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sley.Farrell\Desktop\"/>
    </mc:Choice>
  </mc:AlternateContent>
  <bookViews>
    <workbookView xWindow="0" yWindow="0" windowWidth="19200" windowHeight="6470"/>
  </bookViews>
  <sheets>
    <sheet name="Organisation Details" sheetId="6" r:id="rId1"/>
    <sheet name="Instructions" sheetId="1" r:id="rId2"/>
    <sheet name="Service Models" sheetId="3" r:id="rId3"/>
    <sheet name="Flexible Resource Pool Set-up" sheetId="2" r:id="rId4"/>
    <sheet name="Service Model 1" sheetId="4" r:id="rId5"/>
    <sheet name="Service Model 2" sheetId="5" r:id="rId6"/>
    <sheet name="Worked Example" sheetId="9" r:id="rId7"/>
  </sheets>
  <externalReferences>
    <externalReference r:id="rId8"/>
  </externalReferences>
  <calcPr calcId="162913"/>
</workbook>
</file>

<file path=xl/calcChain.xml><?xml version="1.0" encoding="utf-8"?>
<calcChain xmlns="http://schemas.openxmlformats.org/spreadsheetml/2006/main">
  <c r="AA178" i="9" l="1"/>
  <c r="X178" i="9"/>
  <c r="U178" i="9"/>
  <c r="R178" i="9"/>
  <c r="O178" i="9"/>
  <c r="L178" i="9"/>
  <c r="I178" i="9"/>
  <c r="F178" i="9"/>
  <c r="C178" i="9"/>
  <c r="B178" i="9"/>
  <c r="AA177" i="9"/>
  <c r="X177" i="9"/>
  <c r="U177" i="9"/>
  <c r="R177" i="9"/>
  <c r="O177" i="9"/>
  <c r="L177" i="9"/>
  <c r="I177" i="9"/>
  <c r="F177" i="9"/>
  <c r="C177" i="9"/>
  <c r="B177" i="9"/>
  <c r="AA176" i="9"/>
  <c r="X176" i="9"/>
  <c r="U176" i="9"/>
  <c r="R176" i="9"/>
  <c r="O176" i="9"/>
  <c r="L176" i="9"/>
  <c r="I176" i="9"/>
  <c r="F176" i="9"/>
  <c r="C176" i="9"/>
  <c r="B176" i="9"/>
  <c r="AA175" i="9"/>
  <c r="X175" i="9"/>
  <c r="U175" i="9"/>
  <c r="R175" i="9"/>
  <c r="O175" i="9"/>
  <c r="L175" i="9"/>
  <c r="I175" i="9"/>
  <c r="F175" i="9"/>
  <c r="C175" i="9"/>
  <c r="B175" i="9"/>
  <c r="AA174" i="9"/>
  <c r="X174" i="9"/>
  <c r="U174" i="9"/>
  <c r="R174" i="9"/>
  <c r="O174" i="9"/>
  <c r="L174" i="9"/>
  <c r="I174" i="9"/>
  <c r="F174" i="9"/>
  <c r="C174" i="9"/>
  <c r="B174" i="9"/>
  <c r="AA173" i="9"/>
  <c r="X173" i="9"/>
  <c r="U173" i="9"/>
  <c r="R173" i="9"/>
  <c r="O173" i="9"/>
  <c r="L173" i="9"/>
  <c r="I173" i="9"/>
  <c r="F173" i="9"/>
  <c r="C173" i="9"/>
  <c r="B173" i="9"/>
  <c r="AA172" i="9"/>
  <c r="X172" i="9"/>
  <c r="U172" i="9"/>
  <c r="R172" i="9"/>
  <c r="O172" i="9"/>
  <c r="L172" i="9"/>
  <c r="I172" i="9"/>
  <c r="F172" i="9"/>
  <c r="C172" i="9"/>
  <c r="B172" i="9"/>
  <c r="AA171" i="9"/>
  <c r="X171" i="9"/>
  <c r="U171" i="9"/>
  <c r="R171" i="9"/>
  <c r="O171" i="9"/>
  <c r="L171" i="9"/>
  <c r="I171" i="9"/>
  <c r="F171" i="9"/>
  <c r="C171" i="9"/>
  <c r="B171" i="9"/>
  <c r="AA170" i="9"/>
  <c r="X170" i="9"/>
  <c r="U170" i="9"/>
  <c r="R170" i="9"/>
  <c r="O170" i="9"/>
  <c r="L170" i="9"/>
  <c r="I170" i="9"/>
  <c r="F170" i="9"/>
  <c r="C170" i="9"/>
  <c r="B170" i="9"/>
  <c r="AA169" i="9"/>
  <c r="X169" i="9"/>
  <c r="U169" i="9"/>
  <c r="R169" i="9"/>
  <c r="O169" i="9"/>
  <c r="L169" i="9"/>
  <c r="I169" i="9"/>
  <c r="F169" i="9"/>
  <c r="C169" i="9"/>
  <c r="B169" i="9"/>
  <c r="AA168" i="9"/>
  <c r="X168" i="9"/>
  <c r="U168" i="9"/>
  <c r="R168" i="9"/>
  <c r="O168" i="9"/>
  <c r="L168" i="9"/>
  <c r="I168" i="9"/>
  <c r="F168" i="9"/>
  <c r="C168" i="9"/>
  <c r="B168" i="9"/>
  <c r="AA167" i="9"/>
  <c r="X167" i="9"/>
  <c r="U167" i="9"/>
  <c r="R167" i="9"/>
  <c r="O167" i="9"/>
  <c r="L167" i="9"/>
  <c r="I167" i="9"/>
  <c r="F167" i="9"/>
  <c r="C167" i="9"/>
  <c r="B167" i="9"/>
  <c r="AA166" i="9"/>
  <c r="X166" i="9"/>
  <c r="U166" i="9"/>
  <c r="R166" i="9"/>
  <c r="O166" i="9"/>
  <c r="L166" i="9"/>
  <c r="I166" i="9"/>
  <c r="F166" i="9"/>
  <c r="C166" i="9"/>
  <c r="B166" i="9"/>
  <c r="AA165" i="9"/>
  <c r="X165" i="9"/>
  <c r="U165" i="9"/>
  <c r="R165" i="9"/>
  <c r="O165" i="9"/>
  <c r="L165" i="9"/>
  <c r="I165" i="9"/>
  <c r="F165" i="9"/>
  <c r="C165" i="9"/>
  <c r="B165" i="9"/>
  <c r="AA164" i="9"/>
  <c r="X164" i="9"/>
  <c r="U164" i="9"/>
  <c r="R164" i="9"/>
  <c r="O164" i="9"/>
  <c r="L164" i="9"/>
  <c r="I164" i="9"/>
  <c r="F164" i="9"/>
  <c r="C164" i="9"/>
  <c r="B164" i="9"/>
  <c r="AA163" i="9"/>
  <c r="X163" i="9"/>
  <c r="U163" i="9"/>
  <c r="R163" i="9"/>
  <c r="O163" i="9"/>
  <c r="L163" i="9"/>
  <c r="I163" i="9"/>
  <c r="F163" i="9"/>
  <c r="C163" i="9"/>
  <c r="B163" i="9"/>
  <c r="AA162" i="9"/>
  <c r="X162" i="9"/>
  <c r="U162" i="9"/>
  <c r="R162" i="9"/>
  <c r="O162" i="9"/>
  <c r="L162" i="9"/>
  <c r="I162" i="9"/>
  <c r="F162" i="9"/>
  <c r="C162" i="9"/>
  <c r="B162" i="9"/>
  <c r="AA161" i="9"/>
  <c r="X161" i="9"/>
  <c r="U161" i="9"/>
  <c r="R161" i="9"/>
  <c r="O161" i="9"/>
  <c r="L161" i="9"/>
  <c r="I161" i="9"/>
  <c r="F161" i="9"/>
  <c r="C161" i="9"/>
  <c r="B161" i="9"/>
  <c r="AA160" i="9"/>
  <c r="X160" i="9"/>
  <c r="U160" i="9"/>
  <c r="R160" i="9"/>
  <c r="O160" i="9"/>
  <c r="L160" i="9"/>
  <c r="I160" i="9"/>
  <c r="F160" i="9"/>
  <c r="C160" i="9"/>
  <c r="B160" i="9"/>
  <c r="AA159" i="9"/>
  <c r="X159" i="9"/>
  <c r="U159" i="9"/>
  <c r="R159" i="9"/>
  <c r="O159" i="9"/>
  <c r="L159" i="9"/>
  <c r="I159" i="9"/>
  <c r="F159" i="9"/>
  <c r="C159" i="9"/>
  <c r="B159" i="9"/>
  <c r="AA158" i="9"/>
  <c r="X158" i="9"/>
  <c r="U158" i="9"/>
  <c r="R158" i="9"/>
  <c r="O158" i="9"/>
  <c r="L158" i="9"/>
  <c r="I158" i="9"/>
  <c r="F158" i="9"/>
  <c r="C158" i="9"/>
  <c r="B158" i="9"/>
  <c r="AA157" i="9"/>
  <c r="X157" i="9"/>
  <c r="U157" i="9"/>
  <c r="R157" i="9"/>
  <c r="O157" i="9"/>
  <c r="L157" i="9"/>
  <c r="I157" i="9"/>
  <c r="F157" i="9"/>
  <c r="C157" i="9"/>
  <c r="B157" i="9"/>
  <c r="AA156" i="9"/>
  <c r="X156" i="9"/>
  <c r="U156" i="9"/>
  <c r="R156" i="9"/>
  <c r="O156" i="9"/>
  <c r="L156" i="9"/>
  <c r="I156" i="9"/>
  <c r="F156" i="9"/>
  <c r="C156" i="9"/>
  <c r="B156" i="9"/>
  <c r="AA155" i="9"/>
  <c r="X155" i="9"/>
  <c r="U155" i="9"/>
  <c r="R155" i="9"/>
  <c r="O155" i="9"/>
  <c r="L155" i="9"/>
  <c r="I155" i="9"/>
  <c r="F155" i="9"/>
  <c r="C155" i="9"/>
  <c r="B155" i="9"/>
  <c r="AA154" i="9"/>
  <c r="X154" i="9"/>
  <c r="U154" i="9"/>
  <c r="R154" i="9"/>
  <c r="O154" i="9"/>
  <c r="L154" i="9"/>
  <c r="I154" i="9"/>
  <c r="F154" i="9"/>
  <c r="C154" i="9"/>
  <c r="B154" i="9"/>
  <c r="AA153" i="9"/>
  <c r="X153" i="9"/>
  <c r="U153" i="9"/>
  <c r="R153" i="9"/>
  <c r="O153" i="9"/>
  <c r="L153" i="9"/>
  <c r="I153" i="9"/>
  <c r="F153" i="9"/>
  <c r="C153" i="9"/>
  <c r="B153" i="9"/>
  <c r="AA152" i="9"/>
  <c r="X152" i="9"/>
  <c r="U152" i="9"/>
  <c r="R152" i="9"/>
  <c r="O152" i="9"/>
  <c r="L152" i="9"/>
  <c r="I152" i="9"/>
  <c r="F152" i="9"/>
  <c r="C152" i="9"/>
  <c r="B152" i="9"/>
  <c r="AA151" i="9"/>
  <c r="X151" i="9"/>
  <c r="U151" i="9"/>
  <c r="R151" i="9"/>
  <c r="O151" i="9"/>
  <c r="L151" i="9"/>
  <c r="I151" i="9"/>
  <c r="F151" i="9"/>
  <c r="C151" i="9"/>
  <c r="B151" i="9"/>
  <c r="AA150" i="9"/>
  <c r="X150" i="9"/>
  <c r="U150" i="9"/>
  <c r="R150" i="9"/>
  <c r="O150" i="9"/>
  <c r="L150" i="9"/>
  <c r="I150" i="9"/>
  <c r="F150" i="9"/>
  <c r="C150" i="9"/>
  <c r="B150" i="9"/>
  <c r="AA149" i="9"/>
  <c r="X149" i="9"/>
  <c r="U149" i="9"/>
  <c r="R149" i="9"/>
  <c r="O149" i="9"/>
  <c r="L149" i="9"/>
  <c r="I149" i="9"/>
  <c r="F149" i="9"/>
  <c r="C149" i="9"/>
  <c r="B149" i="9"/>
  <c r="AA148" i="9"/>
  <c r="X148" i="9"/>
  <c r="U148" i="9"/>
  <c r="R148" i="9"/>
  <c r="O148" i="9"/>
  <c r="L148" i="9"/>
  <c r="I148" i="9"/>
  <c r="F148" i="9"/>
  <c r="C148" i="9"/>
  <c r="B148" i="9"/>
  <c r="AA147" i="9"/>
  <c r="X147" i="9"/>
  <c r="U147" i="9"/>
  <c r="R147" i="9"/>
  <c r="O147" i="9"/>
  <c r="L147" i="9"/>
  <c r="I147" i="9"/>
  <c r="F147" i="9"/>
  <c r="C147" i="9"/>
  <c r="B147" i="9"/>
  <c r="AA146" i="9"/>
  <c r="X146" i="9"/>
  <c r="U146" i="9"/>
  <c r="R146" i="9"/>
  <c r="O146" i="9"/>
  <c r="L146" i="9"/>
  <c r="I146" i="9"/>
  <c r="F146" i="9"/>
  <c r="C146" i="9"/>
  <c r="B146" i="9"/>
  <c r="AA145" i="9"/>
  <c r="X145" i="9"/>
  <c r="U145" i="9"/>
  <c r="R145" i="9"/>
  <c r="O145" i="9"/>
  <c r="L145" i="9"/>
  <c r="I145" i="9"/>
  <c r="F145" i="9"/>
  <c r="C145" i="9"/>
  <c r="B145" i="9"/>
  <c r="AA144" i="9"/>
  <c r="X144" i="9"/>
  <c r="U144" i="9"/>
  <c r="R144" i="9"/>
  <c r="O144" i="9"/>
  <c r="L144" i="9"/>
  <c r="I144" i="9"/>
  <c r="F144" i="9"/>
  <c r="C144" i="9"/>
  <c r="B144" i="9"/>
  <c r="AA143" i="9"/>
  <c r="X143" i="9"/>
  <c r="U143" i="9"/>
  <c r="R143" i="9"/>
  <c r="O143" i="9"/>
  <c r="L143" i="9"/>
  <c r="I143" i="9"/>
  <c r="F143" i="9"/>
  <c r="C143" i="9"/>
  <c r="B143" i="9"/>
  <c r="AA142" i="9"/>
  <c r="AA179" i="9" s="1"/>
  <c r="X142" i="9"/>
  <c r="X179" i="9" s="1"/>
  <c r="U142" i="9"/>
  <c r="R142" i="9"/>
  <c r="O142" i="9"/>
  <c r="O179" i="9" s="1"/>
  <c r="L142" i="9"/>
  <c r="L179" i="9" s="1"/>
  <c r="I142" i="9"/>
  <c r="F142" i="9"/>
  <c r="C142" i="9"/>
  <c r="C179" i="9" s="1"/>
  <c r="B142" i="9"/>
  <c r="AA135" i="9"/>
  <c r="X135" i="9"/>
  <c r="U135" i="9"/>
  <c r="R135" i="9"/>
  <c r="O135" i="9"/>
  <c r="L135" i="9"/>
  <c r="I135" i="9"/>
  <c r="F135" i="9"/>
  <c r="C135" i="9"/>
  <c r="B135" i="9"/>
  <c r="AA134" i="9"/>
  <c r="X134" i="9"/>
  <c r="U134" i="9"/>
  <c r="R134" i="9"/>
  <c r="O134" i="9"/>
  <c r="L134" i="9"/>
  <c r="I134" i="9"/>
  <c r="F134" i="9"/>
  <c r="C134" i="9"/>
  <c r="B134" i="9"/>
  <c r="AA133" i="9"/>
  <c r="X133" i="9"/>
  <c r="U133" i="9"/>
  <c r="R133" i="9"/>
  <c r="O133" i="9"/>
  <c r="L133" i="9"/>
  <c r="I133" i="9"/>
  <c r="F133" i="9"/>
  <c r="C133" i="9"/>
  <c r="B133" i="9"/>
  <c r="AA132" i="9"/>
  <c r="X132" i="9"/>
  <c r="U132" i="9"/>
  <c r="R132" i="9"/>
  <c r="O132" i="9"/>
  <c r="L132" i="9"/>
  <c r="I132" i="9"/>
  <c r="F132" i="9"/>
  <c r="C132" i="9"/>
  <c r="B132" i="9"/>
  <c r="AA131" i="9"/>
  <c r="X131" i="9"/>
  <c r="U131" i="9"/>
  <c r="R131" i="9"/>
  <c r="O131" i="9"/>
  <c r="L131" i="9"/>
  <c r="I131" i="9"/>
  <c r="F131" i="9"/>
  <c r="C131" i="9"/>
  <c r="B131" i="9"/>
  <c r="AA130" i="9"/>
  <c r="X130" i="9"/>
  <c r="U130" i="9"/>
  <c r="R130" i="9"/>
  <c r="O130" i="9"/>
  <c r="L130" i="9"/>
  <c r="I130" i="9"/>
  <c r="F130" i="9"/>
  <c r="C130" i="9"/>
  <c r="B130" i="9"/>
  <c r="AA129" i="9"/>
  <c r="X129" i="9"/>
  <c r="U129" i="9"/>
  <c r="R129" i="9"/>
  <c r="O129" i="9"/>
  <c r="L129" i="9"/>
  <c r="I129" i="9"/>
  <c r="F129" i="9"/>
  <c r="C129" i="9"/>
  <c r="B129" i="9"/>
  <c r="AA128" i="9"/>
  <c r="X128" i="9"/>
  <c r="U128" i="9"/>
  <c r="R128" i="9"/>
  <c r="O128" i="9"/>
  <c r="L128" i="9"/>
  <c r="I128" i="9"/>
  <c r="F128" i="9"/>
  <c r="C128" i="9"/>
  <c r="B128" i="9"/>
  <c r="AA127" i="9"/>
  <c r="X127" i="9"/>
  <c r="U127" i="9"/>
  <c r="R127" i="9"/>
  <c r="O127" i="9"/>
  <c r="L127" i="9"/>
  <c r="I127" i="9"/>
  <c r="F127" i="9"/>
  <c r="C127" i="9"/>
  <c r="B127" i="9"/>
  <c r="AA126" i="9"/>
  <c r="X126" i="9"/>
  <c r="U126" i="9"/>
  <c r="R126" i="9"/>
  <c r="O126" i="9"/>
  <c r="L126" i="9"/>
  <c r="I126" i="9"/>
  <c r="F126" i="9"/>
  <c r="C126" i="9"/>
  <c r="B126" i="9"/>
  <c r="AA125" i="9"/>
  <c r="X125" i="9"/>
  <c r="U125" i="9"/>
  <c r="R125" i="9"/>
  <c r="O125" i="9"/>
  <c r="L125" i="9"/>
  <c r="I125" i="9"/>
  <c r="F125" i="9"/>
  <c r="C125" i="9"/>
  <c r="B125" i="9"/>
  <c r="AA124" i="9"/>
  <c r="X124" i="9"/>
  <c r="U124" i="9"/>
  <c r="R124" i="9"/>
  <c r="O124" i="9"/>
  <c r="L124" i="9"/>
  <c r="I124" i="9"/>
  <c r="F124" i="9"/>
  <c r="C124" i="9"/>
  <c r="B124" i="9"/>
  <c r="AA123" i="9"/>
  <c r="X123" i="9"/>
  <c r="U123" i="9"/>
  <c r="R123" i="9"/>
  <c r="O123" i="9"/>
  <c r="L123" i="9"/>
  <c r="I123" i="9"/>
  <c r="F123" i="9"/>
  <c r="C123" i="9"/>
  <c r="B123" i="9"/>
  <c r="AA122" i="9"/>
  <c r="X122" i="9"/>
  <c r="U122" i="9"/>
  <c r="R122" i="9"/>
  <c r="O122" i="9"/>
  <c r="L122" i="9"/>
  <c r="I122" i="9"/>
  <c r="F122" i="9"/>
  <c r="C122" i="9"/>
  <c r="B122" i="9"/>
  <c r="AA121" i="9"/>
  <c r="X121" i="9"/>
  <c r="U121" i="9"/>
  <c r="R121" i="9"/>
  <c r="O121" i="9"/>
  <c r="L121" i="9"/>
  <c r="I121" i="9"/>
  <c r="F121" i="9"/>
  <c r="C121" i="9"/>
  <c r="B121" i="9"/>
  <c r="AA120" i="9"/>
  <c r="X120" i="9"/>
  <c r="U120" i="9"/>
  <c r="R120" i="9"/>
  <c r="O120" i="9"/>
  <c r="L120" i="9"/>
  <c r="I120" i="9"/>
  <c r="F120" i="9"/>
  <c r="C120" i="9"/>
  <c r="B120" i="9"/>
  <c r="AA119" i="9"/>
  <c r="X119" i="9"/>
  <c r="U119" i="9"/>
  <c r="R119" i="9"/>
  <c r="O119" i="9"/>
  <c r="L119" i="9"/>
  <c r="I119" i="9"/>
  <c r="F119" i="9"/>
  <c r="C119" i="9"/>
  <c r="B119" i="9"/>
  <c r="AA118" i="9"/>
  <c r="X118" i="9"/>
  <c r="U118" i="9"/>
  <c r="R118" i="9"/>
  <c r="O118" i="9"/>
  <c r="L118" i="9"/>
  <c r="I118" i="9"/>
  <c r="F118" i="9"/>
  <c r="C118" i="9"/>
  <c r="B118" i="9"/>
  <c r="AA117" i="9"/>
  <c r="X117" i="9"/>
  <c r="U117" i="9"/>
  <c r="R117" i="9"/>
  <c r="O117" i="9"/>
  <c r="L117" i="9"/>
  <c r="I117" i="9"/>
  <c r="F117" i="9"/>
  <c r="C117" i="9"/>
  <c r="B117" i="9"/>
  <c r="AA116" i="9"/>
  <c r="X116" i="9"/>
  <c r="U116" i="9"/>
  <c r="R116" i="9"/>
  <c r="O116" i="9"/>
  <c r="L116" i="9"/>
  <c r="I116" i="9"/>
  <c r="F116" i="9"/>
  <c r="C116" i="9"/>
  <c r="B116" i="9"/>
  <c r="AA115" i="9"/>
  <c r="X115" i="9"/>
  <c r="U115" i="9"/>
  <c r="R115" i="9"/>
  <c r="O115" i="9"/>
  <c r="L115" i="9"/>
  <c r="I115" i="9"/>
  <c r="F115" i="9"/>
  <c r="C115" i="9"/>
  <c r="B115" i="9"/>
  <c r="AA114" i="9"/>
  <c r="X114" i="9"/>
  <c r="U114" i="9"/>
  <c r="R114" i="9"/>
  <c r="O114" i="9"/>
  <c r="L114" i="9"/>
  <c r="I114" i="9"/>
  <c r="F114" i="9"/>
  <c r="C114" i="9"/>
  <c r="B114" i="9"/>
  <c r="AA113" i="9"/>
  <c r="X113" i="9"/>
  <c r="U113" i="9"/>
  <c r="R113" i="9"/>
  <c r="O113" i="9"/>
  <c r="L113" i="9"/>
  <c r="I113" i="9"/>
  <c r="F113" i="9"/>
  <c r="C113" i="9"/>
  <c r="B113" i="9"/>
  <c r="AA112" i="9"/>
  <c r="X112" i="9"/>
  <c r="U112" i="9"/>
  <c r="R112" i="9"/>
  <c r="O112" i="9"/>
  <c r="L112" i="9"/>
  <c r="I112" i="9"/>
  <c r="F112" i="9"/>
  <c r="C112" i="9"/>
  <c r="B112" i="9"/>
  <c r="AA111" i="9"/>
  <c r="X111" i="9"/>
  <c r="U111" i="9"/>
  <c r="R111" i="9"/>
  <c r="O111" i="9"/>
  <c r="L111" i="9"/>
  <c r="I111" i="9"/>
  <c r="F111" i="9"/>
  <c r="C111" i="9"/>
  <c r="B111" i="9"/>
  <c r="AA110" i="9"/>
  <c r="X110" i="9"/>
  <c r="U110" i="9"/>
  <c r="R110" i="9"/>
  <c r="O110" i="9"/>
  <c r="L110" i="9"/>
  <c r="I110" i="9"/>
  <c r="F110" i="9"/>
  <c r="C110" i="9"/>
  <c r="B110" i="9"/>
  <c r="AA109" i="9"/>
  <c r="X109" i="9"/>
  <c r="U109" i="9"/>
  <c r="R109" i="9"/>
  <c r="O109" i="9"/>
  <c r="L109" i="9"/>
  <c r="I109" i="9"/>
  <c r="F109" i="9"/>
  <c r="C109" i="9"/>
  <c r="B109" i="9"/>
  <c r="AA108" i="9"/>
  <c r="X108" i="9"/>
  <c r="U108" i="9"/>
  <c r="R108" i="9"/>
  <c r="O108" i="9"/>
  <c r="L108" i="9"/>
  <c r="I108" i="9"/>
  <c r="F108" i="9"/>
  <c r="C108" i="9"/>
  <c r="B108" i="9"/>
  <c r="AA107" i="9"/>
  <c r="X107" i="9"/>
  <c r="U107" i="9"/>
  <c r="R107" i="9"/>
  <c r="O107" i="9"/>
  <c r="L107" i="9"/>
  <c r="I107" i="9"/>
  <c r="F107" i="9"/>
  <c r="C107" i="9"/>
  <c r="B107" i="9"/>
  <c r="AA106" i="9"/>
  <c r="X106" i="9"/>
  <c r="U106" i="9"/>
  <c r="R106" i="9"/>
  <c r="O106" i="9"/>
  <c r="L106" i="9"/>
  <c r="I106" i="9"/>
  <c r="F106" i="9"/>
  <c r="C106" i="9"/>
  <c r="B106" i="9"/>
  <c r="AA105" i="9"/>
  <c r="X105" i="9"/>
  <c r="U105" i="9"/>
  <c r="R105" i="9"/>
  <c r="O105" i="9"/>
  <c r="L105" i="9"/>
  <c r="I105" i="9"/>
  <c r="F105" i="9"/>
  <c r="C105" i="9"/>
  <c r="B105" i="9"/>
  <c r="AA104" i="9"/>
  <c r="X104" i="9"/>
  <c r="U104" i="9"/>
  <c r="R104" i="9"/>
  <c r="O104" i="9"/>
  <c r="L104" i="9"/>
  <c r="I104" i="9"/>
  <c r="F104" i="9"/>
  <c r="C104" i="9"/>
  <c r="B104" i="9"/>
  <c r="AA103" i="9"/>
  <c r="X103" i="9"/>
  <c r="U103" i="9"/>
  <c r="R103" i="9"/>
  <c r="O103" i="9"/>
  <c r="L103" i="9"/>
  <c r="I103" i="9"/>
  <c r="F103" i="9"/>
  <c r="C103" i="9"/>
  <c r="B103" i="9"/>
  <c r="AA102" i="9"/>
  <c r="X102" i="9"/>
  <c r="U102" i="9"/>
  <c r="R102" i="9"/>
  <c r="O102" i="9"/>
  <c r="L102" i="9"/>
  <c r="I102" i="9"/>
  <c r="F102" i="9"/>
  <c r="C102" i="9"/>
  <c r="B102" i="9"/>
  <c r="AA101" i="9"/>
  <c r="X101" i="9"/>
  <c r="U101" i="9"/>
  <c r="R101" i="9"/>
  <c r="O101" i="9"/>
  <c r="L101" i="9"/>
  <c r="I101" i="9"/>
  <c r="F101" i="9"/>
  <c r="C101" i="9"/>
  <c r="B101" i="9"/>
  <c r="AA100" i="9"/>
  <c r="X100" i="9"/>
  <c r="U100" i="9"/>
  <c r="R100" i="9"/>
  <c r="O100" i="9"/>
  <c r="L100" i="9"/>
  <c r="I100" i="9"/>
  <c r="F100" i="9"/>
  <c r="C100" i="9"/>
  <c r="B100" i="9"/>
  <c r="AA99" i="9"/>
  <c r="X99" i="9"/>
  <c r="U99" i="9"/>
  <c r="U136" i="9" s="1"/>
  <c r="R99" i="9"/>
  <c r="O99" i="9"/>
  <c r="L99" i="9"/>
  <c r="I99" i="9"/>
  <c r="I136" i="9" s="1"/>
  <c r="J101" i="9" s="1"/>
  <c r="N14" i="9" s="1"/>
  <c r="F99" i="9"/>
  <c r="C99" i="9"/>
  <c r="B99" i="9"/>
  <c r="AA92" i="9"/>
  <c r="X92" i="9"/>
  <c r="U92" i="9"/>
  <c r="R92" i="9"/>
  <c r="O92" i="9"/>
  <c r="L92" i="9"/>
  <c r="I92" i="9"/>
  <c r="F92" i="9"/>
  <c r="C92" i="9"/>
  <c r="B92" i="9"/>
  <c r="AA91" i="9"/>
  <c r="X91" i="9"/>
  <c r="U91" i="9"/>
  <c r="R91" i="9"/>
  <c r="O91" i="9"/>
  <c r="L91" i="9"/>
  <c r="I91" i="9"/>
  <c r="F91" i="9"/>
  <c r="C91" i="9"/>
  <c r="B91" i="9"/>
  <c r="AA90" i="9"/>
  <c r="X90" i="9"/>
  <c r="U90" i="9"/>
  <c r="R90" i="9"/>
  <c r="O90" i="9"/>
  <c r="L90" i="9"/>
  <c r="I90" i="9"/>
  <c r="F90" i="9"/>
  <c r="C90" i="9"/>
  <c r="B90" i="9"/>
  <c r="AA89" i="9"/>
  <c r="X89" i="9"/>
  <c r="U89" i="9"/>
  <c r="R89" i="9"/>
  <c r="O89" i="9"/>
  <c r="L89" i="9"/>
  <c r="I89" i="9"/>
  <c r="F89" i="9"/>
  <c r="C89" i="9"/>
  <c r="B89" i="9"/>
  <c r="AA88" i="9"/>
  <c r="X88" i="9"/>
  <c r="U88" i="9"/>
  <c r="R88" i="9"/>
  <c r="O88" i="9"/>
  <c r="L88" i="9"/>
  <c r="I88" i="9"/>
  <c r="F88" i="9"/>
  <c r="C88" i="9"/>
  <c r="B88" i="9"/>
  <c r="AA87" i="9"/>
  <c r="X87" i="9"/>
  <c r="U87" i="9"/>
  <c r="R87" i="9"/>
  <c r="O87" i="9"/>
  <c r="L87" i="9"/>
  <c r="I87" i="9"/>
  <c r="F87" i="9"/>
  <c r="C87" i="9"/>
  <c r="B87" i="9"/>
  <c r="AA86" i="9"/>
  <c r="X86" i="9"/>
  <c r="U86" i="9"/>
  <c r="R86" i="9"/>
  <c r="O86" i="9"/>
  <c r="L86" i="9"/>
  <c r="I86" i="9"/>
  <c r="F86" i="9"/>
  <c r="C86" i="9"/>
  <c r="B86" i="9"/>
  <c r="AA85" i="9"/>
  <c r="X85" i="9"/>
  <c r="U85" i="9"/>
  <c r="R85" i="9"/>
  <c r="O85" i="9"/>
  <c r="L85" i="9"/>
  <c r="I85" i="9"/>
  <c r="F85" i="9"/>
  <c r="C85" i="9"/>
  <c r="B85" i="9"/>
  <c r="AA84" i="9"/>
  <c r="X84" i="9"/>
  <c r="U84" i="9"/>
  <c r="R84" i="9"/>
  <c r="O84" i="9"/>
  <c r="L84" i="9"/>
  <c r="I84" i="9"/>
  <c r="F84" i="9"/>
  <c r="C84" i="9"/>
  <c r="B84" i="9"/>
  <c r="AA83" i="9"/>
  <c r="X83" i="9"/>
  <c r="U83" i="9"/>
  <c r="R83" i="9"/>
  <c r="O83" i="9"/>
  <c r="L83" i="9"/>
  <c r="I83" i="9"/>
  <c r="F83" i="9"/>
  <c r="C83" i="9"/>
  <c r="B83" i="9"/>
  <c r="AA82" i="9"/>
  <c r="X82" i="9"/>
  <c r="U82" i="9"/>
  <c r="R82" i="9"/>
  <c r="O82" i="9"/>
  <c r="L82" i="9"/>
  <c r="I82" i="9"/>
  <c r="F82" i="9"/>
  <c r="C82" i="9"/>
  <c r="B82" i="9"/>
  <c r="AA81" i="9"/>
  <c r="X81" i="9"/>
  <c r="U81" i="9"/>
  <c r="R81" i="9"/>
  <c r="O81" i="9"/>
  <c r="L81" i="9"/>
  <c r="I81" i="9"/>
  <c r="F81" i="9"/>
  <c r="C81" i="9"/>
  <c r="B81" i="9"/>
  <c r="AA80" i="9"/>
  <c r="X80" i="9"/>
  <c r="U80" i="9"/>
  <c r="R80" i="9"/>
  <c r="O80" i="9"/>
  <c r="L80" i="9"/>
  <c r="I80" i="9"/>
  <c r="F80" i="9"/>
  <c r="C80" i="9"/>
  <c r="B80" i="9"/>
  <c r="AA79" i="9"/>
  <c r="X79" i="9"/>
  <c r="U79" i="9"/>
  <c r="R79" i="9"/>
  <c r="O79" i="9"/>
  <c r="L79" i="9"/>
  <c r="I79" i="9"/>
  <c r="F79" i="9"/>
  <c r="C79" i="9"/>
  <c r="B79" i="9"/>
  <c r="AA78" i="9"/>
  <c r="X78" i="9"/>
  <c r="U78" i="9"/>
  <c r="R78" i="9"/>
  <c r="O78" i="9"/>
  <c r="L78" i="9"/>
  <c r="I78" i="9"/>
  <c r="F78" i="9"/>
  <c r="C78" i="9"/>
  <c r="B78" i="9"/>
  <c r="AA77" i="9"/>
  <c r="X77" i="9"/>
  <c r="U77" i="9"/>
  <c r="R77" i="9"/>
  <c r="O77" i="9"/>
  <c r="L77" i="9"/>
  <c r="I77" i="9"/>
  <c r="F77" i="9"/>
  <c r="C77" i="9"/>
  <c r="B77" i="9"/>
  <c r="AA76" i="9"/>
  <c r="X76" i="9"/>
  <c r="U76" i="9"/>
  <c r="R76" i="9"/>
  <c r="O76" i="9"/>
  <c r="L76" i="9"/>
  <c r="I76" i="9"/>
  <c r="F76" i="9"/>
  <c r="C76" i="9"/>
  <c r="B76" i="9"/>
  <c r="AA75" i="9"/>
  <c r="X75" i="9"/>
  <c r="U75" i="9"/>
  <c r="R75" i="9"/>
  <c r="O75" i="9"/>
  <c r="L75" i="9"/>
  <c r="I75" i="9"/>
  <c r="F75" i="9"/>
  <c r="C75" i="9"/>
  <c r="B75" i="9"/>
  <c r="AA74" i="9"/>
  <c r="X74" i="9"/>
  <c r="U74" i="9"/>
  <c r="R74" i="9"/>
  <c r="O74" i="9"/>
  <c r="L74" i="9"/>
  <c r="I74" i="9"/>
  <c r="F74" i="9"/>
  <c r="C74" i="9"/>
  <c r="B74" i="9"/>
  <c r="AA73" i="9"/>
  <c r="X73" i="9"/>
  <c r="U73" i="9"/>
  <c r="R73" i="9"/>
  <c r="O73" i="9"/>
  <c r="L73" i="9"/>
  <c r="I73" i="9"/>
  <c r="F73" i="9"/>
  <c r="C73" i="9"/>
  <c r="B73" i="9"/>
  <c r="AA72" i="9"/>
  <c r="X72" i="9"/>
  <c r="U72" i="9"/>
  <c r="R72" i="9"/>
  <c r="O72" i="9"/>
  <c r="L72" i="9"/>
  <c r="I72" i="9"/>
  <c r="F72" i="9"/>
  <c r="C72" i="9"/>
  <c r="B72" i="9"/>
  <c r="AA71" i="9"/>
  <c r="X71" i="9"/>
  <c r="U71" i="9"/>
  <c r="R71" i="9"/>
  <c r="O71" i="9"/>
  <c r="L71" i="9"/>
  <c r="I71" i="9"/>
  <c r="F71" i="9"/>
  <c r="C71" i="9"/>
  <c r="B71" i="9"/>
  <c r="AA70" i="9"/>
  <c r="X70" i="9"/>
  <c r="U70" i="9"/>
  <c r="R70" i="9"/>
  <c r="O70" i="9"/>
  <c r="L70" i="9"/>
  <c r="I70" i="9"/>
  <c r="F70" i="9"/>
  <c r="C70" i="9"/>
  <c r="B70" i="9"/>
  <c r="AA69" i="9"/>
  <c r="X69" i="9"/>
  <c r="U69" i="9"/>
  <c r="R69" i="9"/>
  <c r="O69" i="9"/>
  <c r="L69" i="9"/>
  <c r="I69" i="9"/>
  <c r="F69" i="9"/>
  <c r="C69" i="9"/>
  <c r="B69" i="9"/>
  <c r="AA68" i="9"/>
  <c r="X68" i="9"/>
  <c r="U68" i="9"/>
  <c r="R68" i="9"/>
  <c r="O68" i="9"/>
  <c r="L68" i="9"/>
  <c r="I68" i="9"/>
  <c r="F68" i="9"/>
  <c r="C68" i="9"/>
  <c r="B68" i="9"/>
  <c r="AA67" i="9"/>
  <c r="X67" i="9"/>
  <c r="U67" i="9"/>
  <c r="R67" i="9"/>
  <c r="O67" i="9"/>
  <c r="L67" i="9"/>
  <c r="I67" i="9"/>
  <c r="F67" i="9"/>
  <c r="C67" i="9"/>
  <c r="B67" i="9"/>
  <c r="AA66" i="9"/>
  <c r="X66" i="9"/>
  <c r="U66" i="9"/>
  <c r="R66" i="9"/>
  <c r="O66" i="9"/>
  <c r="L66" i="9"/>
  <c r="I66" i="9"/>
  <c r="F66" i="9"/>
  <c r="C66" i="9"/>
  <c r="B66" i="9"/>
  <c r="AA65" i="9"/>
  <c r="X65" i="9"/>
  <c r="U65" i="9"/>
  <c r="R65" i="9"/>
  <c r="O65" i="9"/>
  <c r="L65" i="9"/>
  <c r="I65" i="9"/>
  <c r="F65" i="9"/>
  <c r="C65" i="9"/>
  <c r="B65" i="9"/>
  <c r="AA64" i="9"/>
  <c r="X64" i="9"/>
  <c r="U64" i="9"/>
  <c r="R64" i="9"/>
  <c r="O64" i="9"/>
  <c r="L64" i="9"/>
  <c r="I64" i="9"/>
  <c r="F64" i="9"/>
  <c r="C64" i="9"/>
  <c r="B64" i="9"/>
  <c r="AA63" i="9"/>
  <c r="X63" i="9"/>
  <c r="U63" i="9"/>
  <c r="R63" i="9"/>
  <c r="O63" i="9"/>
  <c r="L63" i="9"/>
  <c r="I63" i="9"/>
  <c r="F63" i="9"/>
  <c r="C63" i="9"/>
  <c r="B63" i="9"/>
  <c r="AA62" i="9"/>
  <c r="X62" i="9"/>
  <c r="U62" i="9"/>
  <c r="R62" i="9"/>
  <c r="O62" i="9"/>
  <c r="L62" i="9"/>
  <c r="I62" i="9"/>
  <c r="F62" i="9"/>
  <c r="C62" i="9"/>
  <c r="B62" i="9"/>
  <c r="AA61" i="9"/>
  <c r="X61" i="9"/>
  <c r="U61" i="9"/>
  <c r="R61" i="9"/>
  <c r="O61" i="9"/>
  <c r="L61" i="9"/>
  <c r="I61" i="9"/>
  <c r="F61" i="9"/>
  <c r="C61" i="9"/>
  <c r="B61" i="9"/>
  <c r="AA60" i="9"/>
  <c r="X60" i="9"/>
  <c r="U60" i="9"/>
  <c r="R60" i="9"/>
  <c r="O60" i="9"/>
  <c r="L60" i="9"/>
  <c r="I60" i="9"/>
  <c r="F60" i="9"/>
  <c r="C60" i="9"/>
  <c r="B60" i="9"/>
  <c r="AA59" i="9"/>
  <c r="X59" i="9"/>
  <c r="U59" i="9"/>
  <c r="R59" i="9"/>
  <c r="O59" i="9"/>
  <c r="L59" i="9"/>
  <c r="I59" i="9"/>
  <c r="F59" i="9"/>
  <c r="C59" i="9"/>
  <c r="B59" i="9"/>
  <c r="AA58" i="9"/>
  <c r="X58" i="9"/>
  <c r="U58" i="9"/>
  <c r="R58" i="9"/>
  <c r="O58" i="9"/>
  <c r="L58" i="9"/>
  <c r="I58" i="9"/>
  <c r="F58" i="9"/>
  <c r="C58" i="9"/>
  <c r="B58" i="9"/>
  <c r="AA57" i="9"/>
  <c r="X57" i="9"/>
  <c r="U57" i="9"/>
  <c r="R57" i="9"/>
  <c r="O57" i="9"/>
  <c r="L57" i="9"/>
  <c r="I57" i="9"/>
  <c r="F57" i="9"/>
  <c r="C57" i="9"/>
  <c r="B57" i="9"/>
  <c r="AA56" i="9"/>
  <c r="X56" i="9"/>
  <c r="U56" i="9"/>
  <c r="R56" i="9"/>
  <c r="O56" i="9"/>
  <c r="L56" i="9"/>
  <c r="I56" i="9"/>
  <c r="F56" i="9"/>
  <c r="C56" i="9"/>
  <c r="B56"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L93" i="9" l="1"/>
  <c r="M59" i="9" s="1"/>
  <c r="F15" i="9" s="1"/>
  <c r="X93" i="9"/>
  <c r="Y63" i="9" s="1"/>
  <c r="J19" i="9" s="1"/>
  <c r="F179" i="9"/>
  <c r="R179" i="9"/>
  <c r="S175" i="9" s="1"/>
  <c r="Z45" i="9" s="1"/>
  <c r="AA93" i="9"/>
  <c r="C136" i="9"/>
  <c r="D101" i="9" s="1"/>
  <c r="L14" i="9" s="1"/>
  <c r="O136" i="9"/>
  <c r="AA136" i="9"/>
  <c r="AB123" i="9" s="1"/>
  <c r="T36" i="9" s="1"/>
  <c r="I179" i="9"/>
  <c r="U179" i="9"/>
  <c r="F93" i="9"/>
  <c r="G59" i="9" s="1"/>
  <c r="D15" i="9" s="1"/>
  <c r="R93" i="9"/>
  <c r="S58" i="9" s="1"/>
  <c r="H14" i="9" s="1"/>
  <c r="G56" i="9"/>
  <c r="D12" i="9" s="1"/>
  <c r="M56" i="9"/>
  <c r="F12" i="9" s="1"/>
  <c r="Y56" i="9"/>
  <c r="J12" i="9" s="1"/>
  <c r="G58" i="9"/>
  <c r="D14" i="9" s="1"/>
  <c r="M63" i="9"/>
  <c r="F19" i="9" s="1"/>
  <c r="C93" i="9"/>
  <c r="I93" i="9"/>
  <c r="O93" i="9"/>
  <c r="U93" i="9"/>
  <c r="AB91" i="9"/>
  <c r="K47" i="9" s="1"/>
  <c r="AB87" i="9"/>
  <c r="K43" i="9" s="1"/>
  <c r="AB83" i="9"/>
  <c r="K39" i="9" s="1"/>
  <c r="AB79" i="9"/>
  <c r="K35" i="9" s="1"/>
  <c r="AB75" i="9"/>
  <c r="K31" i="9" s="1"/>
  <c r="AB71" i="9"/>
  <c r="K27" i="9" s="1"/>
  <c r="AB67" i="9"/>
  <c r="K23" i="9" s="1"/>
  <c r="AB63" i="9"/>
  <c r="K19" i="9" s="1"/>
  <c r="AB59" i="9"/>
  <c r="K15" i="9" s="1"/>
  <c r="AB92" i="9"/>
  <c r="K48" i="9" s="1"/>
  <c r="AB88" i="9"/>
  <c r="K44" i="9" s="1"/>
  <c r="AB84" i="9"/>
  <c r="K40" i="9" s="1"/>
  <c r="AB80" i="9"/>
  <c r="K36" i="9" s="1"/>
  <c r="AB76" i="9"/>
  <c r="K32" i="9" s="1"/>
  <c r="AB72" i="9"/>
  <c r="K28" i="9" s="1"/>
  <c r="AB68" i="9"/>
  <c r="K24" i="9" s="1"/>
  <c r="AB64" i="9"/>
  <c r="K20" i="9" s="1"/>
  <c r="AB60" i="9"/>
  <c r="K16" i="9" s="1"/>
  <c r="AB89" i="9"/>
  <c r="K45" i="9" s="1"/>
  <c r="AB85" i="9"/>
  <c r="K41" i="9" s="1"/>
  <c r="AB81" i="9"/>
  <c r="K37" i="9" s="1"/>
  <c r="AB77" i="9"/>
  <c r="K33" i="9" s="1"/>
  <c r="AB73" i="9"/>
  <c r="K29" i="9" s="1"/>
  <c r="AB69" i="9"/>
  <c r="K25" i="9" s="1"/>
  <c r="AB65" i="9"/>
  <c r="K21" i="9" s="1"/>
  <c r="AB90" i="9"/>
  <c r="K46" i="9" s="1"/>
  <c r="AB86" i="9"/>
  <c r="K42" i="9" s="1"/>
  <c r="AB82" i="9"/>
  <c r="K38" i="9" s="1"/>
  <c r="AB78" i="9"/>
  <c r="K34" i="9" s="1"/>
  <c r="AB74" i="9"/>
  <c r="K30" i="9" s="1"/>
  <c r="AB70" i="9"/>
  <c r="K26" i="9" s="1"/>
  <c r="AB66" i="9"/>
  <c r="K22" i="9" s="1"/>
  <c r="AB62" i="9"/>
  <c r="K18" i="9" s="1"/>
  <c r="AB58" i="9"/>
  <c r="K14" i="9" s="1"/>
  <c r="Y58" i="9"/>
  <c r="J14" i="9" s="1"/>
  <c r="G63" i="9"/>
  <c r="D19" i="9" s="1"/>
  <c r="G89" i="9"/>
  <c r="D45" i="9" s="1"/>
  <c r="G85" i="9"/>
  <c r="D41" i="9" s="1"/>
  <c r="G81" i="9"/>
  <c r="D37" i="9" s="1"/>
  <c r="G77" i="9"/>
  <c r="D33" i="9" s="1"/>
  <c r="G73" i="9"/>
  <c r="D29" i="9" s="1"/>
  <c r="G69" i="9"/>
  <c r="D25" i="9" s="1"/>
  <c r="G65" i="9"/>
  <c r="D21" i="9" s="1"/>
  <c r="G61" i="9"/>
  <c r="D17" i="9" s="1"/>
  <c r="G90" i="9"/>
  <c r="D46" i="9" s="1"/>
  <c r="G86" i="9"/>
  <c r="D42" i="9" s="1"/>
  <c r="G82" i="9"/>
  <c r="D38" i="9" s="1"/>
  <c r="G78" i="9"/>
  <c r="D34" i="9" s="1"/>
  <c r="G74" i="9"/>
  <c r="D30" i="9" s="1"/>
  <c r="G70" i="9"/>
  <c r="D26" i="9" s="1"/>
  <c r="G66" i="9"/>
  <c r="D22" i="9" s="1"/>
  <c r="G62" i="9"/>
  <c r="D18" i="9" s="1"/>
  <c r="G91" i="9"/>
  <c r="D47" i="9" s="1"/>
  <c r="G87" i="9"/>
  <c r="D43" i="9" s="1"/>
  <c r="G83" i="9"/>
  <c r="D39" i="9" s="1"/>
  <c r="G79" i="9"/>
  <c r="D35" i="9" s="1"/>
  <c r="G75" i="9"/>
  <c r="D31" i="9" s="1"/>
  <c r="G71" i="9"/>
  <c r="D27" i="9" s="1"/>
  <c r="G67" i="9"/>
  <c r="D23" i="9" s="1"/>
  <c r="G92" i="9"/>
  <c r="D48" i="9" s="1"/>
  <c r="G88" i="9"/>
  <c r="D44" i="9" s="1"/>
  <c r="G84" i="9"/>
  <c r="D40" i="9" s="1"/>
  <c r="G80" i="9"/>
  <c r="D36" i="9" s="1"/>
  <c r="G76" i="9"/>
  <c r="D32" i="9" s="1"/>
  <c r="G72" i="9"/>
  <c r="D28" i="9" s="1"/>
  <c r="G68" i="9"/>
  <c r="D24" i="9" s="1"/>
  <c r="G64" i="9"/>
  <c r="D20" i="9" s="1"/>
  <c r="G60" i="9"/>
  <c r="D16" i="9" s="1"/>
  <c r="M89" i="9"/>
  <c r="F45" i="9" s="1"/>
  <c r="M85" i="9"/>
  <c r="F41" i="9" s="1"/>
  <c r="M81" i="9"/>
  <c r="F37" i="9" s="1"/>
  <c r="M77" i="9"/>
  <c r="F33" i="9" s="1"/>
  <c r="M73" i="9"/>
  <c r="F29" i="9" s="1"/>
  <c r="M69" i="9"/>
  <c r="F25" i="9" s="1"/>
  <c r="M65" i="9"/>
  <c r="F21" i="9" s="1"/>
  <c r="M61" i="9"/>
  <c r="F17" i="9" s="1"/>
  <c r="M90" i="9"/>
  <c r="F46" i="9" s="1"/>
  <c r="M86" i="9"/>
  <c r="F42" i="9" s="1"/>
  <c r="M82" i="9"/>
  <c r="F38" i="9" s="1"/>
  <c r="M78" i="9"/>
  <c r="F34" i="9" s="1"/>
  <c r="M74" i="9"/>
  <c r="F30" i="9" s="1"/>
  <c r="M70" i="9"/>
  <c r="F26" i="9" s="1"/>
  <c r="M66" i="9"/>
  <c r="F22" i="9" s="1"/>
  <c r="M62" i="9"/>
  <c r="F18" i="9" s="1"/>
  <c r="M91" i="9"/>
  <c r="F47" i="9" s="1"/>
  <c r="M87" i="9"/>
  <c r="F43" i="9" s="1"/>
  <c r="M83" i="9"/>
  <c r="F39" i="9" s="1"/>
  <c r="M79" i="9"/>
  <c r="F35" i="9" s="1"/>
  <c r="M75" i="9"/>
  <c r="F31" i="9" s="1"/>
  <c r="M71" i="9"/>
  <c r="F27" i="9" s="1"/>
  <c r="M67" i="9"/>
  <c r="F23" i="9" s="1"/>
  <c r="M92" i="9"/>
  <c r="F48" i="9" s="1"/>
  <c r="M88" i="9"/>
  <c r="F44" i="9" s="1"/>
  <c r="M84" i="9"/>
  <c r="F40" i="9" s="1"/>
  <c r="M80" i="9"/>
  <c r="F36" i="9" s="1"/>
  <c r="M76" i="9"/>
  <c r="F32" i="9" s="1"/>
  <c r="M72" i="9"/>
  <c r="F28" i="9" s="1"/>
  <c r="M68" i="9"/>
  <c r="F24" i="9" s="1"/>
  <c r="M64" i="9"/>
  <c r="F20" i="9" s="1"/>
  <c r="M60" i="9"/>
  <c r="F16" i="9" s="1"/>
  <c r="S90" i="9"/>
  <c r="H46" i="9" s="1"/>
  <c r="S88" i="9"/>
  <c r="H44" i="9" s="1"/>
  <c r="Y89" i="9"/>
  <c r="J45" i="9" s="1"/>
  <c r="Y85" i="9"/>
  <c r="J41" i="9" s="1"/>
  <c r="Y81" i="9"/>
  <c r="J37" i="9" s="1"/>
  <c r="Y77" i="9"/>
  <c r="J33" i="9" s="1"/>
  <c r="Y73" i="9"/>
  <c r="J29" i="9" s="1"/>
  <c r="Y69" i="9"/>
  <c r="J25" i="9" s="1"/>
  <c r="Y65" i="9"/>
  <c r="J21" i="9" s="1"/>
  <c r="Y61" i="9"/>
  <c r="J17" i="9" s="1"/>
  <c r="Y57" i="9"/>
  <c r="J13" i="9" s="1"/>
  <c r="Y90" i="9"/>
  <c r="J46" i="9" s="1"/>
  <c r="Y86" i="9"/>
  <c r="J42" i="9" s="1"/>
  <c r="Y82" i="9"/>
  <c r="J38" i="9" s="1"/>
  <c r="Y78" i="9"/>
  <c r="J34" i="9" s="1"/>
  <c r="Y74" i="9"/>
  <c r="J30" i="9" s="1"/>
  <c r="Y70" i="9"/>
  <c r="J26" i="9" s="1"/>
  <c r="Y66" i="9"/>
  <c r="J22" i="9" s="1"/>
  <c r="Y62" i="9"/>
  <c r="J18" i="9" s="1"/>
  <c r="Y91" i="9"/>
  <c r="J47" i="9" s="1"/>
  <c r="Y87" i="9"/>
  <c r="J43" i="9" s="1"/>
  <c r="Y83" i="9"/>
  <c r="J39" i="9" s="1"/>
  <c r="Y79" i="9"/>
  <c r="J35" i="9" s="1"/>
  <c r="Y75" i="9"/>
  <c r="J31" i="9" s="1"/>
  <c r="Y71" i="9"/>
  <c r="J27" i="9" s="1"/>
  <c r="Y67" i="9"/>
  <c r="J23" i="9" s="1"/>
  <c r="Y92" i="9"/>
  <c r="J48" i="9" s="1"/>
  <c r="Y88" i="9"/>
  <c r="J44" i="9" s="1"/>
  <c r="Y84" i="9"/>
  <c r="J40" i="9" s="1"/>
  <c r="Y80" i="9"/>
  <c r="J36" i="9" s="1"/>
  <c r="Y76" i="9"/>
  <c r="J32" i="9" s="1"/>
  <c r="Y72" i="9"/>
  <c r="J28" i="9" s="1"/>
  <c r="Y68" i="9"/>
  <c r="J24" i="9" s="1"/>
  <c r="Y64" i="9"/>
  <c r="J20" i="9" s="1"/>
  <c r="Y60" i="9"/>
  <c r="J16" i="9" s="1"/>
  <c r="G57" i="9"/>
  <c r="D13" i="9" s="1"/>
  <c r="M57" i="9"/>
  <c r="F13" i="9" s="1"/>
  <c r="M58" i="9"/>
  <c r="F14" i="9" s="1"/>
  <c r="Y59" i="9"/>
  <c r="J15" i="9" s="1"/>
  <c r="D135" i="9"/>
  <c r="L48" i="9" s="1"/>
  <c r="D131" i="9"/>
  <c r="L44" i="9" s="1"/>
  <c r="D127" i="9"/>
  <c r="L40" i="9" s="1"/>
  <c r="D123" i="9"/>
  <c r="L36" i="9" s="1"/>
  <c r="D119" i="9"/>
  <c r="L32" i="9" s="1"/>
  <c r="D115" i="9"/>
  <c r="L28" i="9" s="1"/>
  <c r="D111" i="9"/>
  <c r="L24" i="9" s="1"/>
  <c r="D107" i="9"/>
  <c r="L20" i="9" s="1"/>
  <c r="D103" i="9"/>
  <c r="L16" i="9" s="1"/>
  <c r="D132" i="9"/>
  <c r="L45" i="9" s="1"/>
  <c r="D128" i="9"/>
  <c r="L41" i="9" s="1"/>
  <c r="D124" i="9"/>
  <c r="L37" i="9" s="1"/>
  <c r="D120" i="9"/>
  <c r="L33" i="9" s="1"/>
  <c r="D116" i="9"/>
  <c r="L29" i="9" s="1"/>
  <c r="D112" i="9"/>
  <c r="L25" i="9" s="1"/>
  <c r="D108" i="9"/>
  <c r="L21" i="9" s="1"/>
  <c r="D104" i="9"/>
  <c r="L17" i="9" s="1"/>
  <c r="D133" i="9"/>
  <c r="L46" i="9" s="1"/>
  <c r="D129" i="9"/>
  <c r="L42" i="9" s="1"/>
  <c r="D125" i="9"/>
  <c r="L38" i="9" s="1"/>
  <c r="D121" i="9"/>
  <c r="L34" i="9" s="1"/>
  <c r="D117" i="9"/>
  <c r="L30" i="9" s="1"/>
  <c r="D113" i="9"/>
  <c r="L26" i="9" s="1"/>
  <c r="D109" i="9"/>
  <c r="L22" i="9" s="1"/>
  <c r="D105" i="9"/>
  <c r="L18" i="9" s="1"/>
  <c r="D134" i="9"/>
  <c r="L47" i="9" s="1"/>
  <c r="D130" i="9"/>
  <c r="L43" i="9" s="1"/>
  <c r="D126" i="9"/>
  <c r="L39" i="9" s="1"/>
  <c r="D122" i="9"/>
  <c r="L35" i="9" s="1"/>
  <c r="D118" i="9"/>
  <c r="L31" i="9" s="1"/>
  <c r="D114" i="9"/>
  <c r="L27" i="9" s="1"/>
  <c r="D110" i="9"/>
  <c r="L23" i="9" s="1"/>
  <c r="D106" i="9"/>
  <c r="L19" i="9" s="1"/>
  <c r="D102" i="9"/>
  <c r="L15" i="9" s="1"/>
  <c r="J135" i="9"/>
  <c r="N48" i="9" s="1"/>
  <c r="J131" i="9"/>
  <c r="N44" i="9" s="1"/>
  <c r="J127" i="9"/>
  <c r="N40" i="9" s="1"/>
  <c r="J123" i="9"/>
  <c r="N36" i="9" s="1"/>
  <c r="J119" i="9"/>
  <c r="N32" i="9" s="1"/>
  <c r="J115" i="9"/>
  <c r="N28" i="9" s="1"/>
  <c r="J111" i="9"/>
  <c r="N24" i="9" s="1"/>
  <c r="J107" i="9"/>
  <c r="N20" i="9" s="1"/>
  <c r="J103" i="9"/>
  <c r="N16" i="9" s="1"/>
  <c r="J132" i="9"/>
  <c r="N45" i="9" s="1"/>
  <c r="J128" i="9"/>
  <c r="N41" i="9" s="1"/>
  <c r="J124" i="9"/>
  <c r="N37" i="9" s="1"/>
  <c r="J120" i="9"/>
  <c r="N33" i="9" s="1"/>
  <c r="J116" i="9"/>
  <c r="N29" i="9" s="1"/>
  <c r="J112" i="9"/>
  <c r="N25" i="9" s="1"/>
  <c r="J108" i="9"/>
  <c r="N21" i="9" s="1"/>
  <c r="J104" i="9"/>
  <c r="N17" i="9" s="1"/>
  <c r="J133" i="9"/>
  <c r="N46" i="9" s="1"/>
  <c r="J129" i="9"/>
  <c r="N42" i="9" s="1"/>
  <c r="J125" i="9"/>
  <c r="N38" i="9" s="1"/>
  <c r="J121" i="9"/>
  <c r="N34" i="9" s="1"/>
  <c r="J117" i="9"/>
  <c r="N30" i="9" s="1"/>
  <c r="J113" i="9"/>
  <c r="N26" i="9" s="1"/>
  <c r="J109" i="9"/>
  <c r="N22" i="9" s="1"/>
  <c r="J105" i="9"/>
  <c r="N18" i="9" s="1"/>
  <c r="J134" i="9"/>
  <c r="N47" i="9" s="1"/>
  <c r="J130" i="9"/>
  <c r="N43" i="9" s="1"/>
  <c r="J126" i="9"/>
  <c r="N39" i="9" s="1"/>
  <c r="J122" i="9"/>
  <c r="N35" i="9" s="1"/>
  <c r="J118" i="9"/>
  <c r="N31" i="9" s="1"/>
  <c r="J114" i="9"/>
  <c r="N27" i="9" s="1"/>
  <c r="J110" i="9"/>
  <c r="N23" i="9" s="1"/>
  <c r="J106" i="9"/>
  <c r="N19" i="9" s="1"/>
  <c r="J102" i="9"/>
  <c r="N15" i="9" s="1"/>
  <c r="P135" i="9"/>
  <c r="P48" i="9" s="1"/>
  <c r="P131" i="9"/>
  <c r="P44" i="9" s="1"/>
  <c r="P127" i="9"/>
  <c r="P40" i="9" s="1"/>
  <c r="P123" i="9"/>
  <c r="P36" i="9" s="1"/>
  <c r="P119" i="9"/>
  <c r="P32" i="9" s="1"/>
  <c r="P115" i="9"/>
  <c r="P28" i="9" s="1"/>
  <c r="P111" i="9"/>
  <c r="P24" i="9" s="1"/>
  <c r="P107" i="9"/>
  <c r="P20" i="9" s="1"/>
  <c r="P103" i="9"/>
  <c r="P16" i="9" s="1"/>
  <c r="P132" i="9"/>
  <c r="P45" i="9" s="1"/>
  <c r="P128" i="9"/>
  <c r="P41" i="9" s="1"/>
  <c r="P124" i="9"/>
  <c r="P37" i="9" s="1"/>
  <c r="P120" i="9"/>
  <c r="P33" i="9" s="1"/>
  <c r="P116" i="9"/>
  <c r="P29" i="9" s="1"/>
  <c r="P112" i="9"/>
  <c r="P25" i="9" s="1"/>
  <c r="P108" i="9"/>
  <c r="P21" i="9" s="1"/>
  <c r="P104" i="9"/>
  <c r="P17" i="9" s="1"/>
  <c r="P133" i="9"/>
  <c r="P46" i="9" s="1"/>
  <c r="P129" i="9"/>
  <c r="P42" i="9" s="1"/>
  <c r="P125" i="9"/>
  <c r="P38" i="9" s="1"/>
  <c r="P121" i="9"/>
  <c r="P34" i="9" s="1"/>
  <c r="P117" i="9"/>
  <c r="P30" i="9" s="1"/>
  <c r="P113" i="9"/>
  <c r="P26" i="9" s="1"/>
  <c r="P109" i="9"/>
  <c r="P22" i="9" s="1"/>
  <c r="P105" i="9"/>
  <c r="P18" i="9" s="1"/>
  <c r="P134" i="9"/>
  <c r="P47" i="9" s="1"/>
  <c r="P130" i="9"/>
  <c r="P43" i="9" s="1"/>
  <c r="P126" i="9"/>
  <c r="P39" i="9" s="1"/>
  <c r="P122" i="9"/>
  <c r="P35" i="9" s="1"/>
  <c r="P118" i="9"/>
  <c r="P31" i="9" s="1"/>
  <c r="P114" i="9"/>
  <c r="P27" i="9" s="1"/>
  <c r="P110" i="9"/>
  <c r="P23" i="9" s="1"/>
  <c r="P106" i="9"/>
  <c r="P19" i="9" s="1"/>
  <c r="P102" i="9"/>
  <c r="P15" i="9" s="1"/>
  <c r="V135" i="9"/>
  <c r="R48" i="9" s="1"/>
  <c r="V131" i="9"/>
  <c r="R44" i="9" s="1"/>
  <c r="V127" i="9"/>
  <c r="R40" i="9" s="1"/>
  <c r="V123" i="9"/>
  <c r="R36" i="9" s="1"/>
  <c r="V119" i="9"/>
  <c r="R32" i="9" s="1"/>
  <c r="V115" i="9"/>
  <c r="R28" i="9" s="1"/>
  <c r="V111" i="9"/>
  <c r="R24" i="9" s="1"/>
  <c r="V107" i="9"/>
  <c r="R20" i="9" s="1"/>
  <c r="V103" i="9"/>
  <c r="R16" i="9" s="1"/>
  <c r="V132" i="9"/>
  <c r="R45" i="9" s="1"/>
  <c r="V128" i="9"/>
  <c r="R41" i="9" s="1"/>
  <c r="V124" i="9"/>
  <c r="R37" i="9" s="1"/>
  <c r="V120" i="9"/>
  <c r="R33" i="9" s="1"/>
  <c r="V116" i="9"/>
  <c r="R29" i="9" s="1"/>
  <c r="V112" i="9"/>
  <c r="R25" i="9" s="1"/>
  <c r="V108" i="9"/>
  <c r="R21" i="9" s="1"/>
  <c r="V104" i="9"/>
  <c r="R17" i="9" s="1"/>
  <c r="V133" i="9"/>
  <c r="R46" i="9" s="1"/>
  <c r="V129" i="9"/>
  <c r="R42" i="9" s="1"/>
  <c r="V125" i="9"/>
  <c r="R38" i="9" s="1"/>
  <c r="V121" i="9"/>
  <c r="R34" i="9" s="1"/>
  <c r="V117" i="9"/>
  <c r="R30" i="9" s="1"/>
  <c r="V113" i="9"/>
  <c r="R26" i="9" s="1"/>
  <c r="V109" i="9"/>
  <c r="R22" i="9" s="1"/>
  <c r="V105" i="9"/>
  <c r="R18" i="9" s="1"/>
  <c r="V134" i="9"/>
  <c r="R47" i="9" s="1"/>
  <c r="V130" i="9"/>
  <c r="R43" i="9" s="1"/>
  <c r="V126" i="9"/>
  <c r="R39" i="9" s="1"/>
  <c r="V122" i="9"/>
  <c r="R35" i="9" s="1"/>
  <c r="V118" i="9"/>
  <c r="R31" i="9" s="1"/>
  <c r="V114" i="9"/>
  <c r="R27" i="9" s="1"/>
  <c r="V110" i="9"/>
  <c r="R23" i="9" s="1"/>
  <c r="V106" i="9"/>
  <c r="R19" i="9" s="1"/>
  <c r="V102" i="9"/>
  <c r="R15" i="9" s="1"/>
  <c r="AB127" i="9"/>
  <c r="T40" i="9" s="1"/>
  <c r="AB128" i="9"/>
  <c r="T41" i="9" s="1"/>
  <c r="AB129" i="9"/>
  <c r="T42" i="9" s="1"/>
  <c r="AB130" i="9"/>
  <c r="T43" i="9" s="1"/>
  <c r="D100" i="9"/>
  <c r="L13" i="9" s="1"/>
  <c r="J100" i="9"/>
  <c r="N13" i="9" s="1"/>
  <c r="P100" i="9"/>
  <c r="P13" i="9" s="1"/>
  <c r="V100" i="9"/>
  <c r="R13" i="9" s="1"/>
  <c r="AB100" i="9"/>
  <c r="T13" i="9" s="1"/>
  <c r="D99" i="9"/>
  <c r="L12" i="9" s="1"/>
  <c r="J99" i="9"/>
  <c r="N12" i="9" s="1"/>
  <c r="P99" i="9"/>
  <c r="P12" i="9" s="1"/>
  <c r="V99" i="9"/>
  <c r="R12" i="9" s="1"/>
  <c r="V101" i="9"/>
  <c r="R14" i="9" s="1"/>
  <c r="F136" i="9"/>
  <c r="L136" i="9"/>
  <c r="R136" i="9"/>
  <c r="X136" i="9"/>
  <c r="P101" i="9"/>
  <c r="P14" i="9" s="1"/>
  <c r="G175" i="9"/>
  <c r="V45" i="9" s="1"/>
  <c r="G171" i="9"/>
  <c r="V41" i="9" s="1"/>
  <c r="G167" i="9"/>
  <c r="V37" i="9" s="1"/>
  <c r="G163" i="9"/>
  <c r="V33" i="9" s="1"/>
  <c r="G159" i="9"/>
  <c r="V29" i="9" s="1"/>
  <c r="G155" i="9"/>
  <c r="V25" i="9" s="1"/>
  <c r="G151" i="9"/>
  <c r="V21" i="9" s="1"/>
  <c r="G147" i="9"/>
  <c r="V17" i="9" s="1"/>
  <c r="G143" i="9"/>
  <c r="V13" i="9" s="1"/>
  <c r="G176" i="9"/>
  <c r="V46" i="9" s="1"/>
  <c r="G172" i="9"/>
  <c r="V42" i="9" s="1"/>
  <c r="G168" i="9"/>
  <c r="V38" i="9" s="1"/>
  <c r="G164" i="9"/>
  <c r="V34" i="9" s="1"/>
  <c r="G160" i="9"/>
  <c r="V30" i="9" s="1"/>
  <c r="G156" i="9"/>
  <c r="V26" i="9" s="1"/>
  <c r="G152" i="9"/>
  <c r="V22" i="9" s="1"/>
  <c r="G148" i="9"/>
  <c r="V18" i="9" s="1"/>
  <c r="G144" i="9"/>
  <c r="V14" i="9" s="1"/>
  <c r="G177" i="9"/>
  <c r="V47" i="9" s="1"/>
  <c r="G173" i="9"/>
  <c r="V43" i="9" s="1"/>
  <c r="G169" i="9"/>
  <c r="V39" i="9" s="1"/>
  <c r="G165" i="9"/>
  <c r="V35" i="9" s="1"/>
  <c r="G161" i="9"/>
  <c r="V31" i="9" s="1"/>
  <c r="G157" i="9"/>
  <c r="V27" i="9" s="1"/>
  <c r="G153" i="9"/>
  <c r="V23" i="9" s="1"/>
  <c r="G149" i="9"/>
  <c r="V19" i="9" s="1"/>
  <c r="G145" i="9"/>
  <c r="V15" i="9" s="1"/>
  <c r="G178" i="9"/>
  <c r="V48" i="9" s="1"/>
  <c r="G174" i="9"/>
  <c r="V44" i="9" s="1"/>
  <c r="G170" i="9"/>
  <c r="V40" i="9" s="1"/>
  <c r="G166" i="9"/>
  <c r="V36" i="9" s="1"/>
  <c r="G162" i="9"/>
  <c r="V32" i="9" s="1"/>
  <c r="G158" i="9"/>
  <c r="V28" i="9" s="1"/>
  <c r="G154" i="9"/>
  <c r="V24" i="9" s="1"/>
  <c r="G150" i="9"/>
  <c r="V20" i="9" s="1"/>
  <c r="G146" i="9"/>
  <c r="V16" i="9" s="1"/>
  <c r="M175" i="9"/>
  <c r="X45" i="9" s="1"/>
  <c r="M171" i="9"/>
  <c r="X41" i="9" s="1"/>
  <c r="M167" i="9"/>
  <c r="X37" i="9" s="1"/>
  <c r="M163" i="9"/>
  <c r="X33" i="9" s="1"/>
  <c r="M159" i="9"/>
  <c r="X29" i="9" s="1"/>
  <c r="M155" i="9"/>
  <c r="X25" i="9" s="1"/>
  <c r="M151" i="9"/>
  <c r="X21" i="9" s="1"/>
  <c r="M147" i="9"/>
  <c r="X17" i="9" s="1"/>
  <c r="M143" i="9"/>
  <c r="X13" i="9" s="1"/>
  <c r="M176" i="9"/>
  <c r="X46" i="9" s="1"/>
  <c r="M172" i="9"/>
  <c r="X42" i="9" s="1"/>
  <c r="M168" i="9"/>
  <c r="X38" i="9" s="1"/>
  <c r="M164" i="9"/>
  <c r="X34" i="9" s="1"/>
  <c r="M160" i="9"/>
  <c r="X30" i="9" s="1"/>
  <c r="M156" i="9"/>
  <c r="X26" i="9" s="1"/>
  <c r="M152" i="9"/>
  <c r="X22" i="9" s="1"/>
  <c r="M148" i="9"/>
  <c r="X18" i="9" s="1"/>
  <c r="M144" i="9"/>
  <c r="X14" i="9" s="1"/>
  <c r="M177" i="9"/>
  <c r="X47" i="9" s="1"/>
  <c r="M173" i="9"/>
  <c r="X43" i="9" s="1"/>
  <c r="M169" i="9"/>
  <c r="X39" i="9" s="1"/>
  <c r="M165" i="9"/>
  <c r="X35" i="9" s="1"/>
  <c r="M161" i="9"/>
  <c r="X31" i="9" s="1"/>
  <c r="M157" i="9"/>
  <c r="X27" i="9" s="1"/>
  <c r="M153" i="9"/>
  <c r="X23" i="9" s="1"/>
  <c r="M149" i="9"/>
  <c r="X19" i="9" s="1"/>
  <c r="M145" i="9"/>
  <c r="X15" i="9" s="1"/>
  <c r="M178" i="9"/>
  <c r="X48" i="9" s="1"/>
  <c r="M174" i="9"/>
  <c r="X44" i="9" s="1"/>
  <c r="M170" i="9"/>
  <c r="X40" i="9" s="1"/>
  <c r="M166" i="9"/>
  <c r="X36" i="9" s="1"/>
  <c r="M162" i="9"/>
  <c r="X32" i="9" s="1"/>
  <c r="M158" i="9"/>
  <c r="X28" i="9" s="1"/>
  <c r="M154" i="9"/>
  <c r="X24" i="9" s="1"/>
  <c r="M150" i="9"/>
  <c r="X20" i="9" s="1"/>
  <c r="M146" i="9"/>
  <c r="X16" i="9" s="1"/>
  <c r="S163" i="9"/>
  <c r="Z33" i="9" s="1"/>
  <c r="S168" i="9"/>
  <c r="Z38" i="9" s="1"/>
  <c r="S173" i="9"/>
  <c r="Z43" i="9" s="1"/>
  <c r="S178" i="9"/>
  <c r="Z48" i="9" s="1"/>
  <c r="S146" i="9"/>
  <c r="Z16" i="9" s="1"/>
  <c r="G142" i="9"/>
  <c r="V12" i="9" s="1"/>
  <c r="M142" i="9"/>
  <c r="X12" i="9" s="1"/>
  <c r="V177" i="9"/>
  <c r="AA47" i="9" s="1"/>
  <c r="V173" i="9"/>
  <c r="AA43" i="9" s="1"/>
  <c r="V169" i="9"/>
  <c r="AA39" i="9" s="1"/>
  <c r="V165" i="9"/>
  <c r="AA35" i="9" s="1"/>
  <c r="V161" i="9"/>
  <c r="AA31" i="9" s="1"/>
  <c r="V157" i="9"/>
  <c r="AA27" i="9" s="1"/>
  <c r="V153" i="9"/>
  <c r="AA23" i="9" s="1"/>
  <c r="V149" i="9"/>
  <c r="AA19" i="9" s="1"/>
  <c r="V145" i="9"/>
  <c r="AA15" i="9" s="1"/>
  <c r="V178" i="9"/>
  <c r="AA48" i="9" s="1"/>
  <c r="V174" i="9"/>
  <c r="AA44" i="9" s="1"/>
  <c r="V170" i="9"/>
  <c r="AA40" i="9" s="1"/>
  <c r="V166" i="9"/>
  <c r="AA36" i="9" s="1"/>
  <c r="V162" i="9"/>
  <c r="AA32" i="9" s="1"/>
  <c r="V158" i="9"/>
  <c r="AA28" i="9" s="1"/>
  <c r="V154" i="9"/>
  <c r="AA24" i="9" s="1"/>
  <c r="V150" i="9"/>
  <c r="AA20" i="9" s="1"/>
  <c r="V146" i="9"/>
  <c r="AA16" i="9" s="1"/>
  <c r="V142" i="9"/>
  <c r="AA12" i="9" s="1"/>
  <c r="V175" i="9"/>
  <c r="AA45" i="9" s="1"/>
  <c r="V171" i="9"/>
  <c r="AA41" i="9" s="1"/>
  <c r="V167" i="9"/>
  <c r="AA37" i="9" s="1"/>
  <c r="V163" i="9"/>
  <c r="AA33" i="9" s="1"/>
  <c r="V159" i="9"/>
  <c r="AA29" i="9" s="1"/>
  <c r="V155" i="9"/>
  <c r="AA25" i="9" s="1"/>
  <c r="V151" i="9"/>
  <c r="AA21" i="9" s="1"/>
  <c r="V147" i="9"/>
  <c r="AA17" i="9" s="1"/>
  <c r="V143" i="9"/>
  <c r="AA13" i="9" s="1"/>
  <c r="V176" i="9"/>
  <c r="AA46" i="9" s="1"/>
  <c r="V172" i="9"/>
  <c r="AA42" i="9" s="1"/>
  <c r="V168" i="9"/>
  <c r="AA38" i="9" s="1"/>
  <c r="V164" i="9"/>
  <c r="AA34" i="9" s="1"/>
  <c r="V160" i="9"/>
  <c r="AA30" i="9" s="1"/>
  <c r="V156" i="9"/>
  <c r="AA26" i="9" s="1"/>
  <c r="V152" i="9"/>
  <c r="AA22" i="9" s="1"/>
  <c r="V148" i="9"/>
  <c r="AA18" i="9" s="1"/>
  <c r="V144" i="9"/>
  <c r="AA14" i="9" s="1"/>
  <c r="D177" i="9"/>
  <c r="U47" i="9" s="1"/>
  <c r="D173" i="9"/>
  <c r="U43" i="9" s="1"/>
  <c r="D169" i="9"/>
  <c r="U39" i="9" s="1"/>
  <c r="D165" i="9"/>
  <c r="U35" i="9" s="1"/>
  <c r="D161" i="9"/>
  <c r="U31" i="9" s="1"/>
  <c r="D157" i="9"/>
  <c r="U27" i="9" s="1"/>
  <c r="D153" i="9"/>
  <c r="U23" i="9" s="1"/>
  <c r="D149" i="9"/>
  <c r="U19" i="9" s="1"/>
  <c r="D145" i="9"/>
  <c r="U15" i="9" s="1"/>
  <c r="D178" i="9"/>
  <c r="U48" i="9" s="1"/>
  <c r="D174" i="9"/>
  <c r="U44" i="9" s="1"/>
  <c r="D170" i="9"/>
  <c r="U40" i="9" s="1"/>
  <c r="D166" i="9"/>
  <c r="U36" i="9" s="1"/>
  <c r="D162" i="9"/>
  <c r="U32" i="9" s="1"/>
  <c r="D158" i="9"/>
  <c r="U28" i="9" s="1"/>
  <c r="D154" i="9"/>
  <c r="U24" i="9" s="1"/>
  <c r="D150" i="9"/>
  <c r="U20" i="9" s="1"/>
  <c r="D146" i="9"/>
  <c r="U16" i="9" s="1"/>
  <c r="D175" i="9"/>
  <c r="U45" i="9" s="1"/>
  <c r="D171" i="9"/>
  <c r="U41" i="9" s="1"/>
  <c r="D167" i="9"/>
  <c r="U37" i="9" s="1"/>
  <c r="D163" i="9"/>
  <c r="U33" i="9" s="1"/>
  <c r="D159" i="9"/>
  <c r="U29" i="9" s="1"/>
  <c r="D155" i="9"/>
  <c r="U25" i="9" s="1"/>
  <c r="D151" i="9"/>
  <c r="U21" i="9" s="1"/>
  <c r="D147" i="9"/>
  <c r="U17" i="9" s="1"/>
  <c r="D143" i="9"/>
  <c r="U13" i="9" s="1"/>
  <c r="D176" i="9"/>
  <c r="U46" i="9" s="1"/>
  <c r="D172" i="9"/>
  <c r="U42" i="9" s="1"/>
  <c r="D168" i="9"/>
  <c r="U38" i="9" s="1"/>
  <c r="D164" i="9"/>
  <c r="U34" i="9" s="1"/>
  <c r="D160" i="9"/>
  <c r="U30" i="9" s="1"/>
  <c r="D156" i="9"/>
  <c r="U26" i="9" s="1"/>
  <c r="D152" i="9"/>
  <c r="U22" i="9" s="1"/>
  <c r="D148" i="9"/>
  <c r="U18" i="9" s="1"/>
  <c r="D144" i="9"/>
  <c r="U14" i="9" s="1"/>
  <c r="J177" i="9"/>
  <c r="W47" i="9" s="1"/>
  <c r="J173" i="9"/>
  <c r="W43" i="9" s="1"/>
  <c r="J169" i="9"/>
  <c r="W39" i="9" s="1"/>
  <c r="J165" i="9"/>
  <c r="W35" i="9" s="1"/>
  <c r="J161" i="9"/>
  <c r="W31" i="9" s="1"/>
  <c r="J157" i="9"/>
  <c r="W27" i="9" s="1"/>
  <c r="J153" i="9"/>
  <c r="W23" i="9" s="1"/>
  <c r="J149" i="9"/>
  <c r="W19" i="9" s="1"/>
  <c r="J145" i="9"/>
  <c r="W15" i="9" s="1"/>
  <c r="J178" i="9"/>
  <c r="W48" i="9" s="1"/>
  <c r="J174" i="9"/>
  <c r="W44" i="9" s="1"/>
  <c r="J170" i="9"/>
  <c r="W40" i="9" s="1"/>
  <c r="J166" i="9"/>
  <c r="W36" i="9" s="1"/>
  <c r="J162" i="9"/>
  <c r="W32" i="9" s="1"/>
  <c r="J158" i="9"/>
  <c r="W28" i="9" s="1"/>
  <c r="J154" i="9"/>
  <c r="W24" i="9" s="1"/>
  <c r="J150" i="9"/>
  <c r="W20" i="9" s="1"/>
  <c r="J146" i="9"/>
  <c r="W16" i="9" s="1"/>
  <c r="J175" i="9"/>
  <c r="W45" i="9" s="1"/>
  <c r="J171" i="9"/>
  <c r="W41" i="9" s="1"/>
  <c r="J167" i="9"/>
  <c r="W37" i="9" s="1"/>
  <c r="J163" i="9"/>
  <c r="W33" i="9" s="1"/>
  <c r="J159" i="9"/>
  <c r="W29" i="9" s="1"/>
  <c r="J155" i="9"/>
  <c r="W25" i="9" s="1"/>
  <c r="J151" i="9"/>
  <c r="W21" i="9" s="1"/>
  <c r="J147" i="9"/>
  <c r="W17" i="9" s="1"/>
  <c r="J143" i="9"/>
  <c r="W13" i="9" s="1"/>
  <c r="J176" i="9"/>
  <c r="W46" i="9" s="1"/>
  <c r="J172" i="9"/>
  <c r="W42" i="9" s="1"/>
  <c r="J168" i="9"/>
  <c r="W38" i="9" s="1"/>
  <c r="J164" i="9"/>
  <c r="W34" i="9" s="1"/>
  <c r="J160" i="9"/>
  <c r="W30" i="9" s="1"/>
  <c r="J156" i="9"/>
  <c r="W26" i="9" s="1"/>
  <c r="J152" i="9"/>
  <c r="W22" i="9" s="1"/>
  <c r="J148" i="9"/>
  <c r="W18" i="9" s="1"/>
  <c r="J144" i="9"/>
  <c r="W14" i="9" s="1"/>
  <c r="P177" i="9"/>
  <c r="Y47" i="9" s="1"/>
  <c r="P173" i="9"/>
  <c r="Y43" i="9" s="1"/>
  <c r="P169" i="9"/>
  <c r="Y39" i="9" s="1"/>
  <c r="P165" i="9"/>
  <c r="Y35" i="9" s="1"/>
  <c r="P161" i="9"/>
  <c r="Y31" i="9" s="1"/>
  <c r="P157" i="9"/>
  <c r="Y27" i="9" s="1"/>
  <c r="P153" i="9"/>
  <c r="Y23" i="9" s="1"/>
  <c r="P149" i="9"/>
  <c r="Y19" i="9" s="1"/>
  <c r="P145" i="9"/>
  <c r="Y15" i="9" s="1"/>
  <c r="P178" i="9"/>
  <c r="Y48" i="9" s="1"/>
  <c r="P174" i="9"/>
  <c r="Y44" i="9" s="1"/>
  <c r="P170" i="9"/>
  <c r="Y40" i="9" s="1"/>
  <c r="P166" i="9"/>
  <c r="Y36" i="9" s="1"/>
  <c r="P162" i="9"/>
  <c r="Y32" i="9" s="1"/>
  <c r="P158" i="9"/>
  <c r="Y28" i="9" s="1"/>
  <c r="P154" i="9"/>
  <c r="Y24" i="9" s="1"/>
  <c r="P150" i="9"/>
  <c r="Y20" i="9" s="1"/>
  <c r="P146" i="9"/>
  <c r="Y16" i="9" s="1"/>
  <c r="P175" i="9"/>
  <c r="Y45" i="9" s="1"/>
  <c r="P171" i="9"/>
  <c r="Y41" i="9" s="1"/>
  <c r="P167" i="9"/>
  <c r="Y37" i="9" s="1"/>
  <c r="P163" i="9"/>
  <c r="Y33" i="9" s="1"/>
  <c r="P159" i="9"/>
  <c r="Y29" i="9" s="1"/>
  <c r="P155" i="9"/>
  <c r="Y25" i="9" s="1"/>
  <c r="P151" i="9"/>
  <c r="Y21" i="9" s="1"/>
  <c r="P147" i="9"/>
  <c r="Y17" i="9" s="1"/>
  <c r="P143" i="9"/>
  <c r="Y13" i="9" s="1"/>
  <c r="P176" i="9"/>
  <c r="Y46" i="9" s="1"/>
  <c r="P172" i="9"/>
  <c r="Y42" i="9" s="1"/>
  <c r="P168" i="9"/>
  <c r="Y38" i="9" s="1"/>
  <c r="P164" i="9"/>
  <c r="Y34" i="9" s="1"/>
  <c r="P160" i="9"/>
  <c r="Y30" i="9" s="1"/>
  <c r="P156" i="9"/>
  <c r="Y26" i="9" s="1"/>
  <c r="P152" i="9"/>
  <c r="Y22" i="9" s="1"/>
  <c r="P148" i="9"/>
  <c r="Y18" i="9" s="1"/>
  <c r="P144" i="9"/>
  <c r="Y14" i="9" s="1"/>
  <c r="Y175" i="9"/>
  <c r="AB45" i="9" s="1"/>
  <c r="Y171" i="9"/>
  <c r="AB41" i="9" s="1"/>
  <c r="Y167" i="9"/>
  <c r="AB37" i="9" s="1"/>
  <c r="Y163" i="9"/>
  <c r="AB33" i="9" s="1"/>
  <c r="Y159" i="9"/>
  <c r="AB29" i="9" s="1"/>
  <c r="Y155" i="9"/>
  <c r="AB25" i="9" s="1"/>
  <c r="Y151" i="9"/>
  <c r="AB21" i="9" s="1"/>
  <c r="Y147" i="9"/>
  <c r="AB17" i="9" s="1"/>
  <c r="Y143" i="9"/>
  <c r="AB13" i="9" s="1"/>
  <c r="Y176" i="9"/>
  <c r="AB46" i="9" s="1"/>
  <c r="Y172" i="9"/>
  <c r="AB42" i="9" s="1"/>
  <c r="Y168" i="9"/>
  <c r="AB38" i="9" s="1"/>
  <c r="Y164" i="9"/>
  <c r="AB34" i="9" s="1"/>
  <c r="Y160" i="9"/>
  <c r="AB30" i="9" s="1"/>
  <c r="Y156" i="9"/>
  <c r="AB26" i="9" s="1"/>
  <c r="Y152" i="9"/>
  <c r="AB22" i="9" s="1"/>
  <c r="Y148" i="9"/>
  <c r="AB18" i="9" s="1"/>
  <c r="Y144" i="9"/>
  <c r="AB14" i="9" s="1"/>
  <c r="Y177" i="9"/>
  <c r="AB47" i="9" s="1"/>
  <c r="Y173" i="9"/>
  <c r="AB43" i="9" s="1"/>
  <c r="Y169" i="9"/>
  <c r="AB39" i="9" s="1"/>
  <c r="Y165" i="9"/>
  <c r="AB35" i="9" s="1"/>
  <c r="Y161" i="9"/>
  <c r="AB31" i="9" s="1"/>
  <c r="Y157" i="9"/>
  <c r="AB27" i="9" s="1"/>
  <c r="Y153" i="9"/>
  <c r="AB23" i="9" s="1"/>
  <c r="Y149" i="9"/>
  <c r="AB19" i="9" s="1"/>
  <c r="Y145" i="9"/>
  <c r="AB15" i="9" s="1"/>
  <c r="Y178" i="9"/>
  <c r="AB48" i="9" s="1"/>
  <c r="Y174" i="9"/>
  <c r="AB44" i="9" s="1"/>
  <c r="Y170" i="9"/>
  <c r="AB40" i="9" s="1"/>
  <c r="Y166" i="9"/>
  <c r="AB36" i="9" s="1"/>
  <c r="Y162" i="9"/>
  <c r="AB32" i="9" s="1"/>
  <c r="Y158" i="9"/>
  <c r="AB28" i="9" s="1"/>
  <c r="Y154" i="9"/>
  <c r="AB24" i="9" s="1"/>
  <c r="Y150" i="9"/>
  <c r="AB20" i="9" s="1"/>
  <c r="Y146" i="9"/>
  <c r="AB16" i="9" s="1"/>
  <c r="Y142" i="9"/>
  <c r="AB12" i="9" s="1"/>
  <c r="D142" i="9"/>
  <c r="U12" i="9" s="1"/>
  <c r="J142" i="9"/>
  <c r="W12" i="9" s="1"/>
  <c r="P142" i="9"/>
  <c r="Y12" i="9" s="1"/>
  <c r="AB177" i="9"/>
  <c r="AC47" i="9" s="1"/>
  <c r="AB173" i="9"/>
  <c r="AC43" i="9" s="1"/>
  <c r="AB169" i="9"/>
  <c r="AC39" i="9" s="1"/>
  <c r="AB165" i="9"/>
  <c r="AC35" i="9" s="1"/>
  <c r="AB161" i="9"/>
  <c r="AC31" i="9" s="1"/>
  <c r="AB157" i="9"/>
  <c r="AC27" i="9" s="1"/>
  <c r="AB153" i="9"/>
  <c r="AC23" i="9" s="1"/>
  <c r="AB149" i="9"/>
  <c r="AC19" i="9" s="1"/>
  <c r="AB145" i="9"/>
  <c r="AC15" i="9" s="1"/>
  <c r="AB178" i="9"/>
  <c r="AC48" i="9" s="1"/>
  <c r="AB174" i="9"/>
  <c r="AC44" i="9" s="1"/>
  <c r="AB170" i="9"/>
  <c r="AC40" i="9" s="1"/>
  <c r="AB166" i="9"/>
  <c r="AC36" i="9" s="1"/>
  <c r="AB162" i="9"/>
  <c r="AC32" i="9" s="1"/>
  <c r="AB158" i="9"/>
  <c r="AC28" i="9" s="1"/>
  <c r="AB154" i="9"/>
  <c r="AC24" i="9" s="1"/>
  <c r="AB150" i="9"/>
  <c r="AC20" i="9" s="1"/>
  <c r="AB146" i="9"/>
  <c r="AC16" i="9" s="1"/>
  <c r="AB142" i="9"/>
  <c r="AC12" i="9" s="1"/>
  <c r="AB175" i="9"/>
  <c r="AC45" i="9" s="1"/>
  <c r="AB171" i="9"/>
  <c r="AC41" i="9" s="1"/>
  <c r="AB167" i="9"/>
  <c r="AC37" i="9" s="1"/>
  <c r="AB163" i="9"/>
  <c r="AC33" i="9" s="1"/>
  <c r="AB159" i="9"/>
  <c r="AC29" i="9" s="1"/>
  <c r="AB155" i="9"/>
  <c r="AC25" i="9" s="1"/>
  <c r="AB151" i="9"/>
  <c r="AC21" i="9" s="1"/>
  <c r="AB147" i="9"/>
  <c r="AC17" i="9" s="1"/>
  <c r="AB143" i="9"/>
  <c r="AC13" i="9" s="1"/>
  <c r="AB176" i="9"/>
  <c r="AC46" i="9" s="1"/>
  <c r="AB172" i="9"/>
  <c r="AC42" i="9" s="1"/>
  <c r="AB168" i="9"/>
  <c r="AC38" i="9" s="1"/>
  <c r="AB164" i="9"/>
  <c r="AC34" i="9" s="1"/>
  <c r="AB160" i="9"/>
  <c r="AC30" i="9" s="1"/>
  <c r="AB156" i="9"/>
  <c r="AC26" i="9" s="1"/>
  <c r="AB152" i="9"/>
  <c r="AC22" i="9" s="1"/>
  <c r="AB148" i="9"/>
  <c r="AC18" i="9" s="1"/>
  <c r="AB144" i="9"/>
  <c r="AC14" i="9" s="1"/>
  <c r="S150" i="9" l="1"/>
  <c r="Z20" i="9" s="1"/>
  <c r="S145" i="9"/>
  <c r="Z15" i="9" s="1"/>
  <c r="S177" i="9"/>
  <c r="Z47" i="9" s="1"/>
  <c r="S172" i="9"/>
  <c r="Z42" i="9" s="1"/>
  <c r="S167" i="9"/>
  <c r="Z37" i="9" s="1"/>
  <c r="AB102" i="9"/>
  <c r="T15" i="9" s="1"/>
  <c r="AB134" i="9"/>
  <c r="T47" i="9" s="1"/>
  <c r="AB133" i="9"/>
  <c r="T46" i="9" s="1"/>
  <c r="AB132" i="9"/>
  <c r="T45" i="9" s="1"/>
  <c r="AB131" i="9"/>
  <c r="T44" i="9" s="1"/>
  <c r="S75" i="9"/>
  <c r="H31" i="9" s="1"/>
  <c r="S73" i="9"/>
  <c r="H29" i="9" s="1"/>
  <c r="S162" i="9"/>
  <c r="Z32" i="9" s="1"/>
  <c r="S157" i="9"/>
  <c r="Z27" i="9" s="1"/>
  <c r="S152" i="9"/>
  <c r="Z22" i="9" s="1"/>
  <c r="S147" i="9"/>
  <c r="Z17" i="9" s="1"/>
  <c r="AB114" i="9"/>
  <c r="T27" i="9" s="1"/>
  <c r="AB113" i="9"/>
  <c r="T26" i="9" s="1"/>
  <c r="AB112" i="9"/>
  <c r="T25" i="9" s="1"/>
  <c r="AB111" i="9"/>
  <c r="T24" i="9" s="1"/>
  <c r="S91" i="9"/>
  <c r="H47" i="9" s="1"/>
  <c r="S89" i="9"/>
  <c r="H45" i="9" s="1"/>
  <c r="S166" i="9"/>
  <c r="Z36" i="9" s="1"/>
  <c r="S161" i="9"/>
  <c r="Z31" i="9" s="1"/>
  <c r="S156" i="9"/>
  <c r="Z26" i="9" s="1"/>
  <c r="S151" i="9"/>
  <c r="Z21" i="9" s="1"/>
  <c r="AB118" i="9"/>
  <c r="T31" i="9" s="1"/>
  <c r="AB117" i="9"/>
  <c r="T30" i="9" s="1"/>
  <c r="AB116" i="9"/>
  <c r="T29" i="9" s="1"/>
  <c r="AB115" i="9"/>
  <c r="T28" i="9" s="1"/>
  <c r="S72" i="9"/>
  <c r="H28" i="9" s="1"/>
  <c r="S74" i="9"/>
  <c r="H30" i="9" s="1"/>
  <c r="S154" i="9"/>
  <c r="Z24" i="9" s="1"/>
  <c r="S170" i="9"/>
  <c r="Z40" i="9" s="1"/>
  <c r="S149" i="9"/>
  <c r="Z19" i="9" s="1"/>
  <c r="S165" i="9"/>
  <c r="Z35" i="9" s="1"/>
  <c r="S144" i="9"/>
  <c r="Z14" i="9" s="1"/>
  <c r="S160" i="9"/>
  <c r="Z30" i="9" s="1"/>
  <c r="S176" i="9"/>
  <c r="Z46" i="9" s="1"/>
  <c r="S155" i="9"/>
  <c r="Z25" i="9" s="1"/>
  <c r="S171" i="9"/>
  <c r="Z41" i="9" s="1"/>
  <c r="AB99" i="9"/>
  <c r="T12" i="9" s="1"/>
  <c r="AB106" i="9"/>
  <c r="T19" i="9" s="1"/>
  <c r="AB122" i="9"/>
  <c r="T35" i="9" s="1"/>
  <c r="AB105" i="9"/>
  <c r="T18" i="9" s="1"/>
  <c r="AB121" i="9"/>
  <c r="T34" i="9" s="1"/>
  <c r="AB104" i="9"/>
  <c r="T17" i="9" s="1"/>
  <c r="AB120" i="9"/>
  <c r="T33" i="9" s="1"/>
  <c r="AB103" i="9"/>
  <c r="T16" i="9" s="1"/>
  <c r="AB119" i="9"/>
  <c r="T32" i="9" s="1"/>
  <c r="AB135" i="9"/>
  <c r="T48" i="9" s="1"/>
  <c r="S57" i="9"/>
  <c r="H13" i="9" s="1"/>
  <c r="S60" i="9"/>
  <c r="H16" i="9" s="1"/>
  <c r="S76" i="9"/>
  <c r="H32" i="9" s="1"/>
  <c r="S92" i="9"/>
  <c r="H48" i="9" s="1"/>
  <c r="S79" i="9"/>
  <c r="H35" i="9" s="1"/>
  <c r="S62" i="9"/>
  <c r="H18" i="9" s="1"/>
  <c r="S78" i="9"/>
  <c r="H34" i="9" s="1"/>
  <c r="S61" i="9"/>
  <c r="H17" i="9" s="1"/>
  <c r="S77" i="9"/>
  <c r="H33" i="9" s="1"/>
  <c r="S56" i="9"/>
  <c r="H12" i="9" s="1"/>
  <c r="S142" i="9"/>
  <c r="Z12" i="9" s="1"/>
  <c r="S158" i="9"/>
  <c r="Z28" i="9" s="1"/>
  <c r="S174" i="9"/>
  <c r="Z44" i="9" s="1"/>
  <c r="S153" i="9"/>
  <c r="Z23" i="9" s="1"/>
  <c r="S169" i="9"/>
  <c r="Z39" i="9" s="1"/>
  <c r="S148" i="9"/>
  <c r="Z18" i="9" s="1"/>
  <c r="S164" i="9"/>
  <c r="Z34" i="9" s="1"/>
  <c r="S143" i="9"/>
  <c r="Z13" i="9" s="1"/>
  <c r="S159" i="9"/>
  <c r="Z29" i="9" s="1"/>
  <c r="AB101" i="9"/>
  <c r="T14" i="9" s="1"/>
  <c r="AB110" i="9"/>
  <c r="T23" i="9" s="1"/>
  <c r="AB126" i="9"/>
  <c r="T39" i="9" s="1"/>
  <c r="AB109" i="9"/>
  <c r="T22" i="9" s="1"/>
  <c r="AB125" i="9"/>
  <c r="T38" i="9" s="1"/>
  <c r="AB108" i="9"/>
  <c r="T21" i="9" s="1"/>
  <c r="AB124" i="9"/>
  <c r="T37" i="9" s="1"/>
  <c r="AB107" i="9"/>
  <c r="T20" i="9" s="1"/>
  <c r="S63" i="9"/>
  <c r="H19" i="9" s="1"/>
  <c r="S64" i="9"/>
  <c r="H20" i="9" s="1"/>
  <c r="S80" i="9"/>
  <c r="H36" i="9" s="1"/>
  <c r="S67" i="9"/>
  <c r="H23" i="9" s="1"/>
  <c r="S83" i="9"/>
  <c r="H39" i="9" s="1"/>
  <c r="S66" i="9"/>
  <c r="H22" i="9" s="1"/>
  <c r="S82" i="9"/>
  <c r="H38" i="9" s="1"/>
  <c r="S65" i="9"/>
  <c r="H21" i="9" s="1"/>
  <c r="S81" i="9"/>
  <c r="H37" i="9" s="1"/>
  <c r="S59" i="9"/>
  <c r="H15" i="9" s="1"/>
  <c r="S68" i="9"/>
  <c r="H24" i="9" s="1"/>
  <c r="S84" i="9"/>
  <c r="H40" i="9" s="1"/>
  <c r="S71" i="9"/>
  <c r="H27" i="9" s="1"/>
  <c r="S87" i="9"/>
  <c r="H43" i="9" s="1"/>
  <c r="S70" i="9"/>
  <c r="H26" i="9" s="1"/>
  <c r="S86" i="9"/>
  <c r="H42" i="9" s="1"/>
  <c r="S69" i="9"/>
  <c r="H25" i="9" s="1"/>
  <c r="S85" i="9"/>
  <c r="H41" i="9" s="1"/>
  <c r="AB57" i="9"/>
  <c r="K13" i="9" s="1"/>
  <c r="AB56" i="9"/>
  <c r="K12" i="9" s="1"/>
  <c r="AB61" i="9"/>
  <c r="K17" i="9" s="1"/>
  <c r="Y133" i="9"/>
  <c r="S46" i="9" s="1"/>
  <c r="Y129" i="9"/>
  <c r="S42" i="9" s="1"/>
  <c r="Y125" i="9"/>
  <c r="S38" i="9" s="1"/>
  <c r="Y121" i="9"/>
  <c r="S34" i="9" s="1"/>
  <c r="Y117" i="9"/>
  <c r="S30" i="9" s="1"/>
  <c r="Y113" i="9"/>
  <c r="S26" i="9" s="1"/>
  <c r="Y109" i="9"/>
  <c r="S22" i="9" s="1"/>
  <c r="Y105" i="9"/>
  <c r="S18" i="9" s="1"/>
  <c r="Y101" i="9"/>
  <c r="S14" i="9" s="1"/>
  <c r="Y134" i="9"/>
  <c r="S47" i="9" s="1"/>
  <c r="Y130" i="9"/>
  <c r="S43" i="9" s="1"/>
  <c r="Y126" i="9"/>
  <c r="S39" i="9" s="1"/>
  <c r="Y122" i="9"/>
  <c r="S35" i="9" s="1"/>
  <c r="Y118" i="9"/>
  <c r="S31" i="9" s="1"/>
  <c r="Y114" i="9"/>
  <c r="S27" i="9" s="1"/>
  <c r="Y110" i="9"/>
  <c r="S23" i="9" s="1"/>
  <c r="Y106" i="9"/>
  <c r="S19" i="9" s="1"/>
  <c r="Y135" i="9"/>
  <c r="S48" i="9" s="1"/>
  <c r="Y131" i="9"/>
  <c r="S44" i="9" s="1"/>
  <c r="Y127" i="9"/>
  <c r="S40" i="9" s="1"/>
  <c r="Y123" i="9"/>
  <c r="S36" i="9" s="1"/>
  <c r="Y119" i="9"/>
  <c r="S32" i="9" s="1"/>
  <c r="Y115" i="9"/>
  <c r="S28" i="9" s="1"/>
  <c r="Y111" i="9"/>
  <c r="S24" i="9" s="1"/>
  <c r="Y107" i="9"/>
  <c r="S20" i="9" s="1"/>
  <c r="Y103" i="9"/>
  <c r="S16" i="9" s="1"/>
  <c r="Y132" i="9"/>
  <c r="S45" i="9" s="1"/>
  <c r="Y128" i="9"/>
  <c r="S41" i="9" s="1"/>
  <c r="Y124" i="9"/>
  <c r="S37" i="9" s="1"/>
  <c r="Y120" i="9"/>
  <c r="S33" i="9" s="1"/>
  <c r="Y116" i="9"/>
  <c r="S29" i="9" s="1"/>
  <c r="Y112" i="9"/>
  <c r="S25" i="9" s="1"/>
  <c r="Y108" i="9"/>
  <c r="S21" i="9" s="1"/>
  <c r="Y104" i="9"/>
  <c r="S17" i="9" s="1"/>
  <c r="Y100" i="9"/>
  <c r="S13" i="9" s="1"/>
  <c r="Y102" i="9"/>
  <c r="S15" i="9" s="1"/>
  <c r="Y99" i="9"/>
  <c r="S12" i="9" s="1"/>
  <c r="D91" i="9"/>
  <c r="C47" i="9" s="1"/>
  <c r="D87" i="9"/>
  <c r="C43" i="9" s="1"/>
  <c r="D83" i="9"/>
  <c r="C39" i="9" s="1"/>
  <c r="D79" i="9"/>
  <c r="C35" i="9" s="1"/>
  <c r="D75" i="9"/>
  <c r="C31" i="9" s="1"/>
  <c r="D71" i="9"/>
  <c r="C27" i="9" s="1"/>
  <c r="D67" i="9"/>
  <c r="C23" i="9" s="1"/>
  <c r="D63" i="9"/>
  <c r="C19" i="9" s="1"/>
  <c r="D59" i="9"/>
  <c r="C15" i="9" s="1"/>
  <c r="D92" i="9"/>
  <c r="C48" i="9" s="1"/>
  <c r="D88" i="9"/>
  <c r="C44" i="9" s="1"/>
  <c r="D84" i="9"/>
  <c r="C40" i="9" s="1"/>
  <c r="D80" i="9"/>
  <c r="C36" i="9" s="1"/>
  <c r="D76" i="9"/>
  <c r="C32" i="9" s="1"/>
  <c r="D72" i="9"/>
  <c r="C28" i="9" s="1"/>
  <c r="D68" i="9"/>
  <c r="C24" i="9" s="1"/>
  <c r="D64" i="9"/>
  <c r="C20" i="9" s="1"/>
  <c r="D89" i="9"/>
  <c r="C45" i="9" s="1"/>
  <c r="D85" i="9"/>
  <c r="C41" i="9" s="1"/>
  <c r="D81" i="9"/>
  <c r="C37" i="9" s="1"/>
  <c r="D77" i="9"/>
  <c r="C33" i="9" s="1"/>
  <c r="D73" i="9"/>
  <c r="C29" i="9" s="1"/>
  <c r="D69" i="9"/>
  <c r="C25" i="9" s="1"/>
  <c r="D90" i="9"/>
  <c r="C46" i="9" s="1"/>
  <c r="D86" i="9"/>
  <c r="C42" i="9" s="1"/>
  <c r="D82" i="9"/>
  <c r="C38" i="9" s="1"/>
  <c r="D78" i="9"/>
  <c r="C34" i="9" s="1"/>
  <c r="D74" i="9"/>
  <c r="C30" i="9" s="1"/>
  <c r="D70" i="9"/>
  <c r="C26" i="9" s="1"/>
  <c r="D66" i="9"/>
  <c r="C22" i="9" s="1"/>
  <c r="D62" i="9"/>
  <c r="C18" i="9" s="1"/>
  <c r="D58" i="9"/>
  <c r="C14" i="9" s="1"/>
  <c r="D61" i="9"/>
  <c r="C17" i="9" s="1"/>
  <c r="D60" i="9"/>
  <c r="C16" i="9" s="1"/>
  <c r="D56" i="9"/>
  <c r="C12" i="9" s="1"/>
  <c r="D57" i="9"/>
  <c r="C13" i="9" s="1"/>
  <c r="D65" i="9"/>
  <c r="C21" i="9" s="1"/>
  <c r="S133" i="9"/>
  <c r="Q46" i="9" s="1"/>
  <c r="S129" i="9"/>
  <c r="Q42" i="9" s="1"/>
  <c r="S125" i="9"/>
  <c r="Q38" i="9" s="1"/>
  <c r="S121" i="9"/>
  <c r="Q34" i="9" s="1"/>
  <c r="S117" i="9"/>
  <c r="Q30" i="9" s="1"/>
  <c r="S113" i="9"/>
  <c r="Q26" i="9" s="1"/>
  <c r="S109" i="9"/>
  <c r="Q22" i="9" s="1"/>
  <c r="S105" i="9"/>
  <c r="Q18" i="9" s="1"/>
  <c r="S101" i="9"/>
  <c r="Q14" i="9" s="1"/>
  <c r="S134" i="9"/>
  <c r="Q47" i="9" s="1"/>
  <c r="S130" i="9"/>
  <c r="Q43" i="9" s="1"/>
  <c r="S126" i="9"/>
  <c r="Q39" i="9" s="1"/>
  <c r="S122" i="9"/>
  <c r="Q35" i="9" s="1"/>
  <c r="S118" i="9"/>
  <c r="Q31" i="9" s="1"/>
  <c r="S114" i="9"/>
  <c r="Q27" i="9" s="1"/>
  <c r="S110" i="9"/>
  <c r="Q23" i="9" s="1"/>
  <c r="S106" i="9"/>
  <c r="Q19" i="9" s="1"/>
  <c r="S135" i="9"/>
  <c r="Q48" i="9" s="1"/>
  <c r="S131" i="9"/>
  <c r="Q44" i="9" s="1"/>
  <c r="S127" i="9"/>
  <c r="Q40" i="9" s="1"/>
  <c r="S123" i="9"/>
  <c r="Q36" i="9" s="1"/>
  <c r="S119" i="9"/>
  <c r="Q32" i="9" s="1"/>
  <c r="S115" i="9"/>
  <c r="Q28" i="9" s="1"/>
  <c r="S111" i="9"/>
  <c r="Q24" i="9" s="1"/>
  <c r="S107" i="9"/>
  <c r="Q20" i="9" s="1"/>
  <c r="S103" i="9"/>
  <c r="Q16" i="9" s="1"/>
  <c r="S132" i="9"/>
  <c r="Q45" i="9" s="1"/>
  <c r="S128" i="9"/>
  <c r="Q41" i="9" s="1"/>
  <c r="S124" i="9"/>
  <c r="Q37" i="9" s="1"/>
  <c r="S120" i="9"/>
  <c r="Q33" i="9" s="1"/>
  <c r="S116" i="9"/>
  <c r="Q29" i="9" s="1"/>
  <c r="S112" i="9"/>
  <c r="Q25" i="9" s="1"/>
  <c r="S108" i="9"/>
  <c r="Q21" i="9" s="1"/>
  <c r="S104" i="9"/>
  <c r="Q17" i="9" s="1"/>
  <c r="S102" i="9"/>
  <c r="Q15" i="9" s="1"/>
  <c r="S100" i="9"/>
  <c r="Q13" i="9" s="1"/>
  <c r="S99" i="9"/>
  <c r="Q12" i="9" s="1"/>
  <c r="V91" i="9"/>
  <c r="I47" i="9" s="1"/>
  <c r="V87" i="9"/>
  <c r="I43" i="9" s="1"/>
  <c r="V83" i="9"/>
  <c r="I39" i="9" s="1"/>
  <c r="V79" i="9"/>
  <c r="I35" i="9" s="1"/>
  <c r="V75" i="9"/>
  <c r="I31" i="9" s="1"/>
  <c r="V71" i="9"/>
  <c r="I27" i="9" s="1"/>
  <c r="V67" i="9"/>
  <c r="I23" i="9" s="1"/>
  <c r="V63" i="9"/>
  <c r="I19" i="9" s="1"/>
  <c r="V59" i="9"/>
  <c r="I15" i="9" s="1"/>
  <c r="V92" i="9"/>
  <c r="I48" i="9" s="1"/>
  <c r="V88" i="9"/>
  <c r="I44" i="9" s="1"/>
  <c r="V84" i="9"/>
  <c r="I40" i="9" s="1"/>
  <c r="V80" i="9"/>
  <c r="I36" i="9" s="1"/>
  <c r="V76" i="9"/>
  <c r="I32" i="9" s="1"/>
  <c r="V72" i="9"/>
  <c r="I28" i="9" s="1"/>
  <c r="V68" i="9"/>
  <c r="I24" i="9" s="1"/>
  <c r="V64" i="9"/>
  <c r="I20" i="9" s="1"/>
  <c r="V60" i="9"/>
  <c r="I16" i="9" s="1"/>
  <c r="V89" i="9"/>
  <c r="I45" i="9" s="1"/>
  <c r="V85" i="9"/>
  <c r="I41" i="9" s="1"/>
  <c r="V81" i="9"/>
  <c r="I37" i="9" s="1"/>
  <c r="V77" i="9"/>
  <c r="I33" i="9" s="1"/>
  <c r="V73" i="9"/>
  <c r="I29" i="9" s="1"/>
  <c r="V69" i="9"/>
  <c r="I25" i="9" s="1"/>
  <c r="V65" i="9"/>
  <c r="I21" i="9" s="1"/>
  <c r="V90" i="9"/>
  <c r="I46" i="9" s="1"/>
  <c r="V86" i="9"/>
  <c r="I42" i="9" s="1"/>
  <c r="V82" i="9"/>
  <c r="I38" i="9" s="1"/>
  <c r="V78" i="9"/>
  <c r="I34" i="9" s="1"/>
  <c r="V74" i="9"/>
  <c r="I30" i="9" s="1"/>
  <c r="V70" i="9"/>
  <c r="I26" i="9" s="1"/>
  <c r="V66" i="9"/>
  <c r="I22" i="9" s="1"/>
  <c r="V62" i="9"/>
  <c r="I18" i="9" s="1"/>
  <c r="V58" i="9"/>
  <c r="I14" i="9" s="1"/>
  <c r="V56" i="9"/>
  <c r="I12" i="9" s="1"/>
  <c r="V57" i="9"/>
  <c r="I13" i="9" s="1"/>
  <c r="V61" i="9"/>
  <c r="I17" i="9" s="1"/>
  <c r="M133" i="9"/>
  <c r="O46" i="9" s="1"/>
  <c r="M129" i="9"/>
  <c r="O42" i="9" s="1"/>
  <c r="M125" i="9"/>
  <c r="O38" i="9" s="1"/>
  <c r="M121" i="9"/>
  <c r="O34" i="9" s="1"/>
  <c r="M117" i="9"/>
  <c r="O30" i="9" s="1"/>
  <c r="M113" i="9"/>
  <c r="O26" i="9" s="1"/>
  <c r="M109" i="9"/>
  <c r="O22" i="9" s="1"/>
  <c r="M105" i="9"/>
  <c r="O18" i="9" s="1"/>
  <c r="M101" i="9"/>
  <c r="O14" i="9" s="1"/>
  <c r="M134" i="9"/>
  <c r="O47" i="9" s="1"/>
  <c r="M130" i="9"/>
  <c r="O43" i="9" s="1"/>
  <c r="M126" i="9"/>
  <c r="O39" i="9" s="1"/>
  <c r="M122" i="9"/>
  <c r="O35" i="9" s="1"/>
  <c r="M118" i="9"/>
  <c r="O31" i="9" s="1"/>
  <c r="M114" i="9"/>
  <c r="O27" i="9" s="1"/>
  <c r="M110" i="9"/>
  <c r="O23" i="9" s="1"/>
  <c r="M106" i="9"/>
  <c r="O19" i="9" s="1"/>
  <c r="M135" i="9"/>
  <c r="O48" i="9" s="1"/>
  <c r="M131" i="9"/>
  <c r="O44" i="9" s="1"/>
  <c r="M127" i="9"/>
  <c r="O40" i="9" s="1"/>
  <c r="M123" i="9"/>
  <c r="O36" i="9" s="1"/>
  <c r="M119" i="9"/>
  <c r="O32" i="9" s="1"/>
  <c r="M115" i="9"/>
  <c r="O28" i="9" s="1"/>
  <c r="M111" i="9"/>
  <c r="O24" i="9" s="1"/>
  <c r="M107" i="9"/>
  <c r="O20" i="9" s="1"/>
  <c r="M103" i="9"/>
  <c r="O16" i="9" s="1"/>
  <c r="M132" i="9"/>
  <c r="O45" i="9" s="1"/>
  <c r="M128" i="9"/>
  <c r="O41" i="9" s="1"/>
  <c r="M124" i="9"/>
  <c r="O37" i="9" s="1"/>
  <c r="M120" i="9"/>
  <c r="O33" i="9" s="1"/>
  <c r="M116" i="9"/>
  <c r="O29" i="9" s="1"/>
  <c r="M112" i="9"/>
  <c r="O25" i="9" s="1"/>
  <c r="M108" i="9"/>
  <c r="O21" i="9" s="1"/>
  <c r="M104" i="9"/>
  <c r="O17" i="9" s="1"/>
  <c r="M100" i="9"/>
  <c r="O13" i="9" s="1"/>
  <c r="M102" i="9"/>
  <c r="O15" i="9" s="1"/>
  <c r="M99" i="9"/>
  <c r="O12" i="9" s="1"/>
  <c r="P91" i="9"/>
  <c r="G47" i="9" s="1"/>
  <c r="P87" i="9"/>
  <c r="G43" i="9" s="1"/>
  <c r="P83" i="9"/>
  <c r="G39" i="9" s="1"/>
  <c r="P79" i="9"/>
  <c r="G35" i="9" s="1"/>
  <c r="P75" i="9"/>
  <c r="G31" i="9" s="1"/>
  <c r="P71" i="9"/>
  <c r="G27" i="9" s="1"/>
  <c r="P67" i="9"/>
  <c r="G23" i="9" s="1"/>
  <c r="P63" i="9"/>
  <c r="G19" i="9" s="1"/>
  <c r="P59" i="9"/>
  <c r="G15" i="9" s="1"/>
  <c r="P92" i="9"/>
  <c r="G48" i="9" s="1"/>
  <c r="P88" i="9"/>
  <c r="G44" i="9" s="1"/>
  <c r="P84" i="9"/>
  <c r="G40" i="9" s="1"/>
  <c r="P80" i="9"/>
  <c r="G36" i="9" s="1"/>
  <c r="P76" i="9"/>
  <c r="G32" i="9" s="1"/>
  <c r="P72" i="9"/>
  <c r="G28" i="9" s="1"/>
  <c r="P68" i="9"/>
  <c r="G24" i="9" s="1"/>
  <c r="P64" i="9"/>
  <c r="G20" i="9" s="1"/>
  <c r="P60" i="9"/>
  <c r="G16" i="9" s="1"/>
  <c r="P89" i="9"/>
  <c r="G45" i="9" s="1"/>
  <c r="P85" i="9"/>
  <c r="G41" i="9" s="1"/>
  <c r="P81" i="9"/>
  <c r="G37" i="9" s="1"/>
  <c r="P77" i="9"/>
  <c r="G33" i="9" s="1"/>
  <c r="P73" i="9"/>
  <c r="G29" i="9" s="1"/>
  <c r="P69" i="9"/>
  <c r="G25" i="9" s="1"/>
  <c r="P65" i="9"/>
  <c r="G21" i="9" s="1"/>
  <c r="P90" i="9"/>
  <c r="G46" i="9" s="1"/>
  <c r="P86" i="9"/>
  <c r="G42" i="9" s="1"/>
  <c r="P82" i="9"/>
  <c r="G38" i="9" s="1"/>
  <c r="P78" i="9"/>
  <c r="G34" i="9" s="1"/>
  <c r="P74" i="9"/>
  <c r="G30" i="9" s="1"/>
  <c r="P70" i="9"/>
  <c r="G26" i="9" s="1"/>
  <c r="P66" i="9"/>
  <c r="G22" i="9" s="1"/>
  <c r="P62" i="9"/>
  <c r="G18" i="9" s="1"/>
  <c r="P58" i="9"/>
  <c r="G14" i="9" s="1"/>
  <c r="P56" i="9"/>
  <c r="G12" i="9" s="1"/>
  <c r="P61" i="9"/>
  <c r="G17" i="9" s="1"/>
  <c r="P57" i="9"/>
  <c r="G13" i="9" s="1"/>
  <c r="G133" i="9"/>
  <c r="M46" i="9" s="1"/>
  <c r="G129" i="9"/>
  <c r="M42" i="9" s="1"/>
  <c r="G125" i="9"/>
  <c r="M38" i="9" s="1"/>
  <c r="G121" i="9"/>
  <c r="M34" i="9" s="1"/>
  <c r="G117" i="9"/>
  <c r="M30" i="9" s="1"/>
  <c r="G113" i="9"/>
  <c r="M26" i="9" s="1"/>
  <c r="G109" i="9"/>
  <c r="M22" i="9" s="1"/>
  <c r="G105" i="9"/>
  <c r="M18" i="9" s="1"/>
  <c r="G134" i="9"/>
  <c r="M47" i="9" s="1"/>
  <c r="G130" i="9"/>
  <c r="M43" i="9" s="1"/>
  <c r="G126" i="9"/>
  <c r="M39" i="9" s="1"/>
  <c r="G122" i="9"/>
  <c r="M35" i="9" s="1"/>
  <c r="G118" i="9"/>
  <c r="M31" i="9" s="1"/>
  <c r="G114" i="9"/>
  <c r="M27" i="9" s="1"/>
  <c r="G110" i="9"/>
  <c r="M23" i="9" s="1"/>
  <c r="G106" i="9"/>
  <c r="M19" i="9" s="1"/>
  <c r="G135" i="9"/>
  <c r="M48" i="9" s="1"/>
  <c r="G131" i="9"/>
  <c r="M44" i="9" s="1"/>
  <c r="G127" i="9"/>
  <c r="M40" i="9" s="1"/>
  <c r="G123" i="9"/>
  <c r="M36" i="9" s="1"/>
  <c r="G119" i="9"/>
  <c r="M32" i="9" s="1"/>
  <c r="G115" i="9"/>
  <c r="M28" i="9" s="1"/>
  <c r="G111" i="9"/>
  <c r="M24" i="9" s="1"/>
  <c r="G107" i="9"/>
  <c r="M20" i="9" s="1"/>
  <c r="G103" i="9"/>
  <c r="M16" i="9" s="1"/>
  <c r="G132" i="9"/>
  <c r="M45" i="9" s="1"/>
  <c r="G128" i="9"/>
  <c r="M41" i="9" s="1"/>
  <c r="G124" i="9"/>
  <c r="M37" i="9" s="1"/>
  <c r="G120" i="9"/>
  <c r="M33" i="9" s="1"/>
  <c r="G116" i="9"/>
  <c r="M29" i="9" s="1"/>
  <c r="G112" i="9"/>
  <c r="M25" i="9" s="1"/>
  <c r="G108" i="9"/>
  <c r="M21" i="9" s="1"/>
  <c r="G104" i="9"/>
  <c r="M17" i="9" s="1"/>
  <c r="G100" i="9"/>
  <c r="M13" i="9" s="1"/>
  <c r="G101" i="9"/>
  <c r="M14" i="9" s="1"/>
  <c r="G102" i="9"/>
  <c r="M15" i="9" s="1"/>
  <c r="G99" i="9"/>
  <c r="M12" i="9" s="1"/>
  <c r="J91" i="9"/>
  <c r="E47" i="9" s="1"/>
  <c r="J87" i="9"/>
  <c r="E43" i="9" s="1"/>
  <c r="J83" i="9"/>
  <c r="E39" i="9" s="1"/>
  <c r="J79" i="9"/>
  <c r="E35" i="9" s="1"/>
  <c r="J75" i="9"/>
  <c r="E31" i="9" s="1"/>
  <c r="J71" i="9"/>
  <c r="E27" i="9" s="1"/>
  <c r="J67" i="9"/>
  <c r="E23" i="9" s="1"/>
  <c r="J63" i="9"/>
  <c r="E19" i="9" s="1"/>
  <c r="J59" i="9"/>
  <c r="E15" i="9" s="1"/>
  <c r="J92" i="9"/>
  <c r="E48" i="9" s="1"/>
  <c r="J88" i="9"/>
  <c r="E44" i="9" s="1"/>
  <c r="J84" i="9"/>
  <c r="E40" i="9" s="1"/>
  <c r="J80" i="9"/>
  <c r="E36" i="9" s="1"/>
  <c r="J76" i="9"/>
  <c r="E32" i="9" s="1"/>
  <c r="J72" i="9"/>
  <c r="E28" i="9" s="1"/>
  <c r="J68" i="9"/>
  <c r="E24" i="9" s="1"/>
  <c r="J64" i="9"/>
  <c r="E20" i="9" s="1"/>
  <c r="J89" i="9"/>
  <c r="E45" i="9" s="1"/>
  <c r="J85" i="9"/>
  <c r="E41" i="9" s="1"/>
  <c r="J81" i="9"/>
  <c r="E37" i="9" s="1"/>
  <c r="J77" i="9"/>
  <c r="E33" i="9" s="1"/>
  <c r="J73" i="9"/>
  <c r="E29" i="9" s="1"/>
  <c r="J69" i="9"/>
  <c r="E25" i="9" s="1"/>
  <c r="J90" i="9"/>
  <c r="E46" i="9" s="1"/>
  <c r="J86" i="9"/>
  <c r="E42" i="9" s="1"/>
  <c r="J82" i="9"/>
  <c r="E38" i="9" s="1"/>
  <c r="J78" i="9"/>
  <c r="E34" i="9" s="1"/>
  <c r="J74" i="9"/>
  <c r="E30" i="9" s="1"/>
  <c r="J70" i="9"/>
  <c r="E26" i="9" s="1"/>
  <c r="J66" i="9"/>
  <c r="E22" i="9" s="1"/>
  <c r="J62" i="9"/>
  <c r="E18" i="9" s="1"/>
  <c r="J58" i="9"/>
  <c r="E14" i="9" s="1"/>
  <c r="J65" i="9"/>
  <c r="E21" i="9" s="1"/>
  <c r="J61" i="9"/>
  <c r="E17" i="9" s="1"/>
  <c r="J60" i="9"/>
  <c r="E16" i="9" s="1"/>
  <c r="J56" i="9"/>
  <c r="E12" i="9" s="1"/>
  <c r="J57" i="9"/>
  <c r="E13" i="9" s="1"/>
  <c r="AD12" i="9" l="1"/>
  <c r="AE12" i="9" s="1"/>
  <c r="AD18" i="9"/>
  <c r="AE18" i="9" s="1"/>
  <c r="AD34" i="9"/>
  <c r="AE34" i="9" s="1"/>
  <c r="AD25" i="9"/>
  <c r="AE25" i="9" s="1"/>
  <c r="AD41" i="9"/>
  <c r="AE41" i="9" s="1"/>
  <c r="AD28" i="9"/>
  <c r="AE28" i="9" s="1"/>
  <c r="AD44" i="9"/>
  <c r="AE44" i="9" s="1"/>
  <c r="AD23" i="9"/>
  <c r="AE23" i="9" s="1"/>
  <c r="AD39" i="9"/>
  <c r="AE39" i="9" s="1"/>
  <c r="AD16" i="9"/>
  <c r="AE16" i="9" s="1"/>
  <c r="AD22" i="9"/>
  <c r="AE22" i="9" s="1"/>
  <c r="AD38" i="9"/>
  <c r="AE38" i="9" s="1"/>
  <c r="AD29" i="9"/>
  <c r="AE29" i="9" s="1"/>
  <c r="AD45" i="9"/>
  <c r="AE45" i="9" s="1"/>
  <c r="AD32" i="9"/>
  <c r="AE32" i="9" s="1"/>
  <c r="AD48" i="9"/>
  <c r="AE48" i="9" s="1"/>
  <c r="AD27" i="9"/>
  <c r="AE27" i="9" s="1"/>
  <c r="AD43" i="9"/>
  <c r="AE43" i="9" s="1"/>
  <c r="AD21" i="9"/>
  <c r="AE21" i="9" s="1"/>
  <c r="AD17" i="9"/>
  <c r="AE17" i="9" s="1"/>
  <c r="AD26" i="9"/>
  <c r="AE26" i="9" s="1"/>
  <c r="AD42" i="9"/>
  <c r="AE42" i="9" s="1"/>
  <c r="AD33" i="9"/>
  <c r="AE33" i="9" s="1"/>
  <c r="AD20" i="9"/>
  <c r="AE20" i="9" s="1"/>
  <c r="AD36" i="9"/>
  <c r="AE36" i="9" s="1"/>
  <c r="AD15" i="9"/>
  <c r="AE15" i="9" s="1"/>
  <c r="AD31" i="9"/>
  <c r="AE31" i="9" s="1"/>
  <c r="AD47" i="9"/>
  <c r="AE47" i="9" s="1"/>
  <c r="AD13" i="9"/>
  <c r="AE13" i="9" s="1"/>
  <c r="AD14" i="9"/>
  <c r="AE14" i="9" s="1"/>
  <c r="AD30" i="9"/>
  <c r="AE30" i="9" s="1"/>
  <c r="AD46" i="9"/>
  <c r="AE46" i="9" s="1"/>
  <c r="AD37" i="9"/>
  <c r="AE37" i="9" s="1"/>
  <c r="AD24" i="9"/>
  <c r="AE24" i="9" s="1"/>
  <c r="AD40" i="9"/>
  <c r="AE40" i="9" s="1"/>
  <c r="AD19" i="9"/>
  <c r="AE19" i="9" s="1"/>
  <c r="AD35" i="9"/>
  <c r="AE35" i="9" s="1"/>
</calcChain>
</file>

<file path=xl/sharedStrings.xml><?xml version="1.0" encoding="utf-8"?>
<sst xmlns="http://schemas.openxmlformats.org/spreadsheetml/2006/main" count="548" uniqueCount="67">
  <si>
    <t>The service models reflected in the pricing schedules are detailed below</t>
  </si>
  <si>
    <t xml:space="preserve">Mobilisation </t>
  </si>
  <si>
    <t>£</t>
  </si>
  <si>
    <t>Annual Management Fee</t>
  </si>
  <si>
    <t>Please enter your ORGANISATION'S NAME in the text box below</t>
  </si>
  <si>
    <t>Please enter your ORGANISATION'S TRADING NAME in the text box below</t>
  </si>
  <si>
    <t xml:space="preserve">If you are registered with Companies House or non-UK equivalent, please enter your COMPANY REGISTRATION NUMBER or non-UK equivalent number in the text box below </t>
  </si>
  <si>
    <t>Framework Reference: RM6158</t>
  </si>
  <si>
    <t>These cells will form part of the Price Evaluation</t>
  </si>
  <si>
    <t>&lt; 300,000 hours</t>
  </si>
  <si>
    <t>300,001 - 400,000 hours</t>
  </si>
  <si>
    <t>400,001 - 550,000 hours</t>
  </si>
  <si>
    <t>550,001 - 700,000 hours</t>
  </si>
  <si>
    <t>700,001 - 850,000 hours</t>
  </si>
  <si>
    <t>1,000,001 - 1,200,000 hours</t>
  </si>
  <si>
    <t>850,001 - 1000,000 hours</t>
  </si>
  <si>
    <t>1,200,001 - 1,400,000 hours</t>
  </si>
  <si>
    <t>&gt;1,400,000 hours</t>
  </si>
  <si>
    <t>Service Model 1 - Employment, operation and management of the bank including recruitment, payrolling and Contingent labour management</t>
  </si>
  <si>
    <t>Service Model 2  - Operation and management of the bank including recruitment and payrolling with contingent labour management (No Employment)</t>
  </si>
  <si>
    <t>300,001 - 400,000 Hours</t>
  </si>
  <si>
    <t>700,001 - 850,000 Hours</t>
  </si>
  <si>
    <t>1,000,001 - 1,200,000 Hours</t>
  </si>
  <si>
    <t xml:space="preserve">Price Score </t>
  </si>
  <si>
    <t>Weighted Price Score</t>
  </si>
  <si>
    <t>Supplier Name</t>
  </si>
  <si>
    <t>Doctor Self Fill</t>
  </si>
  <si>
    <t>AHP/HSS Self Fill</t>
  </si>
  <si>
    <t>NMNC Self Fill</t>
  </si>
  <si>
    <t>FINAL Price Evaluation</t>
  </si>
  <si>
    <t>Line Level Price Evaluation</t>
  </si>
  <si>
    <t>Price from tab</t>
  </si>
  <si>
    <t>Scores</t>
  </si>
  <si>
    <t>Lowest</t>
  </si>
  <si>
    <t>Worked Example</t>
  </si>
  <si>
    <t>Hourly Transaction Fee</t>
  </si>
  <si>
    <t>Maximum Available Points</t>
  </si>
  <si>
    <t>Operation and management of the Flexible Resource Pool including recruitment, payrolling, Contingent Labour management and Employment of Flexible Workers.</t>
  </si>
  <si>
    <r>
      <t xml:space="preserve">Operation and management of the Flexible Resource Pool including recruitment, payrolling, Contingent Labour management and </t>
    </r>
    <r>
      <rPr>
        <b/>
        <sz val="11"/>
        <color rgb="FF000000"/>
        <rFont val="Calibri"/>
        <family val="2"/>
      </rPr>
      <t>excluding</t>
    </r>
    <r>
      <rPr>
        <sz val="11"/>
        <color rgb="FF000000"/>
        <rFont val="Calibri"/>
        <family val="2"/>
      </rPr>
      <t xml:space="preserve"> Employment of Flexible Workers.</t>
    </r>
  </si>
  <si>
    <t xml:space="preserve">The service models below are provided as examples of the configuration of Service which Customers may buy. Pricing is for indicative purposes. The actual Service elements required will be specified at further competition and pricing will reflect the particular requirements </t>
  </si>
  <si>
    <t>Service model 1</t>
  </si>
  <si>
    <t>Service model 2</t>
  </si>
  <si>
    <t>Flexible Resource Pool Set-up</t>
  </si>
  <si>
    <t>Implementation of Flexible Resource Pool system in accordance with paragraph 3.2 of Framework Schedule 1 (Specification)</t>
  </si>
  <si>
    <t>Agreement of contract management responsibilities, in accordance with paragraph 3.1 of Framework Schedule 1 (Specification)</t>
  </si>
  <si>
    <t>Attraction, recruitment, induction, training and compliance checking of Flexible Workers, in accordance with paragraphs 3.3 - 3.12 of Framework Schedule 1 (Specification)</t>
  </si>
  <si>
    <r>
      <t xml:space="preserve">This tab is Mandatory and shall be completed by all Bidders. All </t>
    </r>
    <r>
      <rPr>
        <i/>
        <sz val="11"/>
        <color theme="4"/>
        <rFont val="Calibri"/>
        <family val="2"/>
      </rPr>
      <t>Blue</t>
    </r>
    <r>
      <rPr>
        <i/>
        <sz val="11"/>
        <color rgb="FF000000"/>
        <rFont val="Calibri"/>
        <family val="2"/>
      </rPr>
      <t xml:space="preserve"> cells must be completed. This tab will not be considered in the Pricing Evaluation.
This is the price for the set up of a new Flexible Resource Pool, as detailed in paragraph 3 of Framework Schedule 1 (Specification). In such a circumstance, there would be no need for Mobilisation of an existing Flexible Resource Pool.
</t>
    </r>
    <r>
      <rPr>
        <b/>
        <i/>
        <sz val="11"/>
        <color rgb="FF000000"/>
        <rFont val="Calibri"/>
        <family val="2"/>
      </rPr>
      <t xml:space="preserve">
Amounts entered here for Flexible Resource Pool Set-up will be the maximum amounts chargeable under any Call Off Contract for 1250 Flexible Workers or less. </t>
    </r>
  </si>
  <si>
    <t>Nursing &amp; Midwifery Supplier Fill</t>
  </si>
  <si>
    <t>Nursing &amp; Midwifery Self-Fill</t>
  </si>
  <si>
    <t>Doctor Self-Fill</t>
  </si>
  <si>
    <t>AHP/HSS Self-Fill</t>
  </si>
  <si>
    <t>NMNC Self-Fill</t>
  </si>
  <si>
    <t>Doctor Supplier Fill</t>
  </si>
  <si>
    <t>AHP/HSS Supplier Fill</t>
  </si>
  <si>
    <t>NMNC Supplier Fill</t>
  </si>
  <si>
    <t>Nursing &amp; Midwifery Supplier  Fill</t>
  </si>
  <si>
    <t>Nursing &amp; Midwifery Self Fill</t>
  </si>
  <si>
    <t>Nurse &amp; Midwifery Self Fill</t>
  </si>
  <si>
    <t>NMNC Supplier Fill Fill</t>
  </si>
  <si>
    <t>The Price Score achieved overall will be out of a maximum 450 marks</t>
  </si>
  <si>
    <t>The Price Score will be divided by 45 to give a weighted price score worth a maximum 10% of your Final Score.</t>
  </si>
  <si>
    <t>Ranked 1st overall on Price</t>
  </si>
  <si>
    <t>Attachment 3 - Pricing Matrix 
Flexible Resource Pool - Staff Bank</t>
  </si>
  <si>
    <r>
      <t xml:space="preserve">This tab is Non-Mandatory and need only be completed by Bidders who intend to directly employ the Temporary Workers, and have indicated that they can provide Service Model 1 in the Selection Questionnaire. All </t>
    </r>
    <r>
      <rPr>
        <i/>
        <sz val="11"/>
        <color theme="4"/>
        <rFont val="Calibri"/>
        <family val="2"/>
      </rPr>
      <t>Blue</t>
    </r>
    <r>
      <rPr>
        <i/>
        <sz val="11"/>
        <color rgb="FF000000"/>
        <rFont val="Calibri"/>
        <family val="2"/>
      </rPr>
      <t xml:space="preserve"> cells must be completed. This tab will not be considered in the Pricing Evaluation.
</t>
    </r>
    <r>
      <rPr>
        <b/>
        <i/>
        <sz val="11"/>
        <color rgb="FF000000"/>
        <rFont val="Calibri"/>
        <family val="2"/>
      </rPr>
      <t xml:space="preserve">
Mobilisation:</t>
    </r>
    <r>
      <rPr>
        <i/>
        <sz val="11"/>
        <color rgb="FF000000"/>
        <rFont val="Calibri"/>
        <family val="2"/>
      </rPr>
      <t xml:space="preserve">- The mobilisation of a new Contract for an existing Flexible Resource Pool (i.e. there was no requirement for a new Flexible Resource Pool to be set up). For the purpose of pricing Mobilisation of the Flexible Resource Pool, Bidders should assume a staff compliment of 1250 Temporary Workers.
</t>
    </r>
    <r>
      <rPr>
        <b/>
        <i/>
        <sz val="11"/>
        <color rgb="FF000000"/>
        <rFont val="Calibri"/>
        <family val="2"/>
      </rPr>
      <t xml:space="preserve">Annual Management Fee:- </t>
    </r>
    <r>
      <rPr>
        <i/>
        <sz val="11"/>
        <color rgb="FF000000"/>
        <rFont val="Calibri"/>
        <family val="2"/>
      </rPr>
      <t xml:space="preserve">The maximum annual management charge for operation and management of the Flexible Resource Pool. This fee would be a fixed amount and would not include any element of Flexible Resource Pool Set-up, Mobilisation, or the Hourly Transaction Fee. This fee will cover ongoing fixed costs, i.e. staffing, systems, premises etc. Corporate overheads including profit should also be included here. Your entries for Annual Management Fee entered below will be the maximums you will be allowed to charge for each volume of hours bracket.
</t>
    </r>
    <r>
      <rPr>
        <b/>
        <i/>
        <sz val="11"/>
        <color rgb="FF000000"/>
        <rFont val="Calibri"/>
        <family val="2"/>
      </rPr>
      <t>Hourly Transaction Fee:-</t>
    </r>
    <r>
      <rPr>
        <i/>
        <sz val="11"/>
        <color rgb="FF000000"/>
        <rFont val="Calibri"/>
        <family val="2"/>
      </rPr>
      <t xml:space="preserve"> Your maximum transaction fee payable for each Flexible Worker in placement per hour. This MUST not include any element of Flexible Worker pay (e.g. hourly rate, pension contribution, Apprenticeships Levy, NICs etc) which would be agreed with the Contracting Authority, and chargeable on top of the Transaction Fee per Hour. Furthermore, the Transaction Fee is the fee chargeable for placement of a Flexible Worker, and would not be chargeable for placement of Contingent Labour, for which no fee may be applied under this Framework Contract or any resultant Call Off Contract.
</t>
    </r>
    <r>
      <rPr>
        <b/>
        <i/>
        <sz val="11"/>
        <color rgb="FF000000"/>
        <rFont val="Calibri"/>
        <family val="2"/>
      </rPr>
      <t xml:space="preserve">
Amounts entered here for Mobilisation (cell E6) will be the maximum amounts chargeable under any Call Off Contract for 1250 Flexible Workers or less. Amounts entered here for Annual Management Fee or Hourly Transaction Fee will be the maximum amounts chargeable under any Call Off Contract.</t>
    </r>
  </si>
  <si>
    <r>
      <t xml:space="preserve">This tab is Mandatory and must be completed by all Bidders. All </t>
    </r>
    <r>
      <rPr>
        <i/>
        <sz val="11"/>
        <color theme="7"/>
        <rFont val="Calibri"/>
        <family val="2"/>
      </rPr>
      <t>Yellow</t>
    </r>
    <r>
      <rPr>
        <i/>
        <sz val="11"/>
        <color rgb="FF000000"/>
        <rFont val="Calibri"/>
        <family val="2"/>
      </rPr>
      <t xml:space="preserve"> and </t>
    </r>
    <r>
      <rPr>
        <i/>
        <sz val="11"/>
        <color theme="4"/>
        <rFont val="Calibri"/>
        <family val="2"/>
      </rPr>
      <t>Blue</t>
    </r>
    <r>
      <rPr>
        <i/>
        <sz val="11"/>
        <color rgb="FF000000"/>
        <rFont val="Calibri"/>
        <family val="2"/>
      </rPr>
      <t xml:space="preserve"> cells must be completed. </t>
    </r>
    <r>
      <rPr>
        <i/>
        <sz val="11"/>
        <color theme="7"/>
        <rFont val="Calibri"/>
        <family val="2"/>
      </rPr>
      <t>Yellow</t>
    </r>
    <r>
      <rPr>
        <i/>
        <sz val="11"/>
        <color rgb="FF000000"/>
        <rFont val="Calibri"/>
        <family val="2"/>
      </rPr>
      <t xml:space="preserve"> cells will form part of the Price Evaluation. Maximum Points Available are detailed per evaluated cell below.
</t>
    </r>
    <r>
      <rPr>
        <b/>
        <i/>
        <sz val="11"/>
        <color rgb="FF000000"/>
        <rFont val="Calibri"/>
        <family val="2"/>
      </rPr>
      <t xml:space="preserve">Mobilisation:- </t>
    </r>
    <r>
      <rPr>
        <i/>
        <sz val="11"/>
        <color rgb="FF000000"/>
        <rFont val="Calibri"/>
        <family val="2"/>
      </rPr>
      <t>The mobilisation of a new Contract for an existing Flexible Resource Pool (i.e. there was no requirement for a new Flexible Resource Pool to be set up). For the purpose of pricing Mobilisation of the Flexible Resource Pool, Bidders should assume a staff compliment of 1250 Temporary Workers.</t>
    </r>
    <r>
      <rPr>
        <b/>
        <i/>
        <sz val="11"/>
        <color rgb="FF000000"/>
        <rFont val="Calibri"/>
        <family val="2"/>
      </rPr>
      <t xml:space="preserve">
Annual Management Fee:- </t>
    </r>
    <r>
      <rPr>
        <i/>
        <sz val="11"/>
        <color rgb="FF000000"/>
        <rFont val="Calibri"/>
        <family val="2"/>
      </rPr>
      <t>The maximum annual management charge for operation and management of the Flexible Resource Pool. This fee would be a fixed amount and would not include any element of Flexible Resource Pool Set-up, Mobilisation, or the Hourly Transaction Fee. This fee will cover ongoing fixed costs, i.e. staffing, systems, premises etc. Corporate overheads including profit should also be included here. Your entries for Annual Management Fee entered below will be the maximums you will be allowed to charge for each volume of hours bracket.</t>
    </r>
    <r>
      <rPr>
        <b/>
        <i/>
        <sz val="11"/>
        <color rgb="FF000000"/>
        <rFont val="Calibri"/>
        <family val="2"/>
      </rPr>
      <t xml:space="preserve">
Hourly Transaction Fee:- </t>
    </r>
    <r>
      <rPr>
        <i/>
        <sz val="11"/>
        <color rgb="FF000000"/>
        <rFont val="Calibri"/>
        <family val="2"/>
      </rPr>
      <t xml:space="preserve">Your maximum transaction fee payable for each Flexible Worker in placement per hour. This MUST not include any element of Flexible Worker pay (e.g. hourly rate, pension contribution, Apprenticeships Levy, NICs etc) which would be agreed with the Contracting Authority, and chargeable on top of the Transaction Fee per Hour. Furthermore, the Transaction Fee is the fee chargeable for placement of a Flexible Worker, and would not be chargeable for placement of Contingent Labour, for which no fee may be applied under this Framework Contract or any resultant Call Off Contract.
</t>
    </r>
    <r>
      <rPr>
        <b/>
        <i/>
        <sz val="11"/>
        <color rgb="FF000000"/>
        <rFont val="Calibri"/>
        <family val="2"/>
      </rPr>
      <t xml:space="preserve">
Amounts entered here for Mobilisation (cell F6) will be the maximum amounts chargeable under any Call Off Contract for 1250 Flexible Workers or less. Amounts entered here for Annual Management Fee or Hourly Transaction Fee will be the maximum amounts chargeable under any Call Off Contract.</t>
    </r>
    <r>
      <rPr>
        <i/>
        <sz val="11"/>
        <color rgb="FF000000"/>
        <rFont val="Calibri"/>
        <family val="2"/>
      </rPr>
      <t xml:space="preserve">
</t>
    </r>
  </si>
  <si>
    <r>
      <rPr>
        <b/>
        <u/>
        <sz val="11"/>
        <color rgb="FF000000"/>
        <rFont val="Calibri"/>
        <family val="2"/>
      </rPr>
      <t>Instructions</t>
    </r>
    <r>
      <rPr>
        <sz val="11"/>
        <color rgb="FF000000"/>
        <rFont val="Calibri"/>
        <family val="2"/>
      </rPr>
      <t xml:space="preserve">
Completing the Pricing Model
White tabs (tab Instructions) contain only Instructions, and do no require to be completed
Red tabs (tab Organisation Details, Flexible Resource Pool Set-up and Service Model 2) are Mandatory tabs and must be completed in full by all Bidders
Green tab (tab "Service Model 1") is a Non-Mandatory tab and should only be completed if you have answered "Yes" to Selection Questionnaire question 1.13.1 indicating your intention to offer the Non-Mandatory Service of employing the Flexible Worker
You are required to enter prices into all Yellow and Blue cells within this pricing matrix for the tabs you are required to complete. 
Failure to insert an applicable price in all Yellow and Blue cells may result in your bid being deemed non-compliant and your Bid may be rejected from this competition.
</t>
    </r>
    <r>
      <rPr>
        <b/>
        <u/>
        <sz val="11"/>
        <color rgb="FF000000"/>
        <rFont val="Calibri"/>
        <family val="2"/>
      </rPr>
      <t xml:space="preserve">Maximum Prices </t>
    </r>
    <r>
      <rPr>
        <sz val="11"/>
        <color rgb="FF000000"/>
        <rFont val="Calibri"/>
        <family val="2"/>
      </rPr>
      <t xml:space="preserve">
All prices entered into this model should be maximums, if you are successfully awarded a Framework. 
Prices entered for 'Flexible Resource Pool Set -up' (tab Flexible Resource Pool Set Up cells D6, D8 and D10) and 'Mobilisation' (tab Service Model 1 cell E6, and Service Model 2 cell F6) pricing elements will be the maximum prices for Flexible Resource Pools of 1250 Flexible Workers or less.
Your prices must be sustainable and include your operating overhead costs, profit for the services being bid for and take into account The Authorities management charge of 4.5% (charge on all tendered pricing for the avoidance of doubt this does not include Worker Pay) which shall be paid by you to us, as set out in the Framework Award form. 
All prices entered must be greater than zero '0'. Bids of '0' or less will not be permitted, and may result in your bid being rejected from this competition.
Detailed guidance on completing the Pricing Model can be found within each specific tab and within Attachment 2 How to Bid.
</t>
    </r>
    <r>
      <rPr>
        <b/>
        <u/>
        <sz val="11"/>
        <color rgb="FF000000"/>
        <rFont val="Calibri"/>
        <family val="2"/>
      </rPr>
      <t>The Evaluation</t>
    </r>
    <r>
      <rPr>
        <sz val="11"/>
        <color rgb="FF000000"/>
        <rFont val="Calibri"/>
        <family val="2"/>
      </rPr>
      <t xml:space="preserve">
Only Yellow cells in (tab "Service Model 2") will be considered in the Price Evaluation. Other entries are requested for information only.
Your score will be calculated as follows and in line with (tab "</t>
    </r>
    <r>
      <rPr>
        <i/>
        <sz val="11"/>
        <color rgb="FF000000"/>
        <rFont val="Calibri"/>
        <family val="2"/>
      </rPr>
      <t>Worked Example"</t>
    </r>
    <r>
      <rPr>
        <sz val="11"/>
        <color rgb="FF000000"/>
        <rFont val="Calibri"/>
        <family val="2"/>
      </rPr>
      <t>):-
* Your score for each evaluated line will be compared with all other Bidders;
* Each pricing component/Yellow cell entry that is evaluated, will be evaluated in isolation;
* Weightings for each evaluated cell entry are as  described in the appropriate tab;
* The Bidder with the lowest tendered price  for each component of pricing will receive the maximum available marks for this pricing component;
* Other Bidders will receive a score that is proportionately less than the maximum available marks, based on how much higher their tendered price is, for this pricing component. 
The calculation that will be utilised is:
(Lowest Price Submitted per Pricing Element / Bidders Submitted Price) x Maximum Score available for this Pricing Element
* Your marks for all pricing components will be added up to give your Price Score, out of a maximum 450 marks;
* Your Price score will be divided by 45, to express the score in terms of the maximum 10% available for Price Evaluation. 
Your Price Score will account for 10% of your Final Score.</t>
    </r>
  </si>
  <si>
    <t>All 45 evaluated lines are evaluated in isolation, and maximum marks available per line are as detailed in the relevant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</si>
</sst>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sz val="11"/>
      <name val="Calibri"/>
      <family val="2"/>
    </font>
    <font>
      <b/>
      <sz val="11"/>
      <color rgb="FF000000"/>
      <name val="Calibri"/>
      <family val="2"/>
    </font>
    <font>
      <sz val="11"/>
      <color rgb="FF000000"/>
      <name val="Calibri"/>
      <family val="2"/>
    </font>
    <font>
      <i/>
      <sz val="11"/>
      <color rgb="FF000000"/>
      <name val="Calibri"/>
      <family val="2"/>
    </font>
    <font>
      <b/>
      <sz val="22"/>
      <color theme="1"/>
      <name val="Arial"/>
      <family val="2"/>
    </font>
    <font>
      <b/>
      <sz val="11"/>
      <color theme="1"/>
      <name val="Arial"/>
      <family val="2"/>
    </font>
    <font>
      <sz val="11"/>
      <color rgb="FF000000"/>
      <name val="Arial"/>
      <family val="2"/>
    </font>
    <font>
      <b/>
      <sz val="14"/>
      <color theme="1"/>
      <name val="Arial"/>
      <family val="2"/>
    </font>
    <font>
      <sz val="18"/>
      <color theme="1"/>
      <name val="Arial"/>
      <family val="2"/>
    </font>
    <font>
      <b/>
      <u/>
      <sz val="11"/>
      <color rgb="FF000000"/>
      <name val="Calibri"/>
      <family val="2"/>
    </font>
    <font>
      <i/>
      <sz val="11"/>
      <color theme="7"/>
      <name val="Calibri"/>
      <family val="2"/>
    </font>
    <font>
      <i/>
      <sz val="11"/>
      <color theme="4"/>
      <name val="Calibri"/>
      <family val="2"/>
    </font>
    <font>
      <b/>
      <sz val="11"/>
      <color rgb="FFFA7D00"/>
      <name val="Calibri"/>
      <family val="2"/>
      <scheme val="minor"/>
    </font>
    <font>
      <sz val="11"/>
      <color rgb="FFFA7D00"/>
      <name val="Calibri"/>
      <family val="2"/>
      <scheme val="minor"/>
    </font>
    <font>
      <b/>
      <i/>
      <sz val="11"/>
      <color rgb="FF000000"/>
      <name val="Calibri"/>
      <family val="2"/>
    </font>
    <font>
      <b/>
      <sz val="11"/>
      <color theme="1"/>
      <name val="Calibri"/>
      <family val="2"/>
      <scheme val="minor"/>
    </font>
    <font>
      <b/>
      <sz val="11"/>
      <color theme="1"/>
      <name val="Calibri"/>
      <family val="2"/>
    </font>
    <font>
      <sz val="11"/>
      <color rgb="FFFF0000"/>
      <name val="Calibri"/>
      <family val="2"/>
      <scheme val="minor"/>
    </font>
    <font>
      <b/>
      <sz val="16"/>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0"/>
        <bgColor indexed="64"/>
      </patternFill>
    </fill>
    <fill>
      <patternFill patternType="solid">
        <fgColor rgb="FFF2F2F2"/>
      </patternFill>
    </fill>
    <fill>
      <patternFill patternType="solid">
        <fgColor rgb="FF92D050"/>
        <bgColor indexed="64"/>
      </patternFill>
    </fill>
    <fill>
      <patternFill patternType="solid">
        <fgColor rgb="FFFFC000"/>
        <bgColor indexed="64"/>
      </patternFill>
    </fill>
    <fill>
      <patternFill patternType="solid">
        <fgColor theme="7"/>
        <bgColor indexed="64"/>
      </patternFill>
    </fill>
  </fills>
  <borders count="3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rgb="FF000000"/>
      </top>
      <bottom/>
      <diagonal/>
    </border>
    <border>
      <left style="medium">
        <color rgb="FF000000"/>
      </left>
      <right style="medium">
        <color rgb="FF000000"/>
      </right>
      <top/>
      <bottom style="medium">
        <color rgb="FF000000"/>
      </bottom>
      <diagonal/>
    </border>
  </borders>
  <cellStyleXfs count="5">
    <xf numFmtId="0" fontId="0" fillId="0" borderId="0"/>
    <xf numFmtId="0" fontId="4" fillId="0" borderId="0"/>
    <xf numFmtId="0" fontId="18" fillId="5" borderId="31" applyNumberFormat="0" applyAlignment="0" applyProtection="0"/>
    <xf numFmtId="0" fontId="3" fillId="0" borderId="0"/>
    <xf numFmtId="0" fontId="2" fillId="0" borderId="0"/>
  </cellStyleXfs>
  <cellXfs count="169">
    <xf numFmtId="0" fontId="0" fillId="0" borderId="0" xfId="0" applyFont="1" applyAlignment="1"/>
    <xf numFmtId="0" fontId="0" fillId="0" borderId="0" xfId="0" applyFont="1"/>
    <xf numFmtId="0" fontId="5" fillId="0" borderId="0" xfId="0" applyFont="1"/>
    <xf numFmtId="0" fontId="0" fillId="0" borderId="0" xfId="0" applyFont="1" applyAlignment="1">
      <alignment horizontal="left"/>
    </xf>
    <xf numFmtId="0" fontId="5" fillId="0" borderId="6" xfId="0" applyFont="1" applyBorder="1" applyAlignment="1">
      <alignment horizontal="left"/>
    </xf>
    <xf numFmtId="0" fontId="5" fillId="0" borderId="8" xfId="0" applyFont="1" applyBorder="1" applyAlignment="1">
      <alignment horizontal="left"/>
    </xf>
    <xf numFmtId="0" fontId="5" fillId="0" borderId="0" xfId="0" applyFont="1" applyAlignment="1">
      <alignment vertical="center"/>
    </xf>
    <xf numFmtId="0" fontId="0" fillId="0" borderId="0" xfId="0" applyFont="1" applyAlignment="1"/>
    <xf numFmtId="0" fontId="5" fillId="0" borderId="18" xfId="0" applyFont="1" applyBorder="1" applyAlignment="1">
      <alignment horizontal="left"/>
    </xf>
    <xf numFmtId="0" fontId="5" fillId="0" borderId="20" xfId="0" applyFont="1" applyBorder="1"/>
    <xf numFmtId="0" fontId="0" fillId="0" borderId="20" xfId="0" applyFont="1" applyBorder="1" applyAlignment="1"/>
    <xf numFmtId="0" fontId="0" fillId="0" borderId="19" xfId="0" applyFont="1" applyBorder="1" applyAlignment="1"/>
    <xf numFmtId="0" fontId="5" fillId="0" borderId="20" xfId="0" applyFont="1" applyBorder="1" applyAlignment="1">
      <alignment horizontal="left"/>
    </xf>
    <xf numFmtId="0" fontId="5" fillId="0" borderId="1" xfId="0" applyFont="1" applyBorder="1" applyAlignment="1">
      <alignment vertical="top"/>
    </xf>
    <xf numFmtId="0" fontId="5" fillId="0" borderId="2" xfId="0" applyFont="1" applyBorder="1" applyAlignment="1">
      <alignment vertical="top"/>
    </xf>
    <xf numFmtId="0" fontId="0" fillId="0" borderId="2" xfId="0" applyFont="1" applyBorder="1" applyAlignment="1">
      <alignment vertical="top"/>
    </xf>
    <xf numFmtId="0" fontId="0" fillId="0" borderId="3" xfId="0" applyFont="1" applyBorder="1" applyAlignment="1">
      <alignment vertical="top"/>
    </xf>
    <xf numFmtId="0" fontId="0" fillId="0" borderId="0" xfId="0" applyFont="1" applyAlignment="1">
      <alignment vertical="top"/>
    </xf>
    <xf numFmtId="0" fontId="0" fillId="0" borderId="0" xfId="0" applyFont="1" applyAlignment="1">
      <alignment horizontal="left" vertical="top" wrapText="1"/>
    </xf>
    <xf numFmtId="0" fontId="8" fillId="0" borderId="4" xfId="0" applyFont="1" applyBorder="1" applyAlignment="1">
      <alignment horizontal="left" vertical="top" wrapText="1"/>
    </xf>
    <xf numFmtId="0" fontId="11" fillId="4" borderId="24" xfId="1" applyFont="1" applyFill="1" applyBorder="1" applyAlignment="1" applyProtection="1">
      <alignment horizontal="center"/>
    </xf>
    <xf numFmtId="0" fontId="12" fillId="4" borderId="24" xfId="1" applyFont="1" applyFill="1" applyBorder="1" applyAlignment="1" applyProtection="1">
      <alignment horizontal="center"/>
    </xf>
    <xf numFmtId="0" fontId="13" fillId="4" borderId="25" xfId="1" applyFont="1" applyFill="1" applyBorder="1" applyAlignment="1" applyProtection="1">
      <alignment horizontal="center"/>
    </xf>
    <xf numFmtId="0" fontId="13" fillId="4" borderId="24" xfId="1" applyFont="1" applyFill="1" applyBorder="1" applyAlignment="1" applyProtection="1">
      <alignment horizontal="center"/>
    </xf>
    <xf numFmtId="0" fontId="0" fillId="4" borderId="0" xfId="0" applyFont="1" applyFill="1" applyAlignment="1"/>
    <xf numFmtId="0" fontId="0" fillId="0" borderId="17" xfId="0" applyFont="1" applyBorder="1" applyAlignment="1"/>
    <xf numFmtId="0" fontId="0" fillId="0" borderId="21" xfId="0" applyFont="1" applyBorder="1" applyAlignment="1"/>
    <xf numFmtId="0" fontId="0" fillId="0" borderId="22" xfId="0" applyFont="1" applyBorder="1" applyAlignment="1"/>
    <xf numFmtId="0" fontId="0" fillId="0" borderId="27" xfId="0" applyFont="1" applyBorder="1" applyAlignment="1"/>
    <xf numFmtId="0" fontId="0" fillId="0" borderId="0" xfId="0" applyFont="1" applyBorder="1" applyAlignment="1"/>
    <xf numFmtId="0" fontId="5" fillId="0" borderId="19" xfId="0" applyFont="1" applyBorder="1" applyAlignment="1">
      <alignment horizontal="left"/>
    </xf>
    <xf numFmtId="0" fontId="0" fillId="4" borderId="0" xfId="0" applyFont="1" applyFill="1" applyBorder="1" applyAlignment="1"/>
    <xf numFmtId="0" fontId="19" fillId="4" borderId="0" xfId="2" applyFont="1" applyFill="1" applyBorder="1" applyAlignment="1"/>
    <xf numFmtId="0" fontId="0" fillId="0" borderId="0" xfId="0" applyFont="1" applyAlignment="1"/>
    <xf numFmtId="0" fontId="4" fillId="0" borderId="0" xfId="1" applyProtection="1"/>
    <xf numFmtId="0" fontId="5" fillId="2" borderId="8" xfId="0" applyFont="1" applyFill="1" applyBorder="1" applyProtection="1">
      <protection locked="0"/>
    </xf>
    <xf numFmtId="0" fontId="8" fillId="3" borderId="17" xfId="0" applyFont="1" applyFill="1" applyBorder="1" applyAlignment="1" applyProtection="1">
      <protection locked="0"/>
    </xf>
    <xf numFmtId="0" fontId="5" fillId="3" borderId="8" xfId="0" applyFont="1" applyFill="1" applyBorder="1" applyProtection="1">
      <protection locked="0"/>
    </xf>
    <xf numFmtId="0" fontId="5" fillId="4" borderId="7" xfId="0" applyFont="1" applyFill="1" applyBorder="1" applyAlignment="1">
      <alignment horizontal="left"/>
    </xf>
    <xf numFmtId="0" fontId="5" fillId="4" borderId="6" xfId="0" applyFont="1" applyFill="1" applyBorder="1" applyAlignment="1">
      <alignment horizontal="left"/>
    </xf>
    <xf numFmtId="0" fontId="5" fillId="0" borderId="7" xfId="0" applyFont="1" applyFill="1" applyBorder="1" applyAlignment="1">
      <alignment horizontal="left"/>
    </xf>
    <xf numFmtId="0" fontId="5" fillId="0" borderId="6" xfId="0" applyFont="1" applyFill="1" applyBorder="1" applyAlignment="1">
      <alignment horizontal="left"/>
    </xf>
    <xf numFmtId="0" fontId="14" fillId="3" borderId="24" xfId="1" applyNumberFormat="1" applyFont="1" applyFill="1" applyBorder="1" applyAlignment="1" applyProtection="1">
      <alignment horizontal="center" vertical="center"/>
      <protection locked="0"/>
    </xf>
    <xf numFmtId="0" fontId="14" fillId="3" borderId="24" xfId="1" applyFont="1" applyFill="1" applyBorder="1" applyAlignment="1" applyProtection="1">
      <alignment horizontal="center" vertical="center"/>
      <protection locked="0"/>
    </xf>
    <xf numFmtId="0" fontId="14" fillId="3" borderId="26" xfId="1" applyFont="1" applyFill="1" applyBorder="1" applyAlignment="1" applyProtection="1">
      <alignment horizontal="center" vertical="center"/>
      <protection locked="0"/>
    </xf>
    <xf numFmtId="0" fontId="5" fillId="2" borderId="5" xfId="0" applyFont="1" applyFill="1" applyBorder="1" applyProtection="1">
      <protection locked="0"/>
    </xf>
    <xf numFmtId="0" fontId="5" fillId="0" borderId="5" xfId="0" applyFont="1" applyBorder="1" applyAlignment="1">
      <alignment horizontal="left"/>
    </xf>
    <xf numFmtId="0" fontId="6" fillId="0" borderId="7" xfId="0" applyFont="1" applyBorder="1"/>
    <xf numFmtId="0" fontId="6" fillId="0" borderId="12" xfId="0" applyFont="1" applyBorder="1"/>
    <xf numFmtId="0" fontId="0" fillId="0" borderId="0" xfId="0" applyFont="1" applyAlignment="1"/>
    <xf numFmtId="0" fontId="6" fillId="0" borderId="13" xfId="0" applyFont="1" applyBorder="1"/>
    <xf numFmtId="0" fontId="6" fillId="0" borderId="14" xfId="0" applyFont="1" applyBorder="1"/>
    <xf numFmtId="0" fontId="6" fillId="0" borderId="15" xfId="0" applyFont="1" applyBorder="1"/>
    <xf numFmtId="0" fontId="6" fillId="0" borderId="16" xfId="0" applyFont="1" applyBorder="1"/>
    <xf numFmtId="0" fontId="5" fillId="3" borderId="5" xfId="0" applyFont="1" applyFill="1" applyBorder="1" applyAlignment="1" applyProtection="1">
      <alignment horizontal="left"/>
      <protection locked="0"/>
    </xf>
    <xf numFmtId="0" fontId="5" fillId="4" borderId="18" xfId="0" applyFont="1" applyFill="1" applyBorder="1" applyAlignment="1">
      <alignment horizontal="right"/>
    </xf>
    <xf numFmtId="0" fontId="5" fillId="4" borderId="20" xfId="0" applyFont="1" applyFill="1" applyBorder="1" applyAlignment="1">
      <alignment horizontal="right"/>
    </xf>
    <xf numFmtId="0" fontId="5" fillId="4" borderId="19" xfId="0" applyFont="1" applyFill="1" applyBorder="1" applyAlignment="1">
      <alignment horizontal="right"/>
    </xf>
    <xf numFmtId="0" fontId="5" fillId="0" borderId="28" xfId="0" applyFont="1" applyBorder="1" applyAlignment="1">
      <alignment horizontal="left"/>
    </xf>
    <xf numFmtId="0" fontId="5" fillId="0" borderId="29" xfId="0" applyFont="1" applyBorder="1" applyAlignment="1">
      <alignment horizontal="left"/>
    </xf>
    <xf numFmtId="0" fontId="5" fillId="0" borderId="30" xfId="0" applyFont="1" applyBorder="1" applyAlignment="1">
      <alignment horizontal="left"/>
    </xf>
    <xf numFmtId="0" fontId="6" fillId="0" borderId="0" xfId="0" applyFont="1" applyFill="1" applyBorder="1"/>
    <xf numFmtId="0" fontId="0" fillId="0" borderId="0" xfId="0" applyFont="1" applyFill="1" applyAlignment="1"/>
    <xf numFmtId="0" fontId="6" fillId="0" borderId="13" xfId="0" applyFont="1" applyFill="1" applyBorder="1"/>
    <xf numFmtId="0" fontId="6" fillId="0" borderId="15" xfId="0" applyFont="1" applyFill="1" applyBorder="1"/>
    <xf numFmtId="0" fontId="6" fillId="0" borderId="16" xfId="0" applyFont="1" applyFill="1" applyBorder="1"/>
    <xf numFmtId="0" fontId="6" fillId="0" borderId="0" xfId="0" applyFont="1" applyBorder="1"/>
    <xf numFmtId="0" fontId="6" fillId="4" borderId="0" xfId="0" applyFont="1" applyFill="1" applyBorder="1"/>
    <xf numFmtId="0" fontId="0" fillId="4" borderId="0" xfId="0" applyFont="1" applyFill="1" applyAlignment="1"/>
    <xf numFmtId="0" fontId="6" fillId="4" borderId="13" xfId="0" applyFont="1" applyFill="1" applyBorder="1"/>
    <xf numFmtId="0" fontId="6" fillId="4" borderId="15" xfId="0" applyFont="1" applyFill="1" applyBorder="1"/>
    <xf numFmtId="0" fontId="6" fillId="4" borderId="16" xfId="0" applyFont="1" applyFill="1" applyBorder="1"/>
    <xf numFmtId="0" fontId="5" fillId="0" borderId="7" xfId="0" applyFont="1" applyBorder="1" applyAlignment="1">
      <alignment horizontal="left"/>
    </xf>
    <xf numFmtId="0" fontId="24" fillId="0" borderId="0" xfId="4" applyFont="1"/>
    <xf numFmtId="0" fontId="2" fillId="0" borderId="0" xfId="4"/>
    <xf numFmtId="0" fontId="21" fillId="0" borderId="0" xfId="4" applyFont="1"/>
    <xf numFmtId="0" fontId="2" fillId="4" borderId="17" xfId="4" applyFill="1" applyBorder="1"/>
    <xf numFmtId="0" fontId="2" fillId="3" borderId="18" xfId="4" applyFill="1" applyBorder="1" applyAlignment="1">
      <alignment wrapText="1"/>
    </xf>
    <xf numFmtId="0" fontId="2" fillId="3" borderId="17" xfId="4" applyFill="1" applyBorder="1" applyAlignment="1">
      <alignment wrapText="1"/>
    </xf>
    <xf numFmtId="0" fontId="2" fillId="3" borderId="20" xfId="4" applyFill="1" applyBorder="1" applyAlignment="1">
      <alignment wrapText="1"/>
    </xf>
    <xf numFmtId="0" fontId="2" fillId="6" borderId="18" xfId="4" applyFill="1" applyBorder="1" applyAlignment="1">
      <alignment wrapText="1"/>
    </xf>
    <xf numFmtId="0" fontId="2" fillId="6" borderId="17" xfId="4" applyFill="1" applyBorder="1" applyAlignment="1">
      <alignment wrapText="1"/>
    </xf>
    <xf numFmtId="0" fontId="2" fillId="6" borderId="20" xfId="4" applyFill="1" applyBorder="1" applyAlignment="1">
      <alignment wrapText="1"/>
    </xf>
    <xf numFmtId="0" fontId="2" fillId="7" borderId="18" xfId="4" applyFill="1" applyBorder="1" applyAlignment="1">
      <alignment wrapText="1"/>
    </xf>
    <xf numFmtId="0" fontId="2" fillId="8" borderId="18" xfId="4" applyFill="1" applyBorder="1" applyAlignment="1">
      <alignment wrapText="1"/>
    </xf>
    <xf numFmtId="0" fontId="2" fillId="8" borderId="17" xfId="4" applyFill="1" applyBorder="1" applyAlignment="1">
      <alignment wrapText="1"/>
    </xf>
    <xf numFmtId="0" fontId="2" fillId="8" borderId="20" xfId="4" applyFill="1" applyBorder="1" applyAlignment="1">
      <alignment wrapText="1"/>
    </xf>
    <xf numFmtId="0" fontId="2" fillId="0" borderId="17" xfId="4" applyBorder="1"/>
    <xf numFmtId="0" fontId="2" fillId="3" borderId="18" xfId="4" applyFill="1" applyBorder="1" applyAlignment="1"/>
    <xf numFmtId="0" fontId="2" fillId="3" borderId="18" xfId="4" applyFill="1" applyBorder="1" applyAlignment="1">
      <alignment horizontal="center"/>
    </xf>
    <xf numFmtId="0" fontId="2" fillId="3" borderId="17" xfId="4" applyFill="1" applyBorder="1"/>
    <xf numFmtId="0" fontId="2" fillId="6" borderId="18" xfId="4" applyFill="1" applyBorder="1" applyAlignment="1"/>
    <xf numFmtId="0" fontId="2" fillId="6" borderId="18" xfId="4" applyFill="1" applyBorder="1" applyAlignment="1">
      <alignment horizontal="center"/>
    </xf>
    <xf numFmtId="0" fontId="2" fillId="6" borderId="17" xfId="4" applyFill="1" applyBorder="1"/>
    <xf numFmtId="0" fontId="2" fillId="7" borderId="18" xfId="4" applyFill="1" applyBorder="1" applyAlignment="1"/>
    <xf numFmtId="0" fontId="2" fillId="7" borderId="18" xfId="4" applyFill="1" applyBorder="1" applyAlignment="1">
      <alignment horizontal="center"/>
    </xf>
    <xf numFmtId="0" fontId="2" fillId="7" borderId="17" xfId="4" applyFill="1" applyBorder="1"/>
    <xf numFmtId="0" fontId="2" fillId="7" borderId="17" xfId="4" applyFill="1" applyBorder="1" applyAlignment="1">
      <alignment wrapText="1"/>
    </xf>
    <xf numFmtId="0" fontId="2" fillId="2" borderId="17" xfId="4" applyFill="1" applyBorder="1"/>
    <xf numFmtId="0" fontId="23" fillId="0" borderId="0" xfId="4" applyFont="1"/>
    <xf numFmtId="0" fontId="0" fillId="0" borderId="0" xfId="0" applyFont="1" applyAlignment="1" applyProtection="1"/>
    <xf numFmtId="0" fontId="5" fillId="0" borderId="18" xfId="0" applyFont="1" applyBorder="1" applyAlignment="1" applyProtection="1">
      <alignment horizontal="left"/>
    </xf>
    <xf numFmtId="0" fontId="5" fillId="0" borderId="20" xfId="0" applyFont="1" applyBorder="1" applyAlignment="1" applyProtection="1">
      <alignment horizontal="left"/>
    </xf>
    <xf numFmtId="0" fontId="5" fillId="0" borderId="19" xfId="0" applyFont="1" applyBorder="1" applyProtection="1"/>
    <xf numFmtId="0" fontId="5" fillId="0" borderId="0" xfId="0" applyFont="1" applyBorder="1" applyAlignment="1" applyProtection="1">
      <alignment horizontal="left"/>
    </xf>
    <xf numFmtId="0" fontId="5" fillId="0" borderId="0" xfId="0" applyFont="1" applyBorder="1" applyProtection="1"/>
    <xf numFmtId="0" fontId="9" fillId="0" borderId="0" xfId="0" applyFont="1" applyBorder="1" applyAlignment="1" applyProtection="1">
      <alignment horizontal="left" wrapText="1"/>
    </xf>
    <xf numFmtId="0" fontId="9" fillId="0" borderId="0" xfId="0" applyFont="1" applyBorder="1" applyAlignment="1" applyProtection="1">
      <alignment horizontal="left"/>
    </xf>
    <xf numFmtId="0" fontId="5" fillId="0" borderId="33" xfId="0" applyFont="1" applyBorder="1" applyAlignment="1">
      <alignment horizontal="left"/>
    </xf>
    <xf numFmtId="0" fontId="5" fillId="3" borderId="17" xfId="0" applyFont="1" applyFill="1" applyBorder="1" applyAlignment="1" applyProtection="1">
      <alignment horizontal="left"/>
      <protection locked="0"/>
    </xf>
    <xf numFmtId="0" fontId="22" fillId="2" borderId="17" xfId="0" applyFont="1" applyFill="1" applyBorder="1" applyAlignment="1" applyProtection="1">
      <alignment horizontal="left"/>
      <protection locked="0"/>
    </xf>
    <xf numFmtId="0" fontId="5" fillId="2" borderId="17" xfId="0" applyFont="1" applyFill="1" applyBorder="1" applyAlignment="1" applyProtection="1">
      <alignment horizontal="left"/>
      <protection locked="0"/>
    </xf>
    <xf numFmtId="0" fontId="1" fillId="0" borderId="0" xfId="4" applyFont="1"/>
    <xf numFmtId="0" fontId="10" fillId="4" borderId="21" xfId="1" applyFont="1" applyFill="1" applyBorder="1" applyAlignment="1" applyProtection="1">
      <alignment horizontal="center" vertical="center" wrapText="1"/>
    </xf>
    <xf numFmtId="0" fontId="10" fillId="4" borderId="22" xfId="1" applyFont="1" applyFill="1" applyBorder="1" applyAlignment="1" applyProtection="1">
      <alignment horizontal="center" vertical="center" wrapText="1"/>
    </xf>
    <xf numFmtId="0" fontId="10" fillId="4" borderId="23" xfId="1" applyFont="1" applyFill="1" applyBorder="1" applyAlignment="1" applyProtection="1">
      <alignment horizontal="center" vertical="center" wrapText="1"/>
    </xf>
    <xf numFmtId="0" fontId="10" fillId="4" borderId="25" xfId="1" applyFont="1" applyFill="1" applyBorder="1" applyAlignment="1" applyProtection="1">
      <alignment horizontal="center" vertical="center"/>
    </xf>
    <xf numFmtId="0" fontId="10" fillId="4" borderId="23" xfId="1" applyFont="1" applyFill="1" applyBorder="1" applyAlignment="1" applyProtection="1">
      <alignment horizontal="center" vertical="center"/>
    </xf>
    <xf numFmtId="0" fontId="13" fillId="4" borderId="25" xfId="1" applyFont="1" applyFill="1" applyBorder="1" applyAlignment="1" applyProtection="1">
      <alignment horizontal="center" vertical="center" wrapText="1"/>
    </xf>
    <xf numFmtId="0" fontId="13" fillId="4" borderId="22" xfId="1" applyFont="1" applyFill="1" applyBorder="1" applyAlignment="1" applyProtection="1">
      <alignment horizontal="center" vertical="center" wrapText="1"/>
    </xf>
    <xf numFmtId="0" fontId="13" fillId="4" borderId="23" xfId="1" applyFont="1" applyFill="1" applyBorder="1" applyAlignment="1" applyProtection="1">
      <alignment horizontal="center" vertical="center" wrapText="1"/>
    </xf>
    <xf numFmtId="0" fontId="8" fillId="0" borderId="0" xfId="0" applyFont="1" applyBorder="1" applyAlignment="1">
      <alignment horizontal="left" vertical="top" wrapText="1"/>
    </xf>
    <xf numFmtId="0" fontId="8"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8" fillId="0" borderId="18" xfId="0" applyFont="1" applyBorder="1" applyAlignment="1" applyProtection="1">
      <alignment horizontal="left" wrapText="1"/>
    </xf>
    <xf numFmtId="0" fontId="7" fillId="0" borderId="19" xfId="0" applyFont="1" applyBorder="1" applyAlignment="1" applyProtection="1">
      <alignment horizontal="left" wrapText="1"/>
    </xf>
    <xf numFmtId="0" fontId="9" fillId="0" borderId="18" xfId="0" applyFont="1" applyBorder="1" applyAlignment="1" applyProtection="1">
      <alignment horizontal="left" wrapText="1"/>
    </xf>
    <xf numFmtId="0" fontId="9" fillId="0" borderId="20" xfId="0" applyFont="1" applyBorder="1" applyAlignment="1" applyProtection="1">
      <alignment horizontal="left" wrapText="1"/>
    </xf>
    <xf numFmtId="0" fontId="9" fillId="0" borderId="19" xfId="0" applyFont="1" applyBorder="1" applyAlignment="1" applyProtection="1">
      <alignment horizontal="left"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9" fillId="0" borderId="18" xfId="0" applyFont="1" applyBorder="1" applyAlignment="1">
      <alignment horizontal="left" vertical="top" wrapText="1"/>
    </xf>
    <xf numFmtId="0" fontId="9" fillId="0" borderId="20" xfId="0" applyFont="1" applyBorder="1" applyAlignment="1">
      <alignment horizontal="left" vertical="top" wrapText="1"/>
    </xf>
    <xf numFmtId="0" fontId="9" fillId="0" borderId="19" xfId="0" applyFont="1" applyBorder="1" applyAlignment="1">
      <alignment horizontal="left" vertical="top" wrapText="1"/>
    </xf>
    <xf numFmtId="0" fontId="5" fillId="0" borderId="3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3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21" xfId="0" applyFont="1" applyFill="1" applyBorder="1" applyAlignment="1">
      <alignment horizontal="center" textRotation="90" wrapText="1"/>
    </xf>
    <xf numFmtId="0" fontId="7" fillId="0" borderId="22" xfId="0" applyFont="1" applyFill="1" applyBorder="1" applyAlignment="1">
      <alignment horizontal="center" textRotation="90" wrapText="1"/>
    </xf>
    <xf numFmtId="0" fontId="7" fillId="0" borderId="27" xfId="0" applyFont="1" applyFill="1" applyBorder="1" applyAlignment="1">
      <alignment horizontal="center" textRotation="90" wrapText="1"/>
    </xf>
    <xf numFmtId="0" fontId="5" fillId="0" borderId="21" xfId="0" applyFont="1" applyFill="1" applyBorder="1" applyAlignment="1">
      <alignment horizontal="center" textRotation="90" wrapText="1"/>
    </xf>
    <xf numFmtId="0" fontId="5" fillId="0" borderId="22" xfId="0" applyFont="1" applyFill="1" applyBorder="1" applyAlignment="1">
      <alignment horizontal="center" textRotation="90" wrapText="1"/>
    </xf>
    <xf numFmtId="0" fontId="5" fillId="0" borderId="27" xfId="0" applyFont="1" applyFill="1" applyBorder="1" applyAlignment="1">
      <alignment horizontal="center" textRotation="90" wrapText="1"/>
    </xf>
    <xf numFmtId="0" fontId="5" fillId="4" borderId="21" xfId="0" applyFont="1" applyFill="1" applyBorder="1" applyAlignment="1">
      <alignment horizontal="center" textRotation="90" wrapText="1"/>
    </xf>
    <xf numFmtId="0" fontId="7" fillId="4" borderId="22" xfId="0" applyFont="1" applyFill="1" applyBorder="1" applyAlignment="1">
      <alignment horizontal="center" textRotation="90" wrapText="1"/>
    </xf>
    <xf numFmtId="0" fontId="7" fillId="4" borderId="27" xfId="0" applyFont="1" applyFill="1" applyBorder="1" applyAlignment="1">
      <alignment horizontal="center" textRotation="90" wrapText="1"/>
    </xf>
    <xf numFmtId="0" fontId="7" fillId="0" borderId="32" xfId="0" applyFont="1" applyBorder="1" applyAlignment="1">
      <alignment horizontal="center" vertical="center"/>
    </xf>
    <xf numFmtId="0" fontId="7" fillId="4" borderId="32"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2" fillId="3" borderId="18" xfId="4" applyFill="1" applyBorder="1" applyAlignment="1">
      <alignment horizontal="center"/>
    </xf>
    <xf numFmtId="0" fontId="2" fillId="3" borderId="20" xfId="4" applyFill="1" applyBorder="1" applyAlignment="1">
      <alignment horizontal="center"/>
    </xf>
    <xf numFmtId="0" fontId="2" fillId="3" borderId="19" xfId="4" applyFill="1" applyBorder="1" applyAlignment="1">
      <alignment horizontal="center"/>
    </xf>
    <xf numFmtId="0" fontId="2" fillId="6" borderId="20" xfId="4" applyFill="1" applyBorder="1" applyAlignment="1">
      <alignment horizontal="center"/>
    </xf>
    <xf numFmtId="0" fontId="2" fillId="6" borderId="19" xfId="4" applyFill="1" applyBorder="1" applyAlignment="1">
      <alignment horizontal="center"/>
    </xf>
    <xf numFmtId="0" fontId="2" fillId="7" borderId="20" xfId="4" applyFill="1" applyBorder="1" applyAlignment="1">
      <alignment horizontal="center"/>
    </xf>
    <xf numFmtId="0" fontId="2" fillId="7" borderId="19" xfId="4" applyFill="1" applyBorder="1" applyAlignment="1">
      <alignment horizontal="center"/>
    </xf>
    <xf numFmtId="0" fontId="2" fillId="0" borderId="17" xfId="4" applyBorder="1" applyAlignment="1">
      <alignment horizontal="left"/>
    </xf>
    <xf numFmtId="0" fontId="2" fillId="3" borderId="18" xfId="4" applyFill="1" applyBorder="1" applyAlignment="1">
      <alignment horizontal="center" wrapText="1"/>
    </xf>
    <xf numFmtId="0" fontId="2" fillId="3" borderId="19" xfId="4" applyFill="1" applyBorder="1" applyAlignment="1">
      <alignment horizontal="center" wrapText="1"/>
    </xf>
    <xf numFmtId="0" fontId="2" fillId="6" borderId="18" xfId="4" applyFill="1" applyBorder="1" applyAlignment="1">
      <alignment horizontal="center" wrapText="1"/>
    </xf>
    <xf numFmtId="0" fontId="2" fillId="6" borderId="19" xfId="4" applyFill="1" applyBorder="1" applyAlignment="1">
      <alignment horizontal="center" wrapText="1"/>
    </xf>
    <xf numFmtId="0" fontId="2" fillId="7" borderId="18" xfId="4" applyFill="1" applyBorder="1" applyAlignment="1">
      <alignment horizontal="center" wrapText="1"/>
    </xf>
    <xf numFmtId="0" fontId="2" fillId="7" borderId="19" xfId="4" applyFill="1" applyBorder="1" applyAlignment="1">
      <alignment horizontal="center" wrapText="1"/>
    </xf>
  </cellXfs>
  <cellStyles count="5">
    <cellStyle name="Calculation" xfId="2" builtinId="22"/>
    <cellStyle name="Normal" xfId="0" builtinId="0"/>
    <cellStyle name="Normal 2" xfId="1"/>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28575</xdr:rowOff>
    </xdr:from>
    <xdr:ext cx="1238250" cy="1085850"/>
    <xdr:pic>
      <xdr:nvPicPr>
        <xdr:cNvPr id="2" name="image1.png" title="Image"/>
        <xdr:cNvPicPr preferRelativeResize="0"/>
      </xdr:nvPicPr>
      <xdr:blipFill>
        <a:blip xmlns:r="http://schemas.openxmlformats.org/officeDocument/2006/relationships" r:embed="rId1" cstate="print"/>
        <a:stretch>
          <a:fillRect/>
        </a:stretch>
      </xdr:blipFill>
      <xdr:spPr>
        <a:xfrm>
          <a:off x="0" y="28575"/>
          <a:ext cx="1238250" cy="10858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mes.moreton/Documents/Workforce/Doc%20versions/Flexible%20Resorce%20Pools%20-%20Staff%20Bank%20-%20Pricing%20Evaluation%20Model%20v0.2%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of Submissions"/>
      <sheetName val="Evaluation"/>
    </sheetNames>
    <sheetDataSet>
      <sheetData sheetId="0">
        <row r="6">
          <cell r="B6" t="str">
            <v>Supplier A</v>
          </cell>
          <cell r="C6">
            <v>10000</v>
          </cell>
          <cell r="D6">
            <v>3</v>
          </cell>
          <cell r="E6">
            <v>4</v>
          </cell>
          <cell r="F6">
            <v>6</v>
          </cell>
          <cell r="G6">
            <v>2</v>
          </cell>
          <cell r="H6">
            <v>2</v>
          </cell>
          <cell r="I6">
            <v>5</v>
          </cell>
          <cell r="J6">
            <v>3</v>
          </cell>
          <cell r="K6">
            <v>5</v>
          </cell>
          <cell r="L6">
            <v>21000</v>
          </cell>
          <cell r="M6">
            <v>5</v>
          </cell>
          <cell r="N6">
            <v>3</v>
          </cell>
          <cell r="O6">
            <v>5</v>
          </cell>
          <cell r="P6">
            <v>3</v>
          </cell>
          <cell r="Q6">
            <v>4</v>
          </cell>
          <cell r="R6">
            <v>6</v>
          </cell>
          <cell r="S6">
            <v>6</v>
          </cell>
          <cell r="T6">
            <v>2</v>
          </cell>
          <cell r="U6">
            <v>15500</v>
          </cell>
          <cell r="V6">
            <v>3</v>
          </cell>
          <cell r="W6">
            <v>4</v>
          </cell>
          <cell r="X6">
            <v>6</v>
          </cell>
          <cell r="Y6">
            <v>6</v>
          </cell>
          <cell r="Z6">
            <v>2</v>
          </cell>
          <cell r="AA6">
            <v>5</v>
          </cell>
          <cell r="AB6">
            <v>3</v>
          </cell>
          <cell r="AC6">
            <v>5</v>
          </cell>
        </row>
        <row r="7">
          <cell r="B7" t="str">
            <v>Supplier B</v>
          </cell>
          <cell r="C7">
            <v>15000</v>
          </cell>
          <cell r="D7">
            <v>4</v>
          </cell>
          <cell r="E7">
            <v>3</v>
          </cell>
          <cell r="F7">
            <v>8</v>
          </cell>
          <cell r="G7">
            <v>5</v>
          </cell>
          <cell r="H7">
            <v>5</v>
          </cell>
          <cell r="I7">
            <v>2</v>
          </cell>
          <cell r="J7">
            <v>4</v>
          </cell>
          <cell r="K7">
            <v>4</v>
          </cell>
          <cell r="L7">
            <v>11000</v>
          </cell>
          <cell r="M7">
            <v>2</v>
          </cell>
          <cell r="N7">
            <v>4</v>
          </cell>
          <cell r="O7">
            <v>4</v>
          </cell>
          <cell r="P7">
            <v>4</v>
          </cell>
          <cell r="Q7">
            <v>3</v>
          </cell>
          <cell r="R7">
            <v>8</v>
          </cell>
          <cell r="S7">
            <v>8</v>
          </cell>
          <cell r="T7">
            <v>5</v>
          </cell>
          <cell r="U7">
            <v>16500</v>
          </cell>
          <cell r="V7">
            <v>4</v>
          </cell>
          <cell r="W7">
            <v>3</v>
          </cell>
          <cell r="X7">
            <v>8</v>
          </cell>
          <cell r="Y7">
            <v>8</v>
          </cell>
          <cell r="Z7">
            <v>5</v>
          </cell>
          <cell r="AA7">
            <v>2</v>
          </cell>
          <cell r="AB7">
            <v>4</v>
          </cell>
          <cell r="AC7">
            <v>4</v>
          </cell>
        </row>
        <row r="8">
          <cell r="B8" t="str">
            <v>Supplier C</v>
          </cell>
          <cell r="C8">
            <v>12000</v>
          </cell>
          <cell r="D8">
            <v>5</v>
          </cell>
          <cell r="E8">
            <v>5</v>
          </cell>
          <cell r="F8">
            <v>9</v>
          </cell>
          <cell r="G8">
            <v>2</v>
          </cell>
          <cell r="H8">
            <v>2</v>
          </cell>
          <cell r="I8">
            <v>3</v>
          </cell>
          <cell r="J8">
            <v>2</v>
          </cell>
          <cell r="K8">
            <v>3</v>
          </cell>
          <cell r="L8">
            <v>12000</v>
          </cell>
          <cell r="M8">
            <v>3</v>
          </cell>
          <cell r="N8">
            <v>2</v>
          </cell>
          <cell r="O8">
            <v>3</v>
          </cell>
          <cell r="P8">
            <v>5</v>
          </cell>
          <cell r="Q8">
            <v>5</v>
          </cell>
          <cell r="R8">
            <v>9</v>
          </cell>
          <cell r="S8">
            <v>9</v>
          </cell>
          <cell r="T8">
            <v>2</v>
          </cell>
          <cell r="U8">
            <v>4800</v>
          </cell>
          <cell r="V8">
            <v>5</v>
          </cell>
          <cell r="W8">
            <v>5</v>
          </cell>
          <cell r="X8">
            <v>9</v>
          </cell>
          <cell r="Y8">
            <v>9</v>
          </cell>
          <cell r="Z8">
            <v>2</v>
          </cell>
          <cell r="AA8">
            <v>3</v>
          </cell>
          <cell r="AB8">
            <v>2</v>
          </cell>
          <cell r="AC8">
            <v>3</v>
          </cell>
        </row>
        <row r="9">
          <cell r="B9" t="str">
            <v>Supplier D</v>
          </cell>
          <cell r="C9">
            <v>6000</v>
          </cell>
          <cell r="D9">
            <v>3</v>
          </cell>
          <cell r="E9">
            <v>6</v>
          </cell>
          <cell r="F9">
            <v>5</v>
          </cell>
          <cell r="G9">
            <v>3</v>
          </cell>
          <cell r="H9">
            <v>3</v>
          </cell>
          <cell r="I9">
            <v>4</v>
          </cell>
          <cell r="J9">
            <v>5</v>
          </cell>
          <cell r="K9">
            <v>4</v>
          </cell>
          <cell r="L9">
            <v>8000</v>
          </cell>
          <cell r="M9">
            <v>4</v>
          </cell>
          <cell r="N9">
            <v>5</v>
          </cell>
          <cell r="O9">
            <v>4</v>
          </cell>
          <cell r="P9">
            <v>3</v>
          </cell>
          <cell r="Q9">
            <v>6</v>
          </cell>
          <cell r="R9">
            <v>5</v>
          </cell>
          <cell r="S9">
            <v>5</v>
          </cell>
          <cell r="T9">
            <v>3</v>
          </cell>
          <cell r="U9">
            <v>7000</v>
          </cell>
          <cell r="V9">
            <v>3</v>
          </cell>
          <cell r="W9">
            <v>6</v>
          </cell>
          <cell r="X9">
            <v>5</v>
          </cell>
          <cell r="Y9">
            <v>5</v>
          </cell>
          <cell r="Z9">
            <v>3</v>
          </cell>
          <cell r="AA9">
            <v>4</v>
          </cell>
          <cell r="AB9">
            <v>5</v>
          </cell>
          <cell r="AC9">
            <v>4</v>
          </cell>
        </row>
        <row r="10">
          <cell r="B10" t="str">
            <v>Supplier E</v>
          </cell>
          <cell r="C10">
            <v>7000</v>
          </cell>
          <cell r="D10">
            <v>4</v>
          </cell>
          <cell r="E10">
            <v>12</v>
          </cell>
          <cell r="F10">
            <v>4</v>
          </cell>
          <cell r="G10">
            <v>4</v>
          </cell>
          <cell r="H10">
            <v>4</v>
          </cell>
          <cell r="I10">
            <v>4</v>
          </cell>
          <cell r="J10">
            <v>2</v>
          </cell>
          <cell r="K10">
            <v>3</v>
          </cell>
          <cell r="L10">
            <v>9000</v>
          </cell>
          <cell r="M10">
            <v>4</v>
          </cell>
          <cell r="N10">
            <v>2</v>
          </cell>
          <cell r="O10">
            <v>3</v>
          </cell>
          <cell r="P10">
            <v>4</v>
          </cell>
          <cell r="Q10">
            <v>12</v>
          </cell>
          <cell r="R10">
            <v>4</v>
          </cell>
          <cell r="S10">
            <v>4</v>
          </cell>
          <cell r="T10">
            <v>4</v>
          </cell>
          <cell r="U10">
            <v>8000</v>
          </cell>
          <cell r="V10">
            <v>4</v>
          </cell>
          <cell r="W10">
            <v>12</v>
          </cell>
          <cell r="X10">
            <v>4</v>
          </cell>
          <cell r="Y10">
            <v>4</v>
          </cell>
          <cell r="Z10">
            <v>4</v>
          </cell>
          <cell r="AA10">
            <v>4</v>
          </cell>
          <cell r="AB10">
            <v>2</v>
          </cell>
          <cell r="AC10">
            <v>3</v>
          </cell>
        </row>
        <row r="11">
          <cell r="B11" t="str">
            <v>Supplier F</v>
          </cell>
          <cell r="C11">
            <v>25000</v>
          </cell>
          <cell r="D11">
            <v>2</v>
          </cell>
          <cell r="E11">
            <v>13</v>
          </cell>
          <cell r="F11">
            <v>6</v>
          </cell>
          <cell r="G11">
            <v>8</v>
          </cell>
          <cell r="H11">
            <v>8</v>
          </cell>
          <cell r="I11">
            <v>2</v>
          </cell>
          <cell r="J11">
            <v>3</v>
          </cell>
          <cell r="K11">
            <v>5</v>
          </cell>
          <cell r="L11">
            <v>7000</v>
          </cell>
          <cell r="M11">
            <v>2</v>
          </cell>
          <cell r="N11">
            <v>3</v>
          </cell>
          <cell r="O11">
            <v>5</v>
          </cell>
          <cell r="P11">
            <v>2</v>
          </cell>
          <cell r="Q11">
            <v>13</v>
          </cell>
          <cell r="R11">
            <v>6</v>
          </cell>
          <cell r="S11">
            <v>6</v>
          </cell>
          <cell r="T11">
            <v>8</v>
          </cell>
          <cell r="U11">
            <v>7000</v>
          </cell>
          <cell r="V11">
            <v>2</v>
          </cell>
          <cell r="W11">
            <v>13</v>
          </cell>
          <cell r="X11">
            <v>6</v>
          </cell>
          <cell r="Y11">
            <v>6</v>
          </cell>
          <cell r="Z11">
            <v>8</v>
          </cell>
          <cell r="AA11">
            <v>2</v>
          </cell>
          <cell r="AB11">
            <v>3</v>
          </cell>
          <cell r="AC11">
            <v>5</v>
          </cell>
        </row>
        <row r="12">
          <cell r="B12" t="str">
            <v>Supplier G</v>
          </cell>
          <cell r="C12">
            <v>16000</v>
          </cell>
          <cell r="D12">
            <v>5</v>
          </cell>
          <cell r="E12">
            <v>8</v>
          </cell>
          <cell r="F12">
            <v>3</v>
          </cell>
          <cell r="G12">
            <v>4</v>
          </cell>
          <cell r="H12">
            <v>4</v>
          </cell>
          <cell r="I12">
            <v>5</v>
          </cell>
          <cell r="J12">
            <v>4</v>
          </cell>
          <cell r="K12">
            <v>8</v>
          </cell>
          <cell r="L12">
            <v>6500</v>
          </cell>
          <cell r="M12">
            <v>5</v>
          </cell>
          <cell r="N12">
            <v>4</v>
          </cell>
          <cell r="O12">
            <v>8</v>
          </cell>
          <cell r="P12">
            <v>5</v>
          </cell>
          <cell r="Q12">
            <v>8</v>
          </cell>
          <cell r="R12">
            <v>3</v>
          </cell>
          <cell r="S12">
            <v>3</v>
          </cell>
          <cell r="T12">
            <v>4</v>
          </cell>
          <cell r="U12">
            <v>12000</v>
          </cell>
          <cell r="V12">
            <v>5</v>
          </cell>
          <cell r="W12">
            <v>8</v>
          </cell>
          <cell r="X12">
            <v>3</v>
          </cell>
          <cell r="Y12">
            <v>3</v>
          </cell>
          <cell r="Z12">
            <v>4</v>
          </cell>
          <cell r="AA12">
            <v>5</v>
          </cell>
          <cell r="AB12">
            <v>4</v>
          </cell>
          <cell r="AC12">
            <v>8</v>
          </cell>
        </row>
        <row r="13">
          <cell r="B13" t="str">
            <v>Supplier H</v>
          </cell>
          <cell r="C13">
            <v>17000</v>
          </cell>
          <cell r="D13">
            <v>2</v>
          </cell>
          <cell r="E13">
            <v>5</v>
          </cell>
          <cell r="F13">
            <v>8</v>
          </cell>
          <cell r="G13">
            <v>5</v>
          </cell>
          <cell r="H13">
            <v>5</v>
          </cell>
          <cell r="I13">
            <v>2</v>
          </cell>
          <cell r="J13">
            <v>4</v>
          </cell>
          <cell r="K13">
            <v>7</v>
          </cell>
          <cell r="L13">
            <v>15000</v>
          </cell>
          <cell r="M13">
            <v>2</v>
          </cell>
          <cell r="N13">
            <v>4</v>
          </cell>
          <cell r="O13">
            <v>7</v>
          </cell>
          <cell r="P13">
            <v>2</v>
          </cell>
          <cell r="Q13">
            <v>5</v>
          </cell>
          <cell r="R13">
            <v>8</v>
          </cell>
          <cell r="S13">
            <v>8</v>
          </cell>
          <cell r="T13">
            <v>5</v>
          </cell>
          <cell r="U13">
            <v>14500</v>
          </cell>
          <cell r="V13">
            <v>2</v>
          </cell>
          <cell r="W13">
            <v>5</v>
          </cell>
          <cell r="X13">
            <v>8</v>
          </cell>
          <cell r="Y13">
            <v>8</v>
          </cell>
          <cell r="Z13">
            <v>5</v>
          </cell>
          <cell r="AA13">
            <v>2</v>
          </cell>
          <cell r="AB13">
            <v>4</v>
          </cell>
          <cell r="AC13">
            <v>7</v>
          </cell>
        </row>
        <row r="14">
          <cell r="B14" t="str">
            <v>Supplier I</v>
          </cell>
          <cell r="C14">
            <v>8000</v>
          </cell>
          <cell r="D14">
            <v>3</v>
          </cell>
          <cell r="E14">
            <v>4</v>
          </cell>
          <cell r="F14">
            <v>4</v>
          </cell>
          <cell r="G14">
            <v>3</v>
          </cell>
          <cell r="H14">
            <v>3</v>
          </cell>
          <cell r="I14">
            <v>3</v>
          </cell>
          <cell r="J14">
            <v>2</v>
          </cell>
          <cell r="K14">
            <v>6</v>
          </cell>
          <cell r="L14">
            <v>21000</v>
          </cell>
          <cell r="M14">
            <v>3</v>
          </cell>
          <cell r="N14">
            <v>2</v>
          </cell>
          <cell r="O14">
            <v>6</v>
          </cell>
          <cell r="P14">
            <v>3</v>
          </cell>
          <cell r="Q14">
            <v>4</v>
          </cell>
          <cell r="R14">
            <v>4</v>
          </cell>
          <cell r="S14">
            <v>4</v>
          </cell>
          <cell r="T14">
            <v>3</v>
          </cell>
          <cell r="U14">
            <v>15000</v>
          </cell>
          <cell r="V14">
            <v>3</v>
          </cell>
          <cell r="W14">
            <v>4</v>
          </cell>
          <cell r="X14">
            <v>4</v>
          </cell>
          <cell r="Y14">
            <v>4</v>
          </cell>
          <cell r="Z14">
            <v>3</v>
          </cell>
          <cell r="AA14">
            <v>3</v>
          </cell>
          <cell r="AB14">
            <v>2</v>
          </cell>
          <cell r="AC14">
            <v>6</v>
          </cell>
        </row>
        <row r="15">
          <cell r="B15" t="str">
            <v>Supplier J</v>
          </cell>
          <cell r="C15">
            <v>8500</v>
          </cell>
          <cell r="D15">
            <v>4</v>
          </cell>
          <cell r="E15">
            <v>7</v>
          </cell>
          <cell r="F15">
            <v>5</v>
          </cell>
          <cell r="G15">
            <v>4</v>
          </cell>
          <cell r="H15">
            <v>2</v>
          </cell>
          <cell r="I15">
            <v>4</v>
          </cell>
          <cell r="J15">
            <v>5</v>
          </cell>
          <cell r="K15">
            <v>5</v>
          </cell>
          <cell r="L15">
            <v>17000</v>
          </cell>
          <cell r="M15">
            <v>4</v>
          </cell>
          <cell r="N15">
            <v>5</v>
          </cell>
          <cell r="O15">
            <v>5</v>
          </cell>
          <cell r="P15">
            <v>4</v>
          </cell>
          <cell r="Q15">
            <v>7</v>
          </cell>
          <cell r="R15">
            <v>5</v>
          </cell>
          <cell r="S15">
            <v>5</v>
          </cell>
          <cell r="T15">
            <v>4</v>
          </cell>
          <cell r="U15">
            <v>15000</v>
          </cell>
          <cell r="V15">
            <v>4</v>
          </cell>
          <cell r="W15">
            <v>7</v>
          </cell>
          <cell r="X15">
            <v>5</v>
          </cell>
          <cell r="Y15">
            <v>5</v>
          </cell>
          <cell r="Z15">
            <v>4</v>
          </cell>
          <cell r="AA15">
            <v>4</v>
          </cell>
          <cell r="AB15">
            <v>5</v>
          </cell>
          <cell r="AC15">
            <v>5</v>
          </cell>
        </row>
        <row r="16">
          <cell r="B16" t="str">
            <v>Supplier K</v>
          </cell>
          <cell r="C16">
            <v>9500</v>
          </cell>
          <cell r="D16">
            <v>3</v>
          </cell>
          <cell r="E16">
            <v>5</v>
          </cell>
          <cell r="F16">
            <v>3</v>
          </cell>
          <cell r="G16">
            <v>2</v>
          </cell>
          <cell r="H16">
            <v>5</v>
          </cell>
          <cell r="I16">
            <v>3</v>
          </cell>
          <cell r="J16">
            <v>2</v>
          </cell>
          <cell r="K16">
            <v>4</v>
          </cell>
          <cell r="L16">
            <v>15500</v>
          </cell>
          <cell r="M16">
            <v>3</v>
          </cell>
          <cell r="N16">
            <v>2</v>
          </cell>
          <cell r="O16">
            <v>4</v>
          </cell>
          <cell r="P16">
            <v>3</v>
          </cell>
          <cell r="Q16">
            <v>5</v>
          </cell>
          <cell r="R16">
            <v>3</v>
          </cell>
          <cell r="S16">
            <v>3</v>
          </cell>
          <cell r="T16">
            <v>2</v>
          </cell>
          <cell r="U16">
            <v>12000</v>
          </cell>
          <cell r="V16">
            <v>3</v>
          </cell>
          <cell r="W16">
            <v>5</v>
          </cell>
          <cell r="X16">
            <v>3</v>
          </cell>
          <cell r="Y16">
            <v>3</v>
          </cell>
          <cell r="Z16">
            <v>2</v>
          </cell>
          <cell r="AA16">
            <v>3</v>
          </cell>
          <cell r="AB16">
            <v>2</v>
          </cell>
          <cell r="AC16">
            <v>4</v>
          </cell>
        </row>
        <row r="17">
          <cell r="B17" t="str">
            <v>Supplier L</v>
          </cell>
          <cell r="C17">
            <v>11000</v>
          </cell>
          <cell r="D17">
            <v>5</v>
          </cell>
          <cell r="E17">
            <v>6</v>
          </cell>
          <cell r="F17">
            <v>4</v>
          </cell>
          <cell r="G17">
            <v>5</v>
          </cell>
          <cell r="H17">
            <v>2</v>
          </cell>
          <cell r="I17">
            <v>5</v>
          </cell>
          <cell r="J17">
            <v>3</v>
          </cell>
          <cell r="K17">
            <v>3</v>
          </cell>
          <cell r="L17">
            <v>16500</v>
          </cell>
          <cell r="M17">
            <v>5</v>
          </cell>
          <cell r="N17">
            <v>3</v>
          </cell>
          <cell r="O17">
            <v>3</v>
          </cell>
          <cell r="P17">
            <v>5</v>
          </cell>
          <cell r="Q17">
            <v>6</v>
          </cell>
          <cell r="R17">
            <v>4</v>
          </cell>
          <cell r="S17">
            <v>4</v>
          </cell>
          <cell r="T17">
            <v>5</v>
          </cell>
          <cell r="U17">
            <v>6000</v>
          </cell>
          <cell r="V17">
            <v>5</v>
          </cell>
          <cell r="W17">
            <v>6</v>
          </cell>
          <cell r="X17">
            <v>4</v>
          </cell>
          <cell r="Y17">
            <v>4</v>
          </cell>
          <cell r="Z17">
            <v>5</v>
          </cell>
          <cell r="AA17">
            <v>5</v>
          </cell>
          <cell r="AB17">
            <v>3</v>
          </cell>
          <cell r="AC17">
            <v>3</v>
          </cell>
        </row>
        <row r="18">
          <cell r="B18" t="str">
            <v>Supplier M</v>
          </cell>
          <cell r="C18">
            <v>12000</v>
          </cell>
          <cell r="D18">
            <v>6</v>
          </cell>
          <cell r="E18">
            <v>8</v>
          </cell>
          <cell r="F18">
            <v>2</v>
          </cell>
          <cell r="G18">
            <v>2</v>
          </cell>
          <cell r="H18">
            <v>3</v>
          </cell>
          <cell r="I18">
            <v>8</v>
          </cell>
          <cell r="J18">
            <v>4</v>
          </cell>
          <cell r="K18">
            <v>4</v>
          </cell>
          <cell r="L18">
            <v>5000</v>
          </cell>
          <cell r="M18">
            <v>8</v>
          </cell>
          <cell r="N18">
            <v>4</v>
          </cell>
          <cell r="O18">
            <v>4</v>
          </cell>
          <cell r="P18">
            <v>6</v>
          </cell>
          <cell r="Q18">
            <v>8</v>
          </cell>
          <cell r="R18">
            <v>2</v>
          </cell>
          <cell r="S18">
            <v>2</v>
          </cell>
          <cell r="T18">
            <v>2</v>
          </cell>
          <cell r="U18">
            <v>7000</v>
          </cell>
          <cell r="V18">
            <v>6</v>
          </cell>
          <cell r="W18">
            <v>8</v>
          </cell>
          <cell r="X18">
            <v>2</v>
          </cell>
          <cell r="Y18">
            <v>2</v>
          </cell>
          <cell r="Z18">
            <v>2</v>
          </cell>
          <cell r="AA18">
            <v>8</v>
          </cell>
          <cell r="AB18">
            <v>4</v>
          </cell>
          <cell r="AC18">
            <v>4</v>
          </cell>
        </row>
        <row r="19">
          <cell r="B19" t="str">
            <v>Supplier N</v>
          </cell>
          <cell r="C19">
            <v>8000</v>
          </cell>
          <cell r="D19">
            <v>4</v>
          </cell>
          <cell r="E19">
            <v>9</v>
          </cell>
          <cell r="F19">
            <v>5</v>
          </cell>
          <cell r="G19">
            <v>3</v>
          </cell>
          <cell r="H19">
            <v>4</v>
          </cell>
          <cell r="I19">
            <v>7</v>
          </cell>
          <cell r="J19">
            <v>3</v>
          </cell>
          <cell r="K19">
            <v>2</v>
          </cell>
          <cell r="L19">
            <v>7000</v>
          </cell>
          <cell r="M19">
            <v>7</v>
          </cell>
          <cell r="N19">
            <v>3</v>
          </cell>
          <cell r="O19">
            <v>2</v>
          </cell>
          <cell r="P19">
            <v>4</v>
          </cell>
          <cell r="Q19">
            <v>9</v>
          </cell>
          <cell r="R19">
            <v>5</v>
          </cell>
          <cell r="S19">
            <v>5</v>
          </cell>
          <cell r="T19">
            <v>3</v>
          </cell>
          <cell r="U19">
            <v>25000</v>
          </cell>
          <cell r="V19">
            <v>4</v>
          </cell>
          <cell r="W19">
            <v>9</v>
          </cell>
          <cell r="X19">
            <v>5</v>
          </cell>
          <cell r="Y19">
            <v>5</v>
          </cell>
          <cell r="Z19">
            <v>3</v>
          </cell>
          <cell r="AA19">
            <v>7</v>
          </cell>
          <cell r="AB19">
            <v>3</v>
          </cell>
          <cell r="AC19">
            <v>2</v>
          </cell>
        </row>
        <row r="20">
          <cell r="B20" t="str">
            <v>Supplier O</v>
          </cell>
          <cell r="C20">
            <v>15000</v>
          </cell>
          <cell r="D20">
            <v>3</v>
          </cell>
          <cell r="E20">
            <v>5</v>
          </cell>
          <cell r="F20">
            <v>2</v>
          </cell>
          <cell r="G20">
            <v>4</v>
          </cell>
          <cell r="H20">
            <v>8</v>
          </cell>
          <cell r="I20">
            <v>6</v>
          </cell>
          <cell r="J20">
            <v>5</v>
          </cell>
          <cell r="K20">
            <v>5</v>
          </cell>
          <cell r="L20">
            <v>8000</v>
          </cell>
          <cell r="M20">
            <v>6</v>
          </cell>
          <cell r="N20">
            <v>5</v>
          </cell>
          <cell r="O20">
            <v>5</v>
          </cell>
          <cell r="P20">
            <v>3</v>
          </cell>
          <cell r="Q20">
            <v>5</v>
          </cell>
          <cell r="R20">
            <v>2</v>
          </cell>
          <cell r="S20">
            <v>2</v>
          </cell>
          <cell r="T20">
            <v>4</v>
          </cell>
          <cell r="U20">
            <v>16000</v>
          </cell>
          <cell r="V20">
            <v>3</v>
          </cell>
          <cell r="W20">
            <v>5</v>
          </cell>
          <cell r="X20">
            <v>2</v>
          </cell>
          <cell r="Y20">
            <v>2</v>
          </cell>
          <cell r="Z20">
            <v>4</v>
          </cell>
          <cell r="AA20">
            <v>6</v>
          </cell>
          <cell r="AB20">
            <v>5</v>
          </cell>
          <cell r="AC20">
            <v>5</v>
          </cell>
        </row>
        <row r="21">
          <cell r="B21" t="str">
            <v>Supplier P</v>
          </cell>
          <cell r="C21">
            <v>18000</v>
          </cell>
          <cell r="D21">
            <v>4</v>
          </cell>
          <cell r="E21">
            <v>4</v>
          </cell>
          <cell r="F21">
            <v>3</v>
          </cell>
          <cell r="G21">
            <v>3</v>
          </cell>
          <cell r="H21">
            <v>4</v>
          </cell>
          <cell r="I21">
            <v>5</v>
          </cell>
          <cell r="J21">
            <v>8</v>
          </cell>
          <cell r="K21">
            <v>2</v>
          </cell>
          <cell r="L21">
            <v>7000</v>
          </cell>
          <cell r="M21">
            <v>5</v>
          </cell>
          <cell r="N21">
            <v>8</v>
          </cell>
          <cell r="O21">
            <v>2</v>
          </cell>
          <cell r="P21">
            <v>4</v>
          </cell>
          <cell r="Q21">
            <v>4</v>
          </cell>
          <cell r="R21">
            <v>3</v>
          </cell>
          <cell r="S21">
            <v>3</v>
          </cell>
          <cell r="T21">
            <v>3</v>
          </cell>
          <cell r="U21">
            <v>17000</v>
          </cell>
          <cell r="V21">
            <v>4</v>
          </cell>
          <cell r="W21">
            <v>4</v>
          </cell>
          <cell r="X21">
            <v>3</v>
          </cell>
          <cell r="Y21">
            <v>3</v>
          </cell>
          <cell r="Z21">
            <v>3</v>
          </cell>
          <cell r="AA21">
            <v>5</v>
          </cell>
          <cell r="AB21">
            <v>8</v>
          </cell>
          <cell r="AC21">
            <v>2</v>
          </cell>
        </row>
        <row r="22">
          <cell r="B22" t="str">
            <v>Supplier Q</v>
          </cell>
          <cell r="C22">
            <v>9500</v>
          </cell>
          <cell r="D22">
            <v>20</v>
          </cell>
          <cell r="E22">
            <v>6</v>
          </cell>
          <cell r="F22">
            <v>4</v>
          </cell>
          <cell r="G22">
            <v>5</v>
          </cell>
          <cell r="H22">
            <v>5</v>
          </cell>
          <cell r="I22">
            <v>4</v>
          </cell>
          <cell r="J22">
            <v>7</v>
          </cell>
          <cell r="K22">
            <v>3</v>
          </cell>
          <cell r="L22">
            <v>12000</v>
          </cell>
          <cell r="M22">
            <v>4</v>
          </cell>
          <cell r="N22">
            <v>7</v>
          </cell>
          <cell r="O22">
            <v>3</v>
          </cell>
          <cell r="P22">
            <v>20</v>
          </cell>
          <cell r="Q22">
            <v>6</v>
          </cell>
          <cell r="R22">
            <v>4</v>
          </cell>
          <cell r="S22">
            <v>4</v>
          </cell>
          <cell r="T22">
            <v>5</v>
          </cell>
          <cell r="U22">
            <v>8000</v>
          </cell>
          <cell r="V22">
            <v>20</v>
          </cell>
          <cell r="W22">
            <v>6</v>
          </cell>
          <cell r="X22">
            <v>4</v>
          </cell>
          <cell r="Y22">
            <v>4</v>
          </cell>
          <cell r="Z22">
            <v>5</v>
          </cell>
          <cell r="AA22">
            <v>4</v>
          </cell>
          <cell r="AB22">
            <v>7</v>
          </cell>
          <cell r="AC22">
            <v>3</v>
          </cell>
        </row>
        <row r="23">
          <cell r="B23" t="str">
            <v>Supplier R</v>
          </cell>
          <cell r="C23">
            <v>9750</v>
          </cell>
          <cell r="D23">
            <v>6</v>
          </cell>
          <cell r="E23">
            <v>3</v>
          </cell>
          <cell r="F23">
            <v>8</v>
          </cell>
          <cell r="G23">
            <v>6</v>
          </cell>
          <cell r="H23">
            <v>3</v>
          </cell>
          <cell r="I23">
            <v>3</v>
          </cell>
          <cell r="J23">
            <v>6</v>
          </cell>
          <cell r="K23">
            <v>4</v>
          </cell>
          <cell r="L23">
            <v>14500</v>
          </cell>
          <cell r="M23">
            <v>3</v>
          </cell>
          <cell r="N23">
            <v>6</v>
          </cell>
          <cell r="O23">
            <v>4</v>
          </cell>
          <cell r="P23">
            <v>6</v>
          </cell>
          <cell r="Q23">
            <v>3</v>
          </cell>
          <cell r="R23">
            <v>8</v>
          </cell>
          <cell r="S23">
            <v>8</v>
          </cell>
          <cell r="T23">
            <v>6</v>
          </cell>
          <cell r="U23">
            <v>8500</v>
          </cell>
          <cell r="V23">
            <v>6</v>
          </cell>
          <cell r="W23">
            <v>3</v>
          </cell>
          <cell r="X23">
            <v>8</v>
          </cell>
          <cell r="Y23">
            <v>8</v>
          </cell>
          <cell r="Z23">
            <v>6</v>
          </cell>
          <cell r="AA23">
            <v>3</v>
          </cell>
          <cell r="AB23">
            <v>6</v>
          </cell>
          <cell r="AC23">
            <v>4</v>
          </cell>
        </row>
        <row r="24">
          <cell r="B24" t="str">
            <v>Supplier S</v>
          </cell>
          <cell r="C24">
            <v>21000</v>
          </cell>
          <cell r="D24">
            <v>4</v>
          </cell>
          <cell r="E24">
            <v>8</v>
          </cell>
          <cell r="F24">
            <v>4</v>
          </cell>
          <cell r="G24">
            <v>4</v>
          </cell>
          <cell r="H24">
            <v>4</v>
          </cell>
          <cell r="I24">
            <v>4</v>
          </cell>
          <cell r="J24">
            <v>5</v>
          </cell>
          <cell r="K24">
            <v>4</v>
          </cell>
          <cell r="L24">
            <v>15000</v>
          </cell>
          <cell r="M24">
            <v>4</v>
          </cell>
          <cell r="N24">
            <v>5</v>
          </cell>
          <cell r="O24">
            <v>4</v>
          </cell>
          <cell r="P24">
            <v>4</v>
          </cell>
          <cell r="Q24">
            <v>8</v>
          </cell>
          <cell r="R24">
            <v>4</v>
          </cell>
          <cell r="S24">
            <v>4</v>
          </cell>
          <cell r="T24">
            <v>4</v>
          </cell>
          <cell r="U24">
            <v>9500</v>
          </cell>
          <cell r="V24">
            <v>4</v>
          </cell>
          <cell r="W24">
            <v>8</v>
          </cell>
          <cell r="X24">
            <v>4</v>
          </cell>
          <cell r="Y24">
            <v>4</v>
          </cell>
          <cell r="Z24">
            <v>4</v>
          </cell>
          <cell r="AA24">
            <v>4</v>
          </cell>
          <cell r="AB24">
            <v>5</v>
          </cell>
          <cell r="AC24">
            <v>4</v>
          </cell>
        </row>
        <row r="25">
          <cell r="B25" t="str">
            <v>Supplier T</v>
          </cell>
          <cell r="C25">
            <v>11000</v>
          </cell>
          <cell r="D25">
            <v>3</v>
          </cell>
          <cell r="E25">
            <v>4</v>
          </cell>
          <cell r="F25">
            <v>5</v>
          </cell>
          <cell r="G25">
            <v>4</v>
          </cell>
          <cell r="H25">
            <v>2</v>
          </cell>
          <cell r="I25">
            <v>2</v>
          </cell>
          <cell r="J25">
            <v>4</v>
          </cell>
          <cell r="K25">
            <v>5</v>
          </cell>
          <cell r="L25">
            <v>15000</v>
          </cell>
          <cell r="M25">
            <v>2</v>
          </cell>
          <cell r="N25">
            <v>4</v>
          </cell>
          <cell r="O25">
            <v>5</v>
          </cell>
          <cell r="P25">
            <v>3</v>
          </cell>
          <cell r="Q25">
            <v>4</v>
          </cell>
          <cell r="R25">
            <v>5</v>
          </cell>
          <cell r="S25">
            <v>5</v>
          </cell>
          <cell r="T25">
            <v>4</v>
          </cell>
          <cell r="U25">
            <v>11000</v>
          </cell>
          <cell r="V25">
            <v>3</v>
          </cell>
          <cell r="W25">
            <v>4</v>
          </cell>
          <cell r="X25">
            <v>5</v>
          </cell>
          <cell r="Y25">
            <v>5</v>
          </cell>
          <cell r="Z25">
            <v>4</v>
          </cell>
          <cell r="AA25">
            <v>2</v>
          </cell>
          <cell r="AB25">
            <v>4</v>
          </cell>
          <cell r="AC25">
            <v>5</v>
          </cell>
        </row>
        <row r="26">
          <cell r="B26" t="str">
            <v>Supplier U</v>
          </cell>
          <cell r="C26">
            <v>12000</v>
          </cell>
          <cell r="D26">
            <v>5</v>
          </cell>
          <cell r="E26">
            <v>5</v>
          </cell>
          <cell r="F26">
            <v>3</v>
          </cell>
          <cell r="G26">
            <v>6</v>
          </cell>
          <cell r="H26">
            <v>5</v>
          </cell>
          <cell r="I26">
            <v>5</v>
          </cell>
          <cell r="J26">
            <v>3</v>
          </cell>
          <cell r="K26">
            <v>4</v>
          </cell>
          <cell r="L26">
            <v>12000</v>
          </cell>
          <cell r="M26">
            <v>5</v>
          </cell>
          <cell r="N26">
            <v>3</v>
          </cell>
          <cell r="O26">
            <v>4</v>
          </cell>
          <cell r="P26">
            <v>5</v>
          </cell>
          <cell r="Q26">
            <v>5</v>
          </cell>
          <cell r="R26">
            <v>3</v>
          </cell>
          <cell r="S26">
            <v>3</v>
          </cell>
          <cell r="T26">
            <v>6</v>
          </cell>
          <cell r="U26">
            <v>12000</v>
          </cell>
          <cell r="V26">
            <v>5</v>
          </cell>
          <cell r="W26">
            <v>5</v>
          </cell>
          <cell r="X26">
            <v>3</v>
          </cell>
          <cell r="Y26">
            <v>3</v>
          </cell>
          <cell r="Z26">
            <v>6</v>
          </cell>
          <cell r="AA26">
            <v>5</v>
          </cell>
          <cell r="AB26">
            <v>3</v>
          </cell>
          <cell r="AC26">
            <v>4</v>
          </cell>
        </row>
        <row r="27">
          <cell r="B27" t="str">
            <v>Supplier V</v>
          </cell>
          <cell r="C27">
            <v>8000</v>
          </cell>
          <cell r="D27">
            <v>6</v>
          </cell>
          <cell r="E27">
            <v>3</v>
          </cell>
          <cell r="F27">
            <v>4</v>
          </cell>
          <cell r="G27">
            <v>8</v>
          </cell>
          <cell r="H27">
            <v>2</v>
          </cell>
          <cell r="I27">
            <v>2</v>
          </cell>
          <cell r="J27">
            <v>4</v>
          </cell>
          <cell r="K27">
            <v>3</v>
          </cell>
          <cell r="L27">
            <v>6000</v>
          </cell>
          <cell r="M27">
            <v>2</v>
          </cell>
          <cell r="N27">
            <v>4</v>
          </cell>
          <cell r="O27">
            <v>3</v>
          </cell>
          <cell r="P27">
            <v>6</v>
          </cell>
          <cell r="Q27">
            <v>3</v>
          </cell>
          <cell r="R27">
            <v>4</v>
          </cell>
          <cell r="S27">
            <v>4</v>
          </cell>
          <cell r="T27">
            <v>8</v>
          </cell>
          <cell r="U27">
            <v>6000</v>
          </cell>
          <cell r="V27">
            <v>6</v>
          </cell>
          <cell r="W27">
            <v>3</v>
          </cell>
          <cell r="X27">
            <v>4</v>
          </cell>
          <cell r="Y27">
            <v>4</v>
          </cell>
          <cell r="Z27">
            <v>8</v>
          </cell>
          <cell r="AA27">
            <v>2</v>
          </cell>
          <cell r="AB27">
            <v>4</v>
          </cell>
          <cell r="AC27">
            <v>3</v>
          </cell>
        </row>
        <row r="28">
          <cell r="B28" t="str">
            <v>Supplier W</v>
          </cell>
          <cell r="C28">
            <v>9000</v>
          </cell>
          <cell r="D28">
            <v>12</v>
          </cell>
          <cell r="E28">
            <v>4</v>
          </cell>
          <cell r="F28">
            <v>2</v>
          </cell>
          <cell r="G28">
            <v>9</v>
          </cell>
          <cell r="H28">
            <v>3</v>
          </cell>
          <cell r="I28">
            <v>3</v>
          </cell>
          <cell r="J28">
            <v>3</v>
          </cell>
          <cell r="K28">
            <v>4</v>
          </cell>
          <cell r="L28">
            <v>7000</v>
          </cell>
          <cell r="M28">
            <v>3</v>
          </cell>
          <cell r="N28">
            <v>3</v>
          </cell>
          <cell r="O28">
            <v>4</v>
          </cell>
          <cell r="P28">
            <v>12</v>
          </cell>
          <cell r="Q28">
            <v>4</v>
          </cell>
          <cell r="R28">
            <v>2</v>
          </cell>
          <cell r="S28">
            <v>2</v>
          </cell>
          <cell r="T28">
            <v>9</v>
          </cell>
          <cell r="U28">
            <v>7000</v>
          </cell>
          <cell r="V28">
            <v>12</v>
          </cell>
          <cell r="W28">
            <v>4</v>
          </cell>
          <cell r="X28">
            <v>2</v>
          </cell>
          <cell r="Y28">
            <v>2</v>
          </cell>
          <cell r="Z28">
            <v>9</v>
          </cell>
          <cell r="AA28">
            <v>3</v>
          </cell>
          <cell r="AB28">
            <v>3</v>
          </cell>
          <cell r="AC28">
            <v>4</v>
          </cell>
        </row>
        <row r="29">
          <cell r="B29" t="str">
            <v>Supplier X</v>
          </cell>
          <cell r="C29">
            <v>7000</v>
          </cell>
          <cell r="D29">
            <v>13</v>
          </cell>
          <cell r="E29">
            <v>2</v>
          </cell>
          <cell r="F29">
            <v>5</v>
          </cell>
          <cell r="G29">
            <v>5</v>
          </cell>
          <cell r="H29">
            <v>4</v>
          </cell>
          <cell r="I29">
            <v>4</v>
          </cell>
          <cell r="J29">
            <v>5</v>
          </cell>
          <cell r="K29">
            <v>3</v>
          </cell>
          <cell r="L29">
            <v>25000</v>
          </cell>
          <cell r="M29">
            <v>4</v>
          </cell>
          <cell r="N29">
            <v>5</v>
          </cell>
          <cell r="O29">
            <v>3</v>
          </cell>
          <cell r="P29">
            <v>13</v>
          </cell>
          <cell r="Q29">
            <v>2</v>
          </cell>
          <cell r="R29">
            <v>5</v>
          </cell>
          <cell r="S29">
            <v>5</v>
          </cell>
          <cell r="T29">
            <v>5</v>
          </cell>
          <cell r="U29">
            <v>25000</v>
          </cell>
          <cell r="V29">
            <v>13</v>
          </cell>
          <cell r="W29">
            <v>2</v>
          </cell>
          <cell r="X29">
            <v>5</v>
          </cell>
          <cell r="Y29">
            <v>5</v>
          </cell>
          <cell r="Z29">
            <v>5</v>
          </cell>
          <cell r="AA29">
            <v>4</v>
          </cell>
          <cell r="AB29">
            <v>5</v>
          </cell>
          <cell r="AC29">
            <v>3</v>
          </cell>
        </row>
        <row r="30">
          <cell r="B30" t="str">
            <v>Supplier Y</v>
          </cell>
          <cell r="C30">
            <v>6500</v>
          </cell>
          <cell r="D30">
            <v>8</v>
          </cell>
          <cell r="E30">
            <v>5</v>
          </cell>
          <cell r="F30">
            <v>2</v>
          </cell>
          <cell r="G30">
            <v>4</v>
          </cell>
          <cell r="H30">
            <v>4</v>
          </cell>
          <cell r="I30">
            <v>4</v>
          </cell>
          <cell r="J30">
            <v>8</v>
          </cell>
          <cell r="K30">
            <v>5</v>
          </cell>
          <cell r="L30">
            <v>16000</v>
          </cell>
          <cell r="M30">
            <v>4</v>
          </cell>
          <cell r="N30">
            <v>8</v>
          </cell>
          <cell r="O30">
            <v>5</v>
          </cell>
          <cell r="P30">
            <v>8</v>
          </cell>
          <cell r="Q30">
            <v>5</v>
          </cell>
          <cell r="R30">
            <v>2</v>
          </cell>
          <cell r="S30">
            <v>2</v>
          </cell>
          <cell r="T30">
            <v>4</v>
          </cell>
          <cell r="U30">
            <v>16000</v>
          </cell>
          <cell r="V30">
            <v>8</v>
          </cell>
          <cell r="W30">
            <v>5</v>
          </cell>
          <cell r="X30">
            <v>2</v>
          </cell>
          <cell r="Y30">
            <v>2</v>
          </cell>
          <cell r="Z30">
            <v>4</v>
          </cell>
          <cell r="AA30">
            <v>4</v>
          </cell>
          <cell r="AB30">
            <v>8</v>
          </cell>
          <cell r="AC30">
            <v>5</v>
          </cell>
        </row>
        <row r="31">
          <cell r="B31" t="str">
            <v>Supplier Z</v>
          </cell>
          <cell r="C31">
            <v>15000</v>
          </cell>
          <cell r="D31">
            <v>5</v>
          </cell>
          <cell r="E31">
            <v>2</v>
          </cell>
          <cell r="F31">
            <v>3</v>
          </cell>
          <cell r="G31">
            <v>6</v>
          </cell>
          <cell r="H31">
            <v>2</v>
          </cell>
          <cell r="I31">
            <v>2</v>
          </cell>
          <cell r="J31">
            <v>7</v>
          </cell>
          <cell r="K31">
            <v>8</v>
          </cell>
          <cell r="L31">
            <v>17000</v>
          </cell>
          <cell r="M31">
            <v>2</v>
          </cell>
          <cell r="N31">
            <v>7</v>
          </cell>
          <cell r="O31">
            <v>8</v>
          </cell>
          <cell r="P31">
            <v>5</v>
          </cell>
          <cell r="Q31">
            <v>2</v>
          </cell>
          <cell r="R31">
            <v>3</v>
          </cell>
          <cell r="S31">
            <v>3</v>
          </cell>
          <cell r="T31">
            <v>6</v>
          </cell>
          <cell r="U31">
            <v>17000</v>
          </cell>
          <cell r="V31">
            <v>5</v>
          </cell>
          <cell r="W31">
            <v>2</v>
          </cell>
          <cell r="X31">
            <v>3</v>
          </cell>
          <cell r="Y31">
            <v>3</v>
          </cell>
          <cell r="Z31">
            <v>6</v>
          </cell>
          <cell r="AA31">
            <v>2</v>
          </cell>
          <cell r="AB31">
            <v>7</v>
          </cell>
          <cell r="AC31">
            <v>8</v>
          </cell>
        </row>
        <row r="32">
          <cell r="B32" t="str">
            <v>Supplier AA</v>
          </cell>
          <cell r="C32">
            <v>21000</v>
          </cell>
          <cell r="D32">
            <v>4</v>
          </cell>
          <cell r="E32">
            <v>3</v>
          </cell>
          <cell r="F32">
            <v>4</v>
          </cell>
          <cell r="G32">
            <v>3</v>
          </cell>
          <cell r="H32">
            <v>5</v>
          </cell>
          <cell r="I32">
            <v>5</v>
          </cell>
          <cell r="J32">
            <v>6</v>
          </cell>
          <cell r="K32">
            <v>7</v>
          </cell>
          <cell r="L32">
            <v>8000</v>
          </cell>
          <cell r="M32">
            <v>5</v>
          </cell>
          <cell r="N32">
            <v>6</v>
          </cell>
          <cell r="O32">
            <v>7</v>
          </cell>
          <cell r="P32">
            <v>4</v>
          </cell>
          <cell r="Q32">
            <v>3</v>
          </cell>
          <cell r="R32">
            <v>4</v>
          </cell>
          <cell r="S32">
            <v>4</v>
          </cell>
          <cell r="T32">
            <v>3</v>
          </cell>
          <cell r="U32">
            <v>8000</v>
          </cell>
          <cell r="V32">
            <v>4</v>
          </cell>
          <cell r="W32">
            <v>3</v>
          </cell>
          <cell r="X32">
            <v>4</v>
          </cell>
          <cell r="Y32">
            <v>4</v>
          </cell>
          <cell r="Z32">
            <v>3</v>
          </cell>
          <cell r="AA32">
            <v>5</v>
          </cell>
          <cell r="AB32">
            <v>6</v>
          </cell>
          <cell r="AC32">
            <v>7</v>
          </cell>
        </row>
        <row r="33">
          <cell r="B33" t="str">
            <v>Supplier AB</v>
          </cell>
          <cell r="C33">
            <v>17000</v>
          </cell>
          <cell r="D33">
            <v>7</v>
          </cell>
          <cell r="E33">
            <v>4</v>
          </cell>
          <cell r="F33">
            <v>3</v>
          </cell>
          <cell r="G33">
            <v>8</v>
          </cell>
          <cell r="H33">
            <v>2</v>
          </cell>
          <cell r="I33">
            <v>2</v>
          </cell>
          <cell r="J33">
            <v>5</v>
          </cell>
          <cell r="K33">
            <v>6</v>
          </cell>
          <cell r="L33">
            <v>8500</v>
          </cell>
          <cell r="M33">
            <v>2</v>
          </cell>
          <cell r="N33">
            <v>5</v>
          </cell>
          <cell r="O33">
            <v>6</v>
          </cell>
          <cell r="P33">
            <v>7</v>
          </cell>
          <cell r="Q33">
            <v>4</v>
          </cell>
          <cell r="R33">
            <v>3</v>
          </cell>
          <cell r="S33">
            <v>3</v>
          </cell>
          <cell r="T33">
            <v>8</v>
          </cell>
          <cell r="U33">
            <v>8500</v>
          </cell>
          <cell r="V33">
            <v>7</v>
          </cell>
          <cell r="W33">
            <v>4</v>
          </cell>
          <cell r="X33">
            <v>3</v>
          </cell>
          <cell r="Y33">
            <v>3</v>
          </cell>
          <cell r="Z33">
            <v>8</v>
          </cell>
          <cell r="AA33">
            <v>2</v>
          </cell>
          <cell r="AB33">
            <v>5</v>
          </cell>
          <cell r="AC33">
            <v>6</v>
          </cell>
        </row>
        <row r="34">
          <cell r="B34" t="str">
            <v>Supplier AC</v>
          </cell>
          <cell r="C34">
            <v>15500</v>
          </cell>
          <cell r="D34">
            <v>5</v>
          </cell>
          <cell r="E34">
            <v>3</v>
          </cell>
          <cell r="F34">
            <v>5</v>
          </cell>
          <cell r="G34">
            <v>4</v>
          </cell>
          <cell r="H34">
            <v>3</v>
          </cell>
          <cell r="I34">
            <v>3</v>
          </cell>
          <cell r="J34">
            <v>4</v>
          </cell>
          <cell r="K34">
            <v>5</v>
          </cell>
          <cell r="L34">
            <v>9500</v>
          </cell>
          <cell r="M34">
            <v>3</v>
          </cell>
          <cell r="N34">
            <v>4</v>
          </cell>
          <cell r="O34">
            <v>5</v>
          </cell>
          <cell r="P34">
            <v>5</v>
          </cell>
          <cell r="Q34">
            <v>3</v>
          </cell>
          <cell r="R34">
            <v>5</v>
          </cell>
          <cell r="S34">
            <v>5</v>
          </cell>
          <cell r="T34">
            <v>4</v>
          </cell>
          <cell r="U34">
            <v>9500</v>
          </cell>
          <cell r="V34">
            <v>5</v>
          </cell>
          <cell r="W34">
            <v>3</v>
          </cell>
          <cell r="X34">
            <v>5</v>
          </cell>
          <cell r="Y34">
            <v>5</v>
          </cell>
          <cell r="Z34">
            <v>4</v>
          </cell>
          <cell r="AA34">
            <v>3</v>
          </cell>
          <cell r="AB34">
            <v>4</v>
          </cell>
          <cell r="AC34">
            <v>5</v>
          </cell>
        </row>
        <row r="35">
          <cell r="B35" t="str">
            <v>Supplier AD</v>
          </cell>
          <cell r="C35">
            <v>16500</v>
          </cell>
          <cell r="D35">
            <v>6</v>
          </cell>
          <cell r="E35">
            <v>5</v>
          </cell>
          <cell r="F35">
            <v>6</v>
          </cell>
          <cell r="G35">
            <v>5</v>
          </cell>
          <cell r="H35">
            <v>4</v>
          </cell>
          <cell r="I35">
            <v>4</v>
          </cell>
          <cell r="J35">
            <v>3</v>
          </cell>
          <cell r="K35">
            <v>4</v>
          </cell>
          <cell r="L35">
            <v>11000</v>
          </cell>
          <cell r="M35">
            <v>4</v>
          </cell>
          <cell r="N35">
            <v>3</v>
          </cell>
          <cell r="O35">
            <v>4</v>
          </cell>
          <cell r="P35">
            <v>6</v>
          </cell>
          <cell r="Q35">
            <v>5</v>
          </cell>
          <cell r="R35">
            <v>6</v>
          </cell>
          <cell r="S35">
            <v>6</v>
          </cell>
          <cell r="T35">
            <v>5</v>
          </cell>
          <cell r="U35">
            <v>11000</v>
          </cell>
          <cell r="V35">
            <v>6</v>
          </cell>
          <cell r="W35">
            <v>5</v>
          </cell>
          <cell r="X35">
            <v>6</v>
          </cell>
          <cell r="Y35">
            <v>6</v>
          </cell>
          <cell r="Z35">
            <v>5</v>
          </cell>
          <cell r="AA35">
            <v>4</v>
          </cell>
          <cell r="AB35">
            <v>3</v>
          </cell>
          <cell r="AC35">
            <v>4</v>
          </cell>
        </row>
        <row r="36">
          <cell r="B36" t="str">
            <v>Supplier AE</v>
          </cell>
          <cell r="C36">
            <v>6000</v>
          </cell>
          <cell r="D36">
            <v>8</v>
          </cell>
          <cell r="E36">
            <v>6</v>
          </cell>
          <cell r="F36">
            <v>4</v>
          </cell>
          <cell r="G36">
            <v>3</v>
          </cell>
          <cell r="H36">
            <v>3</v>
          </cell>
          <cell r="I36">
            <v>3</v>
          </cell>
          <cell r="J36">
            <v>4</v>
          </cell>
          <cell r="K36">
            <v>3</v>
          </cell>
          <cell r="L36">
            <v>12000</v>
          </cell>
          <cell r="M36">
            <v>3</v>
          </cell>
          <cell r="N36">
            <v>4</v>
          </cell>
          <cell r="O36">
            <v>3</v>
          </cell>
          <cell r="P36">
            <v>8</v>
          </cell>
          <cell r="Q36">
            <v>6</v>
          </cell>
          <cell r="R36">
            <v>4</v>
          </cell>
          <cell r="S36">
            <v>4</v>
          </cell>
          <cell r="T36">
            <v>3</v>
          </cell>
          <cell r="U36">
            <v>12000</v>
          </cell>
          <cell r="V36">
            <v>8</v>
          </cell>
          <cell r="W36">
            <v>6</v>
          </cell>
          <cell r="X36">
            <v>4</v>
          </cell>
          <cell r="Y36">
            <v>4</v>
          </cell>
          <cell r="Z36">
            <v>3</v>
          </cell>
          <cell r="AA36">
            <v>3</v>
          </cell>
          <cell r="AB36">
            <v>4</v>
          </cell>
          <cell r="AC36">
            <v>3</v>
          </cell>
        </row>
        <row r="37">
          <cell r="B37" t="str">
            <v>Supplier AF</v>
          </cell>
          <cell r="C37">
            <v>7000</v>
          </cell>
          <cell r="D37">
            <v>9</v>
          </cell>
          <cell r="E37">
            <v>4</v>
          </cell>
          <cell r="F37">
            <v>4</v>
          </cell>
          <cell r="G37">
            <v>4</v>
          </cell>
          <cell r="H37">
            <v>5</v>
          </cell>
          <cell r="I37">
            <v>5</v>
          </cell>
          <cell r="J37">
            <v>2</v>
          </cell>
          <cell r="K37">
            <v>4</v>
          </cell>
          <cell r="L37">
            <v>8000</v>
          </cell>
          <cell r="M37">
            <v>5</v>
          </cell>
          <cell r="N37">
            <v>2</v>
          </cell>
          <cell r="O37">
            <v>4</v>
          </cell>
          <cell r="P37">
            <v>9</v>
          </cell>
          <cell r="Q37">
            <v>4</v>
          </cell>
          <cell r="R37">
            <v>4</v>
          </cell>
          <cell r="S37">
            <v>4</v>
          </cell>
          <cell r="T37">
            <v>4</v>
          </cell>
          <cell r="U37">
            <v>8000</v>
          </cell>
          <cell r="V37">
            <v>9</v>
          </cell>
          <cell r="W37">
            <v>4</v>
          </cell>
          <cell r="X37">
            <v>4</v>
          </cell>
          <cell r="Y37">
            <v>4</v>
          </cell>
          <cell r="Z37">
            <v>4</v>
          </cell>
          <cell r="AA37">
            <v>5</v>
          </cell>
          <cell r="AB37">
            <v>2</v>
          </cell>
          <cell r="AC37">
            <v>4</v>
          </cell>
        </row>
        <row r="38">
          <cell r="B38" t="str">
            <v>Supplier AG</v>
          </cell>
          <cell r="C38">
            <v>8000</v>
          </cell>
          <cell r="D38">
            <v>5</v>
          </cell>
          <cell r="E38">
            <v>3</v>
          </cell>
          <cell r="F38">
            <v>3</v>
          </cell>
          <cell r="G38">
            <v>2</v>
          </cell>
          <cell r="H38">
            <v>8</v>
          </cell>
          <cell r="I38">
            <v>8</v>
          </cell>
          <cell r="J38">
            <v>5</v>
          </cell>
          <cell r="K38">
            <v>2</v>
          </cell>
          <cell r="L38">
            <v>15000</v>
          </cell>
          <cell r="M38">
            <v>8</v>
          </cell>
          <cell r="N38">
            <v>5</v>
          </cell>
          <cell r="O38">
            <v>2</v>
          </cell>
          <cell r="P38">
            <v>5</v>
          </cell>
          <cell r="Q38">
            <v>3</v>
          </cell>
          <cell r="R38">
            <v>3</v>
          </cell>
          <cell r="S38">
            <v>3</v>
          </cell>
          <cell r="T38">
            <v>2</v>
          </cell>
          <cell r="U38">
            <v>15000</v>
          </cell>
          <cell r="V38">
            <v>5</v>
          </cell>
          <cell r="W38">
            <v>3</v>
          </cell>
          <cell r="X38">
            <v>3</v>
          </cell>
          <cell r="Y38">
            <v>3</v>
          </cell>
          <cell r="Z38">
            <v>2</v>
          </cell>
          <cell r="AA38">
            <v>8</v>
          </cell>
          <cell r="AB38">
            <v>5</v>
          </cell>
          <cell r="AC38">
            <v>2</v>
          </cell>
        </row>
        <row r="39">
          <cell r="B39" t="str">
            <v>Supplier AH</v>
          </cell>
          <cell r="C39">
            <v>7000</v>
          </cell>
          <cell r="D39">
            <v>4</v>
          </cell>
          <cell r="E39">
            <v>4</v>
          </cell>
          <cell r="F39">
            <v>4</v>
          </cell>
          <cell r="G39">
            <v>5</v>
          </cell>
          <cell r="H39">
            <v>7</v>
          </cell>
          <cell r="I39">
            <v>7</v>
          </cell>
          <cell r="J39">
            <v>2</v>
          </cell>
          <cell r="K39">
            <v>5</v>
          </cell>
          <cell r="L39">
            <v>18000</v>
          </cell>
          <cell r="M39">
            <v>7</v>
          </cell>
          <cell r="N39">
            <v>2</v>
          </cell>
          <cell r="O39">
            <v>5</v>
          </cell>
          <cell r="P39">
            <v>4</v>
          </cell>
          <cell r="Q39">
            <v>4</v>
          </cell>
          <cell r="R39">
            <v>4</v>
          </cell>
          <cell r="S39">
            <v>4</v>
          </cell>
          <cell r="T39">
            <v>5</v>
          </cell>
          <cell r="U39">
            <v>18000</v>
          </cell>
          <cell r="V39">
            <v>4</v>
          </cell>
          <cell r="W39">
            <v>4</v>
          </cell>
          <cell r="X39">
            <v>4</v>
          </cell>
          <cell r="Y39">
            <v>4</v>
          </cell>
          <cell r="Z39">
            <v>5</v>
          </cell>
          <cell r="AA39">
            <v>7</v>
          </cell>
          <cell r="AB39">
            <v>2</v>
          </cell>
          <cell r="AC39">
            <v>5</v>
          </cell>
        </row>
        <row r="40">
          <cell r="B40" t="str">
            <v>Supplier AI</v>
          </cell>
          <cell r="C40">
            <v>12000</v>
          </cell>
          <cell r="D40">
            <v>6</v>
          </cell>
          <cell r="E40">
            <v>20</v>
          </cell>
          <cell r="F40">
            <v>20</v>
          </cell>
          <cell r="G40">
            <v>2</v>
          </cell>
          <cell r="H40">
            <v>6</v>
          </cell>
          <cell r="I40">
            <v>6</v>
          </cell>
          <cell r="J40">
            <v>3</v>
          </cell>
          <cell r="K40">
            <v>2</v>
          </cell>
          <cell r="L40">
            <v>9500</v>
          </cell>
          <cell r="M40">
            <v>6</v>
          </cell>
          <cell r="N40">
            <v>3</v>
          </cell>
          <cell r="O40">
            <v>2</v>
          </cell>
          <cell r="P40">
            <v>6</v>
          </cell>
          <cell r="Q40">
            <v>20</v>
          </cell>
          <cell r="R40">
            <v>20</v>
          </cell>
          <cell r="S40">
            <v>20</v>
          </cell>
          <cell r="T40">
            <v>2</v>
          </cell>
          <cell r="U40">
            <v>9500</v>
          </cell>
          <cell r="V40">
            <v>6</v>
          </cell>
          <cell r="W40">
            <v>20</v>
          </cell>
          <cell r="X40">
            <v>20</v>
          </cell>
          <cell r="Y40">
            <v>20</v>
          </cell>
          <cell r="Z40">
            <v>2</v>
          </cell>
          <cell r="AA40">
            <v>6</v>
          </cell>
          <cell r="AB40">
            <v>3</v>
          </cell>
          <cell r="AC40">
            <v>2</v>
          </cell>
        </row>
        <row r="41">
          <cell r="B41" t="str">
            <v>Supplier AJ</v>
          </cell>
          <cell r="C41">
            <v>14500</v>
          </cell>
          <cell r="D41">
            <v>3</v>
          </cell>
          <cell r="E41">
            <v>6</v>
          </cell>
          <cell r="F41">
            <v>6</v>
          </cell>
          <cell r="G41">
            <v>5</v>
          </cell>
          <cell r="H41">
            <v>5</v>
          </cell>
          <cell r="I41">
            <v>5</v>
          </cell>
          <cell r="J41">
            <v>4</v>
          </cell>
          <cell r="K41">
            <v>3</v>
          </cell>
          <cell r="L41">
            <v>9750</v>
          </cell>
          <cell r="M41">
            <v>5</v>
          </cell>
          <cell r="N41">
            <v>4</v>
          </cell>
          <cell r="O41">
            <v>3</v>
          </cell>
          <cell r="P41">
            <v>3</v>
          </cell>
          <cell r="Q41">
            <v>6</v>
          </cell>
          <cell r="R41">
            <v>6</v>
          </cell>
          <cell r="S41">
            <v>6</v>
          </cell>
          <cell r="T41">
            <v>5</v>
          </cell>
          <cell r="U41">
            <v>9750</v>
          </cell>
          <cell r="V41">
            <v>3</v>
          </cell>
          <cell r="W41">
            <v>6</v>
          </cell>
          <cell r="X41">
            <v>6</v>
          </cell>
          <cell r="Y41">
            <v>6</v>
          </cell>
          <cell r="Z41">
            <v>5</v>
          </cell>
          <cell r="AA41">
            <v>5</v>
          </cell>
          <cell r="AB41">
            <v>4</v>
          </cell>
          <cell r="AC41">
            <v>3</v>
          </cell>
        </row>
        <row r="42">
          <cell r="B42" t="str">
            <v>Supplier AK</v>
          </cell>
          <cell r="C42">
            <v>15000</v>
          </cell>
          <cell r="D42">
            <v>8</v>
          </cell>
          <cell r="E42">
            <v>4</v>
          </cell>
          <cell r="F42">
            <v>4</v>
          </cell>
          <cell r="G42">
            <v>6</v>
          </cell>
          <cell r="H42">
            <v>4</v>
          </cell>
          <cell r="I42">
            <v>4</v>
          </cell>
          <cell r="J42">
            <v>4</v>
          </cell>
          <cell r="K42">
            <v>4</v>
          </cell>
          <cell r="L42">
            <v>21000</v>
          </cell>
          <cell r="M42">
            <v>4</v>
          </cell>
          <cell r="N42">
            <v>4</v>
          </cell>
          <cell r="O42">
            <v>4</v>
          </cell>
          <cell r="P42">
            <v>8</v>
          </cell>
          <cell r="Q42">
            <v>4</v>
          </cell>
          <cell r="R42">
            <v>4</v>
          </cell>
          <cell r="S42">
            <v>4</v>
          </cell>
          <cell r="T42">
            <v>6</v>
          </cell>
          <cell r="U42">
            <v>21000</v>
          </cell>
          <cell r="V42">
            <v>8</v>
          </cell>
          <cell r="W42">
            <v>4</v>
          </cell>
          <cell r="X42">
            <v>4</v>
          </cell>
          <cell r="Y42">
            <v>4</v>
          </cell>
          <cell r="Z42">
            <v>6</v>
          </cell>
          <cell r="AA42">
            <v>4</v>
          </cell>
          <cell r="AB42">
            <v>4</v>
          </cell>
          <cell r="AC42">
            <v>4</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18"/>
  <sheetViews>
    <sheetView showGridLines="0" tabSelected="1" zoomScale="85" zoomScaleNormal="85" workbookViewId="0">
      <selection activeCell="A10" sqref="A10"/>
    </sheetView>
  </sheetViews>
  <sheetFormatPr defaultColWidth="9.1796875" defaultRowHeight="14.5" x14ac:dyDescent="0.35"/>
  <cols>
    <col min="1" max="1" width="159.81640625" style="34" customWidth="1"/>
    <col min="2" max="16384" width="9.1796875" style="34"/>
  </cols>
  <sheetData>
    <row r="1" spans="1:1" x14ac:dyDescent="0.35">
      <c r="A1" s="113" t="s">
        <v>62</v>
      </c>
    </row>
    <row r="2" spans="1:1" x14ac:dyDescent="0.35">
      <c r="A2" s="114"/>
    </row>
    <row r="3" spans="1:1" x14ac:dyDescent="0.35">
      <c r="A3" s="114"/>
    </row>
    <row r="4" spans="1:1" ht="41.25" customHeight="1" x14ac:dyDescent="0.35">
      <c r="A4" s="115"/>
    </row>
    <row r="5" spans="1:1" x14ac:dyDescent="0.35">
      <c r="A5" s="20"/>
    </row>
    <row r="6" spans="1:1" x14ac:dyDescent="0.35">
      <c r="A6" s="116" t="s">
        <v>7</v>
      </c>
    </row>
    <row r="7" spans="1:1" x14ac:dyDescent="0.35">
      <c r="A7" s="117"/>
    </row>
    <row r="8" spans="1:1" x14ac:dyDescent="0.35">
      <c r="A8" s="21"/>
    </row>
    <row r="9" spans="1:1" ht="18" x14ac:dyDescent="0.4">
      <c r="A9" s="22" t="s">
        <v>4</v>
      </c>
    </row>
    <row r="10" spans="1:1" ht="22.5" x14ac:dyDescent="0.35">
      <c r="A10" s="42"/>
    </row>
    <row r="11" spans="1:1" x14ac:dyDescent="0.35">
      <c r="A11" s="21"/>
    </row>
    <row r="12" spans="1:1" ht="18" x14ac:dyDescent="0.4">
      <c r="A12" s="23" t="s">
        <v>5</v>
      </c>
    </row>
    <row r="13" spans="1:1" ht="22.5" x14ac:dyDescent="0.35">
      <c r="A13" s="43"/>
    </row>
    <row r="14" spans="1:1" x14ac:dyDescent="0.35">
      <c r="A14" s="21"/>
    </row>
    <row r="15" spans="1:1" x14ac:dyDescent="0.35">
      <c r="A15" s="118" t="s">
        <v>6</v>
      </c>
    </row>
    <row r="16" spans="1:1" x14ac:dyDescent="0.35">
      <c r="A16" s="119"/>
    </row>
    <row r="17" spans="1:1" x14ac:dyDescent="0.35">
      <c r="A17" s="120"/>
    </row>
    <row r="18" spans="1:1" ht="23" thickBot="1" x14ac:dyDescent="0.4">
      <c r="A18" s="44"/>
    </row>
  </sheetData>
  <sheetProtection password="EBA2" sheet="1" objects="1" scenarios="1" selectLockedCells="1"/>
  <protectedRanges>
    <protectedRange sqref="A10" name="Range1"/>
    <protectedRange sqref="A13" name="Range2"/>
    <protectedRange sqref="A18" name="Range3_1"/>
  </protectedRanges>
  <mergeCells count="3">
    <mergeCell ref="A1:A4"/>
    <mergeCell ref="A6:A7"/>
    <mergeCell ref="A15:A1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47"/>
  <sheetViews>
    <sheetView showGridLines="0" zoomScale="85" zoomScaleNormal="85" workbookViewId="0">
      <selection activeCell="B11" sqref="B11"/>
    </sheetView>
  </sheetViews>
  <sheetFormatPr defaultColWidth="14.453125" defaultRowHeight="15" customHeight="1" x14ac:dyDescent="0.35"/>
  <cols>
    <col min="1" max="1" width="14.453125" style="49"/>
    <col min="2" max="2" width="4.7265625" customWidth="1"/>
    <col min="3" max="7" width="8.7265625" customWidth="1"/>
    <col min="10" max="10" width="45.26953125" customWidth="1"/>
  </cols>
  <sheetData>
    <row r="1" spans="1:10" s="7" customFormat="1" ht="14.25" customHeight="1" x14ac:dyDescent="0.35">
      <c r="A1" s="49"/>
    </row>
    <row r="2" spans="1:10" s="49" customFormat="1" ht="14.25" customHeight="1" x14ac:dyDescent="0.35"/>
    <row r="3" spans="1:10" s="49" customFormat="1" ht="14.25" customHeight="1" x14ac:dyDescent="0.35"/>
    <row r="4" spans="1:10" s="49" customFormat="1" ht="14.25" customHeight="1" x14ac:dyDescent="0.35"/>
    <row r="5" spans="1:10" s="49" customFormat="1" ht="14.25" customHeight="1" x14ac:dyDescent="0.35"/>
    <row r="6" spans="1:10" s="49" customFormat="1" ht="14.25" customHeight="1" x14ac:dyDescent="0.35"/>
    <row r="7" spans="1:10" s="49" customFormat="1" ht="15" customHeight="1" x14ac:dyDescent="0.35">
      <c r="D7" s="121" t="s">
        <v>65</v>
      </c>
      <c r="E7" s="121"/>
      <c r="F7" s="121"/>
      <c r="G7" s="121"/>
      <c r="H7" s="121"/>
      <c r="I7" s="121"/>
      <c r="J7" s="121"/>
    </row>
    <row r="8" spans="1:10" s="49" customFormat="1" ht="15" customHeight="1" x14ac:dyDescent="0.35">
      <c r="D8" s="121"/>
      <c r="E8" s="121"/>
      <c r="F8" s="121"/>
      <c r="G8" s="121"/>
      <c r="H8" s="121"/>
      <c r="I8" s="121"/>
      <c r="J8" s="121"/>
    </row>
    <row r="9" spans="1:10" s="49" customFormat="1" ht="15" customHeight="1" x14ac:dyDescent="0.35">
      <c r="D9" s="121"/>
      <c r="E9" s="121"/>
      <c r="F9" s="121"/>
      <c r="G9" s="121"/>
      <c r="H9" s="121"/>
      <c r="I9" s="121"/>
      <c r="J9" s="121"/>
    </row>
    <row r="10" spans="1:10" s="49" customFormat="1" ht="15" customHeight="1" x14ac:dyDescent="0.35">
      <c r="D10" s="121"/>
      <c r="E10" s="121"/>
      <c r="F10" s="121"/>
      <c r="G10" s="121"/>
      <c r="H10" s="121"/>
      <c r="I10" s="121"/>
      <c r="J10" s="121"/>
    </row>
    <row r="11" spans="1:10" s="49" customFormat="1" ht="15" customHeight="1" x14ac:dyDescent="0.35">
      <c r="D11" s="121"/>
      <c r="E11" s="121"/>
      <c r="F11" s="121"/>
      <c r="G11" s="121"/>
      <c r="H11" s="121"/>
      <c r="I11" s="121"/>
      <c r="J11" s="121"/>
    </row>
    <row r="12" spans="1:10" s="49" customFormat="1" ht="15" customHeight="1" x14ac:dyDescent="0.35">
      <c r="D12" s="121"/>
      <c r="E12" s="121"/>
      <c r="F12" s="121"/>
      <c r="G12" s="121"/>
      <c r="H12" s="121"/>
      <c r="I12" s="121"/>
      <c r="J12" s="121"/>
    </row>
    <row r="13" spans="1:10" s="49" customFormat="1" ht="15" customHeight="1" x14ac:dyDescent="0.35">
      <c r="D13" s="121"/>
      <c r="E13" s="121"/>
      <c r="F13" s="121"/>
      <c r="G13" s="121"/>
      <c r="H13" s="121"/>
      <c r="I13" s="121"/>
      <c r="J13" s="121"/>
    </row>
    <row r="14" spans="1:10" s="49" customFormat="1" ht="15" customHeight="1" x14ac:dyDescent="0.35">
      <c r="D14" s="121"/>
      <c r="E14" s="121"/>
      <c r="F14" s="121"/>
      <c r="G14" s="121"/>
      <c r="H14" s="121"/>
      <c r="I14" s="121"/>
      <c r="J14" s="121"/>
    </row>
    <row r="15" spans="1:10" s="49" customFormat="1" ht="15" customHeight="1" x14ac:dyDescent="0.35">
      <c r="D15" s="121"/>
      <c r="E15" s="121"/>
      <c r="F15" s="121"/>
      <c r="G15" s="121"/>
      <c r="H15" s="121"/>
      <c r="I15" s="121"/>
      <c r="J15" s="121"/>
    </row>
    <row r="16" spans="1:10" s="49" customFormat="1" ht="15" customHeight="1" x14ac:dyDescent="0.35">
      <c r="D16" s="121"/>
      <c r="E16" s="121"/>
      <c r="F16" s="121"/>
      <c r="G16" s="121"/>
      <c r="H16" s="121"/>
      <c r="I16" s="121"/>
      <c r="J16" s="121"/>
    </row>
    <row r="17" spans="4:10" s="49" customFormat="1" ht="15" customHeight="1" x14ac:dyDescent="0.35">
      <c r="D17" s="121"/>
      <c r="E17" s="121"/>
      <c r="F17" s="121"/>
      <c r="G17" s="121"/>
      <c r="H17" s="121"/>
      <c r="I17" s="121"/>
      <c r="J17" s="121"/>
    </row>
    <row r="18" spans="4:10" s="49" customFormat="1" ht="15" customHeight="1" x14ac:dyDescent="0.35">
      <c r="D18" s="121"/>
      <c r="E18" s="121"/>
      <c r="F18" s="121"/>
      <c r="G18" s="121"/>
      <c r="H18" s="121"/>
      <c r="I18" s="121"/>
      <c r="J18" s="121"/>
    </row>
    <row r="19" spans="4:10" s="49" customFormat="1" ht="15" customHeight="1" x14ac:dyDescent="0.35">
      <c r="D19" s="121"/>
      <c r="E19" s="121"/>
      <c r="F19" s="121"/>
      <c r="G19" s="121"/>
      <c r="H19" s="121"/>
      <c r="I19" s="121"/>
      <c r="J19" s="121"/>
    </row>
    <row r="20" spans="4:10" s="49" customFormat="1" ht="15" customHeight="1" x14ac:dyDescent="0.35">
      <c r="D20" s="121"/>
      <c r="E20" s="121"/>
      <c r="F20" s="121"/>
      <c r="G20" s="121"/>
      <c r="H20" s="121"/>
      <c r="I20" s="121"/>
      <c r="J20" s="121"/>
    </row>
    <row r="21" spans="4:10" s="49" customFormat="1" ht="15" customHeight="1" x14ac:dyDescent="0.35">
      <c r="D21" s="121"/>
      <c r="E21" s="121"/>
      <c r="F21" s="121"/>
      <c r="G21" s="121"/>
      <c r="H21" s="121"/>
      <c r="I21" s="121"/>
      <c r="J21" s="121"/>
    </row>
    <row r="22" spans="4:10" s="49" customFormat="1" ht="15" customHeight="1" x14ac:dyDescent="0.35">
      <c r="D22" s="121"/>
      <c r="E22" s="121"/>
      <c r="F22" s="121"/>
      <c r="G22" s="121"/>
      <c r="H22" s="121"/>
      <c r="I22" s="121"/>
      <c r="J22" s="121"/>
    </row>
    <row r="23" spans="4:10" s="49" customFormat="1" ht="15" customHeight="1" x14ac:dyDescent="0.35">
      <c r="D23" s="121"/>
      <c r="E23" s="121"/>
      <c r="F23" s="121"/>
      <c r="G23" s="121"/>
      <c r="H23" s="121"/>
      <c r="I23" s="121"/>
      <c r="J23" s="121"/>
    </row>
    <row r="24" spans="4:10" s="49" customFormat="1" ht="15" customHeight="1" x14ac:dyDescent="0.35">
      <c r="D24" s="121"/>
      <c r="E24" s="121"/>
      <c r="F24" s="121"/>
      <c r="G24" s="121"/>
      <c r="H24" s="121"/>
      <c r="I24" s="121"/>
      <c r="J24" s="121"/>
    </row>
    <row r="25" spans="4:10" s="49" customFormat="1" ht="15" customHeight="1" x14ac:dyDescent="0.35">
      <c r="D25" s="121"/>
      <c r="E25" s="121"/>
      <c r="F25" s="121"/>
      <c r="G25" s="121"/>
      <c r="H25" s="121"/>
      <c r="I25" s="121"/>
      <c r="J25" s="121"/>
    </row>
    <row r="26" spans="4:10" s="49" customFormat="1" ht="15" customHeight="1" x14ac:dyDescent="0.35">
      <c r="D26" s="121"/>
      <c r="E26" s="121"/>
      <c r="F26" s="121"/>
      <c r="G26" s="121"/>
      <c r="H26" s="121"/>
      <c r="I26" s="121"/>
      <c r="J26" s="121"/>
    </row>
    <row r="27" spans="4:10" s="49" customFormat="1" ht="15" customHeight="1" x14ac:dyDescent="0.35">
      <c r="D27" s="121"/>
      <c r="E27" s="121"/>
      <c r="F27" s="121"/>
      <c r="G27" s="121"/>
      <c r="H27" s="121"/>
      <c r="I27" s="121"/>
      <c r="J27" s="121"/>
    </row>
    <row r="28" spans="4:10" s="49" customFormat="1" ht="15" customHeight="1" x14ac:dyDescent="0.35">
      <c r="D28" s="121"/>
      <c r="E28" s="121"/>
      <c r="F28" s="121"/>
      <c r="G28" s="121"/>
      <c r="H28" s="121"/>
      <c r="I28" s="121"/>
      <c r="J28" s="121"/>
    </row>
    <row r="29" spans="4:10" s="49" customFormat="1" ht="15" customHeight="1" x14ac:dyDescent="0.35">
      <c r="D29" s="121"/>
      <c r="E29" s="121"/>
      <c r="F29" s="121"/>
      <c r="G29" s="121"/>
      <c r="H29" s="121"/>
      <c r="I29" s="121"/>
      <c r="J29" s="121"/>
    </row>
    <row r="30" spans="4:10" s="49" customFormat="1" ht="15" customHeight="1" x14ac:dyDescent="0.35">
      <c r="D30" s="121"/>
      <c r="E30" s="121"/>
      <c r="F30" s="121"/>
      <c r="G30" s="121"/>
      <c r="H30" s="121"/>
      <c r="I30" s="121"/>
      <c r="J30" s="121"/>
    </row>
    <row r="31" spans="4:10" s="49" customFormat="1" ht="15" customHeight="1" x14ac:dyDescent="0.35">
      <c r="D31" s="121"/>
      <c r="E31" s="121"/>
      <c r="F31" s="121"/>
      <c r="G31" s="121"/>
      <c r="H31" s="121"/>
      <c r="I31" s="121"/>
      <c r="J31" s="121"/>
    </row>
    <row r="32" spans="4:10" s="49" customFormat="1" ht="15" customHeight="1" x14ac:dyDescent="0.35">
      <c r="D32" s="121"/>
      <c r="E32" s="121"/>
      <c r="F32" s="121"/>
      <c r="G32" s="121"/>
      <c r="H32" s="121"/>
      <c r="I32" s="121"/>
      <c r="J32" s="121"/>
    </row>
    <row r="33" spans="4:10" s="49" customFormat="1" ht="15" customHeight="1" x14ac:dyDescent="0.35">
      <c r="D33" s="121"/>
      <c r="E33" s="121"/>
      <c r="F33" s="121"/>
      <c r="G33" s="121"/>
      <c r="H33" s="121"/>
      <c r="I33" s="121"/>
      <c r="J33" s="121"/>
    </row>
    <row r="34" spans="4:10" s="49" customFormat="1" ht="15" customHeight="1" x14ac:dyDescent="0.35">
      <c r="D34" s="121"/>
      <c r="E34" s="121"/>
      <c r="F34" s="121"/>
      <c r="G34" s="121"/>
      <c r="H34" s="121"/>
      <c r="I34" s="121"/>
      <c r="J34" s="121"/>
    </row>
    <row r="35" spans="4:10" s="49" customFormat="1" ht="15" customHeight="1" x14ac:dyDescent="0.35">
      <c r="D35" s="121"/>
      <c r="E35" s="121"/>
      <c r="F35" s="121"/>
      <c r="G35" s="121"/>
      <c r="H35" s="121"/>
      <c r="I35" s="121"/>
      <c r="J35" s="121"/>
    </row>
    <row r="36" spans="4:10" s="49" customFormat="1" ht="15" customHeight="1" x14ac:dyDescent="0.35">
      <c r="D36" s="121"/>
      <c r="E36" s="121"/>
      <c r="F36" s="121"/>
      <c r="G36" s="121"/>
      <c r="H36" s="121"/>
      <c r="I36" s="121"/>
      <c r="J36" s="121"/>
    </row>
    <row r="37" spans="4:10" s="49" customFormat="1" ht="15" customHeight="1" x14ac:dyDescent="0.35">
      <c r="D37" s="121"/>
      <c r="E37" s="121"/>
      <c r="F37" s="121"/>
      <c r="G37" s="121"/>
      <c r="H37" s="121"/>
      <c r="I37" s="121"/>
      <c r="J37" s="121"/>
    </row>
    <row r="38" spans="4:10" s="49" customFormat="1" ht="15" customHeight="1" x14ac:dyDescent="0.35">
      <c r="D38" s="121"/>
      <c r="E38" s="121"/>
      <c r="F38" s="121"/>
      <c r="G38" s="121"/>
      <c r="H38" s="121"/>
      <c r="I38" s="121"/>
      <c r="J38" s="121"/>
    </row>
    <row r="39" spans="4:10" s="49" customFormat="1" ht="15" customHeight="1" x14ac:dyDescent="0.35">
      <c r="D39" s="121"/>
      <c r="E39" s="121"/>
      <c r="F39" s="121"/>
      <c r="G39" s="121"/>
      <c r="H39" s="121"/>
      <c r="I39" s="121"/>
      <c r="J39" s="121"/>
    </row>
    <row r="40" spans="4:10" s="49" customFormat="1" ht="15" customHeight="1" x14ac:dyDescent="0.35">
      <c r="D40" s="121"/>
      <c r="E40" s="121"/>
      <c r="F40" s="121"/>
      <c r="G40" s="121"/>
      <c r="H40" s="121"/>
      <c r="I40" s="121"/>
      <c r="J40" s="121"/>
    </row>
    <row r="41" spans="4:10" s="49" customFormat="1" ht="15" customHeight="1" x14ac:dyDescent="0.35">
      <c r="D41" s="121"/>
      <c r="E41" s="121"/>
      <c r="F41" s="121"/>
      <c r="G41" s="121"/>
      <c r="H41" s="121"/>
      <c r="I41" s="121"/>
      <c r="J41" s="121"/>
    </row>
    <row r="42" spans="4:10" s="49" customFormat="1" ht="15" customHeight="1" x14ac:dyDescent="0.35">
      <c r="D42" s="121"/>
      <c r="E42" s="121"/>
      <c r="F42" s="121"/>
      <c r="G42" s="121"/>
      <c r="H42" s="121"/>
      <c r="I42" s="121"/>
      <c r="J42" s="121"/>
    </row>
    <row r="43" spans="4:10" s="49" customFormat="1" ht="14.5" x14ac:dyDescent="0.35">
      <c r="D43" s="121"/>
      <c r="E43" s="121"/>
      <c r="F43" s="121"/>
      <c r="G43" s="121"/>
      <c r="H43" s="121"/>
      <c r="I43" s="121"/>
      <c r="J43" s="121"/>
    </row>
    <row r="44" spans="4:10" s="49" customFormat="1" ht="14.5" x14ac:dyDescent="0.35">
      <c r="D44" s="121"/>
      <c r="E44" s="121"/>
      <c r="F44" s="121"/>
      <c r="G44" s="121"/>
      <c r="H44" s="121"/>
      <c r="I44" s="121"/>
      <c r="J44" s="121"/>
    </row>
    <row r="45" spans="4:10" s="49" customFormat="1" ht="15" customHeight="1" x14ac:dyDescent="0.35">
      <c r="D45" s="121"/>
      <c r="E45" s="121"/>
      <c r="F45" s="121"/>
      <c r="G45" s="121"/>
      <c r="H45" s="121"/>
      <c r="I45" s="121"/>
      <c r="J45" s="121"/>
    </row>
    <row r="46" spans="4:10" s="49" customFormat="1" ht="15" customHeight="1" x14ac:dyDescent="0.35">
      <c r="D46" s="121"/>
      <c r="E46" s="121"/>
      <c r="F46" s="121"/>
      <c r="G46" s="121"/>
      <c r="H46" s="121"/>
      <c r="I46" s="121"/>
      <c r="J46" s="121"/>
    </row>
    <row r="47" spans="4:10" s="49" customFormat="1" ht="14.25" customHeight="1" x14ac:dyDescent="0.35">
      <c r="D47" s="121"/>
      <c r="E47" s="121"/>
      <c r="F47" s="121"/>
      <c r="G47" s="121"/>
      <c r="H47" s="121"/>
      <c r="I47" s="121"/>
      <c r="J47" s="121"/>
    </row>
    <row r="48" spans="4:10" s="49" customFormat="1" ht="14.25" customHeight="1" x14ac:dyDescent="0.35">
      <c r="D48" s="121"/>
      <c r="E48" s="121"/>
      <c r="F48" s="121"/>
      <c r="G48" s="121"/>
      <c r="H48" s="121"/>
      <c r="I48" s="121"/>
      <c r="J48" s="121"/>
    </row>
    <row r="49" spans="4:10" s="49" customFormat="1" ht="14.5" x14ac:dyDescent="0.35">
      <c r="D49" s="121"/>
      <c r="E49" s="121"/>
      <c r="F49" s="121"/>
      <c r="G49" s="121"/>
      <c r="H49" s="121"/>
      <c r="I49" s="121"/>
      <c r="J49" s="121"/>
    </row>
    <row r="50" spans="4:10" s="49" customFormat="1" ht="14.25" customHeight="1" x14ac:dyDescent="0.35">
      <c r="D50" s="121"/>
      <c r="E50" s="121"/>
      <c r="F50" s="121"/>
      <c r="G50" s="121"/>
      <c r="H50" s="121"/>
      <c r="I50" s="121"/>
      <c r="J50" s="121"/>
    </row>
    <row r="51" spans="4:10" s="49" customFormat="1" ht="123.75" customHeight="1" x14ac:dyDescent="0.35">
      <c r="D51" s="121"/>
      <c r="E51" s="121"/>
      <c r="F51" s="121"/>
      <c r="G51" s="121"/>
      <c r="H51" s="121"/>
      <c r="I51" s="121"/>
      <c r="J51" s="121"/>
    </row>
    <row r="52" spans="4:10" ht="14.25" customHeight="1" x14ac:dyDescent="0.35"/>
    <row r="53" spans="4:10" ht="30.75" customHeight="1" x14ac:dyDescent="0.35"/>
    <row r="54" spans="4:10" ht="14.25" customHeight="1" x14ac:dyDescent="0.35"/>
    <row r="55" spans="4:10" ht="60" customHeight="1" x14ac:dyDescent="0.35"/>
    <row r="56" spans="4:10" ht="14.25" customHeight="1" x14ac:dyDescent="0.35"/>
    <row r="57" spans="4:10" ht="57.75" customHeight="1" x14ac:dyDescent="0.35"/>
    <row r="58" spans="4:10" ht="14.25" customHeight="1" x14ac:dyDescent="0.35"/>
    <row r="59" spans="4:10" ht="55.5" customHeight="1" x14ac:dyDescent="0.35"/>
    <row r="60" spans="4:10" ht="14.25" customHeight="1" x14ac:dyDescent="0.35"/>
    <row r="61" spans="4:10" ht="27" customHeight="1" x14ac:dyDescent="0.35"/>
    <row r="62" spans="4:10" ht="14.25" customHeight="1" x14ac:dyDescent="0.35"/>
    <row r="63" spans="4:10" ht="14.25" customHeight="1" x14ac:dyDescent="0.35"/>
    <row r="64" spans="4:10"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row r="1002" ht="14.25" customHeight="1" x14ac:dyDescent="0.35"/>
    <row r="1003" ht="14.25" customHeight="1" x14ac:dyDescent="0.35"/>
    <row r="1004" ht="14.25" customHeight="1" x14ac:dyDescent="0.35"/>
    <row r="1005" ht="14.25" customHeight="1" x14ac:dyDescent="0.35"/>
    <row r="1006" ht="14.25" customHeight="1" x14ac:dyDescent="0.35"/>
    <row r="1007" ht="14.25" customHeight="1" x14ac:dyDescent="0.35"/>
    <row r="1008" ht="14.25" customHeight="1" x14ac:dyDescent="0.35"/>
    <row r="1009" ht="14.25" customHeight="1" x14ac:dyDescent="0.35"/>
    <row r="1010" ht="14.25" customHeight="1" x14ac:dyDescent="0.35"/>
    <row r="1011" ht="14.25" customHeight="1" x14ac:dyDescent="0.35"/>
    <row r="1012" ht="14.25" customHeight="1" x14ac:dyDescent="0.35"/>
    <row r="1013" ht="14.25" customHeight="1" x14ac:dyDescent="0.35"/>
    <row r="1014" ht="14.25" customHeight="1" x14ac:dyDescent="0.35"/>
    <row r="1015" ht="14.25" customHeight="1" x14ac:dyDescent="0.35"/>
    <row r="1016" ht="14.25" customHeight="1" x14ac:dyDescent="0.35"/>
    <row r="1017" ht="14.25" customHeight="1" x14ac:dyDescent="0.35"/>
    <row r="1018" ht="14.25" customHeight="1" x14ac:dyDescent="0.35"/>
    <row r="1019" ht="14.25" customHeight="1" x14ac:dyDescent="0.35"/>
    <row r="1020" ht="14.25" customHeight="1" x14ac:dyDescent="0.35"/>
    <row r="1021" ht="14.25" customHeight="1" x14ac:dyDescent="0.35"/>
    <row r="1022" ht="14.25" customHeight="1" x14ac:dyDescent="0.35"/>
    <row r="1023" ht="14.25" customHeight="1" x14ac:dyDescent="0.35"/>
    <row r="1024" ht="14.25" customHeight="1" x14ac:dyDescent="0.35"/>
    <row r="1025" ht="14.25" customHeight="1" x14ac:dyDescent="0.35"/>
    <row r="1026" ht="14.25" customHeight="1" x14ac:dyDescent="0.35"/>
    <row r="1027" ht="14.25" customHeight="1" x14ac:dyDescent="0.35"/>
    <row r="1028" ht="14.25" customHeight="1" x14ac:dyDescent="0.35"/>
    <row r="1029" ht="14.25" customHeight="1" x14ac:dyDescent="0.35"/>
    <row r="1030" ht="14.25" customHeight="1" x14ac:dyDescent="0.35"/>
    <row r="1031" ht="14.25" customHeight="1" x14ac:dyDescent="0.35"/>
    <row r="1032" ht="14.25" customHeight="1" x14ac:dyDescent="0.35"/>
    <row r="1033" ht="14.25" customHeight="1" x14ac:dyDescent="0.35"/>
    <row r="1034" ht="14.25" customHeight="1" x14ac:dyDescent="0.35"/>
    <row r="1035" ht="14.25" customHeight="1" x14ac:dyDescent="0.35"/>
    <row r="1036" ht="14.25" customHeight="1" x14ac:dyDescent="0.35"/>
    <row r="1037" ht="14.25" customHeight="1" x14ac:dyDescent="0.35"/>
    <row r="1038" ht="14.25" customHeight="1" x14ac:dyDescent="0.35"/>
    <row r="1039" ht="14.25" customHeight="1" x14ac:dyDescent="0.35"/>
    <row r="1040" ht="14.25" customHeight="1" x14ac:dyDescent="0.35"/>
    <row r="1041" ht="14.25" customHeight="1" x14ac:dyDescent="0.35"/>
    <row r="1042" ht="14.25" customHeight="1" x14ac:dyDescent="0.35"/>
    <row r="1043" ht="14.25" customHeight="1" x14ac:dyDescent="0.35"/>
    <row r="1044" ht="14.25" customHeight="1" x14ac:dyDescent="0.35"/>
    <row r="1045" ht="14.25" customHeight="1" x14ac:dyDescent="0.35"/>
    <row r="1046" ht="14.25" customHeight="1" x14ac:dyDescent="0.35"/>
    <row r="1047" ht="14.25" customHeight="1" x14ac:dyDescent="0.35"/>
  </sheetData>
  <sheetProtection password="EBA2" sheet="1" objects="1" scenarios="1" selectLockedCells="1" selectUnlockedCells="1"/>
  <mergeCells count="1">
    <mergeCell ref="D7:J51"/>
  </mergeCells>
  <pageMargins left="0.7" right="0.7" top="0.75" bottom="0.75" header="0" footer="0"/>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01"/>
  <sheetViews>
    <sheetView showGridLines="0" zoomScale="115" zoomScaleNormal="115" workbookViewId="0">
      <selection activeCell="C6" sqref="C6:H6"/>
    </sheetView>
  </sheetViews>
  <sheetFormatPr defaultColWidth="14.453125" defaultRowHeight="15" customHeight="1" x14ac:dyDescent="0.35"/>
  <cols>
    <col min="1" max="7" width="8.7265625" customWidth="1"/>
    <col min="8" max="8" width="14.453125" customWidth="1"/>
    <col min="9" max="26" width="8.7265625" customWidth="1"/>
  </cols>
  <sheetData>
    <row r="1" spans="2:8" ht="14.25" customHeight="1" x14ac:dyDescent="0.35"/>
    <row r="2" spans="2:8" ht="14.25" customHeight="1" x14ac:dyDescent="0.35">
      <c r="B2" s="13" t="s">
        <v>0</v>
      </c>
      <c r="C2" s="14"/>
      <c r="D2" s="14"/>
      <c r="E2" s="14"/>
      <c r="F2" s="14"/>
      <c r="G2" s="15"/>
      <c r="H2" s="16"/>
    </row>
    <row r="3" spans="2:8" ht="14.25" customHeight="1" x14ac:dyDescent="0.35">
      <c r="B3" s="17"/>
      <c r="C3" s="17"/>
      <c r="D3" s="17"/>
      <c r="E3" s="17"/>
      <c r="F3" s="17"/>
      <c r="G3" s="17"/>
      <c r="H3" s="17"/>
    </row>
    <row r="4" spans="2:8" ht="63" customHeight="1" x14ac:dyDescent="0.35">
      <c r="B4" s="122" t="s">
        <v>39</v>
      </c>
      <c r="C4" s="123"/>
      <c r="D4" s="123"/>
      <c r="E4" s="123"/>
      <c r="F4" s="123"/>
      <c r="G4" s="123"/>
      <c r="H4" s="124"/>
    </row>
    <row r="5" spans="2:8" ht="17.25" customHeight="1" x14ac:dyDescent="0.35">
      <c r="B5" s="18"/>
      <c r="C5" s="18"/>
      <c r="D5" s="18"/>
      <c r="E5" s="18"/>
      <c r="F5" s="18"/>
      <c r="G5" s="18"/>
      <c r="H5" s="18"/>
    </row>
    <row r="6" spans="2:8" ht="47.25" customHeight="1" x14ac:dyDescent="0.35">
      <c r="B6" s="19" t="s">
        <v>40</v>
      </c>
      <c r="C6" s="122" t="s">
        <v>37</v>
      </c>
      <c r="D6" s="123"/>
      <c r="E6" s="123"/>
      <c r="F6" s="123"/>
      <c r="G6" s="123"/>
      <c r="H6" s="124"/>
    </row>
    <row r="7" spans="2:8" ht="14.25" customHeight="1" x14ac:dyDescent="0.35">
      <c r="B7" s="18"/>
      <c r="C7" s="18"/>
      <c r="D7" s="18"/>
      <c r="E7" s="18"/>
      <c r="F7" s="18"/>
      <c r="G7" s="18"/>
      <c r="H7" s="18"/>
    </row>
    <row r="8" spans="2:8" ht="48" customHeight="1" x14ac:dyDescent="0.35">
      <c r="B8" s="19" t="s">
        <v>41</v>
      </c>
      <c r="C8" s="122" t="s">
        <v>38</v>
      </c>
      <c r="D8" s="123"/>
      <c r="E8" s="123"/>
      <c r="F8" s="123"/>
      <c r="G8" s="123"/>
      <c r="H8" s="124"/>
    </row>
    <row r="9" spans="2:8" ht="18" customHeight="1" x14ac:dyDescent="0.35">
      <c r="B9" s="1"/>
    </row>
    <row r="10" spans="2:8" ht="14.25" customHeight="1" x14ac:dyDescent="0.35">
      <c r="B10" s="1"/>
    </row>
    <row r="11" spans="2:8" ht="14.25" customHeight="1" x14ac:dyDescent="0.35"/>
    <row r="12" spans="2:8" ht="14.25" customHeight="1" x14ac:dyDescent="0.35"/>
    <row r="13" spans="2:8" ht="14.25" customHeight="1" x14ac:dyDescent="0.35"/>
    <row r="14" spans="2:8" ht="14.25" customHeight="1" x14ac:dyDescent="0.35"/>
    <row r="15" spans="2:8" ht="14.25" customHeight="1" x14ac:dyDescent="0.35"/>
    <row r="16" spans="2:8"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sheetData>
  <sheetProtection password="EBA2" sheet="1" objects="1" scenarios="1" selectLockedCells="1" selectUnlockedCells="1"/>
  <mergeCells count="3">
    <mergeCell ref="C6:H6"/>
    <mergeCell ref="C8:H8"/>
    <mergeCell ref="B4:H4"/>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B1:J10"/>
  <sheetViews>
    <sheetView showGridLines="0" workbookViewId="0">
      <selection activeCell="D8" sqref="D8"/>
    </sheetView>
  </sheetViews>
  <sheetFormatPr defaultColWidth="14.453125" defaultRowHeight="15" customHeight="1" x14ac:dyDescent="0.35"/>
  <cols>
    <col min="1" max="1" width="4" style="100" customWidth="1"/>
    <col min="2" max="3" width="14.453125" style="100"/>
    <col min="4" max="4" width="19.7265625" style="100" customWidth="1"/>
    <col min="5" max="16384" width="14.453125" style="100"/>
  </cols>
  <sheetData>
    <row r="1" spans="2:10" ht="15" customHeight="1" thickBot="1" x14ac:dyDescent="0.4"/>
    <row r="2" spans="2:10" ht="14.25" customHeight="1" thickBot="1" x14ac:dyDescent="0.4">
      <c r="B2" s="101" t="s">
        <v>42</v>
      </c>
      <c r="C2" s="102"/>
      <c r="D2" s="103"/>
    </row>
    <row r="3" spans="2:10" ht="14.25" customHeight="1" thickBot="1" x14ac:dyDescent="0.4">
      <c r="B3" s="104"/>
      <c r="C3" s="104"/>
      <c r="D3" s="105"/>
    </row>
    <row r="4" spans="2:10" ht="112.5" customHeight="1" thickBot="1" x14ac:dyDescent="0.4">
      <c r="B4" s="127" t="s">
        <v>46</v>
      </c>
      <c r="C4" s="128"/>
      <c r="D4" s="128"/>
      <c r="E4" s="128"/>
      <c r="F4" s="128"/>
      <c r="G4" s="128"/>
      <c r="H4" s="128"/>
      <c r="I4" s="128"/>
      <c r="J4" s="129"/>
    </row>
    <row r="5" spans="2:10" ht="20.25" customHeight="1" thickBot="1" x14ac:dyDescent="0.4">
      <c r="B5" s="106"/>
      <c r="C5" s="107"/>
      <c r="D5" s="107"/>
    </row>
    <row r="6" spans="2:10" ht="79.5" customHeight="1" thickBot="1" x14ac:dyDescent="0.4">
      <c r="B6" s="125" t="s">
        <v>44</v>
      </c>
      <c r="C6" s="126"/>
      <c r="D6" s="36" t="s">
        <v>2</v>
      </c>
    </row>
    <row r="7" spans="2:10" ht="15" customHeight="1" thickBot="1" x14ac:dyDescent="0.4"/>
    <row r="8" spans="2:10" ht="78.75" customHeight="1" thickBot="1" x14ac:dyDescent="0.4">
      <c r="B8" s="125" t="s">
        <v>43</v>
      </c>
      <c r="C8" s="126"/>
      <c r="D8" s="36" t="s">
        <v>2</v>
      </c>
    </row>
    <row r="9" spans="2:10" ht="15" customHeight="1" thickBot="1" x14ac:dyDescent="0.4"/>
    <row r="10" spans="2:10" ht="108" customHeight="1" thickBot="1" x14ac:dyDescent="0.4">
      <c r="B10" s="125" t="s">
        <v>45</v>
      </c>
      <c r="C10" s="126"/>
      <c r="D10" s="36" t="s">
        <v>2</v>
      </c>
    </row>
  </sheetData>
  <sheetProtection password="EBA2" sheet="1" objects="1" scenarios="1" selectLockedCells="1"/>
  <mergeCells count="4">
    <mergeCell ref="B10:C10"/>
    <mergeCell ref="B6:C6"/>
    <mergeCell ref="B8:C8"/>
    <mergeCell ref="B4:J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O986"/>
  <sheetViews>
    <sheetView showGridLines="0" zoomScale="85" zoomScaleNormal="85" workbookViewId="0">
      <selection activeCell="E88" sqref="E88"/>
    </sheetView>
  </sheetViews>
  <sheetFormatPr defaultColWidth="14.453125" defaultRowHeight="15" customHeight="1" x14ac:dyDescent="0.35"/>
  <cols>
    <col min="1" max="1" width="8.7265625" style="33" customWidth="1"/>
    <col min="2" max="4" width="8.7265625" style="49" customWidth="1"/>
    <col min="5" max="5" width="30.81640625" style="49" customWidth="1"/>
    <col min="6" max="6" width="13.81640625" style="49" customWidth="1"/>
    <col min="7" max="15" width="8.7265625" style="49" customWidth="1"/>
    <col min="16" max="25" width="8.7265625" style="33" customWidth="1"/>
    <col min="26" max="16384" width="14.453125" style="33"/>
  </cols>
  <sheetData>
    <row r="1" spans="2:15" ht="14.25" customHeight="1" thickBot="1" x14ac:dyDescent="0.4"/>
    <row r="2" spans="2:15" ht="14.25" customHeight="1" thickBot="1" x14ac:dyDescent="0.4">
      <c r="B2" s="8" t="s">
        <v>18</v>
      </c>
      <c r="C2" s="12"/>
      <c r="D2" s="12"/>
      <c r="E2" s="12"/>
      <c r="F2" s="12"/>
      <c r="G2" s="12"/>
      <c r="H2" s="12"/>
      <c r="I2" s="12"/>
      <c r="J2" s="12"/>
      <c r="K2" s="12"/>
      <c r="L2" s="12"/>
      <c r="M2" s="12"/>
      <c r="N2" s="12"/>
      <c r="O2" s="30"/>
    </row>
    <row r="3" spans="2:15" ht="14.25" customHeight="1" thickBot="1" x14ac:dyDescent="0.4">
      <c r="H3" s="3"/>
    </row>
    <row r="4" spans="2:15" ht="272.25" customHeight="1" thickBot="1" x14ac:dyDescent="0.4">
      <c r="B4" s="133" t="s">
        <v>63</v>
      </c>
      <c r="C4" s="134"/>
      <c r="D4" s="134"/>
      <c r="E4" s="134"/>
      <c r="F4" s="134"/>
      <c r="G4" s="134"/>
      <c r="H4" s="134"/>
      <c r="I4" s="134"/>
      <c r="J4" s="134"/>
      <c r="K4" s="134"/>
      <c r="L4" s="134"/>
      <c r="M4" s="134"/>
      <c r="N4" s="134"/>
      <c r="O4" s="135"/>
    </row>
    <row r="5" spans="2:15" ht="14.25" customHeight="1" thickBot="1" x14ac:dyDescent="0.4"/>
    <row r="6" spans="2:15" ht="14.25" customHeight="1" thickBot="1" x14ac:dyDescent="0.4">
      <c r="B6" s="46" t="s">
        <v>1</v>
      </c>
      <c r="C6" s="47"/>
      <c r="D6" s="47"/>
      <c r="E6" s="109" t="s">
        <v>2</v>
      </c>
    </row>
    <row r="7" spans="2:15" ht="14.25" customHeight="1" thickBot="1" x14ac:dyDescent="0.4">
      <c r="B7" s="2"/>
      <c r="C7" s="2"/>
    </row>
    <row r="8" spans="2:15" ht="14.25" customHeight="1" thickBot="1" x14ac:dyDescent="0.4">
      <c r="B8" s="46" t="s">
        <v>3</v>
      </c>
      <c r="C8" s="72"/>
      <c r="D8" s="72"/>
      <c r="E8" s="109" t="s">
        <v>2</v>
      </c>
      <c r="L8" s="31"/>
      <c r="M8" s="31"/>
      <c r="N8" s="31"/>
    </row>
    <row r="9" spans="2:15" ht="14.25" customHeight="1" thickBot="1" x14ac:dyDescent="0.4">
      <c r="B9" s="46" t="s">
        <v>35</v>
      </c>
      <c r="C9" s="72"/>
      <c r="D9" s="4"/>
      <c r="E9" s="108" t="s">
        <v>47</v>
      </c>
      <c r="F9" s="37" t="s">
        <v>2</v>
      </c>
      <c r="L9" s="31"/>
      <c r="M9" s="31"/>
      <c r="N9" s="31"/>
    </row>
    <row r="10" spans="2:15" ht="14.25" customHeight="1" thickBot="1" x14ac:dyDescent="0.4">
      <c r="B10" s="130" t="s">
        <v>9</v>
      </c>
      <c r="C10" s="131"/>
      <c r="D10" s="132"/>
      <c r="E10" s="46" t="s">
        <v>48</v>
      </c>
      <c r="F10" s="37" t="s">
        <v>2</v>
      </c>
      <c r="L10" s="31"/>
      <c r="M10" s="31"/>
      <c r="N10" s="31"/>
    </row>
    <row r="11" spans="2:15" ht="14.25" customHeight="1" thickBot="1" x14ac:dyDescent="0.4">
      <c r="B11" s="48"/>
      <c r="D11" s="50"/>
      <c r="E11" s="46" t="s">
        <v>52</v>
      </c>
      <c r="F11" s="37" t="s">
        <v>2</v>
      </c>
      <c r="L11" s="31"/>
      <c r="M11" s="32"/>
      <c r="N11" s="31"/>
    </row>
    <row r="12" spans="2:15" ht="14.25" customHeight="1" thickBot="1" x14ac:dyDescent="0.4">
      <c r="B12" s="48"/>
      <c r="D12" s="50"/>
      <c r="E12" s="46" t="s">
        <v>49</v>
      </c>
      <c r="F12" s="37" t="s">
        <v>2</v>
      </c>
      <c r="L12" s="31"/>
      <c r="M12" s="31"/>
      <c r="N12" s="31"/>
    </row>
    <row r="13" spans="2:15" ht="14.25" customHeight="1" thickBot="1" x14ac:dyDescent="0.4">
      <c r="B13" s="48"/>
      <c r="D13" s="50"/>
      <c r="E13" s="46" t="s">
        <v>53</v>
      </c>
      <c r="F13" s="37" t="s">
        <v>2</v>
      </c>
      <c r="L13" s="31"/>
      <c r="M13" s="31"/>
      <c r="N13" s="31"/>
    </row>
    <row r="14" spans="2:15" ht="14.25" customHeight="1" thickBot="1" x14ac:dyDescent="0.4">
      <c r="B14" s="48"/>
      <c r="D14" s="50"/>
      <c r="E14" s="46" t="s">
        <v>50</v>
      </c>
      <c r="F14" s="37" t="s">
        <v>2</v>
      </c>
      <c r="L14" s="31"/>
      <c r="M14" s="31"/>
      <c r="N14" s="31"/>
    </row>
    <row r="15" spans="2:15" ht="14.25" customHeight="1" thickBot="1" x14ac:dyDescent="0.4">
      <c r="B15" s="48"/>
      <c r="D15" s="50"/>
      <c r="E15" s="46" t="s">
        <v>54</v>
      </c>
      <c r="F15" s="37" t="s">
        <v>2</v>
      </c>
    </row>
    <row r="16" spans="2:15" ht="14.25" customHeight="1" thickBot="1" x14ac:dyDescent="0.4">
      <c r="B16" s="51"/>
      <c r="C16" s="52"/>
      <c r="D16" s="53"/>
      <c r="E16" s="46" t="s">
        <v>51</v>
      </c>
      <c r="F16" s="37" t="s">
        <v>2</v>
      </c>
    </row>
    <row r="17" spans="2:6" ht="14.25" customHeight="1" thickBot="1" x14ac:dyDescent="0.4"/>
    <row r="18" spans="2:6" ht="14.25" customHeight="1" thickBot="1" x14ac:dyDescent="0.4">
      <c r="B18" s="46" t="s">
        <v>3</v>
      </c>
      <c r="C18" s="72"/>
      <c r="D18" s="72"/>
      <c r="E18" s="109" t="s">
        <v>2</v>
      </c>
    </row>
    <row r="19" spans="2:6" ht="14.25" customHeight="1" thickBot="1" x14ac:dyDescent="0.4">
      <c r="B19" s="46" t="s">
        <v>35</v>
      </c>
      <c r="C19" s="72"/>
      <c r="D19" s="4"/>
      <c r="E19" s="108" t="s">
        <v>47</v>
      </c>
      <c r="F19" s="37" t="s">
        <v>2</v>
      </c>
    </row>
    <row r="20" spans="2:6" ht="14.25" customHeight="1" thickBot="1" x14ac:dyDescent="0.4">
      <c r="B20" s="130" t="s">
        <v>10</v>
      </c>
      <c r="C20" s="131"/>
      <c r="D20" s="132"/>
      <c r="E20" s="46" t="s">
        <v>48</v>
      </c>
      <c r="F20" s="37" t="s">
        <v>2</v>
      </c>
    </row>
    <row r="21" spans="2:6" ht="14.25" customHeight="1" thickBot="1" x14ac:dyDescent="0.4">
      <c r="B21" s="48"/>
      <c r="D21" s="50"/>
      <c r="E21" s="46" t="s">
        <v>52</v>
      </c>
      <c r="F21" s="37" t="s">
        <v>2</v>
      </c>
    </row>
    <row r="22" spans="2:6" ht="14.25" customHeight="1" thickBot="1" x14ac:dyDescent="0.4">
      <c r="B22" s="48"/>
      <c r="D22" s="50"/>
      <c r="E22" s="46" t="s">
        <v>49</v>
      </c>
      <c r="F22" s="37" t="s">
        <v>2</v>
      </c>
    </row>
    <row r="23" spans="2:6" ht="14.25" customHeight="1" thickBot="1" x14ac:dyDescent="0.4">
      <c r="B23" s="48"/>
      <c r="D23" s="50"/>
      <c r="E23" s="46" t="s">
        <v>53</v>
      </c>
      <c r="F23" s="37" t="s">
        <v>2</v>
      </c>
    </row>
    <row r="24" spans="2:6" ht="14.25" customHeight="1" thickBot="1" x14ac:dyDescent="0.4">
      <c r="B24" s="48"/>
      <c r="D24" s="50"/>
      <c r="E24" s="46" t="s">
        <v>50</v>
      </c>
      <c r="F24" s="37" t="s">
        <v>2</v>
      </c>
    </row>
    <row r="25" spans="2:6" ht="14.25" customHeight="1" thickBot="1" x14ac:dyDescent="0.4">
      <c r="B25" s="48"/>
      <c r="D25" s="50"/>
      <c r="E25" s="46" t="s">
        <v>54</v>
      </c>
      <c r="F25" s="37" t="s">
        <v>2</v>
      </c>
    </row>
    <row r="26" spans="2:6" ht="14.25" customHeight="1" thickBot="1" x14ac:dyDescent="0.4">
      <c r="B26" s="51"/>
      <c r="C26" s="52"/>
      <c r="D26" s="53"/>
      <c r="E26" s="46" t="s">
        <v>51</v>
      </c>
      <c r="F26" s="37" t="s">
        <v>2</v>
      </c>
    </row>
    <row r="27" spans="2:6" ht="14.25" customHeight="1" thickBot="1" x14ac:dyDescent="0.4"/>
    <row r="28" spans="2:6" ht="14.25" customHeight="1" thickBot="1" x14ac:dyDescent="0.4">
      <c r="B28" s="46" t="s">
        <v>3</v>
      </c>
      <c r="C28" s="72"/>
      <c r="D28" s="4"/>
      <c r="E28" s="54" t="s">
        <v>2</v>
      </c>
    </row>
    <row r="29" spans="2:6" ht="14.25" customHeight="1" thickBot="1" x14ac:dyDescent="0.4">
      <c r="B29" s="46" t="s">
        <v>35</v>
      </c>
      <c r="C29" s="72"/>
      <c r="D29" s="4"/>
      <c r="E29" s="5" t="s">
        <v>47</v>
      </c>
      <c r="F29" s="37" t="s">
        <v>2</v>
      </c>
    </row>
    <row r="30" spans="2:6" ht="14.25" customHeight="1" thickBot="1" x14ac:dyDescent="0.4">
      <c r="B30" s="130" t="s">
        <v>11</v>
      </c>
      <c r="C30" s="131"/>
      <c r="D30" s="132"/>
      <c r="E30" s="46" t="s">
        <v>48</v>
      </c>
      <c r="F30" s="37" t="s">
        <v>2</v>
      </c>
    </row>
    <row r="31" spans="2:6" ht="14.25" customHeight="1" thickBot="1" x14ac:dyDescent="0.4">
      <c r="B31" s="48"/>
      <c r="D31" s="50"/>
      <c r="E31" s="46" t="s">
        <v>52</v>
      </c>
      <c r="F31" s="37" t="s">
        <v>2</v>
      </c>
    </row>
    <row r="32" spans="2:6" ht="14.25" customHeight="1" thickBot="1" x14ac:dyDescent="0.4">
      <c r="B32" s="48"/>
      <c r="D32" s="50"/>
      <c r="E32" s="46" t="s">
        <v>49</v>
      </c>
      <c r="F32" s="37" t="s">
        <v>2</v>
      </c>
    </row>
    <row r="33" spans="2:6" ht="14.25" customHeight="1" thickBot="1" x14ac:dyDescent="0.4">
      <c r="B33" s="48"/>
      <c r="D33" s="50"/>
      <c r="E33" s="46" t="s">
        <v>53</v>
      </c>
      <c r="F33" s="37" t="s">
        <v>2</v>
      </c>
    </row>
    <row r="34" spans="2:6" ht="14.25" customHeight="1" thickBot="1" x14ac:dyDescent="0.4">
      <c r="B34" s="48"/>
      <c r="D34" s="50"/>
      <c r="E34" s="46" t="s">
        <v>50</v>
      </c>
      <c r="F34" s="37" t="s">
        <v>2</v>
      </c>
    </row>
    <row r="35" spans="2:6" ht="14.25" customHeight="1" thickBot="1" x14ac:dyDescent="0.4">
      <c r="B35" s="48"/>
      <c r="D35" s="50"/>
      <c r="E35" s="46" t="s">
        <v>54</v>
      </c>
      <c r="F35" s="37" t="s">
        <v>2</v>
      </c>
    </row>
    <row r="36" spans="2:6" ht="14.25" customHeight="1" thickBot="1" x14ac:dyDescent="0.4">
      <c r="B36" s="51"/>
      <c r="C36" s="52"/>
      <c r="D36" s="53"/>
      <c r="E36" s="46" t="s">
        <v>51</v>
      </c>
      <c r="F36" s="37" t="s">
        <v>2</v>
      </c>
    </row>
    <row r="37" spans="2:6" ht="14.25" customHeight="1" thickBot="1" x14ac:dyDescent="0.4"/>
    <row r="38" spans="2:6" ht="14.25" customHeight="1" thickBot="1" x14ac:dyDescent="0.4">
      <c r="B38" s="46" t="s">
        <v>3</v>
      </c>
      <c r="C38" s="72"/>
      <c r="D38" s="72"/>
      <c r="E38" s="109" t="s">
        <v>2</v>
      </c>
    </row>
    <row r="39" spans="2:6" ht="14.25" customHeight="1" thickBot="1" x14ac:dyDescent="0.4">
      <c r="B39" s="46" t="s">
        <v>35</v>
      </c>
      <c r="C39" s="72"/>
      <c r="D39" s="4"/>
      <c r="E39" s="108" t="s">
        <v>47</v>
      </c>
      <c r="F39" s="37" t="s">
        <v>2</v>
      </c>
    </row>
    <row r="40" spans="2:6" ht="14.25" customHeight="1" thickBot="1" x14ac:dyDescent="0.4">
      <c r="B40" s="130" t="s">
        <v>12</v>
      </c>
      <c r="C40" s="131"/>
      <c r="D40" s="132"/>
      <c r="E40" s="46" t="s">
        <v>48</v>
      </c>
      <c r="F40" s="37" t="s">
        <v>2</v>
      </c>
    </row>
    <row r="41" spans="2:6" ht="14.25" customHeight="1" thickBot="1" x14ac:dyDescent="0.4">
      <c r="B41" s="48"/>
      <c r="D41" s="50"/>
      <c r="E41" s="46" t="s">
        <v>52</v>
      </c>
      <c r="F41" s="37" t="s">
        <v>2</v>
      </c>
    </row>
    <row r="42" spans="2:6" ht="14.25" customHeight="1" thickBot="1" x14ac:dyDescent="0.4">
      <c r="B42" s="48"/>
      <c r="D42" s="50"/>
      <c r="E42" s="46" t="s">
        <v>49</v>
      </c>
      <c r="F42" s="37" t="s">
        <v>2</v>
      </c>
    </row>
    <row r="43" spans="2:6" ht="14.25" customHeight="1" thickBot="1" x14ac:dyDescent="0.4">
      <c r="B43" s="48"/>
      <c r="D43" s="50"/>
      <c r="E43" s="46" t="s">
        <v>53</v>
      </c>
      <c r="F43" s="37" t="s">
        <v>2</v>
      </c>
    </row>
    <row r="44" spans="2:6" ht="14.25" customHeight="1" thickBot="1" x14ac:dyDescent="0.4">
      <c r="B44" s="48"/>
      <c r="D44" s="50"/>
      <c r="E44" s="46" t="s">
        <v>50</v>
      </c>
      <c r="F44" s="37" t="s">
        <v>2</v>
      </c>
    </row>
    <row r="45" spans="2:6" ht="14.25" customHeight="1" thickBot="1" x14ac:dyDescent="0.4">
      <c r="B45" s="48"/>
      <c r="D45" s="50"/>
      <c r="E45" s="46" t="s">
        <v>54</v>
      </c>
      <c r="F45" s="37" t="s">
        <v>2</v>
      </c>
    </row>
    <row r="46" spans="2:6" ht="14.25" customHeight="1" thickBot="1" x14ac:dyDescent="0.4">
      <c r="B46" s="51"/>
      <c r="C46" s="52"/>
      <c r="D46" s="53"/>
      <c r="E46" s="46" t="s">
        <v>51</v>
      </c>
      <c r="F46" s="37" t="s">
        <v>2</v>
      </c>
    </row>
    <row r="47" spans="2:6" ht="14.25" customHeight="1" thickBot="1" x14ac:dyDescent="0.4"/>
    <row r="48" spans="2:6" ht="14.25" customHeight="1" thickBot="1" x14ac:dyDescent="0.4">
      <c r="B48" s="46" t="s">
        <v>3</v>
      </c>
      <c r="C48" s="72"/>
      <c r="D48" s="72"/>
      <c r="E48" s="109" t="s">
        <v>2</v>
      </c>
    </row>
    <row r="49" spans="2:8" ht="14.25" customHeight="1" thickBot="1" x14ac:dyDescent="0.4">
      <c r="B49" s="46" t="s">
        <v>35</v>
      </c>
      <c r="C49" s="72"/>
      <c r="D49" s="4"/>
      <c r="E49" s="108" t="s">
        <v>47</v>
      </c>
      <c r="F49" s="37" t="s">
        <v>2</v>
      </c>
    </row>
    <row r="50" spans="2:8" ht="14.25" customHeight="1" thickBot="1" x14ac:dyDescent="0.4">
      <c r="B50" s="130" t="s">
        <v>13</v>
      </c>
      <c r="C50" s="131"/>
      <c r="D50" s="132"/>
      <c r="E50" s="46" t="s">
        <v>48</v>
      </c>
      <c r="F50" s="37" t="s">
        <v>2</v>
      </c>
    </row>
    <row r="51" spans="2:8" ht="14.25" customHeight="1" thickBot="1" x14ac:dyDescent="0.4">
      <c r="B51" s="48"/>
      <c r="D51" s="50"/>
      <c r="E51" s="46" t="s">
        <v>52</v>
      </c>
      <c r="F51" s="37" t="s">
        <v>2</v>
      </c>
    </row>
    <row r="52" spans="2:8" ht="14.25" customHeight="1" thickBot="1" x14ac:dyDescent="0.4">
      <c r="B52" s="48"/>
      <c r="D52" s="50"/>
      <c r="E52" s="46" t="s">
        <v>49</v>
      </c>
      <c r="F52" s="37" t="s">
        <v>2</v>
      </c>
    </row>
    <row r="53" spans="2:8" ht="14.25" customHeight="1" thickBot="1" x14ac:dyDescent="0.4">
      <c r="B53" s="48"/>
      <c r="D53" s="50"/>
      <c r="E53" s="46" t="s">
        <v>53</v>
      </c>
      <c r="F53" s="37" t="s">
        <v>2</v>
      </c>
    </row>
    <row r="54" spans="2:8" ht="14.25" customHeight="1" thickBot="1" x14ac:dyDescent="0.4">
      <c r="B54" s="48"/>
      <c r="D54" s="50"/>
      <c r="E54" s="46" t="s">
        <v>50</v>
      </c>
      <c r="F54" s="37" t="s">
        <v>2</v>
      </c>
      <c r="H54" s="6"/>
    </row>
    <row r="55" spans="2:8" ht="14.25" customHeight="1" thickBot="1" x14ac:dyDescent="0.4">
      <c r="B55" s="48"/>
      <c r="D55" s="50"/>
      <c r="E55" s="46" t="s">
        <v>54</v>
      </c>
      <c r="F55" s="37" t="s">
        <v>2</v>
      </c>
    </row>
    <row r="56" spans="2:8" ht="14.25" customHeight="1" thickBot="1" x14ac:dyDescent="0.4">
      <c r="B56" s="51"/>
      <c r="C56" s="52"/>
      <c r="D56" s="53"/>
      <c r="E56" s="46" t="s">
        <v>51</v>
      </c>
      <c r="F56" s="37" t="s">
        <v>2</v>
      </c>
    </row>
    <row r="57" spans="2:8" ht="14.25" customHeight="1" thickBot="1" x14ac:dyDescent="0.4"/>
    <row r="58" spans="2:8" ht="14.25" customHeight="1" thickBot="1" x14ac:dyDescent="0.4">
      <c r="B58" s="46" t="s">
        <v>3</v>
      </c>
      <c r="C58" s="72"/>
      <c r="D58" s="72"/>
      <c r="E58" s="109" t="s">
        <v>2</v>
      </c>
    </row>
    <row r="59" spans="2:8" ht="14.25" customHeight="1" thickBot="1" x14ac:dyDescent="0.4">
      <c r="B59" s="46" t="s">
        <v>35</v>
      </c>
      <c r="C59" s="72"/>
      <c r="D59" s="4"/>
      <c r="E59" s="108" t="s">
        <v>47</v>
      </c>
      <c r="F59" s="37" t="s">
        <v>2</v>
      </c>
    </row>
    <row r="60" spans="2:8" ht="14.25" customHeight="1" thickBot="1" x14ac:dyDescent="0.4">
      <c r="B60" s="130" t="s">
        <v>15</v>
      </c>
      <c r="C60" s="131"/>
      <c r="D60" s="132"/>
      <c r="E60" s="46" t="s">
        <v>48</v>
      </c>
      <c r="F60" s="37" t="s">
        <v>2</v>
      </c>
    </row>
    <row r="61" spans="2:8" ht="14.25" customHeight="1" thickBot="1" x14ac:dyDescent="0.4">
      <c r="B61" s="48"/>
      <c r="D61" s="50"/>
      <c r="E61" s="46" t="s">
        <v>52</v>
      </c>
      <c r="F61" s="37" t="s">
        <v>2</v>
      </c>
    </row>
    <row r="62" spans="2:8" ht="14.25" customHeight="1" thickBot="1" x14ac:dyDescent="0.4">
      <c r="B62" s="48"/>
      <c r="D62" s="50"/>
      <c r="E62" s="46" t="s">
        <v>49</v>
      </c>
      <c r="F62" s="37" t="s">
        <v>2</v>
      </c>
    </row>
    <row r="63" spans="2:8" ht="14.25" customHeight="1" thickBot="1" x14ac:dyDescent="0.4">
      <c r="B63" s="48"/>
      <c r="D63" s="50"/>
      <c r="E63" s="46" t="s">
        <v>53</v>
      </c>
      <c r="F63" s="37" t="s">
        <v>2</v>
      </c>
    </row>
    <row r="64" spans="2:8" ht="14.25" customHeight="1" thickBot="1" x14ac:dyDescent="0.4">
      <c r="B64" s="48"/>
      <c r="D64" s="50"/>
      <c r="E64" s="46" t="s">
        <v>50</v>
      </c>
      <c r="F64" s="37" t="s">
        <v>2</v>
      </c>
    </row>
    <row r="65" spans="2:6" ht="14.25" customHeight="1" thickBot="1" x14ac:dyDescent="0.4">
      <c r="B65" s="48"/>
      <c r="D65" s="50"/>
      <c r="E65" s="46" t="s">
        <v>54</v>
      </c>
      <c r="F65" s="37" t="s">
        <v>2</v>
      </c>
    </row>
    <row r="66" spans="2:6" ht="14.25" customHeight="1" thickBot="1" x14ac:dyDescent="0.4">
      <c r="B66" s="51"/>
      <c r="C66" s="52"/>
      <c r="D66" s="53"/>
      <c r="E66" s="46" t="s">
        <v>51</v>
      </c>
      <c r="F66" s="37" t="s">
        <v>2</v>
      </c>
    </row>
    <row r="67" spans="2:6" ht="14.25" customHeight="1" thickBot="1" x14ac:dyDescent="0.4"/>
    <row r="68" spans="2:6" ht="14.25" customHeight="1" thickBot="1" x14ac:dyDescent="0.4">
      <c r="B68" s="46" t="s">
        <v>3</v>
      </c>
      <c r="C68" s="72"/>
      <c r="D68" s="72"/>
      <c r="E68" s="109" t="s">
        <v>2</v>
      </c>
    </row>
    <row r="69" spans="2:6" ht="14.25" customHeight="1" thickBot="1" x14ac:dyDescent="0.4">
      <c r="B69" s="46" t="s">
        <v>35</v>
      </c>
      <c r="C69" s="72"/>
      <c r="D69" s="4"/>
      <c r="E69" s="108" t="s">
        <v>47</v>
      </c>
      <c r="F69" s="37" t="s">
        <v>2</v>
      </c>
    </row>
    <row r="70" spans="2:6" ht="14.25" customHeight="1" thickBot="1" x14ac:dyDescent="0.4">
      <c r="B70" s="130" t="s">
        <v>14</v>
      </c>
      <c r="C70" s="131"/>
      <c r="D70" s="132"/>
      <c r="E70" s="46" t="s">
        <v>48</v>
      </c>
      <c r="F70" s="37" t="s">
        <v>2</v>
      </c>
    </row>
    <row r="71" spans="2:6" ht="14.25" customHeight="1" thickBot="1" x14ac:dyDescent="0.4">
      <c r="B71" s="48"/>
      <c r="D71" s="50"/>
      <c r="E71" s="46" t="s">
        <v>52</v>
      </c>
      <c r="F71" s="37" t="s">
        <v>2</v>
      </c>
    </row>
    <row r="72" spans="2:6" ht="14.25" customHeight="1" thickBot="1" x14ac:dyDescent="0.4">
      <c r="B72" s="48"/>
      <c r="D72" s="50"/>
      <c r="E72" s="46" t="s">
        <v>49</v>
      </c>
      <c r="F72" s="37" t="s">
        <v>2</v>
      </c>
    </row>
    <row r="73" spans="2:6" ht="14.25" customHeight="1" thickBot="1" x14ac:dyDescent="0.4">
      <c r="B73" s="48"/>
      <c r="D73" s="50"/>
      <c r="E73" s="46" t="s">
        <v>53</v>
      </c>
      <c r="F73" s="37" t="s">
        <v>2</v>
      </c>
    </row>
    <row r="74" spans="2:6" ht="14.25" customHeight="1" thickBot="1" x14ac:dyDescent="0.4">
      <c r="B74" s="48"/>
      <c r="D74" s="50"/>
      <c r="E74" s="46" t="s">
        <v>50</v>
      </c>
      <c r="F74" s="37" t="s">
        <v>2</v>
      </c>
    </row>
    <row r="75" spans="2:6" ht="14.25" customHeight="1" thickBot="1" x14ac:dyDescent="0.4">
      <c r="B75" s="48"/>
      <c r="D75" s="50"/>
      <c r="E75" s="46" t="s">
        <v>54</v>
      </c>
      <c r="F75" s="37" t="s">
        <v>2</v>
      </c>
    </row>
    <row r="76" spans="2:6" ht="14.25" customHeight="1" thickBot="1" x14ac:dyDescent="0.4">
      <c r="B76" s="51"/>
      <c r="C76" s="52"/>
      <c r="D76" s="53"/>
      <c r="E76" s="46" t="s">
        <v>51</v>
      </c>
      <c r="F76" s="37" t="s">
        <v>2</v>
      </c>
    </row>
    <row r="77" spans="2:6" ht="14.25" customHeight="1" thickBot="1" x14ac:dyDescent="0.4"/>
    <row r="78" spans="2:6" ht="14.25" customHeight="1" thickBot="1" x14ac:dyDescent="0.4">
      <c r="B78" s="46" t="s">
        <v>3</v>
      </c>
      <c r="C78" s="72"/>
      <c r="D78" s="72"/>
      <c r="E78" s="109" t="s">
        <v>2</v>
      </c>
    </row>
    <row r="79" spans="2:6" ht="14.25" customHeight="1" thickBot="1" x14ac:dyDescent="0.4">
      <c r="B79" s="46" t="s">
        <v>35</v>
      </c>
      <c r="C79" s="72"/>
      <c r="D79" s="4"/>
      <c r="E79" s="108" t="s">
        <v>47</v>
      </c>
      <c r="F79" s="37" t="s">
        <v>2</v>
      </c>
    </row>
    <row r="80" spans="2:6" ht="14.25" customHeight="1" thickBot="1" x14ac:dyDescent="0.4">
      <c r="B80" s="130" t="s">
        <v>16</v>
      </c>
      <c r="C80" s="131"/>
      <c r="D80" s="132"/>
      <c r="E80" s="46" t="s">
        <v>48</v>
      </c>
      <c r="F80" s="37" t="s">
        <v>2</v>
      </c>
    </row>
    <row r="81" spans="2:6" ht="14.25" customHeight="1" thickBot="1" x14ac:dyDescent="0.4">
      <c r="B81" s="48"/>
      <c r="D81" s="50"/>
      <c r="E81" s="46" t="s">
        <v>52</v>
      </c>
      <c r="F81" s="37" t="s">
        <v>2</v>
      </c>
    </row>
    <row r="82" spans="2:6" ht="14.25" customHeight="1" thickBot="1" x14ac:dyDescent="0.4">
      <c r="B82" s="48"/>
      <c r="D82" s="50"/>
      <c r="E82" s="46" t="s">
        <v>49</v>
      </c>
      <c r="F82" s="37" t="s">
        <v>2</v>
      </c>
    </row>
    <row r="83" spans="2:6" ht="14.25" customHeight="1" thickBot="1" x14ac:dyDescent="0.4">
      <c r="B83" s="48"/>
      <c r="D83" s="50"/>
      <c r="E83" s="46" t="s">
        <v>53</v>
      </c>
      <c r="F83" s="37" t="s">
        <v>2</v>
      </c>
    </row>
    <row r="84" spans="2:6" ht="14.25" customHeight="1" thickBot="1" x14ac:dyDescent="0.4">
      <c r="B84" s="48"/>
      <c r="D84" s="50"/>
      <c r="E84" s="46" t="s">
        <v>50</v>
      </c>
      <c r="F84" s="37" t="s">
        <v>2</v>
      </c>
    </row>
    <row r="85" spans="2:6" ht="14.25" customHeight="1" thickBot="1" x14ac:dyDescent="0.4">
      <c r="B85" s="48"/>
      <c r="D85" s="50"/>
      <c r="E85" s="46" t="s">
        <v>54</v>
      </c>
      <c r="F85" s="37" t="s">
        <v>2</v>
      </c>
    </row>
    <row r="86" spans="2:6" ht="14.25" customHeight="1" thickBot="1" x14ac:dyDescent="0.4">
      <c r="B86" s="51"/>
      <c r="C86" s="52"/>
      <c r="D86" s="53"/>
      <c r="E86" s="46" t="s">
        <v>51</v>
      </c>
      <c r="F86" s="37" t="s">
        <v>2</v>
      </c>
    </row>
    <row r="87" spans="2:6" ht="14.25" customHeight="1" thickBot="1" x14ac:dyDescent="0.4"/>
    <row r="88" spans="2:6" ht="14.25" customHeight="1" thickBot="1" x14ac:dyDescent="0.4">
      <c r="B88" s="46" t="s">
        <v>3</v>
      </c>
      <c r="C88" s="72"/>
      <c r="D88" s="72"/>
      <c r="E88" s="109" t="s">
        <v>2</v>
      </c>
    </row>
    <row r="89" spans="2:6" ht="14.25" customHeight="1" thickBot="1" x14ac:dyDescent="0.4">
      <c r="B89" s="46" t="s">
        <v>35</v>
      </c>
      <c r="C89" s="72"/>
      <c r="D89" s="4"/>
      <c r="E89" s="108" t="s">
        <v>47</v>
      </c>
      <c r="F89" s="37" t="s">
        <v>2</v>
      </c>
    </row>
    <row r="90" spans="2:6" ht="14.25" customHeight="1" thickBot="1" x14ac:dyDescent="0.4">
      <c r="B90" s="130" t="s">
        <v>17</v>
      </c>
      <c r="C90" s="131"/>
      <c r="D90" s="132"/>
      <c r="E90" s="46" t="s">
        <v>48</v>
      </c>
      <c r="F90" s="37" t="s">
        <v>2</v>
      </c>
    </row>
    <row r="91" spans="2:6" ht="14.25" customHeight="1" thickBot="1" x14ac:dyDescent="0.4">
      <c r="B91" s="48"/>
      <c r="D91" s="50"/>
      <c r="E91" s="46" t="s">
        <v>52</v>
      </c>
      <c r="F91" s="37" t="s">
        <v>2</v>
      </c>
    </row>
    <row r="92" spans="2:6" ht="14.25" customHeight="1" thickBot="1" x14ac:dyDescent="0.4">
      <c r="B92" s="48"/>
      <c r="D92" s="50"/>
      <c r="E92" s="46" t="s">
        <v>49</v>
      </c>
      <c r="F92" s="37" t="s">
        <v>2</v>
      </c>
    </row>
    <row r="93" spans="2:6" ht="14.25" customHeight="1" thickBot="1" x14ac:dyDescent="0.4">
      <c r="B93" s="48"/>
      <c r="D93" s="50"/>
      <c r="E93" s="46" t="s">
        <v>53</v>
      </c>
      <c r="F93" s="37" t="s">
        <v>2</v>
      </c>
    </row>
    <row r="94" spans="2:6" ht="14.25" customHeight="1" thickBot="1" x14ac:dyDescent="0.4">
      <c r="B94" s="48"/>
      <c r="D94" s="50"/>
      <c r="E94" s="46" t="s">
        <v>50</v>
      </c>
      <c r="F94" s="37" t="s">
        <v>2</v>
      </c>
    </row>
    <row r="95" spans="2:6" ht="14.25" customHeight="1" thickBot="1" x14ac:dyDescent="0.4">
      <c r="B95" s="48"/>
      <c r="D95" s="50"/>
      <c r="E95" s="46" t="s">
        <v>54</v>
      </c>
      <c r="F95" s="37" t="s">
        <v>2</v>
      </c>
    </row>
    <row r="96" spans="2:6" ht="14.25" customHeight="1" thickBot="1" x14ac:dyDescent="0.4">
      <c r="B96" s="51"/>
      <c r="C96" s="52"/>
      <c r="D96" s="53"/>
      <c r="E96" s="46" t="s">
        <v>51</v>
      </c>
      <c r="F96" s="37" t="s">
        <v>2</v>
      </c>
    </row>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sheetData>
  <sheetProtection password="EBA2" sheet="1" objects="1" scenarios="1" selectLockedCells="1"/>
  <mergeCells count="10">
    <mergeCell ref="B20:D20"/>
    <mergeCell ref="B10:D10"/>
    <mergeCell ref="B50:D50"/>
    <mergeCell ref="B60:D60"/>
    <mergeCell ref="B4:O4"/>
    <mergeCell ref="B70:D70"/>
    <mergeCell ref="B80:D80"/>
    <mergeCell ref="B90:D90"/>
    <mergeCell ref="B40:D40"/>
    <mergeCell ref="B30:D30"/>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O975"/>
  <sheetViews>
    <sheetView showGridLines="0" zoomScaleNormal="100" workbookViewId="0">
      <selection activeCell="F6" sqref="F6"/>
    </sheetView>
  </sheetViews>
  <sheetFormatPr defaultColWidth="14.453125" defaultRowHeight="15" customHeight="1" x14ac:dyDescent="0.35"/>
  <cols>
    <col min="1" max="1" width="8.7265625" style="33" customWidth="1"/>
    <col min="2" max="5" width="8.7265625" style="49" customWidth="1"/>
    <col min="6" max="6" width="31.7265625" style="49" customWidth="1"/>
    <col min="7" max="7" width="13.81640625" style="49" customWidth="1"/>
    <col min="8" max="8" width="7.81640625" style="49" customWidth="1"/>
    <col min="9" max="15" width="8.7265625" style="49" customWidth="1"/>
    <col min="16" max="26" width="8.7265625" style="33" customWidth="1"/>
    <col min="27" max="16384" width="14.453125" style="33"/>
  </cols>
  <sheetData>
    <row r="1" spans="2:15" ht="14.25" customHeight="1" thickBot="1" x14ac:dyDescent="0.4"/>
    <row r="2" spans="2:15" ht="14.25" customHeight="1" thickBot="1" x14ac:dyDescent="0.4">
      <c r="B2" s="8" t="s">
        <v>19</v>
      </c>
      <c r="C2" s="12"/>
      <c r="D2" s="9"/>
      <c r="E2" s="10"/>
      <c r="F2" s="10"/>
      <c r="G2" s="10"/>
      <c r="H2" s="10"/>
      <c r="I2" s="10"/>
      <c r="J2" s="11"/>
      <c r="K2" s="10"/>
      <c r="L2" s="10"/>
      <c r="M2" s="10"/>
      <c r="N2" s="10"/>
      <c r="O2" s="11"/>
    </row>
    <row r="3" spans="2:15" ht="14.25" customHeight="1" thickBot="1" x14ac:dyDescent="0.4">
      <c r="H3" s="3"/>
    </row>
    <row r="4" spans="2:15" ht="273.75" customHeight="1" thickBot="1" x14ac:dyDescent="0.4">
      <c r="B4" s="133" t="s">
        <v>64</v>
      </c>
      <c r="C4" s="134"/>
      <c r="D4" s="134"/>
      <c r="E4" s="134"/>
      <c r="F4" s="134"/>
      <c r="G4" s="134"/>
      <c r="H4" s="134"/>
      <c r="I4" s="134"/>
      <c r="J4" s="134"/>
      <c r="K4" s="134"/>
      <c r="L4" s="134"/>
      <c r="M4" s="134"/>
      <c r="N4" s="134"/>
      <c r="O4" s="135"/>
    </row>
    <row r="5" spans="2:15" ht="15.75" customHeight="1" thickBot="1" x14ac:dyDescent="0.4"/>
    <row r="6" spans="2:15" ht="14.25" customHeight="1" thickBot="1" x14ac:dyDescent="0.4">
      <c r="B6" s="25"/>
      <c r="C6" s="72" t="s">
        <v>1</v>
      </c>
      <c r="D6" s="47"/>
      <c r="E6" s="47"/>
      <c r="F6" s="109" t="s">
        <v>2</v>
      </c>
    </row>
    <row r="7" spans="2:15" ht="14.25" customHeight="1" thickBot="1" x14ac:dyDescent="0.4">
      <c r="L7" s="3"/>
    </row>
    <row r="8" spans="2:15" ht="14.25" customHeight="1" thickBot="1" x14ac:dyDescent="0.4">
      <c r="B8" s="26"/>
      <c r="C8" s="72" t="s">
        <v>3</v>
      </c>
      <c r="D8" s="72"/>
      <c r="E8" s="72"/>
      <c r="F8" s="109" t="s">
        <v>2</v>
      </c>
    </row>
    <row r="9" spans="2:15" ht="14.25" customHeight="1" thickBot="1" x14ac:dyDescent="0.4">
      <c r="B9" s="27"/>
      <c r="C9" s="72" t="s">
        <v>35</v>
      </c>
      <c r="D9" s="72"/>
      <c r="E9" s="4"/>
      <c r="F9" s="108" t="s">
        <v>47</v>
      </c>
      <c r="G9" s="37" t="s">
        <v>2</v>
      </c>
    </row>
    <row r="10" spans="2:15" ht="14.25" customHeight="1" thickBot="1" x14ac:dyDescent="0.4">
      <c r="B10" s="27"/>
      <c r="C10" s="151" t="s">
        <v>9</v>
      </c>
      <c r="D10" s="131"/>
      <c r="E10" s="132"/>
      <c r="F10" s="46" t="s">
        <v>48</v>
      </c>
      <c r="G10" s="37" t="s">
        <v>2</v>
      </c>
    </row>
    <row r="11" spans="2:15" ht="14.25" customHeight="1" thickBot="1" x14ac:dyDescent="0.4">
      <c r="B11" s="27"/>
      <c r="C11" s="66"/>
      <c r="E11" s="50"/>
      <c r="F11" s="46" t="s">
        <v>52</v>
      </c>
      <c r="G11" s="37" t="s">
        <v>2</v>
      </c>
    </row>
    <row r="12" spans="2:15" ht="14.25" customHeight="1" thickBot="1" x14ac:dyDescent="0.4">
      <c r="B12" s="27"/>
      <c r="C12" s="66"/>
      <c r="E12" s="50"/>
      <c r="F12" s="46" t="s">
        <v>49</v>
      </c>
      <c r="G12" s="37" t="s">
        <v>2</v>
      </c>
    </row>
    <row r="13" spans="2:15" ht="14.25" customHeight="1" thickBot="1" x14ac:dyDescent="0.4">
      <c r="B13" s="27"/>
      <c r="C13" s="66"/>
      <c r="E13" s="50"/>
      <c r="F13" s="46" t="s">
        <v>53</v>
      </c>
      <c r="G13" s="37" t="s">
        <v>2</v>
      </c>
    </row>
    <row r="14" spans="2:15" ht="14.25" customHeight="1" thickBot="1" x14ac:dyDescent="0.4">
      <c r="B14" s="27"/>
      <c r="C14" s="66"/>
      <c r="E14" s="50"/>
      <c r="F14" s="46" t="s">
        <v>50</v>
      </c>
      <c r="G14" s="37" t="s">
        <v>2</v>
      </c>
    </row>
    <row r="15" spans="2:15" ht="14.25" customHeight="1" thickBot="1" x14ac:dyDescent="0.4">
      <c r="B15" s="27"/>
      <c r="C15" s="66"/>
      <c r="E15" s="50"/>
      <c r="F15" s="46" t="s">
        <v>54</v>
      </c>
      <c r="G15" s="37" t="s">
        <v>2</v>
      </c>
    </row>
    <row r="16" spans="2:15" ht="14.25" customHeight="1" thickBot="1" x14ac:dyDescent="0.4">
      <c r="B16" s="28"/>
      <c r="C16" s="52"/>
      <c r="D16" s="52"/>
      <c r="E16" s="53"/>
      <c r="F16" s="46" t="s">
        <v>51</v>
      </c>
      <c r="G16" s="37" t="s">
        <v>2</v>
      </c>
    </row>
    <row r="17" spans="2:15" ht="14.25" customHeight="1" thickBot="1" x14ac:dyDescent="0.4">
      <c r="H17" s="58" t="s">
        <v>36</v>
      </c>
      <c r="I17" s="59"/>
      <c r="J17" s="60"/>
    </row>
    <row r="18" spans="2:15" s="24" customFormat="1" ht="14.25" customHeight="1" thickBot="1" x14ac:dyDescent="0.4">
      <c r="B18" s="148" t="s">
        <v>8</v>
      </c>
      <c r="C18" s="38" t="s">
        <v>3</v>
      </c>
      <c r="D18" s="38"/>
      <c r="E18" s="38"/>
      <c r="F18" s="110" t="s">
        <v>2</v>
      </c>
      <c r="G18" s="68"/>
      <c r="H18" s="55">
        <v>60</v>
      </c>
      <c r="I18" s="56"/>
      <c r="J18" s="57"/>
      <c r="K18" s="68"/>
      <c r="L18" s="68"/>
      <c r="M18" s="68"/>
      <c r="N18" s="68"/>
      <c r="O18" s="68"/>
    </row>
    <row r="19" spans="2:15" s="24" customFormat="1" ht="14.25" customHeight="1" thickBot="1" x14ac:dyDescent="0.4">
      <c r="B19" s="149"/>
      <c r="C19" s="38" t="s">
        <v>35</v>
      </c>
      <c r="D19" s="38"/>
      <c r="E19" s="39"/>
      <c r="F19" s="108" t="s">
        <v>47</v>
      </c>
      <c r="G19" s="45" t="s">
        <v>2</v>
      </c>
      <c r="H19" s="55">
        <v>20</v>
      </c>
      <c r="I19" s="56"/>
      <c r="J19" s="57"/>
      <c r="K19" s="68"/>
      <c r="L19" s="68"/>
      <c r="M19" s="68"/>
      <c r="N19" s="68"/>
      <c r="O19" s="68"/>
    </row>
    <row r="20" spans="2:15" s="24" customFormat="1" ht="14.25" customHeight="1" thickBot="1" x14ac:dyDescent="0.4">
      <c r="B20" s="149"/>
      <c r="C20" s="152" t="s">
        <v>10</v>
      </c>
      <c r="D20" s="153"/>
      <c r="E20" s="154"/>
      <c r="F20" s="46" t="s">
        <v>48</v>
      </c>
      <c r="G20" s="45" t="s">
        <v>2</v>
      </c>
      <c r="H20" s="55">
        <v>10</v>
      </c>
      <c r="I20" s="56"/>
      <c r="J20" s="57"/>
      <c r="K20" s="68"/>
      <c r="L20" s="68"/>
      <c r="M20" s="68"/>
      <c r="N20" s="68"/>
      <c r="O20" s="68"/>
    </row>
    <row r="21" spans="2:15" s="24" customFormat="1" ht="14.25" customHeight="1" thickBot="1" x14ac:dyDescent="0.4">
      <c r="B21" s="149"/>
      <c r="C21" s="67"/>
      <c r="D21" s="68"/>
      <c r="E21" s="69"/>
      <c r="F21" s="46" t="s">
        <v>52</v>
      </c>
      <c r="G21" s="45" t="s">
        <v>2</v>
      </c>
      <c r="H21" s="55">
        <v>10</v>
      </c>
      <c r="I21" s="56"/>
      <c r="J21" s="57"/>
      <c r="K21" s="68"/>
      <c r="L21" s="68"/>
      <c r="M21" s="68"/>
      <c r="N21" s="68"/>
      <c r="O21" s="68"/>
    </row>
    <row r="22" spans="2:15" s="24" customFormat="1" ht="14.25" customHeight="1" thickBot="1" x14ac:dyDescent="0.4">
      <c r="B22" s="149"/>
      <c r="C22" s="67"/>
      <c r="D22" s="68"/>
      <c r="E22" s="69"/>
      <c r="F22" s="46" t="s">
        <v>49</v>
      </c>
      <c r="G22" s="45" t="s">
        <v>2</v>
      </c>
      <c r="H22" s="55">
        <v>5</v>
      </c>
      <c r="I22" s="56"/>
      <c r="J22" s="57"/>
      <c r="K22" s="68"/>
      <c r="L22" s="68"/>
      <c r="M22" s="68"/>
      <c r="N22" s="68"/>
      <c r="O22" s="68"/>
    </row>
    <row r="23" spans="2:15" s="24" customFormat="1" ht="14.25" customHeight="1" thickBot="1" x14ac:dyDescent="0.4">
      <c r="B23" s="149"/>
      <c r="C23" s="67"/>
      <c r="D23" s="68"/>
      <c r="E23" s="69"/>
      <c r="F23" s="46" t="s">
        <v>53</v>
      </c>
      <c r="G23" s="45" t="s">
        <v>2</v>
      </c>
      <c r="H23" s="55">
        <v>10</v>
      </c>
      <c r="I23" s="56"/>
      <c r="J23" s="57"/>
      <c r="K23" s="68"/>
      <c r="L23" s="68"/>
      <c r="M23" s="68"/>
      <c r="N23" s="68"/>
      <c r="O23" s="68"/>
    </row>
    <row r="24" spans="2:15" s="24" customFormat="1" ht="14.25" customHeight="1" thickBot="1" x14ac:dyDescent="0.4">
      <c r="B24" s="149"/>
      <c r="C24" s="67"/>
      <c r="D24" s="68"/>
      <c r="E24" s="69"/>
      <c r="F24" s="46" t="s">
        <v>50</v>
      </c>
      <c r="G24" s="45" t="s">
        <v>2</v>
      </c>
      <c r="H24" s="55">
        <v>5</v>
      </c>
      <c r="I24" s="56"/>
      <c r="J24" s="57"/>
      <c r="K24" s="68"/>
      <c r="L24" s="68"/>
      <c r="M24" s="68"/>
      <c r="N24" s="68"/>
      <c r="O24" s="68"/>
    </row>
    <row r="25" spans="2:15" s="24" customFormat="1" ht="14.25" customHeight="1" thickBot="1" x14ac:dyDescent="0.4">
      <c r="B25" s="149"/>
      <c r="C25" s="67"/>
      <c r="D25" s="68"/>
      <c r="E25" s="69"/>
      <c r="F25" s="46" t="s">
        <v>54</v>
      </c>
      <c r="G25" s="45" t="s">
        <v>2</v>
      </c>
      <c r="H25" s="55">
        <v>20</v>
      </c>
      <c r="I25" s="56"/>
      <c r="J25" s="57"/>
      <c r="K25" s="68"/>
      <c r="L25" s="68"/>
      <c r="M25" s="68"/>
      <c r="N25" s="68"/>
      <c r="O25" s="68"/>
    </row>
    <row r="26" spans="2:15" s="24" customFormat="1" ht="14.25" customHeight="1" thickBot="1" x14ac:dyDescent="0.4">
      <c r="B26" s="150"/>
      <c r="C26" s="70"/>
      <c r="D26" s="70"/>
      <c r="E26" s="71"/>
      <c r="F26" s="46" t="s">
        <v>51</v>
      </c>
      <c r="G26" s="45" t="s">
        <v>2</v>
      </c>
      <c r="H26" s="55">
        <v>10</v>
      </c>
      <c r="I26" s="56"/>
      <c r="J26" s="57"/>
      <c r="K26" s="68"/>
      <c r="L26" s="68"/>
      <c r="M26" s="68"/>
      <c r="N26" s="68"/>
      <c r="O26" s="68"/>
    </row>
    <row r="27" spans="2:15" ht="14.25" customHeight="1" thickBot="1" x14ac:dyDescent="0.4"/>
    <row r="28" spans="2:15" ht="14.25" customHeight="1" thickBot="1" x14ac:dyDescent="0.4">
      <c r="B28" s="26"/>
      <c r="C28" s="72" t="s">
        <v>3</v>
      </c>
      <c r="D28" s="72"/>
      <c r="E28" s="72"/>
      <c r="F28" s="109" t="s">
        <v>2</v>
      </c>
    </row>
    <row r="29" spans="2:15" ht="14.25" customHeight="1" thickBot="1" x14ac:dyDescent="0.4">
      <c r="B29" s="27"/>
      <c r="C29" s="72" t="s">
        <v>35</v>
      </c>
      <c r="D29" s="72"/>
      <c r="E29" s="4"/>
      <c r="F29" s="108" t="s">
        <v>47</v>
      </c>
      <c r="G29" s="37" t="s">
        <v>2</v>
      </c>
    </row>
    <row r="30" spans="2:15" ht="14.25" customHeight="1" thickBot="1" x14ac:dyDescent="0.4">
      <c r="B30" s="27"/>
      <c r="C30" s="151" t="s">
        <v>11</v>
      </c>
      <c r="D30" s="131"/>
      <c r="E30" s="132"/>
      <c r="F30" s="46" t="s">
        <v>48</v>
      </c>
      <c r="G30" s="37" t="s">
        <v>2</v>
      </c>
    </row>
    <row r="31" spans="2:15" ht="14.25" customHeight="1" thickBot="1" x14ac:dyDescent="0.4">
      <c r="B31" s="27"/>
      <c r="C31" s="66"/>
      <c r="E31" s="50"/>
      <c r="F31" s="46" t="s">
        <v>52</v>
      </c>
      <c r="G31" s="37" t="s">
        <v>2</v>
      </c>
    </row>
    <row r="32" spans="2:15" ht="14.25" customHeight="1" thickBot="1" x14ac:dyDescent="0.4">
      <c r="B32" s="27"/>
      <c r="C32" s="66"/>
      <c r="E32" s="50"/>
      <c r="F32" s="46" t="s">
        <v>49</v>
      </c>
      <c r="G32" s="37" t="s">
        <v>2</v>
      </c>
    </row>
    <row r="33" spans="2:15" ht="14.25" customHeight="1" thickBot="1" x14ac:dyDescent="0.4">
      <c r="B33" s="27"/>
      <c r="C33" s="66"/>
      <c r="E33" s="50"/>
      <c r="F33" s="46" t="s">
        <v>53</v>
      </c>
      <c r="G33" s="37" t="s">
        <v>2</v>
      </c>
    </row>
    <row r="34" spans="2:15" ht="14.25" customHeight="1" thickBot="1" x14ac:dyDescent="0.4">
      <c r="B34" s="27"/>
      <c r="C34" s="66"/>
      <c r="E34" s="50"/>
      <c r="F34" s="46" t="s">
        <v>50</v>
      </c>
      <c r="G34" s="37" t="s">
        <v>2</v>
      </c>
    </row>
    <row r="35" spans="2:15" ht="14.25" customHeight="1" thickBot="1" x14ac:dyDescent="0.4">
      <c r="B35" s="27"/>
      <c r="C35" s="66"/>
      <c r="E35" s="50"/>
      <c r="F35" s="46" t="s">
        <v>54</v>
      </c>
      <c r="G35" s="37" t="s">
        <v>2</v>
      </c>
    </row>
    <row r="36" spans="2:15" ht="14.25" customHeight="1" thickBot="1" x14ac:dyDescent="0.4">
      <c r="B36" s="28"/>
      <c r="C36" s="52"/>
      <c r="D36" s="52"/>
      <c r="E36" s="53"/>
      <c r="F36" s="46" t="s">
        <v>51</v>
      </c>
      <c r="G36" s="37" t="s">
        <v>2</v>
      </c>
    </row>
    <row r="37" spans="2:15" ht="14.25" customHeight="1" thickBot="1" x14ac:dyDescent="0.4"/>
    <row r="38" spans="2:15" ht="14.25" customHeight="1" thickBot="1" x14ac:dyDescent="0.4">
      <c r="B38" s="26"/>
      <c r="C38" s="72" t="s">
        <v>3</v>
      </c>
      <c r="D38" s="72"/>
      <c r="E38" s="72"/>
      <c r="F38" s="109" t="s">
        <v>2</v>
      </c>
    </row>
    <row r="39" spans="2:15" ht="14.25" customHeight="1" thickBot="1" x14ac:dyDescent="0.4">
      <c r="B39" s="27"/>
      <c r="C39" s="72" t="s">
        <v>35</v>
      </c>
      <c r="D39" s="72"/>
      <c r="E39" s="4"/>
      <c r="F39" s="108" t="s">
        <v>47</v>
      </c>
      <c r="G39" s="37" t="s">
        <v>2</v>
      </c>
    </row>
    <row r="40" spans="2:15" ht="14.25" customHeight="1" thickBot="1" x14ac:dyDescent="0.4">
      <c r="B40" s="27"/>
      <c r="C40" s="151" t="s">
        <v>12</v>
      </c>
      <c r="D40" s="131"/>
      <c r="E40" s="132"/>
      <c r="F40" s="46" t="s">
        <v>48</v>
      </c>
      <c r="G40" s="37" t="s">
        <v>2</v>
      </c>
    </row>
    <row r="41" spans="2:15" ht="14.25" customHeight="1" thickBot="1" x14ac:dyDescent="0.4">
      <c r="B41" s="27"/>
      <c r="C41" s="66"/>
      <c r="E41" s="50"/>
      <c r="F41" s="46" t="s">
        <v>52</v>
      </c>
      <c r="G41" s="37" t="s">
        <v>2</v>
      </c>
    </row>
    <row r="42" spans="2:15" ht="14.25" customHeight="1" thickBot="1" x14ac:dyDescent="0.4">
      <c r="B42" s="27"/>
      <c r="C42" s="66"/>
      <c r="E42" s="50"/>
      <c r="F42" s="46" t="s">
        <v>49</v>
      </c>
      <c r="G42" s="37" t="s">
        <v>2</v>
      </c>
    </row>
    <row r="43" spans="2:15" ht="14.25" customHeight="1" thickBot="1" x14ac:dyDescent="0.4">
      <c r="B43" s="27"/>
      <c r="C43" s="66"/>
      <c r="E43" s="50"/>
      <c r="F43" s="46" t="s">
        <v>53</v>
      </c>
      <c r="G43" s="37" t="s">
        <v>2</v>
      </c>
    </row>
    <row r="44" spans="2:15" ht="14.25" customHeight="1" thickBot="1" x14ac:dyDescent="0.4">
      <c r="B44" s="27"/>
      <c r="C44" s="66"/>
      <c r="E44" s="50"/>
      <c r="F44" s="46" t="s">
        <v>50</v>
      </c>
      <c r="G44" s="37" t="s">
        <v>2</v>
      </c>
    </row>
    <row r="45" spans="2:15" ht="14.25" customHeight="1" thickBot="1" x14ac:dyDescent="0.4">
      <c r="B45" s="27"/>
      <c r="C45" s="66"/>
      <c r="E45" s="50"/>
      <c r="F45" s="46" t="s">
        <v>54</v>
      </c>
      <c r="G45" s="37" t="s">
        <v>2</v>
      </c>
    </row>
    <row r="46" spans="2:15" ht="14.25" customHeight="1" thickBot="1" x14ac:dyDescent="0.4">
      <c r="B46" s="28"/>
      <c r="C46" s="52"/>
      <c r="D46" s="52"/>
      <c r="E46" s="53"/>
      <c r="F46" s="46" t="s">
        <v>51</v>
      </c>
      <c r="G46" s="37" t="s">
        <v>2</v>
      </c>
    </row>
    <row r="47" spans="2:15" ht="14.25" customHeight="1" thickBot="1" x14ac:dyDescent="0.4">
      <c r="H47" s="58" t="s">
        <v>36</v>
      </c>
      <c r="I47" s="59"/>
      <c r="J47" s="60"/>
    </row>
    <row r="48" spans="2:15" s="24" customFormat="1" ht="14.25" customHeight="1" thickBot="1" x14ac:dyDescent="0.4">
      <c r="B48" s="145" t="s">
        <v>8</v>
      </c>
      <c r="C48" s="40" t="s">
        <v>3</v>
      </c>
      <c r="D48" s="40"/>
      <c r="E48" s="40"/>
      <c r="F48" s="111" t="s">
        <v>2</v>
      </c>
      <c r="G48" s="68"/>
      <c r="H48" s="55">
        <v>60</v>
      </c>
      <c r="I48" s="56"/>
      <c r="J48" s="57"/>
      <c r="K48" s="68"/>
      <c r="L48" s="68"/>
      <c r="M48" s="68"/>
      <c r="N48" s="68"/>
      <c r="O48" s="68"/>
    </row>
    <row r="49" spans="2:15" s="24" customFormat="1" ht="14.25" customHeight="1" thickBot="1" x14ac:dyDescent="0.4">
      <c r="B49" s="146"/>
      <c r="C49" s="40" t="s">
        <v>35</v>
      </c>
      <c r="D49" s="40"/>
      <c r="E49" s="41"/>
      <c r="F49" s="108" t="s">
        <v>47</v>
      </c>
      <c r="G49" s="35" t="s">
        <v>2</v>
      </c>
      <c r="H49" s="55">
        <v>20</v>
      </c>
      <c r="I49" s="56"/>
      <c r="J49" s="57"/>
      <c r="K49" s="68"/>
      <c r="L49" s="68"/>
      <c r="M49" s="68"/>
      <c r="N49" s="68"/>
      <c r="O49" s="68"/>
    </row>
    <row r="50" spans="2:15" s="24" customFormat="1" ht="14.25" customHeight="1" thickBot="1" x14ac:dyDescent="0.4">
      <c r="B50" s="146"/>
      <c r="C50" s="139" t="s">
        <v>13</v>
      </c>
      <c r="D50" s="140"/>
      <c r="E50" s="141"/>
      <c r="F50" s="46" t="s">
        <v>48</v>
      </c>
      <c r="G50" s="35" t="s">
        <v>2</v>
      </c>
      <c r="H50" s="55">
        <v>10</v>
      </c>
      <c r="I50" s="56"/>
      <c r="J50" s="57"/>
      <c r="K50" s="68"/>
      <c r="L50" s="68"/>
      <c r="M50" s="68"/>
      <c r="N50" s="68"/>
      <c r="O50" s="68"/>
    </row>
    <row r="51" spans="2:15" s="24" customFormat="1" ht="14.25" customHeight="1" thickBot="1" x14ac:dyDescent="0.4">
      <c r="B51" s="146"/>
      <c r="C51" s="61"/>
      <c r="D51" s="62"/>
      <c r="E51" s="63"/>
      <c r="F51" s="46" t="s">
        <v>52</v>
      </c>
      <c r="G51" s="35" t="s">
        <v>2</v>
      </c>
      <c r="H51" s="55">
        <v>10</v>
      </c>
      <c r="I51" s="56"/>
      <c r="J51" s="57"/>
      <c r="K51" s="68"/>
      <c r="L51" s="68"/>
      <c r="M51" s="68"/>
      <c r="N51" s="68"/>
      <c r="O51" s="68"/>
    </row>
    <row r="52" spans="2:15" s="24" customFormat="1" ht="14.25" customHeight="1" thickBot="1" x14ac:dyDescent="0.4">
      <c r="B52" s="146"/>
      <c r="C52" s="61"/>
      <c r="D52" s="62"/>
      <c r="E52" s="63"/>
      <c r="F52" s="46" t="s">
        <v>49</v>
      </c>
      <c r="G52" s="35" t="s">
        <v>2</v>
      </c>
      <c r="H52" s="55">
        <v>5</v>
      </c>
      <c r="I52" s="56"/>
      <c r="J52" s="57"/>
      <c r="K52" s="68"/>
      <c r="L52" s="68"/>
      <c r="M52" s="68"/>
      <c r="N52" s="68"/>
      <c r="O52" s="68"/>
    </row>
    <row r="53" spans="2:15" s="24" customFormat="1" ht="14.25" customHeight="1" thickBot="1" x14ac:dyDescent="0.4">
      <c r="B53" s="146"/>
      <c r="C53" s="61"/>
      <c r="D53" s="62"/>
      <c r="E53" s="63"/>
      <c r="F53" s="46" t="s">
        <v>53</v>
      </c>
      <c r="G53" s="35" t="s">
        <v>2</v>
      </c>
      <c r="H53" s="55">
        <v>10</v>
      </c>
      <c r="I53" s="56"/>
      <c r="J53" s="57"/>
      <c r="K53" s="68"/>
      <c r="L53" s="68"/>
      <c r="M53" s="68"/>
      <c r="N53" s="68"/>
      <c r="O53" s="68"/>
    </row>
    <row r="54" spans="2:15" s="24" customFormat="1" ht="14.25" customHeight="1" thickBot="1" x14ac:dyDescent="0.4">
      <c r="B54" s="146"/>
      <c r="C54" s="61"/>
      <c r="D54" s="62"/>
      <c r="E54" s="63"/>
      <c r="F54" s="46" t="s">
        <v>50</v>
      </c>
      <c r="G54" s="35" t="s">
        <v>2</v>
      </c>
      <c r="H54" s="55">
        <v>5</v>
      </c>
      <c r="I54" s="56"/>
      <c r="J54" s="57"/>
      <c r="K54" s="68"/>
      <c r="L54" s="68"/>
      <c r="M54" s="68"/>
      <c r="N54" s="68"/>
      <c r="O54" s="68"/>
    </row>
    <row r="55" spans="2:15" s="24" customFormat="1" ht="14.25" customHeight="1" thickBot="1" x14ac:dyDescent="0.4">
      <c r="B55" s="146"/>
      <c r="C55" s="61"/>
      <c r="D55" s="62"/>
      <c r="E55" s="63"/>
      <c r="F55" s="46" t="s">
        <v>54</v>
      </c>
      <c r="G55" s="35" t="s">
        <v>2</v>
      </c>
      <c r="H55" s="55">
        <v>20</v>
      </c>
      <c r="I55" s="56"/>
      <c r="J55" s="57"/>
      <c r="K55" s="68"/>
      <c r="L55" s="68"/>
      <c r="M55" s="68"/>
      <c r="N55" s="68"/>
      <c r="O55" s="68"/>
    </row>
    <row r="56" spans="2:15" s="24" customFormat="1" ht="14.25" customHeight="1" thickBot="1" x14ac:dyDescent="0.4">
      <c r="B56" s="147"/>
      <c r="C56" s="64"/>
      <c r="D56" s="64"/>
      <c r="E56" s="65"/>
      <c r="F56" s="46" t="s">
        <v>51</v>
      </c>
      <c r="G56" s="35" t="s">
        <v>2</v>
      </c>
      <c r="H56" s="55">
        <v>10</v>
      </c>
      <c r="I56" s="56"/>
      <c r="J56" s="57"/>
      <c r="K56" s="68"/>
      <c r="L56" s="68"/>
      <c r="M56" s="68"/>
      <c r="N56" s="68"/>
      <c r="O56" s="68"/>
    </row>
    <row r="57" spans="2:15" ht="14.25" customHeight="1" thickBot="1" x14ac:dyDescent="0.4"/>
    <row r="58" spans="2:15" ht="14.25" customHeight="1" thickBot="1" x14ac:dyDescent="0.4">
      <c r="B58" s="26"/>
      <c r="C58" s="72" t="s">
        <v>3</v>
      </c>
      <c r="D58" s="72"/>
      <c r="E58" s="72"/>
      <c r="F58" s="109" t="s">
        <v>2</v>
      </c>
    </row>
    <row r="59" spans="2:15" ht="14.25" customHeight="1" thickBot="1" x14ac:dyDescent="0.4">
      <c r="B59" s="27"/>
      <c r="C59" s="72" t="s">
        <v>35</v>
      </c>
      <c r="D59" s="72"/>
      <c r="E59" s="4"/>
      <c r="F59" s="108" t="s">
        <v>47</v>
      </c>
      <c r="G59" s="37" t="s">
        <v>2</v>
      </c>
    </row>
    <row r="60" spans="2:15" ht="14.25" customHeight="1" thickBot="1" x14ac:dyDescent="0.4">
      <c r="B60" s="27"/>
      <c r="C60" s="136" t="s">
        <v>15</v>
      </c>
      <c r="D60" s="137"/>
      <c r="E60" s="138"/>
      <c r="F60" s="46" t="s">
        <v>48</v>
      </c>
      <c r="G60" s="37" t="s">
        <v>2</v>
      </c>
    </row>
    <row r="61" spans="2:15" ht="14.25" customHeight="1" thickBot="1" x14ac:dyDescent="0.4">
      <c r="B61" s="27"/>
      <c r="C61" s="66"/>
      <c r="E61" s="50"/>
      <c r="F61" s="46" t="s">
        <v>52</v>
      </c>
      <c r="G61" s="37" t="s">
        <v>2</v>
      </c>
    </row>
    <row r="62" spans="2:15" ht="14.25" customHeight="1" thickBot="1" x14ac:dyDescent="0.4">
      <c r="B62" s="27"/>
      <c r="C62" s="66"/>
      <c r="E62" s="50"/>
      <c r="F62" s="46" t="s">
        <v>49</v>
      </c>
      <c r="G62" s="37" t="s">
        <v>2</v>
      </c>
    </row>
    <row r="63" spans="2:15" ht="14.25" customHeight="1" thickBot="1" x14ac:dyDescent="0.4">
      <c r="B63" s="27"/>
      <c r="C63" s="66"/>
      <c r="E63" s="50"/>
      <c r="F63" s="46" t="s">
        <v>53</v>
      </c>
      <c r="G63" s="37" t="s">
        <v>2</v>
      </c>
    </row>
    <row r="64" spans="2:15" ht="14.25" customHeight="1" thickBot="1" x14ac:dyDescent="0.4">
      <c r="B64" s="27"/>
      <c r="C64" s="66"/>
      <c r="E64" s="50"/>
      <c r="F64" s="46" t="s">
        <v>50</v>
      </c>
      <c r="G64" s="37" t="s">
        <v>2</v>
      </c>
    </row>
    <row r="65" spans="2:15" ht="14.25" customHeight="1" thickBot="1" x14ac:dyDescent="0.4">
      <c r="B65" s="27"/>
      <c r="C65" s="66"/>
      <c r="E65" s="50"/>
      <c r="F65" s="46" t="s">
        <v>54</v>
      </c>
      <c r="G65" s="37" t="s">
        <v>2</v>
      </c>
    </row>
    <row r="66" spans="2:15" ht="14.25" customHeight="1" thickBot="1" x14ac:dyDescent="0.4">
      <c r="B66" s="28"/>
      <c r="C66" s="52"/>
      <c r="D66" s="52"/>
      <c r="E66" s="53"/>
      <c r="F66" s="46" t="s">
        <v>51</v>
      </c>
      <c r="G66" s="37" t="s">
        <v>2</v>
      </c>
    </row>
    <row r="67" spans="2:15" ht="14.25" customHeight="1" thickBot="1" x14ac:dyDescent="0.4">
      <c r="H67" s="58" t="s">
        <v>36</v>
      </c>
      <c r="I67" s="59"/>
      <c r="J67" s="60"/>
    </row>
    <row r="68" spans="2:15" s="24" customFormat="1" ht="14.25" customHeight="1" thickBot="1" x14ac:dyDescent="0.4">
      <c r="B68" s="142" t="s">
        <v>8</v>
      </c>
      <c r="C68" s="40" t="s">
        <v>3</v>
      </c>
      <c r="D68" s="40"/>
      <c r="E68" s="40"/>
      <c r="F68" s="111" t="s">
        <v>2</v>
      </c>
      <c r="G68" s="68"/>
      <c r="H68" s="55">
        <v>60</v>
      </c>
      <c r="I68" s="56"/>
      <c r="J68" s="57"/>
      <c r="K68" s="68"/>
      <c r="L68" s="68"/>
      <c r="M68" s="68"/>
      <c r="N68" s="68"/>
      <c r="O68" s="68"/>
    </row>
    <row r="69" spans="2:15" s="24" customFormat="1" ht="14.25" customHeight="1" thickBot="1" x14ac:dyDescent="0.4">
      <c r="B69" s="143"/>
      <c r="C69" s="40" t="s">
        <v>35</v>
      </c>
      <c r="D69" s="40"/>
      <c r="E69" s="41"/>
      <c r="F69" s="108" t="s">
        <v>47</v>
      </c>
      <c r="G69" s="35" t="s">
        <v>2</v>
      </c>
      <c r="H69" s="55">
        <v>20</v>
      </c>
      <c r="I69" s="56"/>
      <c r="J69" s="57"/>
      <c r="K69" s="68"/>
      <c r="L69" s="68"/>
      <c r="M69" s="68"/>
      <c r="N69" s="68"/>
      <c r="O69" s="68"/>
    </row>
    <row r="70" spans="2:15" s="24" customFormat="1" ht="14.25" customHeight="1" thickBot="1" x14ac:dyDescent="0.4">
      <c r="B70" s="143"/>
      <c r="C70" s="139" t="s">
        <v>14</v>
      </c>
      <c r="D70" s="140"/>
      <c r="E70" s="141"/>
      <c r="F70" s="46" t="s">
        <v>48</v>
      </c>
      <c r="G70" s="35" t="s">
        <v>2</v>
      </c>
      <c r="H70" s="55">
        <v>10</v>
      </c>
      <c r="I70" s="56"/>
      <c r="J70" s="57"/>
      <c r="K70" s="68"/>
      <c r="L70" s="68"/>
      <c r="M70" s="68"/>
      <c r="N70" s="68"/>
      <c r="O70" s="68"/>
    </row>
    <row r="71" spans="2:15" s="24" customFormat="1" ht="14.25" customHeight="1" thickBot="1" x14ac:dyDescent="0.4">
      <c r="B71" s="143"/>
      <c r="C71" s="61"/>
      <c r="D71" s="62"/>
      <c r="E71" s="63"/>
      <c r="F71" s="46" t="s">
        <v>52</v>
      </c>
      <c r="G71" s="35" t="s">
        <v>2</v>
      </c>
      <c r="H71" s="55">
        <v>10</v>
      </c>
      <c r="I71" s="56"/>
      <c r="J71" s="57"/>
      <c r="K71" s="68"/>
      <c r="L71" s="68"/>
      <c r="M71" s="68"/>
      <c r="N71" s="68"/>
      <c r="O71" s="68"/>
    </row>
    <row r="72" spans="2:15" s="24" customFormat="1" ht="14.25" customHeight="1" thickBot="1" x14ac:dyDescent="0.4">
      <c r="B72" s="143"/>
      <c r="C72" s="61"/>
      <c r="D72" s="62"/>
      <c r="E72" s="63"/>
      <c r="F72" s="46" t="s">
        <v>49</v>
      </c>
      <c r="G72" s="35" t="s">
        <v>2</v>
      </c>
      <c r="H72" s="55">
        <v>5</v>
      </c>
      <c r="I72" s="56"/>
      <c r="J72" s="57"/>
      <c r="K72" s="68"/>
      <c r="L72" s="68"/>
      <c r="M72" s="68"/>
      <c r="N72" s="68"/>
      <c r="O72" s="68"/>
    </row>
    <row r="73" spans="2:15" s="24" customFormat="1" ht="14.25" customHeight="1" thickBot="1" x14ac:dyDescent="0.4">
      <c r="B73" s="143"/>
      <c r="C73" s="61"/>
      <c r="D73" s="62"/>
      <c r="E73" s="63"/>
      <c r="F73" s="46" t="s">
        <v>53</v>
      </c>
      <c r="G73" s="35" t="s">
        <v>2</v>
      </c>
      <c r="H73" s="55">
        <v>10</v>
      </c>
      <c r="I73" s="56"/>
      <c r="J73" s="57"/>
      <c r="K73" s="68"/>
      <c r="L73" s="68"/>
      <c r="M73" s="68"/>
      <c r="N73" s="68"/>
      <c r="O73" s="68"/>
    </row>
    <row r="74" spans="2:15" s="24" customFormat="1" ht="14.25" customHeight="1" thickBot="1" x14ac:dyDescent="0.4">
      <c r="B74" s="143"/>
      <c r="C74" s="61"/>
      <c r="D74" s="62"/>
      <c r="E74" s="63"/>
      <c r="F74" s="46" t="s">
        <v>50</v>
      </c>
      <c r="G74" s="35" t="s">
        <v>2</v>
      </c>
      <c r="H74" s="55">
        <v>5</v>
      </c>
      <c r="I74" s="56"/>
      <c r="J74" s="57"/>
      <c r="K74" s="68"/>
      <c r="L74" s="68"/>
      <c r="M74" s="68"/>
      <c r="N74" s="68"/>
      <c r="O74" s="68"/>
    </row>
    <row r="75" spans="2:15" s="24" customFormat="1" ht="14.25" customHeight="1" thickBot="1" x14ac:dyDescent="0.4">
      <c r="B75" s="143"/>
      <c r="C75" s="61"/>
      <c r="D75" s="62"/>
      <c r="E75" s="63"/>
      <c r="F75" s="46" t="s">
        <v>54</v>
      </c>
      <c r="G75" s="35" t="s">
        <v>2</v>
      </c>
      <c r="H75" s="55">
        <v>20</v>
      </c>
      <c r="I75" s="56"/>
      <c r="J75" s="57"/>
      <c r="K75" s="68"/>
      <c r="L75" s="68"/>
      <c r="M75" s="68"/>
      <c r="N75" s="68"/>
      <c r="O75" s="68"/>
    </row>
    <row r="76" spans="2:15" s="24" customFormat="1" ht="14.25" customHeight="1" thickBot="1" x14ac:dyDescent="0.4">
      <c r="B76" s="144"/>
      <c r="C76" s="64"/>
      <c r="D76" s="64"/>
      <c r="E76" s="65"/>
      <c r="F76" s="46" t="s">
        <v>51</v>
      </c>
      <c r="G76" s="35" t="s">
        <v>2</v>
      </c>
      <c r="H76" s="55">
        <v>10</v>
      </c>
      <c r="I76" s="56"/>
      <c r="J76" s="57"/>
      <c r="K76" s="68"/>
      <c r="L76" s="68"/>
      <c r="M76" s="68"/>
      <c r="N76" s="68"/>
      <c r="O76" s="68"/>
    </row>
    <row r="77" spans="2:15" ht="14.25" customHeight="1" thickBot="1" x14ac:dyDescent="0.4"/>
    <row r="78" spans="2:15" ht="14.25" customHeight="1" thickBot="1" x14ac:dyDescent="0.4">
      <c r="B78" s="26"/>
      <c r="C78" s="72" t="s">
        <v>3</v>
      </c>
      <c r="D78" s="72"/>
      <c r="E78" s="72"/>
      <c r="F78" s="109" t="s">
        <v>2</v>
      </c>
    </row>
    <row r="79" spans="2:15" ht="14.25" customHeight="1" thickBot="1" x14ac:dyDescent="0.4">
      <c r="B79" s="27"/>
      <c r="C79" s="72" t="s">
        <v>35</v>
      </c>
      <c r="D79" s="72"/>
      <c r="E79" s="4"/>
      <c r="F79" s="108" t="s">
        <v>47</v>
      </c>
      <c r="G79" s="37" t="s">
        <v>2</v>
      </c>
    </row>
    <row r="80" spans="2:15" ht="14.25" customHeight="1" thickBot="1" x14ac:dyDescent="0.4">
      <c r="B80" s="27"/>
      <c r="C80" s="136" t="s">
        <v>16</v>
      </c>
      <c r="D80" s="137"/>
      <c r="E80" s="138"/>
      <c r="F80" s="46" t="s">
        <v>48</v>
      </c>
      <c r="G80" s="37" t="s">
        <v>2</v>
      </c>
    </row>
    <row r="81" spans="2:7" ht="14.25" customHeight="1" thickBot="1" x14ac:dyDescent="0.4">
      <c r="B81" s="27"/>
      <c r="C81" s="66"/>
      <c r="E81" s="50"/>
      <c r="F81" s="46" t="s">
        <v>52</v>
      </c>
      <c r="G81" s="37" t="s">
        <v>2</v>
      </c>
    </row>
    <row r="82" spans="2:7" ht="14.25" customHeight="1" thickBot="1" x14ac:dyDescent="0.4">
      <c r="B82" s="27"/>
      <c r="C82" s="66"/>
      <c r="E82" s="50"/>
      <c r="F82" s="46" t="s">
        <v>49</v>
      </c>
      <c r="G82" s="37" t="s">
        <v>2</v>
      </c>
    </row>
    <row r="83" spans="2:7" ht="14.25" customHeight="1" thickBot="1" x14ac:dyDescent="0.4">
      <c r="B83" s="27"/>
      <c r="C83" s="66"/>
      <c r="E83" s="50"/>
      <c r="F83" s="46" t="s">
        <v>53</v>
      </c>
      <c r="G83" s="37" t="s">
        <v>2</v>
      </c>
    </row>
    <row r="84" spans="2:7" ht="14.25" customHeight="1" thickBot="1" x14ac:dyDescent="0.4">
      <c r="B84" s="27"/>
      <c r="C84" s="66"/>
      <c r="E84" s="50"/>
      <c r="F84" s="46" t="s">
        <v>50</v>
      </c>
      <c r="G84" s="37" t="s">
        <v>2</v>
      </c>
    </row>
    <row r="85" spans="2:7" ht="14.25" customHeight="1" thickBot="1" x14ac:dyDescent="0.4">
      <c r="B85" s="27"/>
      <c r="C85" s="66"/>
      <c r="E85" s="50"/>
      <c r="F85" s="46" t="s">
        <v>54</v>
      </c>
      <c r="G85" s="37" t="s">
        <v>2</v>
      </c>
    </row>
    <row r="86" spans="2:7" ht="14.25" customHeight="1" thickBot="1" x14ac:dyDescent="0.4">
      <c r="B86" s="28"/>
      <c r="C86" s="52"/>
      <c r="D86" s="52"/>
      <c r="E86" s="53"/>
      <c r="F86" s="46" t="s">
        <v>51</v>
      </c>
      <c r="G86" s="37" t="s">
        <v>2</v>
      </c>
    </row>
    <row r="87" spans="2:7" ht="14.25" customHeight="1" thickBot="1" x14ac:dyDescent="0.4">
      <c r="B87" s="29"/>
    </row>
    <row r="88" spans="2:7" ht="14.25" customHeight="1" thickBot="1" x14ac:dyDescent="0.4">
      <c r="B88" s="26"/>
      <c r="C88" s="72" t="s">
        <v>3</v>
      </c>
      <c r="D88" s="72"/>
      <c r="E88" s="72"/>
      <c r="F88" s="109" t="s">
        <v>2</v>
      </c>
    </row>
    <row r="89" spans="2:7" ht="14.25" customHeight="1" thickBot="1" x14ac:dyDescent="0.4">
      <c r="B89" s="27"/>
      <c r="C89" s="72" t="s">
        <v>35</v>
      </c>
      <c r="D89" s="72"/>
      <c r="E89" s="4"/>
      <c r="F89" s="108" t="s">
        <v>47</v>
      </c>
      <c r="G89" s="37" t="s">
        <v>2</v>
      </c>
    </row>
    <row r="90" spans="2:7" ht="14.25" customHeight="1" thickBot="1" x14ac:dyDescent="0.4">
      <c r="B90" s="27"/>
      <c r="C90" s="136" t="s">
        <v>17</v>
      </c>
      <c r="D90" s="137"/>
      <c r="E90" s="138"/>
      <c r="F90" s="46" t="s">
        <v>48</v>
      </c>
      <c r="G90" s="37" t="s">
        <v>2</v>
      </c>
    </row>
    <row r="91" spans="2:7" ht="14.25" customHeight="1" thickBot="1" x14ac:dyDescent="0.4">
      <c r="B91" s="27"/>
      <c r="C91" s="66"/>
      <c r="E91" s="50"/>
      <c r="F91" s="46" t="s">
        <v>52</v>
      </c>
      <c r="G91" s="37" t="s">
        <v>2</v>
      </c>
    </row>
    <row r="92" spans="2:7" ht="14.25" customHeight="1" thickBot="1" x14ac:dyDescent="0.4">
      <c r="B92" s="27"/>
      <c r="C92" s="66"/>
      <c r="E92" s="50"/>
      <c r="F92" s="46" t="s">
        <v>49</v>
      </c>
      <c r="G92" s="37" t="s">
        <v>2</v>
      </c>
    </row>
    <row r="93" spans="2:7" ht="14.25" customHeight="1" thickBot="1" x14ac:dyDescent="0.4">
      <c r="B93" s="27"/>
      <c r="C93" s="66"/>
      <c r="E93" s="50"/>
      <c r="F93" s="46" t="s">
        <v>53</v>
      </c>
      <c r="G93" s="37" t="s">
        <v>2</v>
      </c>
    </row>
    <row r="94" spans="2:7" ht="14.25" customHeight="1" thickBot="1" x14ac:dyDescent="0.4">
      <c r="B94" s="27"/>
      <c r="C94" s="66"/>
      <c r="E94" s="50"/>
      <c r="F94" s="46" t="s">
        <v>50</v>
      </c>
      <c r="G94" s="37" t="s">
        <v>2</v>
      </c>
    </row>
    <row r="95" spans="2:7" ht="14.25" customHeight="1" thickBot="1" x14ac:dyDescent="0.4">
      <c r="B95" s="27"/>
      <c r="C95" s="66"/>
      <c r="E95" s="50"/>
      <c r="F95" s="46" t="s">
        <v>54</v>
      </c>
      <c r="G95" s="37" t="s">
        <v>2</v>
      </c>
    </row>
    <row r="96" spans="2:7" ht="14.25" customHeight="1" thickBot="1" x14ac:dyDescent="0.4">
      <c r="B96" s="28"/>
      <c r="C96" s="52"/>
      <c r="D96" s="52"/>
      <c r="E96" s="53"/>
      <c r="F96" s="46" t="s">
        <v>51</v>
      </c>
      <c r="G96" s="37" t="s">
        <v>2</v>
      </c>
    </row>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sheetData>
  <sheetProtection password="EBA2" sheet="1" objects="1" scenarios="1" selectLockedCells="1"/>
  <mergeCells count="13">
    <mergeCell ref="C90:E90"/>
    <mergeCell ref="C70:E70"/>
    <mergeCell ref="B4:O4"/>
    <mergeCell ref="C60:E60"/>
    <mergeCell ref="B68:B76"/>
    <mergeCell ref="B48:B56"/>
    <mergeCell ref="B18:B26"/>
    <mergeCell ref="C80:E80"/>
    <mergeCell ref="C10:E10"/>
    <mergeCell ref="C20:E20"/>
    <mergeCell ref="C30:E30"/>
    <mergeCell ref="C40:E40"/>
    <mergeCell ref="C50:E50"/>
  </mergeCells>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79"/>
  <sheetViews>
    <sheetView zoomScale="85" zoomScaleNormal="85" workbookViewId="0">
      <selection activeCell="B7" sqref="B7"/>
    </sheetView>
  </sheetViews>
  <sheetFormatPr defaultColWidth="9.1796875" defaultRowHeight="14.5" x14ac:dyDescent="0.35"/>
  <cols>
    <col min="1" max="1" width="9.1796875" style="74"/>
    <col min="2" max="2" width="22.81640625" style="74" customWidth="1"/>
    <col min="3" max="3" width="11" style="74" customWidth="1"/>
    <col min="4" max="4" width="10.453125" style="74" customWidth="1"/>
    <col min="5" max="5" width="10.1796875" style="74" customWidth="1"/>
    <col min="6" max="12" width="9.1796875" style="74"/>
    <col min="13" max="13" width="10" style="74" customWidth="1"/>
    <col min="14" max="14" width="10.1796875" style="74" customWidth="1"/>
    <col min="15" max="21" width="9.1796875" style="74"/>
    <col min="22" max="22" width="10.453125" style="74" customWidth="1"/>
    <col min="23" max="23" width="10.54296875" style="74" customWidth="1"/>
    <col min="24" max="29" width="9.1796875" style="74"/>
    <col min="30" max="30" width="31.453125" style="74" customWidth="1"/>
    <col min="31" max="31" width="27.7265625" style="74" customWidth="1"/>
    <col min="32" max="16384" width="9.1796875" style="74"/>
  </cols>
  <sheetData>
    <row r="2" spans="2:31" ht="21" x14ac:dyDescent="0.5">
      <c r="B2" s="73" t="s">
        <v>34</v>
      </c>
    </row>
    <row r="4" spans="2:31" x14ac:dyDescent="0.35">
      <c r="B4" s="112" t="s">
        <v>66</v>
      </c>
    </row>
    <row r="5" spans="2:31" x14ac:dyDescent="0.35">
      <c r="B5" s="74" t="s">
        <v>59</v>
      </c>
    </row>
    <row r="6" spans="2:31" x14ac:dyDescent="0.35">
      <c r="B6" s="74" t="s">
        <v>60</v>
      </c>
    </row>
    <row r="8" spans="2:31" x14ac:dyDescent="0.35">
      <c r="B8" s="75" t="s">
        <v>29</v>
      </c>
    </row>
    <row r="9" spans="2:31" ht="15" thickBot="1" x14ac:dyDescent="0.4"/>
    <row r="10" spans="2:31" ht="15" thickBot="1" x14ac:dyDescent="0.4">
      <c r="C10" s="155" t="s">
        <v>20</v>
      </c>
      <c r="D10" s="156"/>
      <c r="E10" s="156"/>
      <c r="F10" s="156"/>
      <c r="G10" s="156"/>
      <c r="H10" s="156"/>
      <c r="I10" s="156"/>
      <c r="J10" s="156"/>
      <c r="K10" s="157"/>
      <c r="L10" s="158" t="s">
        <v>21</v>
      </c>
      <c r="M10" s="158"/>
      <c r="N10" s="158"/>
      <c r="O10" s="158"/>
      <c r="P10" s="158"/>
      <c r="Q10" s="158"/>
      <c r="R10" s="158"/>
      <c r="S10" s="158"/>
      <c r="T10" s="159"/>
      <c r="U10" s="160" t="s">
        <v>22</v>
      </c>
      <c r="V10" s="160"/>
      <c r="W10" s="160"/>
      <c r="X10" s="160"/>
      <c r="Y10" s="160"/>
      <c r="Z10" s="160"/>
      <c r="AA10" s="160"/>
      <c r="AB10" s="160"/>
      <c r="AC10" s="161"/>
      <c r="AD10" s="162" t="s">
        <v>23</v>
      </c>
      <c r="AE10" s="162" t="s">
        <v>24</v>
      </c>
    </row>
    <row r="11" spans="2:31" ht="97.5" customHeight="1" thickBot="1" x14ac:dyDescent="0.4">
      <c r="B11" s="76" t="s">
        <v>25</v>
      </c>
      <c r="C11" s="77" t="s">
        <v>3</v>
      </c>
      <c r="D11" s="77" t="s">
        <v>55</v>
      </c>
      <c r="E11" s="78" t="s">
        <v>56</v>
      </c>
      <c r="F11" s="79" t="s">
        <v>52</v>
      </c>
      <c r="G11" s="78" t="s">
        <v>26</v>
      </c>
      <c r="H11" s="79" t="s">
        <v>53</v>
      </c>
      <c r="I11" s="78" t="s">
        <v>27</v>
      </c>
      <c r="J11" s="79" t="s">
        <v>54</v>
      </c>
      <c r="K11" s="78" t="s">
        <v>28</v>
      </c>
      <c r="L11" s="80" t="s">
        <v>3</v>
      </c>
      <c r="M11" s="80" t="s">
        <v>55</v>
      </c>
      <c r="N11" s="81" t="s">
        <v>56</v>
      </c>
      <c r="O11" s="82" t="s">
        <v>52</v>
      </c>
      <c r="P11" s="81" t="s">
        <v>26</v>
      </c>
      <c r="Q11" s="82" t="s">
        <v>53</v>
      </c>
      <c r="R11" s="81" t="s">
        <v>27</v>
      </c>
      <c r="S11" s="82" t="s">
        <v>54</v>
      </c>
      <c r="T11" s="81" t="s">
        <v>28</v>
      </c>
      <c r="U11" s="83" t="s">
        <v>3</v>
      </c>
      <c r="V11" s="84" t="s">
        <v>55</v>
      </c>
      <c r="W11" s="85" t="s">
        <v>56</v>
      </c>
      <c r="X11" s="86" t="s">
        <v>52</v>
      </c>
      <c r="Y11" s="85" t="s">
        <v>26</v>
      </c>
      <c r="Z11" s="86" t="s">
        <v>53</v>
      </c>
      <c r="AA11" s="85" t="s">
        <v>27</v>
      </c>
      <c r="AB11" s="86" t="s">
        <v>54</v>
      </c>
      <c r="AC11" s="85" t="s">
        <v>28</v>
      </c>
      <c r="AD11" s="162"/>
      <c r="AE11" s="162"/>
    </row>
    <row r="12" spans="2:31" ht="15" thickBot="1" x14ac:dyDescent="0.4">
      <c r="B12" s="76" t="str">
        <f>'[1]Input of Submissions'!B6</f>
        <v>Supplier A</v>
      </c>
      <c r="C12" s="76">
        <f>D56</f>
        <v>36</v>
      </c>
      <c r="D12" s="76">
        <f>G56</f>
        <v>13.333333333333332</v>
      </c>
      <c r="E12" s="76">
        <f>J56</f>
        <v>5</v>
      </c>
      <c r="F12" s="76">
        <f>M56</f>
        <v>3.333333333333333</v>
      </c>
      <c r="G12" s="76">
        <f>P56</f>
        <v>5</v>
      </c>
      <c r="H12" s="76">
        <f>S56</f>
        <v>10</v>
      </c>
      <c r="I12" s="76">
        <f>V56</f>
        <v>2</v>
      </c>
      <c r="J12" s="76">
        <f>Y56</f>
        <v>13.333333333333332</v>
      </c>
      <c r="K12" s="76">
        <f>AB56</f>
        <v>4</v>
      </c>
      <c r="L12" s="76">
        <f>D99</f>
        <v>14.285714285714285</v>
      </c>
      <c r="M12" s="76">
        <f>G99</f>
        <v>8</v>
      </c>
      <c r="N12" s="76">
        <f>J99</f>
        <v>6.6666666666666661</v>
      </c>
      <c r="O12" s="76">
        <f>M99</f>
        <v>4</v>
      </c>
      <c r="P12" s="76">
        <f>P99</f>
        <v>3.333333333333333</v>
      </c>
      <c r="Q12" s="76">
        <f>S99</f>
        <v>5</v>
      </c>
      <c r="R12" s="76">
        <f>V99</f>
        <v>1.6666666666666665</v>
      </c>
      <c r="S12" s="76">
        <f>Y99</f>
        <v>6.6666666666666661</v>
      </c>
      <c r="T12" s="76">
        <f>AB99</f>
        <v>10</v>
      </c>
      <c r="U12" s="76">
        <f>D142</f>
        <v>18.580645161290324</v>
      </c>
      <c r="V12" s="76">
        <f>G142</f>
        <v>13.333333333333332</v>
      </c>
      <c r="W12" s="76">
        <f>J142</f>
        <v>5</v>
      </c>
      <c r="X12" s="76">
        <f>M142</f>
        <v>3.333333333333333</v>
      </c>
      <c r="Y12" s="76">
        <f>P142</f>
        <v>1.6666666666666665</v>
      </c>
      <c r="Z12" s="76">
        <f>S142</f>
        <v>10</v>
      </c>
      <c r="AA12" s="76">
        <f>V142</f>
        <v>2</v>
      </c>
      <c r="AB12" s="76">
        <f>Y142</f>
        <v>13.333333333333332</v>
      </c>
      <c r="AC12" s="76">
        <f>AB142</f>
        <v>4</v>
      </c>
      <c r="AD12" s="87">
        <f>SUM(C12:AC12)</f>
        <v>222.86635944700461</v>
      </c>
      <c r="AE12" s="87">
        <f>AD12/45</f>
        <v>4.9525857654889913</v>
      </c>
    </row>
    <row r="13" spans="2:31" ht="15" thickBot="1" x14ac:dyDescent="0.4">
      <c r="B13" s="76" t="str">
        <f>'[1]Input of Submissions'!B7</f>
        <v>Supplier B</v>
      </c>
      <c r="C13" s="76">
        <f t="shared" ref="C13:C48" si="0">D57</f>
        <v>24</v>
      </c>
      <c r="D13" s="76">
        <f t="shared" ref="D13:D48" si="1">G57</f>
        <v>10</v>
      </c>
      <c r="E13" s="76">
        <f t="shared" ref="E13:E48" si="2">J57</f>
        <v>6.6666666666666661</v>
      </c>
      <c r="F13" s="76">
        <f t="shared" ref="F13:F48" si="3">M57</f>
        <v>2.5</v>
      </c>
      <c r="G13" s="76">
        <f t="shared" ref="G13:G48" si="4">P57</f>
        <v>2</v>
      </c>
      <c r="H13" s="76">
        <f t="shared" ref="H13:H48" si="5">S57</f>
        <v>4</v>
      </c>
      <c r="I13" s="76">
        <f t="shared" ref="I13:I48" si="6">V57</f>
        <v>5</v>
      </c>
      <c r="J13" s="76">
        <f t="shared" ref="J13:J48" si="7">Y57</f>
        <v>10</v>
      </c>
      <c r="K13" s="76">
        <f t="shared" ref="K13:K48" si="8">AB57</f>
        <v>5</v>
      </c>
      <c r="L13" s="76">
        <f t="shared" ref="L13:L48" si="9">D100</f>
        <v>27.272727272727273</v>
      </c>
      <c r="M13" s="76">
        <f t="shared" ref="M13:M48" si="10">G100</f>
        <v>20</v>
      </c>
      <c r="N13" s="76">
        <f t="shared" ref="N13:N48" si="11">J100</f>
        <v>5</v>
      </c>
      <c r="O13" s="76">
        <f t="shared" ref="O13:O48" si="12">M100</f>
        <v>5</v>
      </c>
      <c r="P13" s="76">
        <f t="shared" ref="P13:P48" si="13">P100</f>
        <v>2.5</v>
      </c>
      <c r="Q13" s="76">
        <f t="shared" ref="Q13:Q48" si="14">S100</f>
        <v>6.6666666666666661</v>
      </c>
      <c r="R13" s="76">
        <f t="shared" ref="R13:R48" si="15">V100</f>
        <v>1.25</v>
      </c>
      <c r="S13" s="76">
        <f t="shared" ref="S13:S48" si="16">Y100</f>
        <v>5</v>
      </c>
      <c r="T13" s="76">
        <f t="shared" ref="T13:T48" si="17">AB100</f>
        <v>4</v>
      </c>
      <c r="U13" s="76">
        <f t="shared" ref="U13:U48" si="18">D143</f>
        <v>17.454545454545453</v>
      </c>
      <c r="V13" s="76">
        <f t="shared" ref="V13:V48" si="19">G143</f>
        <v>10</v>
      </c>
      <c r="W13" s="76">
        <f t="shared" ref="W13:W48" si="20">J143</f>
        <v>6.6666666666666661</v>
      </c>
      <c r="X13" s="76">
        <f t="shared" ref="X13:X48" si="21">M143</f>
        <v>2.5</v>
      </c>
      <c r="Y13" s="76">
        <f t="shared" ref="Y13:Y48" si="22">P143</f>
        <v>1.25</v>
      </c>
      <c r="Z13" s="76">
        <f t="shared" ref="Z13:Z48" si="23">S143</f>
        <v>4</v>
      </c>
      <c r="AA13" s="76">
        <f t="shared" ref="AA13:AA48" si="24">V143</f>
        <v>5</v>
      </c>
      <c r="AB13" s="76">
        <f t="shared" ref="AB13:AB48" si="25">Y143</f>
        <v>10</v>
      </c>
      <c r="AC13" s="76">
        <f t="shared" ref="AC13:AC48" si="26">AB143</f>
        <v>5</v>
      </c>
      <c r="AD13" s="87">
        <f t="shared" ref="AD13:AD48" si="27">SUM(C13:AC13)</f>
        <v>207.72727272727272</v>
      </c>
      <c r="AE13" s="87">
        <f t="shared" ref="AE13:AE48" si="28">AD13/45</f>
        <v>4.6161616161616159</v>
      </c>
    </row>
    <row r="14" spans="2:31" ht="15" thickBot="1" x14ac:dyDescent="0.4">
      <c r="B14" s="76" t="str">
        <f>'[1]Input of Submissions'!B8</f>
        <v>Supplier C</v>
      </c>
      <c r="C14" s="76">
        <f t="shared" si="0"/>
        <v>30</v>
      </c>
      <c r="D14" s="76">
        <f t="shared" si="1"/>
        <v>8</v>
      </c>
      <c r="E14" s="76">
        <f t="shared" si="2"/>
        <v>4</v>
      </c>
      <c r="F14" s="76">
        <f t="shared" si="3"/>
        <v>2.2222222222222223</v>
      </c>
      <c r="G14" s="76">
        <f t="shared" si="4"/>
        <v>5</v>
      </c>
      <c r="H14" s="76">
        <f t="shared" si="5"/>
        <v>10</v>
      </c>
      <c r="I14" s="76">
        <f t="shared" si="6"/>
        <v>3.333333333333333</v>
      </c>
      <c r="J14" s="76">
        <f t="shared" si="7"/>
        <v>20</v>
      </c>
      <c r="K14" s="76">
        <f t="shared" si="8"/>
        <v>6.6666666666666661</v>
      </c>
      <c r="L14" s="76">
        <f t="shared" si="9"/>
        <v>25</v>
      </c>
      <c r="M14" s="76">
        <f t="shared" si="10"/>
        <v>13.333333333333332</v>
      </c>
      <c r="N14" s="76">
        <f t="shared" si="11"/>
        <v>10</v>
      </c>
      <c r="O14" s="76">
        <f t="shared" si="12"/>
        <v>6.6666666666666661</v>
      </c>
      <c r="P14" s="76">
        <f t="shared" si="13"/>
        <v>2</v>
      </c>
      <c r="Q14" s="76">
        <f t="shared" si="14"/>
        <v>4</v>
      </c>
      <c r="R14" s="76">
        <f t="shared" si="15"/>
        <v>1.1111111111111112</v>
      </c>
      <c r="S14" s="76">
        <f t="shared" si="16"/>
        <v>4.4444444444444446</v>
      </c>
      <c r="T14" s="76">
        <f t="shared" si="17"/>
        <v>10</v>
      </c>
      <c r="U14" s="76">
        <f t="shared" si="18"/>
        <v>60</v>
      </c>
      <c r="V14" s="76">
        <f t="shared" si="19"/>
        <v>8</v>
      </c>
      <c r="W14" s="76">
        <f t="shared" si="20"/>
        <v>4</v>
      </c>
      <c r="X14" s="76">
        <f t="shared" si="21"/>
        <v>2.2222222222222223</v>
      </c>
      <c r="Y14" s="76">
        <f t="shared" si="22"/>
        <v>1.1111111111111112</v>
      </c>
      <c r="Z14" s="76">
        <f t="shared" si="23"/>
        <v>10</v>
      </c>
      <c r="AA14" s="76">
        <f t="shared" si="24"/>
        <v>3.333333333333333</v>
      </c>
      <c r="AB14" s="76">
        <f t="shared" si="25"/>
        <v>20</v>
      </c>
      <c r="AC14" s="76">
        <f t="shared" si="26"/>
        <v>6.6666666666666661</v>
      </c>
      <c r="AD14" s="87">
        <f t="shared" si="27"/>
        <v>281.11111111111114</v>
      </c>
      <c r="AE14" s="87">
        <f t="shared" si="28"/>
        <v>6.2469135802469147</v>
      </c>
    </row>
    <row r="15" spans="2:31" ht="15" thickBot="1" x14ac:dyDescent="0.4">
      <c r="B15" s="76" t="str">
        <f>'[1]Input of Submissions'!B9</f>
        <v>Supplier D</v>
      </c>
      <c r="C15" s="76">
        <f t="shared" si="0"/>
        <v>60</v>
      </c>
      <c r="D15" s="76">
        <f t="shared" si="1"/>
        <v>13.333333333333332</v>
      </c>
      <c r="E15" s="76">
        <f t="shared" si="2"/>
        <v>3.333333333333333</v>
      </c>
      <c r="F15" s="76">
        <f t="shared" si="3"/>
        <v>4</v>
      </c>
      <c r="G15" s="76">
        <f t="shared" si="4"/>
        <v>3.333333333333333</v>
      </c>
      <c r="H15" s="76">
        <f t="shared" si="5"/>
        <v>6.6666666666666661</v>
      </c>
      <c r="I15" s="76">
        <f t="shared" si="6"/>
        <v>2.5</v>
      </c>
      <c r="J15" s="76">
        <f t="shared" si="7"/>
        <v>8</v>
      </c>
      <c r="K15" s="76">
        <f t="shared" si="8"/>
        <v>5</v>
      </c>
      <c r="L15" s="76">
        <f t="shared" si="9"/>
        <v>37.5</v>
      </c>
      <c r="M15" s="76">
        <f t="shared" si="10"/>
        <v>10</v>
      </c>
      <c r="N15" s="76">
        <f t="shared" si="11"/>
        <v>4</v>
      </c>
      <c r="O15" s="76">
        <f t="shared" si="12"/>
        <v>5</v>
      </c>
      <c r="P15" s="76">
        <f t="shared" si="13"/>
        <v>3.333333333333333</v>
      </c>
      <c r="Q15" s="76">
        <f t="shared" si="14"/>
        <v>3.333333333333333</v>
      </c>
      <c r="R15" s="76">
        <f t="shared" si="15"/>
        <v>2</v>
      </c>
      <c r="S15" s="76">
        <f t="shared" si="16"/>
        <v>8</v>
      </c>
      <c r="T15" s="76">
        <f t="shared" si="17"/>
        <v>6.6666666666666661</v>
      </c>
      <c r="U15" s="76">
        <f t="shared" si="18"/>
        <v>41.142857142857146</v>
      </c>
      <c r="V15" s="76">
        <f t="shared" si="19"/>
        <v>13.333333333333332</v>
      </c>
      <c r="W15" s="76">
        <f t="shared" si="20"/>
        <v>3.333333333333333</v>
      </c>
      <c r="X15" s="76">
        <f t="shared" si="21"/>
        <v>4</v>
      </c>
      <c r="Y15" s="76">
        <f t="shared" si="22"/>
        <v>2</v>
      </c>
      <c r="Z15" s="76">
        <f t="shared" si="23"/>
        <v>6.6666666666666661</v>
      </c>
      <c r="AA15" s="76">
        <f t="shared" si="24"/>
        <v>2.5</v>
      </c>
      <c r="AB15" s="76">
        <f t="shared" si="25"/>
        <v>8</v>
      </c>
      <c r="AC15" s="76">
        <f t="shared" si="26"/>
        <v>5</v>
      </c>
      <c r="AD15" s="87">
        <f t="shared" si="27"/>
        <v>271.97619047619048</v>
      </c>
      <c r="AE15" s="87">
        <f t="shared" si="28"/>
        <v>6.0439153439153444</v>
      </c>
    </row>
    <row r="16" spans="2:31" ht="15" thickBot="1" x14ac:dyDescent="0.4">
      <c r="B16" s="76" t="str">
        <f>'[1]Input of Submissions'!B10</f>
        <v>Supplier E</v>
      </c>
      <c r="C16" s="76">
        <f t="shared" si="0"/>
        <v>51.428571428571423</v>
      </c>
      <c r="D16" s="76">
        <f t="shared" si="1"/>
        <v>10</v>
      </c>
      <c r="E16" s="76">
        <f t="shared" si="2"/>
        <v>1.6666666666666665</v>
      </c>
      <c r="F16" s="76">
        <f t="shared" si="3"/>
        <v>5</v>
      </c>
      <c r="G16" s="76">
        <f t="shared" si="4"/>
        <v>2.5</v>
      </c>
      <c r="H16" s="76">
        <f t="shared" si="5"/>
        <v>5</v>
      </c>
      <c r="I16" s="76">
        <f t="shared" si="6"/>
        <v>2.5</v>
      </c>
      <c r="J16" s="76">
        <f t="shared" si="7"/>
        <v>20</v>
      </c>
      <c r="K16" s="76">
        <f t="shared" si="8"/>
        <v>6.6666666666666661</v>
      </c>
      <c r="L16" s="76">
        <f t="shared" si="9"/>
        <v>33.333333333333336</v>
      </c>
      <c r="M16" s="76">
        <f t="shared" si="10"/>
        <v>10</v>
      </c>
      <c r="N16" s="76">
        <f t="shared" si="11"/>
        <v>10</v>
      </c>
      <c r="O16" s="76">
        <f t="shared" si="12"/>
        <v>6.6666666666666661</v>
      </c>
      <c r="P16" s="76">
        <f t="shared" si="13"/>
        <v>2.5</v>
      </c>
      <c r="Q16" s="76">
        <f t="shared" si="14"/>
        <v>1.6666666666666665</v>
      </c>
      <c r="R16" s="76">
        <f t="shared" si="15"/>
        <v>2.5</v>
      </c>
      <c r="S16" s="76">
        <f t="shared" si="16"/>
        <v>10</v>
      </c>
      <c r="T16" s="76">
        <f t="shared" si="17"/>
        <v>5</v>
      </c>
      <c r="U16" s="76">
        <f t="shared" si="18"/>
        <v>36</v>
      </c>
      <c r="V16" s="76">
        <f t="shared" si="19"/>
        <v>10</v>
      </c>
      <c r="W16" s="76">
        <f t="shared" si="20"/>
        <v>1.6666666666666665</v>
      </c>
      <c r="X16" s="76">
        <f t="shared" si="21"/>
        <v>5</v>
      </c>
      <c r="Y16" s="76">
        <f t="shared" si="22"/>
        <v>2.5</v>
      </c>
      <c r="Z16" s="76">
        <f t="shared" si="23"/>
        <v>5</v>
      </c>
      <c r="AA16" s="76">
        <f t="shared" si="24"/>
        <v>2.5</v>
      </c>
      <c r="AB16" s="76">
        <f t="shared" si="25"/>
        <v>20</v>
      </c>
      <c r="AC16" s="76">
        <f t="shared" si="26"/>
        <v>6.6666666666666661</v>
      </c>
      <c r="AD16" s="87">
        <f t="shared" si="27"/>
        <v>275.76190476190476</v>
      </c>
      <c r="AE16" s="87">
        <f t="shared" si="28"/>
        <v>6.1280423280423282</v>
      </c>
    </row>
    <row r="17" spans="2:31" ht="15" thickBot="1" x14ac:dyDescent="0.4">
      <c r="B17" s="76" t="str">
        <f>'[1]Input of Submissions'!B11</f>
        <v>Supplier F</v>
      </c>
      <c r="C17" s="76">
        <f t="shared" si="0"/>
        <v>14.399999999999999</v>
      </c>
      <c r="D17" s="76">
        <f t="shared" si="1"/>
        <v>20</v>
      </c>
      <c r="E17" s="76">
        <f t="shared" si="2"/>
        <v>1.5384615384615385</v>
      </c>
      <c r="F17" s="76">
        <f t="shared" si="3"/>
        <v>3.333333333333333</v>
      </c>
      <c r="G17" s="76">
        <f t="shared" si="4"/>
        <v>1.25</v>
      </c>
      <c r="H17" s="76">
        <f t="shared" si="5"/>
        <v>2.5</v>
      </c>
      <c r="I17" s="76">
        <f t="shared" si="6"/>
        <v>5</v>
      </c>
      <c r="J17" s="76">
        <f t="shared" si="7"/>
        <v>13.333333333333332</v>
      </c>
      <c r="K17" s="76">
        <f t="shared" si="8"/>
        <v>4</v>
      </c>
      <c r="L17" s="76">
        <f t="shared" si="9"/>
        <v>42.857142857142861</v>
      </c>
      <c r="M17" s="76">
        <f t="shared" si="10"/>
        <v>20</v>
      </c>
      <c r="N17" s="76">
        <f t="shared" si="11"/>
        <v>6.6666666666666661</v>
      </c>
      <c r="O17" s="76">
        <f t="shared" si="12"/>
        <v>4</v>
      </c>
      <c r="P17" s="76">
        <f t="shared" si="13"/>
        <v>5</v>
      </c>
      <c r="Q17" s="76">
        <f t="shared" si="14"/>
        <v>1.5384615384615385</v>
      </c>
      <c r="R17" s="76">
        <f t="shared" si="15"/>
        <v>1.6666666666666665</v>
      </c>
      <c r="S17" s="76">
        <f t="shared" si="16"/>
        <v>6.6666666666666661</v>
      </c>
      <c r="T17" s="76">
        <f t="shared" si="17"/>
        <v>2.5</v>
      </c>
      <c r="U17" s="76">
        <f t="shared" si="18"/>
        <v>41.142857142857146</v>
      </c>
      <c r="V17" s="76">
        <f t="shared" si="19"/>
        <v>20</v>
      </c>
      <c r="W17" s="76">
        <f t="shared" si="20"/>
        <v>1.5384615384615385</v>
      </c>
      <c r="X17" s="76">
        <f t="shared" si="21"/>
        <v>3.333333333333333</v>
      </c>
      <c r="Y17" s="76">
        <f t="shared" si="22"/>
        <v>1.6666666666666665</v>
      </c>
      <c r="Z17" s="76">
        <f t="shared" si="23"/>
        <v>2.5</v>
      </c>
      <c r="AA17" s="76">
        <f t="shared" si="24"/>
        <v>5</v>
      </c>
      <c r="AB17" s="76">
        <f t="shared" si="25"/>
        <v>13.333333333333332</v>
      </c>
      <c r="AC17" s="76">
        <f t="shared" si="26"/>
        <v>4</v>
      </c>
      <c r="AD17" s="87">
        <f t="shared" si="27"/>
        <v>248.76538461538462</v>
      </c>
      <c r="AE17" s="87">
        <f t="shared" si="28"/>
        <v>5.5281196581196586</v>
      </c>
    </row>
    <row r="18" spans="2:31" ht="15" thickBot="1" x14ac:dyDescent="0.4">
      <c r="B18" s="76" t="str">
        <f>'[1]Input of Submissions'!B12</f>
        <v>Supplier G</v>
      </c>
      <c r="C18" s="76">
        <f t="shared" si="0"/>
        <v>22.5</v>
      </c>
      <c r="D18" s="76">
        <f t="shared" si="1"/>
        <v>8</v>
      </c>
      <c r="E18" s="76">
        <f t="shared" si="2"/>
        <v>2.5</v>
      </c>
      <c r="F18" s="76">
        <f t="shared" si="3"/>
        <v>6.6666666666666661</v>
      </c>
      <c r="G18" s="76">
        <f t="shared" si="4"/>
        <v>2.5</v>
      </c>
      <c r="H18" s="76">
        <f t="shared" si="5"/>
        <v>5</v>
      </c>
      <c r="I18" s="76">
        <f t="shared" si="6"/>
        <v>2</v>
      </c>
      <c r="J18" s="76">
        <f t="shared" si="7"/>
        <v>10</v>
      </c>
      <c r="K18" s="76">
        <f t="shared" si="8"/>
        <v>2.5</v>
      </c>
      <c r="L18" s="76">
        <f t="shared" si="9"/>
        <v>46.153846153846153</v>
      </c>
      <c r="M18" s="76">
        <f t="shared" si="10"/>
        <v>8</v>
      </c>
      <c r="N18" s="76">
        <f t="shared" si="11"/>
        <v>5</v>
      </c>
      <c r="O18" s="76">
        <f t="shared" si="12"/>
        <v>2.5</v>
      </c>
      <c r="P18" s="76">
        <f t="shared" si="13"/>
        <v>2</v>
      </c>
      <c r="Q18" s="76">
        <f t="shared" si="14"/>
        <v>2.5</v>
      </c>
      <c r="R18" s="76">
        <f t="shared" si="15"/>
        <v>3.333333333333333</v>
      </c>
      <c r="S18" s="76">
        <f t="shared" si="16"/>
        <v>13.333333333333332</v>
      </c>
      <c r="T18" s="76">
        <f t="shared" si="17"/>
        <v>5</v>
      </c>
      <c r="U18" s="76">
        <f t="shared" si="18"/>
        <v>24</v>
      </c>
      <c r="V18" s="76">
        <f t="shared" si="19"/>
        <v>8</v>
      </c>
      <c r="W18" s="76">
        <f t="shared" si="20"/>
        <v>2.5</v>
      </c>
      <c r="X18" s="76">
        <f t="shared" si="21"/>
        <v>6.6666666666666661</v>
      </c>
      <c r="Y18" s="76">
        <f t="shared" si="22"/>
        <v>3.333333333333333</v>
      </c>
      <c r="Z18" s="76">
        <f t="shared" si="23"/>
        <v>5</v>
      </c>
      <c r="AA18" s="76">
        <f t="shared" si="24"/>
        <v>2</v>
      </c>
      <c r="AB18" s="76">
        <f t="shared" si="25"/>
        <v>10</v>
      </c>
      <c r="AC18" s="76">
        <f t="shared" si="26"/>
        <v>2.5</v>
      </c>
      <c r="AD18" s="87">
        <f t="shared" si="27"/>
        <v>213.4871794871795</v>
      </c>
      <c r="AE18" s="87">
        <f t="shared" si="28"/>
        <v>4.7441595441595448</v>
      </c>
    </row>
    <row r="19" spans="2:31" ht="15" thickBot="1" x14ac:dyDescent="0.4">
      <c r="B19" s="76" t="str">
        <f>'[1]Input of Submissions'!B13</f>
        <v>Supplier H</v>
      </c>
      <c r="C19" s="76">
        <f t="shared" si="0"/>
        <v>21.176470588235297</v>
      </c>
      <c r="D19" s="76">
        <f t="shared" si="1"/>
        <v>20</v>
      </c>
      <c r="E19" s="76">
        <f t="shared" si="2"/>
        <v>4</v>
      </c>
      <c r="F19" s="76">
        <f t="shared" si="3"/>
        <v>2.5</v>
      </c>
      <c r="G19" s="76">
        <f t="shared" si="4"/>
        <v>2</v>
      </c>
      <c r="H19" s="76">
        <f t="shared" si="5"/>
        <v>4</v>
      </c>
      <c r="I19" s="76">
        <f t="shared" si="6"/>
        <v>5</v>
      </c>
      <c r="J19" s="76">
        <f t="shared" si="7"/>
        <v>10</v>
      </c>
      <c r="K19" s="76">
        <f t="shared" si="8"/>
        <v>2.8571428571428568</v>
      </c>
      <c r="L19" s="76">
        <f t="shared" si="9"/>
        <v>20</v>
      </c>
      <c r="M19" s="76">
        <f t="shared" si="10"/>
        <v>20</v>
      </c>
      <c r="N19" s="76">
        <f t="shared" si="11"/>
        <v>5</v>
      </c>
      <c r="O19" s="76">
        <f t="shared" si="12"/>
        <v>2.8571428571428568</v>
      </c>
      <c r="P19" s="76">
        <f t="shared" si="13"/>
        <v>5</v>
      </c>
      <c r="Q19" s="76">
        <f t="shared" si="14"/>
        <v>4</v>
      </c>
      <c r="R19" s="76">
        <f t="shared" si="15"/>
        <v>1.25</v>
      </c>
      <c r="S19" s="76">
        <f t="shared" si="16"/>
        <v>5</v>
      </c>
      <c r="T19" s="76">
        <f t="shared" si="17"/>
        <v>4</v>
      </c>
      <c r="U19" s="76">
        <f t="shared" si="18"/>
        <v>19.862068965517242</v>
      </c>
      <c r="V19" s="76">
        <f t="shared" si="19"/>
        <v>20</v>
      </c>
      <c r="W19" s="76">
        <f t="shared" si="20"/>
        <v>4</v>
      </c>
      <c r="X19" s="76">
        <f t="shared" si="21"/>
        <v>2.5</v>
      </c>
      <c r="Y19" s="76">
        <f t="shared" si="22"/>
        <v>1.25</v>
      </c>
      <c r="Z19" s="76">
        <f t="shared" si="23"/>
        <v>4</v>
      </c>
      <c r="AA19" s="76">
        <f t="shared" si="24"/>
        <v>5</v>
      </c>
      <c r="AB19" s="76">
        <f t="shared" si="25"/>
        <v>10</v>
      </c>
      <c r="AC19" s="76">
        <f t="shared" si="26"/>
        <v>2.8571428571428568</v>
      </c>
      <c r="AD19" s="87">
        <f t="shared" si="27"/>
        <v>208.10996812518113</v>
      </c>
      <c r="AE19" s="87">
        <f t="shared" si="28"/>
        <v>4.6246659583373582</v>
      </c>
    </row>
    <row r="20" spans="2:31" ht="15" thickBot="1" x14ac:dyDescent="0.4">
      <c r="B20" s="76" t="str">
        <f>'[1]Input of Submissions'!B14</f>
        <v>Supplier I</v>
      </c>
      <c r="C20" s="76">
        <f t="shared" si="0"/>
        <v>45</v>
      </c>
      <c r="D20" s="76">
        <f t="shared" si="1"/>
        <v>13.333333333333332</v>
      </c>
      <c r="E20" s="76">
        <f t="shared" si="2"/>
        <v>5</v>
      </c>
      <c r="F20" s="76">
        <f t="shared" si="3"/>
        <v>5</v>
      </c>
      <c r="G20" s="76">
        <f t="shared" si="4"/>
        <v>3.333333333333333</v>
      </c>
      <c r="H20" s="76">
        <f t="shared" si="5"/>
        <v>6.6666666666666661</v>
      </c>
      <c r="I20" s="76">
        <f t="shared" si="6"/>
        <v>3.333333333333333</v>
      </c>
      <c r="J20" s="76">
        <f t="shared" si="7"/>
        <v>20</v>
      </c>
      <c r="K20" s="76">
        <f t="shared" si="8"/>
        <v>3.333333333333333</v>
      </c>
      <c r="L20" s="76">
        <f t="shared" si="9"/>
        <v>14.285714285714285</v>
      </c>
      <c r="M20" s="76">
        <f t="shared" si="10"/>
        <v>13.333333333333332</v>
      </c>
      <c r="N20" s="76">
        <f t="shared" si="11"/>
        <v>10</v>
      </c>
      <c r="O20" s="76">
        <f t="shared" si="12"/>
        <v>3.333333333333333</v>
      </c>
      <c r="P20" s="76">
        <f t="shared" si="13"/>
        <v>3.333333333333333</v>
      </c>
      <c r="Q20" s="76">
        <f t="shared" si="14"/>
        <v>5</v>
      </c>
      <c r="R20" s="76">
        <f t="shared" si="15"/>
        <v>2.5</v>
      </c>
      <c r="S20" s="76">
        <f t="shared" si="16"/>
        <v>10</v>
      </c>
      <c r="T20" s="76">
        <f t="shared" si="17"/>
        <v>6.6666666666666661</v>
      </c>
      <c r="U20" s="76">
        <f t="shared" si="18"/>
        <v>19.2</v>
      </c>
      <c r="V20" s="76">
        <f t="shared" si="19"/>
        <v>13.333333333333332</v>
      </c>
      <c r="W20" s="76">
        <f t="shared" si="20"/>
        <v>5</v>
      </c>
      <c r="X20" s="76">
        <f t="shared" si="21"/>
        <v>5</v>
      </c>
      <c r="Y20" s="76">
        <f t="shared" si="22"/>
        <v>2.5</v>
      </c>
      <c r="Z20" s="76">
        <f t="shared" si="23"/>
        <v>6.6666666666666661</v>
      </c>
      <c r="AA20" s="76">
        <f t="shared" si="24"/>
        <v>3.333333333333333</v>
      </c>
      <c r="AB20" s="76">
        <f t="shared" si="25"/>
        <v>20</v>
      </c>
      <c r="AC20" s="76">
        <f t="shared" si="26"/>
        <v>3.333333333333333</v>
      </c>
      <c r="AD20" s="87">
        <f t="shared" si="27"/>
        <v>251.81904761904764</v>
      </c>
      <c r="AE20" s="87">
        <f t="shared" si="28"/>
        <v>5.5959788359788361</v>
      </c>
    </row>
    <row r="21" spans="2:31" ht="15" thickBot="1" x14ac:dyDescent="0.4">
      <c r="B21" s="76" t="str">
        <f>'[1]Input of Submissions'!B15</f>
        <v>Supplier J</v>
      </c>
      <c r="C21" s="76">
        <f t="shared" si="0"/>
        <v>42.352941176470594</v>
      </c>
      <c r="D21" s="76">
        <f t="shared" si="1"/>
        <v>10</v>
      </c>
      <c r="E21" s="76">
        <f t="shared" si="2"/>
        <v>2.8571428571428568</v>
      </c>
      <c r="F21" s="76">
        <f t="shared" si="3"/>
        <v>4</v>
      </c>
      <c r="G21" s="76">
        <f t="shared" si="4"/>
        <v>2.5</v>
      </c>
      <c r="H21" s="76">
        <f t="shared" si="5"/>
        <v>10</v>
      </c>
      <c r="I21" s="76">
        <f t="shared" si="6"/>
        <v>2.5</v>
      </c>
      <c r="J21" s="76">
        <f t="shared" si="7"/>
        <v>8</v>
      </c>
      <c r="K21" s="76">
        <f t="shared" si="8"/>
        <v>4</v>
      </c>
      <c r="L21" s="76">
        <f t="shared" si="9"/>
        <v>17.647058823529413</v>
      </c>
      <c r="M21" s="76">
        <f t="shared" si="10"/>
        <v>10</v>
      </c>
      <c r="N21" s="76">
        <f t="shared" si="11"/>
        <v>4</v>
      </c>
      <c r="O21" s="76">
        <f t="shared" si="12"/>
        <v>4</v>
      </c>
      <c r="P21" s="76">
        <f t="shared" si="13"/>
        <v>2.5</v>
      </c>
      <c r="Q21" s="76">
        <f t="shared" si="14"/>
        <v>2.8571428571428568</v>
      </c>
      <c r="R21" s="76">
        <f t="shared" si="15"/>
        <v>2</v>
      </c>
      <c r="S21" s="76">
        <f t="shared" si="16"/>
        <v>8</v>
      </c>
      <c r="T21" s="76">
        <f t="shared" si="17"/>
        <v>5</v>
      </c>
      <c r="U21" s="76">
        <f t="shared" si="18"/>
        <v>19.2</v>
      </c>
      <c r="V21" s="76">
        <f t="shared" si="19"/>
        <v>10</v>
      </c>
      <c r="W21" s="76">
        <f t="shared" si="20"/>
        <v>2.8571428571428568</v>
      </c>
      <c r="X21" s="76">
        <f t="shared" si="21"/>
        <v>4</v>
      </c>
      <c r="Y21" s="76">
        <f t="shared" si="22"/>
        <v>2</v>
      </c>
      <c r="Z21" s="76">
        <f t="shared" si="23"/>
        <v>5</v>
      </c>
      <c r="AA21" s="76">
        <f t="shared" si="24"/>
        <v>2.5</v>
      </c>
      <c r="AB21" s="76">
        <f t="shared" si="25"/>
        <v>8</v>
      </c>
      <c r="AC21" s="76">
        <f t="shared" si="26"/>
        <v>4</v>
      </c>
      <c r="AD21" s="87">
        <f t="shared" si="27"/>
        <v>199.77142857142857</v>
      </c>
      <c r="AE21" s="87">
        <f t="shared" si="28"/>
        <v>4.4393650793650794</v>
      </c>
    </row>
    <row r="22" spans="2:31" ht="15" thickBot="1" x14ac:dyDescent="0.4">
      <c r="B22" s="76" t="str">
        <f>'[1]Input of Submissions'!B16</f>
        <v>Supplier K</v>
      </c>
      <c r="C22" s="76">
        <f t="shared" si="0"/>
        <v>37.89473684210526</v>
      </c>
      <c r="D22" s="76">
        <f t="shared" si="1"/>
        <v>13.333333333333332</v>
      </c>
      <c r="E22" s="76">
        <f t="shared" si="2"/>
        <v>4</v>
      </c>
      <c r="F22" s="76">
        <f t="shared" si="3"/>
        <v>6.6666666666666661</v>
      </c>
      <c r="G22" s="76">
        <f t="shared" si="4"/>
        <v>5</v>
      </c>
      <c r="H22" s="76">
        <f t="shared" si="5"/>
        <v>4</v>
      </c>
      <c r="I22" s="76">
        <f t="shared" si="6"/>
        <v>3.333333333333333</v>
      </c>
      <c r="J22" s="76">
        <f t="shared" si="7"/>
        <v>20</v>
      </c>
      <c r="K22" s="76">
        <f t="shared" si="8"/>
        <v>5</v>
      </c>
      <c r="L22" s="76">
        <f t="shared" si="9"/>
        <v>19.35483870967742</v>
      </c>
      <c r="M22" s="76">
        <f t="shared" si="10"/>
        <v>13.333333333333332</v>
      </c>
      <c r="N22" s="76">
        <f t="shared" si="11"/>
        <v>10</v>
      </c>
      <c r="O22" s="76">
        <f t="shared" si="12"/>
        <v>5</v>
      </c>
      <c r="P22" s="76">
        <f t="shared" si="13"/>
        <v>3.333333333333333</v>
      </c>
      <c r="Q22" s="76">
        <f t="shared" si="14"/>
        <v>4</v>
      </c>
      <c r="R22" s="76">
        <f t="shared" si="15"/>
        <v>3.333333333333333</v>
      </c>
      <c r="S22" s="76">
        <f t="shared" si="16"/>
        <v>13.333333333333332</v>
      </c>
      <c r="T22" s="76">
        <f t="shared" si="17"/>
        <v>10</v>
      </c>
      <c r="U22" s="76">
        <f t="shared" si="18"/>
        <v>24</v>
      </c>
      <c r="V22" s="76">
        <f t="shared" si="19"/>
        <v>13.333333333333332</v>
      </c>
      <c r="W22" s="76">
        <f t="shared" si="20"/>
        <v>4</v>
      </c>
      <c r="X22" s="76">
        <f t="shared" si="21"/>
        <v>6.6666666666666661</v>
      </c>
      <c r="Y22" s="76">
        <f t="shared" si="22"/>
        <v>3.333333333333333</v>
      </c>
      <c r="Z22" s="76">
        <f t="shared" si="23"/>
        <v>10</v>
      </c>
      <c r="AA22" s="76">
        <f t="shared" si="24"/>
        <v>3.333333333333333</v>
      </c>
      <c r="AB22" s="76">
        <f t="shared" si="25"/>
        <v>20</v>
      </c>
      <c r="AC22" s="76">
        <f t="shared" si="26"/>
        <v>5</v>
      </c>
      <c r="AD22" s="87">
        <f t="shared" si="27"/>
        <v>270.58290888511607</v>
      </c>
      <c r="AE22" s="87">
        <f t="shared" si="28"/>
        <v>6.012953530780357</v>
      </c>
    </row>
    <row r="23" spans="2:31" ht="15" thickBot="1" x14ac:dyDescent="0.4">
      <c r="B23" s="76" t="str">
        <f>'[1]Input of Submissions'!B17</f>
        <v>Supplier L</v>
      </c>
      <c r="C23" s="76">
        <f t="shared" si="0"/>
        <v>32.727272727272727</v>
      </c>
      <c r="D23" s="76">
        <f t="shared" si="1"/>
        <v>8</v>
      </c>
      <c r="E23" s="76">
        <f t="shared" si="2"/>
        <v>3.333333333333333</v>
      </c>
      <c r="F23" s="76">
        <f t="shared" si="3"/>
        <v>5</v>
      </c>
      <c r="G23" s="76">
        <f t="shared" si="4"/>
        <v>2</v>
      </c>
      <c r="H23" s="76">
        <f t="shared" si="5"/>
        <v>10</v>
      </c>
      <c r="I23" s="76">
        <f t="shared" si="6"/>
        <v>2</v>
      </c>
      <c r="J23" s="76">
        <f t="shared" si="7"/>
        <v>13.333333333333332</v>
      </c>
      <c r="K23" s="76">
        <f t="shared" si="8"/>
        <v>6.6666666666666661</v>
      </c>
      <c r="L23" s="76">
        <f t="shared" si="9"/>
        <v>18.181818181818183</v>
      </c>
      <c r="M23" s="76">
        <f t="shared" si="10"/>
        <v>8</v>
      </c>
      <c r="N23" s="76">
        <f t="shared" si="11"/>
        <v>6.6666666666666661</v>
      </c>
      <c r="O23" s="76">
        <f t="shared" si="12"/>
        <v>6.6666666666666661</v>
      </c>
      <c r="P23" s="76">
        <f t="shared" si="13"/>
        <v>2</v>
      </c>
      <c r="Q23" s="76">
        <f t="shared" si="14"/>
        <v>3.333333333333333</v>
      </c>
      <c r="R23" s="76">
        <f t="shared" si="15"/>
        <v>2.5</v>
      </c>
      <c r="S23" s="76">
        <f t="shared" si="16"/>
        <v>10</v>
      </c>
      <c r="T23" s="76">
        <f t="shared" si="17"/>
        <v>4</v>
      </c>
      <c r="U23" s="76">
        <f t="shared" si="18"/>
        <v>48</v>
      </c>
      <c r="V23" s="76">
        <f t="shared" si="19"/>
        <v>8</v>
      </c>
      <c r="W23" s="76">
        <f t="shared" si="20"/>
        <v>3.333333333333333</v>
      </c>
      <c r="X23" s="76">
        <f t="shared" si="21"/>
        <v>5</v>
      </c>
      <c r="Y23" s="76">
        <f t="shared" si="22"/>
        <v>2.5</v>
      </c>
      <c r="Z23" s="76">
        <f t="shared" si="23"/>
        <v>4</v>
      </c>
      <c r="AA23" s="76">
        <f t="shared" si="24"/>
        <v>2</v>
      </c>
      <c r="AB23" s="76">
        <f t="shared" si="25"/>
        <v>13.333333333333332</v>
      </c>
      <c r="AC23" s="76">
        <f t="shared" si="26"/>
        <v>6.6666666666666661</v>
      </c>
      <c r="AD23" s="87">
        <f t="shared" si="27"/>
        <v>237.24242424242428</v>
      </c>
      <c r="AE23" s="87">
        <f t="shared" si="28"/>
        <v>5.2720538720538732</v>
      </c>
    </row>
    <row r="24" spans="2:31" ht="15" thickBot="1" x14ac:dyDescent="0.4">
      <c r="B24" s="76" t="str">
        <f>'[1]Input of Submissions'!B18</f>
        <v>Supplier M</v>
      </c>
      <c r="C24" s="76">
        <f t="shared" si="0"/>
        <v>30</v>
      </c>
      <c r="D24" s="76">
        <f t="shared" si="1"/>
        <v>6.6666666666666661</v>
      </c>
      <c r="E24" s="76">
        <f t="shared" si="2"/>
        <v>2.5</v>
      </c>
      <c r="F24" s="76">
        <f t="shared" si="3"/>
        <v>10</v>
      </c>
      <c r="G24" s="76">
        <f t="shared" si="4"/>
        <v>5</v>
      </c>
      <c r="H24" s="76">
        <f t="shared" si="5"/>
        <v>6.6666666666666661</v>
      </c>
      <c r="I24" s="76">
        <f t="shared" si="6"/>
        <v>1.25</v>
      </c>
      <c r="J24" s="76">
        <f t="shared" si="7"/>
        <v>10</v>
      </c>
      <c r="K24" s="76">
        <f t="shared" si="8"/>
        <v>5</v>
      </c>
      <c r="L24" s="76">
        <f t="shared" si="9"/>
        <v>60</v>
      </c>
      <c r="M24" s="76">
        <f t="shared" si="10"/>
        <v>5</v>
      </c>
      <c r="N24" s="76">
        <f t="shared" si="11"/>
        <v>5</v>
      </c>
      <c r="O24" s="76">
        <f t="shared" si="12"/>
        <v>5</v>
      </c>
      <c r="P24" s="76">
        <f t="shared" si="13"/>
        <v>1.6666666666666665</v>
      </c>
      <c r="Q24" s="76">
        <f t="shared" si="14"/>
        <v>2.5</v>
      </c>
      <c r="R24" s="76">
        <f t="shared" si="15"/>
        <v>5</v>
      </c>
      <c r="S24" s="76">
        <f t="shared" si="16"/>
        <v>20</v>
      </c>
      <c r="T24" s="76">
        <f t="shared" si="17"/>
        <v>10</v>
      </c>
      <c r="U24" s="76">
        <f t="shared" si="18"/>
        <v>41.142857142857146</v>
      </c>
      <c r="V24" s="76">
        <f t="shared" si="19"/>
        <v>6.6666666666666661</v>
      </c>
      <c r="W24" s="76">
        <f t="shared" si="20"/>
        <v>2.5</v>
      </c>
      <c r="X24" s="76">
        <f t="shared" si="21"/>
        <v>10</v>
      </c>
      <c r="Y24" s="76">
        <f t="shared" si="22"/>
        <v>5</v>
      </c>
      <c r="Z24" s="76">
        <f t="shared" si="23"/>
        <v>10</v>
      </c>
      <c r="AA24" s="76">
        <f t="shared" si="24"/>
        <v>1.25</v>
      </c>
      <c r="AB24" s="76">
        <f t="shared" si="25"/>
        <v>10</v>
      </c>
      <c r="AC24" s="76">
        <f t="shared" si="26"/>
        <v>5</v>
      </c>
      <c r="AD24" s="87">
        <f t="shared" si="27"/>
        <v>282.80952380952374</v>
      </c>
      <c r="AE24" s="87">
        <f t="shared" si="28"/>
        <v>6.2846560846560831</v>
      </c>
    </row>
    <row r="25" spans="2:31" ht="15" thickBot="1" x14ac:dyDescent="0.4">
      <c r="B25" s="76" t="str">
        <f>'[1]Input of Submissions'!B19</f>
        <v>Supplier N</v>
      </c>
      <c r="C25" s="76">
        <f t="shared" si="0"/>
        <v>45</v>
      </c>
      <c r="D25" s="76">
        <f t="shared" si="1"/>
        <v>10</v>
      </c>
      <c r="E25" s="76">
        <f t="shared" si="2"/>
        <v>2.2222222222222223</v>
      </c>
      <c r="F25" s="76">
        <f t="shared" si="3"/>
        <v>4</v>
      </c>
      <c r="G25" s="76">
        <f t="shared" si="4"/>
        <v>3.333333333333333</v>
      </c>
      <c r="H25" s="76">
        <f t="shared" si="5"/>
        <v>5</v>
      </c>
      <c r="I25" s="76">
        <f t="shared" si="6"/>
        <v>1.4285714285714284</v>
      </c>
      <c r="J25" s="76">
        <f t="shared" si="7"/>
        <v>13.333333333333332</v>
      </c>
      <c r="K25" s="76">
        <f t="shared" si="8"/>
        <v>10</v>
      </c>
      <c r="L25" s="76">
        <f t="shared" si="9"/>
        <v>42.857142857142861</v>
      </c>
      <c r="M25" s="76">
        <f t="shared" si="10"/>
        <v>5.7142857142857135</v>
      </c>
      <c r="N25" s="76">
        <f t="shared" si="11"/>
        <v>6.6666666666666661</v>
      </c>
      <c r="O25" s="76">
        <f t="shared" si="12"/>
        <v>10</v>
      </c>
      <c r="P25" s="76">
        <f t="shared" si="13"/>
        <v>2.5</v>
      </c>
      <c r="Q25" s="76">
        <f t="shared" si="14"/>
        <v>2.2222222222222223</v>
      </c>
      <c r="R25" s="76">
        <f t="shared" si="15"/>
        <v>2</v>
      </c>
      <c r="S25" s="76">
        <f t="shared" si="16"/>
        <v>8</v>
      </c>
      <c r="T25" s="76">
        <f t="shared" si="17"/>
        <v>6.6666666666666661</v>
      </c>
      <c r="U25" s="76">
        <f t="shared" si="18"/>
        <v>11.52</v>
      </c>
      <c r="V25" s="76">
        <f t="shared" si="19"/>
        <v>10</v>
      </c>
      <c r="W25" s="76">
        <f t="shared" si="20"/>
        <v>2.2222222222222223</v>
      </c>
      <c r="X25" s="76">
        <f t="shared" si="21"/>
        <v>4</v>
      </c>
      <c r="Y25" s="76">
        <f t="shared" si="22"/>
        <v>2</v>
      </c>
      <c r="Z25" s="76">
        <f t="shared" si="23"/>
        <v>6.6666666666666661</v>
      </c>
      <c r="AA25" s="76">
        <f t="shared" si="24"/>
        <v>1.4285714285714284</v>
      </c>
      <c r="AB25" s="76">
        <f t="shared" si="25"/>
        <v>13.333333333333332</v>
      </c>
      <c r="AC25" s="76">
        <f t="shared" si="26"/>
        <v>10</v>
      </c>
      <c r="AD25" s="87">
        <f t="shared" si="27"/>
        <v>242.11523809523811</v>
      </c>
      <c r="AE25" s="87">
        <f t="shared" si="28"/>
        <v>5.3803386243386244</v>
      </c>
    </row>
    <row r="26" spans="2:31" ht="15" thickBot="1" x14ac:dyDescent="0.4">
      <c r="B26" s="76" t="str">
        <f>'[1]Input of Submissions'!B20</f>
        <v>Supplier O</v>
      </c>
      <c r="C26" s="76">
        <f t="shared" si="0"/>
        <v>24</v>
      </c>
      <c r="D26" s="76">
        <f t="shared" si="1"/>
        <v>13.333333333333332</v>
      </c>
      <c r="E26" s="76">
        <f t="shared" si="2"/>
        <v>4</v>
      </c>
      <c r="F26" s="76">
        <f t="shared" si="3"/>
        <v>10</v>
      </c>
      <c r="G26" s="76">
        <f t="shared" si="4"/>
        <v>2.5</v>
      </c>
      <c r="H26" s="76">
        <f t="shared" si="5"/>
        <v>2.5</v>
      </c>
      <c r="I26" s="76">
        <f t="shared" si="6"/>
        <v>1.6666666666666665</v>
      </c>
      <c r="J26" s="76">
        <f t="shared" si="7"/>
        <v>8</v>
      </c>
      <c r="K26" s="76">
        <f t="shared" si="8"/>
        <v>4</v>
      </c>
      <c r="L26" s="76">
        <f t="shared" si="9"/>
        <v>37.5</v>
      </c>
      <c r="M26" s="76">
        <f t="shared" si="10"/>
        <v>6.6666666666666661</v>
      </c>
      <c r="N26" s="76">
        <f t="shared" si="11"/>
        <v>4</v>
      </c>
      <c r="O26" s="76">
        <f t="shared" si="12"/>
        <v>4</v>
      </c>
      <c r="P26" s="76">
        <f t="shared" si="13"/>
        <v>3.333333333333333</v>
      </c>
      <c r="Q26" s="76">
        <f t="shared" si="14"/>
        <v>4</v>
      </c>
      <c r="R26" s="76">
        <f t="shared" si="15"/>
        <v>5</v>
      </c>
      <c r="S26" s="76">
        <f t="shared" si="16"/>
        <v>20</v>
      </c>
      <c r="T26" s="76">
        <f t="shared" si="17"/>
        <v>5</v>
      </c>
      <c r="U26" s="76">
        <f t="shared" si="18"/>
        <v>18</v>
      </c>
      <c r="V26" s="76">
        <f t="shared" si="19"/>
        <v>13.333333333333332</v>
      </c>
      <c r="W26" s="76">
        <f t="shared" si="20"/>
        <v>4</v>
      </c>
      <c r="X26" s="76">
        <f t="shared" si="21"/>
        <v>10</v>
      </c>
      <c r="Y26" s="76">
        <f t="shared" si="22"/>
        <v>5</v>
      </c>
      <c r="Z26" s="76">
        <f t="shared" si="23"/>
        <v>5</v>
      </c>
      <c r="AA26" s="76">
        <f t="shared" si="24"/>
        <v>1.6666666666666665</v>
      </c>
      <c r="AB26" s="76">
        <f t="shared" si="25"/>
        <v>8</v>
      </c>
      <c r="AC26" s="76">
        <f t="shared" si="26"/>
        <v>4</v>
      </c>
      <c r="AD26" s="87">
        <f t="shared" si="27"/>
        <v>228.5</v>
      </c>
      <c r="AE26" s="87">
        <f t="shared" si="28"/>
        <v>5.0777777777777775</v>
      </c>
    </row>
    <row r="27" spans="2:31" ht="15" thickBot="1" x14ac:dyDescent="0.4">
      <c r="B27" s="76" t="str">
        <f>'[1]Input of Submissions'!B21</f>
        <v>Supplier P</v>
      </c>
      <c r="C27" s="76">
        <f t="shared" si="0"/>
        <v>20</v>
      </c>
      <c r="D27" s="76">
        <f t="shared" si="1"/>
        <v>10</v>
      </c>
      <c r="E27" s="76">
        <f t="shared" si="2"/>
        <v>5</v>
      </c>
      <c r="F27" s="76">
        <f t="shared" si="3"/>
        <v>6.6666666666666661</v>
      </c>
      <c r="G27" s="76">
        <f t="shared" si="4"/>
        <v>3.333333333333333</v>
      </c>
      <c r="H27" s="76">
        <f t="shared" si="5"/>
        <v>5</v>
      </c>
      <c r="I27" s="76">
        <f t="shared" si="6"/>
        <v>2</v>
      </c>
      <c r="J27" s="76">
        <f t="shared" si="7"/>
        <v>5</v>
      </c>
      <c r="K27" s="76">
        <f t="shared" si="8"/>
        <v>10</v>
      </c>
      <c r="L27" s="76">
        <f t="shared" si="9"/>
        <v>42.857142857142861</v>
      </c>
      <c r="M27" s="76">
        <f t="shared" si="10"/>
        <v>8</v>
      </c>
      <c r="N27" s="76">
        <f t="shared" si="11"/>
        <v>2.5</v>
      </c>
      <c r="O27" s="76">
        <f t="shared" si="12"/>
        <v>10</v>
      </c>
      <c r="P27" s="76">
        <f t="shared" si="13"/>
        <v>2.5</v>
      </c>
      <c r="Q27" s="76">
        <f t="shared" si="14"/>
        <v>5</v>
      </c>
      <c r="R27" s="76">
        <f t="shared" si="15"/>
        <v>3.333333333333333</v>
      </c>
      <c r="S27" s="76">
        <f t="shared" si="16"/>
        <v>13.333333333333332</v>
      </c>
      <c r="T27" s="76">
        <f t="shared" si="17"/>
        <v>6.6666666666666661</v>
      </c>
      <c r="U27" s="76">
        <f t="shared" si="18"/>
        <v>16.941176470588236</v>
      </c>
      <c r="V27" s="76">
        <f t="shared" si="19"/>
        <v>10</v>
      </c>
      <c r="W27" s="76">
        <f t="shared" si="20"/>
        <v>5</v>
      </c>
      <c r="X27" s="76">
        <f t="shared" si="21"/>
        <v>6.6666666666666661</v>
      </c>
      <c r="Y27" s="76">
        <f t="shared" si="22"/>
        <v>3.333333333333333</v>
      </c>
      <c r="Z27" s="76">
        <f t="shared" si="23"/>
        <v>6.6666666666666661</v>
      </c>
      <c r="AA27" s="76">
        <f t="shared" si="24"/>
        <v>2</v>
      </c>
      <c r="AB27" s="76">
        <f t="shared" si="25"/>
        <v>5</v>
      </c>
      <c r="AC27" s="76">
        <f t="shared" si="26"/>
        <v>10</v>
      </c>
      <c r="AD27" s="87">
        <f t="shared" si="27"/>
        <v>226.79831932773109</v>
      </c>
      <c r="AE27" s="87">
        <f t="shared" si="28"/>
        <v>5.0399626517273575</v>
      </c>
    </row>
    <row r="28" spans="2:31" ht="15" thickBot="1" x14ac:dyDescent="0.4">
      <c r="B28" s="76" t="str">
        <f>'[1]Input of Submissions'!B22</f>
        <v>Supplier Q</v>
      </c>
      <c r="C28" s="76">
        <f t="shared" si="0"/>
        <v>37.89473684210526</v>
      </c>
      <c r="D28" s="76">
        <f t="shared" si="1"/>
        <v>2</v>
      </c>
      <c r="E28" s="76">
        <f t="shared" si="2"/>
        <v>3.333333333333333</v>
      </c>
      <c r="F28" s="76">
        <f t="shared" si="3"/>
        <v>5</v>
      </c>
      <c r="G28" s="76">
        <f t="shared" si="4"/>
        <v>2</v>
      </c>
      <c r="H28" s="76">
        <f t="shared" si="5"/>
        <v>4</v>
      </c>
      <c r="I28" s="76">
        <f t="shared" si="6"/>
        <v>2.5</v>
      </c>
      <c r="J28" s="76">
        <f t="shared" si="7"/>
        <v>5.7142857142857135</v>
      </c>
      <c r="K28" s="76">
        <f t="shared" si="8"/>
        <v>6.6666666666666661</v>
      </c>
      <c r="L28" s="76">
        <f t="shared" si="9"/>
        <v>25</v>
      </c>
      <c r="M28" s="76">
        <f t="shared" si="10"/>
        <v>10</v>
      </c>
      <c r="N28" s="76">
        <f t="shared" si="11"/>
        <v>2.8571428571428568</v>
      </c>
      <c r="O28" s="76">
        <f t="shared" si="12"/>
        <v>6.6666666666666661</v>
      </c>
      <c r="P28" s="76">
        <f t="shared" si="13"/>
        <v>0.5</v>
      </c>
      <c r="Q28" s="76">
        <f t="shared" si="14"/>
        <v>3.333333333333333</v>
      </c>
      <c r="R28" s="76">
        <f t="shared" si="15"/>
        <v>2.5</v>
      </c>
      <c r="S28" s="76">
        <f t="shared" si="16"/>
        <v>10</v>
      </c>
      <c r="T28" s="76">
        <f t="shared" si="17"/>
        <v>4</v>
      </c>
      <c r="U28" s="76">
        <f t="shared" si="18"/>
        <v>36</v>
      </c>
      <c r="V28" s="76">
        <f t="shared" si="19"/>
        <v>2</v>
      </c>
      <c r="W28" s="76">
        <f t="shared" si="20"/>
        <v>3.333333333333333</v>
      </c>
      <c r="X28" s="76">
        <f t="shared" si="21"/>
        <v>5</v>
      </c>
      <c r="Y28" s="76">
        <f t="shared" si="22"/>
        <v>2.5</v>
      </c>
      <c r="Z28" s="76">
        <f t="shared" si="23"/>
        <v>4</v>
      </c>
      <c r="AA28" s="76">
        <f t="shared" si="24"/>
        <v>2.5</v>
      </c>
      <c r="AB28" s="76">
        <f t="shared" si="25"/>
        <v>5.7142857142857135</v>
      </c>
      <c r="AC28" s="76">
        <f t="shared" si="26"/>
        <v>6.6666666666666661</v>
      </c>
      <c r="AD28" s="87">
        <f t="shared" si="27"/>
        <v>201.68045112781957</v>
      </c>
      <c r="AE28" s="87">
        <f t="shared" si="28"/>
        <v>4.4817878028404348</v>
      </c>
    </row>
    <row r="29" spans="2:31" ht="15" thickBot="1" x14ac:dyDescent="0.4">
      <c r="B29" s="76" t="str">
        <f>'[1]Input of Submissions'!B23</f>
        <v>Supplier R</v>
      </c>
      <c r="C29" s="76">
        <f t="shared" si="0"/>
        <v>36.923076923076927</v>
      </c>
      <c r="D29" s="76">
        <f t="shared" si="1"/>
        <v>6.6666666666666661</v>
      </c>
      <c r="E29" s="76">
        <f t="shared" si="2"/>
        <v>6.6666666666666661</v>
      </c>
      <c r="F29" s="76">
        <f t="shared" si="3"/>
        <v>2.5</v>
      </c>
      <c r="G29" s="76">
        <f t="shared" si="4"/>
        <v>1.6666666666666665</v>
      </c>
      <c r="H29" s="76">
        <f t="shared" si="5"/>
        <v>6.6666666666666661</v>
      </c>
      <c r="I29" s="76">
        <f t="shared" si="6"/>
        <v>3.333333333333333</v>
      </c>
      <c r="J29" s="76">
        <f t="shared" si="7"/>
        <v>6.6666666666666661</v>
      </c>
      <c r="K29" s="76">
        <f t="shared" si="8"/>
        <v>5</v>
      </c>
      <c r="L29" s="76">
        <f t="shared" si="9"/>
        <v>20.689655172413794</v>
      </c>
      <c r="M29" s="76">
        <f t="shared" si="10"/>
        <v>13.333333333333332</v>
      </c>
      <c r="N29" s="76">
        <f t="shared" si="11"/>
        <v>3.333333333333333</v>
      </c>
      <c r="O29" s="76">
        <f t="shared" si="12"/>
        <v>5</v>
      </c>
      <c r="P29" s="76">
        <f t="shared" si="13"/>
        <v>1.6666666666666665</v>
      </c>
      <c r="Q29" s="76">
        <f t="shared" si="14"/>
        <v>6.6666666666666661</v>
      </c>
      <c r="R29" s="76">
        <f t="shared" si="15"/>
        <v>1.25</v>
      </c>
      <c r="S29" s="76">
        <f t="shared" si="16"/>
        <v>5</v>
      </c>
      <c r="T29" s="76">
        <f t="shared" si="17"/>
        <v>3.333333333333333</v>
      </c>
      <c r="U29" s="76">
        <f t="shared" si="18"/>
        <v>33.882352941176471</v>
      </c>
      <c r="V29" s="76">
        <f t="shared" si="19"/>
        <v>6.6666666666666661</v>
      </c>
      <c r="W29" s="76">
        <f t="shared" si="20"/>
        <v>6.6666666666666661</v>
      </c>
      <c r="X29" s="76">
        <f t="shared" si="21"/>
        <v>2.5</v>
      </c>
      <c r="Y29" s="76">
        <f t="shared" si="22"/>
        <v>1.25</v>
      </c>
      <c r="Z29" s="76">
        <f t="shared" si="23"/>
        <v>3.333333333333333</v>
      </c>
      <c r="AA29" s="76">
        <f t="shared" si="24"/>
        <v>3.333333333333333</v>
      </c>
      <c r="AB29" s="76">
        <f t="shared" si="25"/>
        <v>6.6666666666666661</v>
      </c>
      <c r="AC29" s="76">
        <f t="shared" si="26"/>
        <v>5</v>
      </c>
      <c r="AD29" s="87">
        <f t="shared" si="27"/>
        <v>205.66175170333383</v>
      </c>
      <c r="AE29" s="87">
        <f t="shared" si="28"/>
        <v>4.5702611489629739</v>
      </c>
    </row>
    <row r="30" spans="2:31" ht="15" thickBot="1" x14ac:dyDescent="0.4">
      <c r="B30" s="76" t="str">
        <f>'[1]Input of Submissions'!B24</f>
        <v>Supplier S</v>
      </c>
      <c r="C30" s="76">
        <f t="shared" si="0"/>
        <v>17.142857142857142</v>
      </c>
      <c r="D30" s="76">
        <f t="shared" si="1"/>
        <v>10</v>
      </c>
      <c r="E30" s="76">
        <f t="shared" si="2"/>
        <v>2.5</v>
      </c>
      <c r="F30" s="76">
        <f t="shared" si="3"/>
        <v>5</v>
      </c>
      <c r="G30" s="76">
        <f t="shared" si="4"/>
        <v>2.5</v>
      </c>
      <c r="H30" s="76">
        <f t="shared" si="5"/>
        <v>5</v>
      </c>
      <c r="I30" s="76">
        <f t="shared" si="6"/>
        <v>2.5</v>
      </c>
      <c r="J30" s="76">
        <f t="shared" si="7"/>
        <v>8</v>
      </c>
      <c r="K30" s="76">
        <f t="shared" si="8"/>
        <v>5</v>
      </c>
      <c r="L30" s="76">
        <f t="shared" si="9"/>
        <v>20</v>
      </c>
      <c r="M30" s="76">
        <f t="shared" si="10"/>
        <v>10</v>
      </c>
      <c r="N30" s="76">
        <f t="shared" si="11"/>
        <v>4</v>
      </c>
      <c r="O30" s="76">
        <f t="shared" si="12"/>
        <v>5</v>
      </c>
      <c r="P30" s="76">
        <f t="shared" si="13"/>
        <v>2.5</v>
      </c>
      <c r="Q30" s="76">
        <f t="shared" si="14"/>
        <v>2.5</v>
      </c>
      <c r="R30" s="76">
        <f t="shared" si="15"/>
        <v>2.5</v>
      </c>
      <c r="S30" s="76">
        <f t="shared" si="16"/>
        <v>10</v>
      </c>
      <c r="T30" s="76">
        <f t="shared" si="17"/>
        <v>5</v>
      </c>
      <c r="U30" s="76">
        <f t="shared" si="18"/>
        <v>30.315789473684212</v>
      </c>
      <c r="V30" s="76">
        <f t="shared" si="19"/>
        <v>10</v>
      </c>
      <c r="W30" s="76">
        <f t="shared" si="20"/>
        <v>2.5</v>
      </c>
      <c r="X30" s="76">
        <f t="shared" si="21"/>
        <v>5</v>
      </c>
      <c r="Y30" s="76">
        <f t="shared" si="22"/>
        <v>2.5</v>
      </c>
      <c r="Z30" s="76">
        <f t="shared" si="23"/>
        <v>5</v>
      </c>
      <c r="AA30" s="76">
        <f t="shared" si="24"/>
        <v>2.5</v>
      </c>
      <c r="AB30" s="76">
        <f t="shared" si="25"/>
        <v>8</v>
      </c>
      <c r="AC30" s="76">
        <f t="shared" si="26"/>
        <v>5</v>
      </c>
      <c r="AD30" s="87">
        <f t="shared" si="27"/>
        <v>189.95864661654136</v>
      </c>
      <c r="AE30" s="87">
        <f t="shared" si="28"/>
        <v>4.2213032581453636</v>
      </c>
    </row>
    <row r="31" spans="2:31" ht="15" thickBot="1" x14ac:dyDescent="0.4">
      <c r="B31" s="76" t="str">
        <f>'[1]Input of Submissions'!B25</f>
        <v>Supplier T</v>
      </c>
      <c r="C31" s="76">
        <f t="shared" si="0"/>
        <v>32.727272727272727</v>
      </c>
      <c r="D31" s="76">
        <f t="shared" si="1"/>
        <v>13.333333333333332</v>
      </c>
      <c r="E31" s="76">
        <f t="shared" si="2"/>
        <v>5</v>
      </c>
      <c r="F31" s="76">
        <f t="shared" si="3"/>
        <v>4</v>
      </c>
      <c r="G31" s="76">
        <f t="shared" si="4"/>
        <v>2.5</v>
      </c>
      <c r="H31" s="76">
        <f t="shared" si="5"/>
        <v>10</v>
      </c>
      <c r="I31" s="76">
        <f t="shared" si="6"/>
        <v>5</v>
      </c>
      <c r="J31" s="76">
        <f t="shared" si="7"/>
        <v>10</v>
      </c>
      <c r="K31" s="76">
        <f t="shared" si="8"/>
        <v>4</v>
      </c>
      <c r="L31" s="76">
        <f t="shared" si="9"/>
        <v>20</v>
      </c>
      <c r="M31" s="76">
        <f t="shared" si="10"/>
        <v>20</v>
      </c>
      <c r="N31" s="76">
        <f t="shared" si="11"/>
        <v>5</v>
      </c>
      <c r="O31" s="76">
        <f t="shared" si="12"/>
        <v>4</v>
      </c>
      <c r="P31" s="76">
        <f t="shared" si="13"/>
        <v>3.333333333333333</v>
      </c>
      <c r="Q31" s="76">
        <f t="shared" si="14"/>
        <v>5</v>
      </c>
      <c r="R31" s="76">
        <f t="shared" si="15"/>
        <v>2</v>
      </c>
      <c r="S31" s="76">
        <f t="shared" si="16"/>
        <v>8</v>
      </c>
      <c r="T31" s="76">
        <f t="shared" si="17"/>
        <v>5</v>
      </c>
      <c r="U31" s="76">
        <f t="shared" si="18"/>
        <v>26.18181818181818</v>
      </c>
      <c r="V31" s="76">
        <f t="shared" si="19"/>
        <v>13.333333333333332</v>
      </c>
      <c r="W31" s="76">
        <f t="shared" si="20"/>
        <v>5</v>
      </c>
      <c r="X31" s="76">
        <f t="shared" si="21"/>
        <v>4</v>
      </c>
      <c r="Y31" s="76">
        <f t="shared" si="22"/>
        <v>2</v>
      </c>
      <c r="Z31" s="76">
        <f t="shared" si="23"/>
        <v>5</v>
      </c>
      <c r="AA31" s="76">
        <f t="shared" si="24"/>
        <v>5</v>
      </c>
      <c r="AB31" s="76">
        <f t="shared" si="25"/>
        <v>10</v>
      </c>
      <c r="AC31" s="76">
        <f t="shared" si="26"/>
        <v>4</v>
      </c>
      <c r="AD31" s="87">
        <f t="shared" si="27"/>
        <v>233.40909090909093</v>
      </c>
      <c r="AE31" s="87">
        <f t="shared" si="28"/>
        <v>5.1868686868686877</v>
      </c>
    </row>
    <row r="32" spans="2:31" ht="15" thickBot="1" x14ac:dyDescent="0.4">
      <c r="B32" s="76" t="str">
        <f>'[1]Input of Submissions'!B26</f>
        <v>Supplier U</v>
      </c>
      <c r="C32" s="76">
        <f t="shared" si="0"/>
        <v>30</v>
      </c>
      <c r="D32" s="76">
        <f t="shared" si="1"/>
        <v>8</v>
      </c>
      <c r="E32" s="76">
        <f t="shared" si="2"/>
        <v>4</v>
      </c>
      <c r="F32" s="76">
        <f t="shared" si="3"/>
        <v>6.6666666666666661</v>
      </c>
      <c r="G32" s="76">
        <f t="shared" si="4"/>
        <v>1.6666666666666665</v>
      </c>
      <c r="H32" s="76">
        <f t="shared" si="5"/>
        <v>4</v>
      </c>
      <c r="I32" s="76">
        <f t="shared" si="6"/>
        <v>2</v>
      </c>
      <c r="J32" s="76">
        <f t="shared" si="7"/>
        <v>13.333333333333332</v>
      </c>
      <c r="K32" s="76">
        <f t="shared" si="8"/>
        <v>5</v>
      </c>
      <c r="L32" s="76">
        <f t="shared" si="9"/>
        <v>25</v>
      </c>
      <c r="M32" s="76">
        <f t="shared" si="10"/>
        <v>8</v>
      </c>
      <c r="N32" s="76">
        <f t="shared" si="11"/>
        <v>6.6666666666666661</v>
      </c>
      <c r="O32" s="76">
        <f t="shared" si="12"/>
        <v>5</v>
      </c>
      <c r="P32" s="76">
        <f t="shared" si="13"/>
        <v>2</v>
      </c>
      <c r="Q32" s="76">
        <f t="shared" si="14"/>
        <v>4</v>
      </c>
      <c r="R32" s="76">
        <f t="shared" si="15"/>
        <v>3.333333333333333</v>
      </c>
      <c r="S32" s="76">
        <f t="shared" si="16"/>
        <v>13.333333333333332</v>
      </c>
      <c r="T32" s="76">
        <f t="shared" si="17"/>
        <v>3.333333333333333</v>
      </c>
      <c r="U32" s="76">
        <f t="shared" si="18"/>
        <v>24</v>
      </c>
      <c r="V32" s="76">
        <f t="shared" si="19"/>
        <v>8</v>
      </c>
      <c r="W32" s="76">
        <f t="shared" si="20"/>
        <v>4</v>
      </c>
      <c r="X32" s="76">
        <f t="shared" si="21"/>
        <v>6.6666666666666661</v>
      </c>
      <c r="Y32" s="76">
        <f t="shared" si="22"/>
        <v>3.333333333333333</v>
      </c>
      <c r="Z32" s="76">
        <f t="shared" si="23"/>
        <v>3.333333333333333</v>
      </c>
      <c r="AA32" s="76">
        <f t="shared" si="24"/>
        <v>2</v>
      </c>
      <c r="AB32" s="76">
        <f t="shared" si="25"/>
        <v>13.333333333333332</v>
      </c>
      <c r="AC32" s="76">
        <f t="shared" si="26"/>
        <v>5</v>
      </c>
      <c r="AD32" s="87">
        <f t="shared" si="27"/>
        <v>215.00000000000003</v>
      </c>
      <c r="AE32" s="87">
        <f t="shared" si="28"/>
        <v>4.7777777777777786</v>
      </c>
    </row>
    <row r="33" spans="2:32" ht="15" thickBot="1" x14ac:dyDescent="0.4">
      <c r="B33" s="98" t="str">
        <f>'[1]Input of Submissions'!B27</f>
        <v>Supplier V</v>
      </c>
      <c r="C33" s="98">
        <f t="shared" si="0"/>
        <v>45</v>
      </c>
      <c r="D33" s="98">
        <f t="shared" si="1"/>
        <v>6.6666666666666661</v>
      </c>
      <c r="E33" s="98">
        <f t="shared" si="2"/>
        <v>6.6666666666666661</v>
      </c>
      <c r="F33" s="98">
        <f t="shared" si="3"/>
        <v>5</v>
      </c>
      <c r="G33" s="98">
        <f t="shared" si="4"/>
        <v>1.25</v>
      </c>
      <c r="H33" s="98">
        <f t="shared" si="5"/>
        <v>10</v>
      </c>
      <c r="I33" s="98">
        <f t="shared" si="6"/>
        <v>5</v>
      </c>
      <c r="J33" s="98">
        <f t="shared" si="7"/>
        <v>10</v>
      </c>
      <c r="K33" s="98">
        <f t="shared" si="8"/>
        <v>6.6666666666666661</v>
      </c>
      <c r="L33" s="98">
        <f t="shared" si="9"/>
        <v>50</v>
      </c>
      <c r="M33" s="98">
        <f t="shared" si="10"/>
        <v>20</v>
      </c>
      <c r="N33" s="98">
        <f t="shared" si="11"/>
        <v>5</v>
      </c>
      <c r="O33" s="98">
        <f t="shared" si="12"/>
        <v>6.6666666666666661</v>
      </c>
      <c r="P33" s="98">
        <f t="shared" si="13"/>
        <v>1.6666666666666665</v>
      </c>
      <c r="Q33" s="98">
        <f t="shared" si="14"/>
        <v>6.6666666666666661</v>
      </c>
      <c r="R33" s="98">
        <f t="shared" si="15"/>
        <v>2.5</v>
      </c>
      <c r="S33" s="98">
        <f t="shared" si="16"/>
        <v>10</v>
      </c>
      <c r="T33" s="98">
        <f t="shared" si="17"/>
        <v>2.5</v>
      </c>
      <c r="U33" s="98">
        <f t="shared" si="18"/>
        <v>48</v>
      </c>
      <c r="V33" s="98">
        <f t="shared" si="19"/>
        <v>6.6666666666666661</v>
      </c>
      <c r="W33" s="98">
        <f t="shared" si="20"/>
        <v>6.6666666666666661</v>
      </c>
      <c r="X33" s="98">
        <f t="shared" si="21"/>
        <v>5</v>
      </c>
      <c r="Y33" s="98">
        <f t="shared" si="22"/>
        <v>2.5</v>
      </c>
      <c r="Z33" s="98">
        <f t="shared" si="23"/>
        <v>2.5</v>
      </c>
      <c r="AA33" s="98">
        <f t="shared" si="24"/>
        <v>5</v>
      </c>
      <c r="AB33" s="98">
        <f t="shared" si="25"/>
        <v>10</v>
      </c>
      <c r="AC33" s="98">
        <f t="shared" si="26"/>
        <v>6.6666666666666661</v>
      </c>
      <c r="AD33" s="98">
        <f t="shared" si="27"/>
        <v>294.25</v>
      </c>
      <c r="AE33" s="98">
        <f t="shared" si="28"/>
        <v>6.5388888888888888</v>
      </c>
      <c r="AF33" s="99" t="s">
        <v>61</v>
      </c>
    </row>
    <row r="34" spans="2:32" ht="15" thickBot="1" x14ac:dyDescent="0.4">
      <c r="B34" s="76" t="str">
        <f>'[1]Input of Submissions'!B28</f>
        <v>Supplier W</v>
      </c>
      <c r="C34" s="76">
        <f t="shared" si="0"/>
        <v>40</v>
      </c>
      <c r="D34" s="76">
        <f t="shared" si="1"/>
        <v>3.333333333333333</v>
      </c>
      <c r="E34" s="76">
        <f t="shared" si="2"/>
        <v>5</v>
      </c>
      <c r="F34" s="76">
        <f t="shared" si="3"/>
        <v>10</v>
      </c>
      <c r="G34" s="76">
        <f t="shared" si="4"/>
        <v>1.1111111111111112</v>
      </c>
      <c r="H34" s="76">
        <f t="shared" si="5"/>
        <v>6.6666666666666661</v>
      </c>
      <c r="I34" s="76">
        <f t="shared" si="6"/>
        <v>3.333333333333333</v>
      </c>
      <c r="J34" s="76">
        <f t="shared" si="7"/>
        <v>13.333333333333332</v>
      </c>
      <c r="K34" s="76">
        <f t="shared" si="8"/>
        <v>5</v>
      </c>
      <c r="L34" s="76">
        <f t="shared" si="9"/>
        <v>42.857142857142861</v>
      </c>
      <c r="M34" s="76">
        <f t="shared" si="10"/>
        <v>13.333333333333332</v>
      </c>
      <c r="N34" s="76">
        <f t="shared" si="11"/>
        <v>6.6666666666666661</v>
      </c>
      <c r="O34" s="76">
        <f t="shared" si="12"/>
        <v>5</v>
      </c>
      <c r="P34" s="76">
        <f t="shared" si="13"/>
        <v>0.83333333333333326</v>
      </c>
      <c r="Q34" s="76">
        <f t="shared" si="14"/>
        <v>5</v>
      </c>
      <c r="R34" s="76">
        <f t="shared" si="15"/>
        <v>5</v>
      </c>
      <c r="S34" s="76">
        <f t="shared" si="16"/>
        <v>20</v>
      </c>
      <c r="T34" s="76">
        <f t="shared" si="17"/>
        <v>2.2222222222222223</v>
      </c>
      <c r="U34" s="76">
        <f t="shared" si="18"/>
        <v>41.142857142857146</v>
      </c>
      <c r="V34" s="76">
        <f t="shared" si="19"/>
        <v>3.333333333333333</v>
      </c>
      <c r="W34" s="76">
        <f t="shared" si="20"/>
        <v>5</v>
      </c>
      <c r="X34" s="76">
        <f t="shared" si="21"/>
        <v>10</v>
      </c>
      <c r="Y34" s="76">
        <f t="shared" si="22"/>
        <v>5</v>
      </c>
      <c r="Z34" s="76">
        <f t="shared" si="23"/>
        <v>2.2222222222222223</v>
      </c>
      <c r="AA34" s="76">
        <f t="shared" si="24"/>
        <v>3.333333333333333</v>
      </c>
      <c r="AB34" s="76">
        <f t="shared" si="25"/>
        <v>13.333333333333332</v>
      </c>
      <c r="AC34" s="76">
        <f t="shared" si="26"/>
        <v>5</v>
      </c>
      <c r="AD34" s="87">
        <f t="shared" si="27"/>
        <v>277.05555555555554</v>
      </c>
      <c r="AE34" s="87">
        <f t="shared" si="28"/>
        <v>6.1567901234567897</v>
      </c>
    </row>
    <row r="35" spans="2:32" ht="15" thickBot="1" x14ac:dyDescent="0.4">
      <c r="B35" s="76" t="str">
        <f>'[1]Input of Submissions'!B29</f>
        <v>Supplier X</v>
      </c>
      <c r="C35" s="76">
        <f t="shared" si="0"/>
        <v>51.428571428571423</v>
      </c>
      <c r="D35" s="76">
        <f t="shared" si="1"/>
        <v>3.0769230769230771</v>
      </c>
      <c r="E35" s="76">
        <f t="shared" si="2"/>
        <v>10</v>
      </c>
      <c r="F35" s="76">
        <f t="shared" si="3"/>
        <v>4</v>
      </c>
      <c r="G35" s="76">
        <f t="shared" si="4"/>
        <v>2</v>
      </c>
      <c r="H35" s="76">
        <f t="shared" si="5"/>
        <v>5</v>
      </c>
      <c r="I35" s="76">
        <f t="shared" si="6"/>
        <v>2.5</v>
      </c>
      <c r="J35" s="76">
        <f t="shared" si="7"/>
        <v>8</v>
      </c>
      <c r="K35" s="76">
        <f t="shared" si="8"/>
        <v>6.6666666666666661</v>
      </c>
      <c r="L35" s="76">
        <f t="shared" si="9"/>
        <v>12</v>
      </c>
      <c r="M35" s="76">
        <f t="shared" si="10"/>
        <v>10</v>
      </c>
      <c r="N35" s="76">
        <f t="shared" si="11"/>
        <v>4</v>
      </c>
      <c r="O35" s="76">
        <f t="shared" si="12"/>
        <v>6.6666666666666661</v>
      </c>
      <c r="P35" s="76">
        <f t="shared" si="13"/>
        <v>0.76923076923076927</v>
      </c>
      <c r="Q35" s="76">
        <f t="shared" si="14"/>
        <v>10</v>
      </c>
      <c r="R35" s="76">
        <f t="shared" si="15"/>
        <v>2</v>
      </c>
      <c r="S35" s="76">
        <f t="shared" si="16"/>
        <v>8</v>
      </c>
      <c r="T35" s="76">
        <f t="shared" si="17"/>
        <v>4</v>
      </c>
      <c r="U35" s="76">
        <f t="shared" si="18"/>
        <v>11.52</v>
      </c>
      <c r="V35" s="76">
        <f t="shared" si="19"/>
        <v>3.0769230769230771</v>
      </c>
      <c r="W35" s="76">
        <f t="shared" si="20"/>
        <v>10</v>
      </c>
      <c r="X35" s="76">
        <f t="shared" si="21"/>
        <v>4</v>
      </c>
      <c r="Y35" s="76">
        <f t="shared" si="22"/>
        <v>2</v>
      </c>
      <c r="Z35" s="76">
        <f t="shared" si="23"/>
        <v>4</v>
      </c>
      <c r="AA35" s="76">
        <f t="shared" si="24"/>
        <v>2.5</v>
      </c>
      <c r="AB35" s="76">
        <f t="shared" si="25"/>
        <v>8</v>
      </c>
      <c r="AC35" s="76">
        <f t="shared" si="26"/>
        <v>6.6666666666666661</v>
      </c>
      <c r="AD35" s="87">
        <f t="shared" si="27"/>
        <v>201.87164835164836</v>
      </c>
      <c r="AE35" s="87">
        <f t="shared" si="28"/>
        <v>4.4860366300366303</v>
      </c>
    </row>
    <row r="36" spans="2:32" ht="15" thickBot="1" x14ac:dyDescent="0.4">
      <c r="B36" s="76" t="str">
        <f>'[1]Input of Submissions'!B30</f>
        <v>Supplier Y</v>
      </c>
      <c r="C36" s="76">
        <f t="shared" si="0"/>
        <v>55.384615384615387</v>
      </c>
      <c r="D36" s="76">
        <f t="shared" si="1"/>
        <v>5</v>
      </c>
      <c r="E36" s="76">
        <f t="shared" si="2"/>
        <v>4</v>
      </c>
      <c r="F36" s="76">
        <f t="shared" si="3"/>
        <v>10</v>
      </c>
      <c r="G36" s="76">
        <f t="shared" si="4"/>
        <v>2.5</v>
      </c>
      <c r="H36" s="76">
        <f t="shared" si="5"/>
        <v>5</v>
      </c>
      <c r="I36" s="76">
        <f t="shared" si="6"/>
        <v>2.5</v>
      </c>
      <c r="J36" s="76">
        <f t="shared" si="7"/>
        <v>5</v>
      </c>
      <c r="K36" s="76">
        <f t="shared" si="8"/>
        <v>4</v>
      </c>
      <c r="L36" s="76">
        <f t="shared" si="9"/>
        <v>18.75</v>
      </c>
      <c r="M36" s="76">
        <f t="shared" si="10"/>
        <v>10</v>
      </c>
      <c r="N36" s="76">
        <f t="shared" si="11"/>
        <v>2.5</v>
      </c>
      <c r="O36" s="76">
        <f t="shared" si="12"/>
        <v>4</v>
      </c>
      <c r="P36" s="76">
        <f t="shared" si="13"/>
        <v>1.25</v>
      </c>
      <c r="Q36" s="76">
        <f t="shared" si="14"/>
        <v>4</v>
      </c>
      <c r="R36" s="76">
        <f t="shared" si="15"/>
        <v>5</v>
      </c>
      <c r="S36" s="76">
        <f t="shared" si="16"/>
        <v>20</v>
      </c>
      <c r="T36" s="76">
        <f t="shared" si="17"/>
        <v>5</v>
      </c>
      <c r="U36" s="76">
        <f t="shared" si="18"/>
        <v>18</v>
      </c>
      <c r="V36" s="76">
        <f t="shared" si="19"/>
        <v>5</v>
      </c>
      <c r="W36" s="76">
        <f t="shared" si="20"/>
        <v>4</v>
      </c>
      <c r="X36" s="76">
        <f t="shared" si="21"/>
        <v>10</v>
      </c>
      <c r="Y36" s="76">
        <f t="shared" si="22"/>
        <v>5</v>
      </c>
      <c r="Z36" s="76">
        <f t="shared" si="23"/>
        <v>5</v>
      </c>
      <c r="AA36" s="76">
        <f t="shared" si="24"/>
        <v>2.5</v>
      </c>
      <c r="AB36" s="76">
        <f t="shared" si="25"/>
        <v>5</v>
      </c>
      <c r="AC36" s="76">
        <f t="shared" si="26"/>
        <v>4</v>
      </c>
      <c r="AD36" s="87">
        <f t="shared" si="27"/>
        <v>222.38461538461539</v>
      </c>
      <c r="AE36" s="87">
        <f t="shared" si="28"/>
        <v>4.9418803418803421</v>
      </c>
    </row>
    <row r="37" spans="2:32" ht="15" thickBot="1" x14ac:dyDescent="0.4">
      <c r="B37" s="76" t="str">
        <f>'[1]Input of Submissions'!B31</f>
        <v>Supplier Z</v>
      </c>
      <c r="C37" s="76">
        <f t="shared" si="0"/>
        <v>24</v>
      </c>
      <c r="D37" s="76">
        <f t="shared" si="1"/>
        <v>8</v>
      </c>
      <c r="E37" s="76">
        <f t="shared" si="2"/>
        <v>10</v>
      </c>
      <c r="F37" s="76">
        <f t="shared" si="3"/>
        <v>6.6666666666666661</v>
      </c>
      <c r="G37" s="76">
        <f t="shared" si="4"/>
        <v>1.6666666666666665</v>
      </c>
      <c r="H37" s="76">
        <f t="shared" si="5"/>
        <v>10</v>
      </c>
      <c r="I37" s="76">
        <f t="shared" si="6"/>
        <v>5</v>
      </c>
      <c r="J37" s="76">
        <f t="shared" si="7"/>
        <v>5.7142857142857135</v>
      </c>
      <c r="K37" s="76">
        <f t="shared" si="8"/>
        <v>2.5</v>
      </c>
      <c r="L37" s="76">
        <f t="shared" si="9"/>
        <v>17.647058823529413</v>
      </c>
      <c r="M37" s="76">
        <f t="shared" si="10"/>
        <v>20</v>
      </c>
      <c r="N37" s="76">
        <f t="shared" si="11"/>
        <v>2.8571428571428568</v>
      </c>
      <c r="O37" s="76">
        <f t="shared" si="12"/>
        <v>2.5</v>
      </c>
      <c r="P37" s="76">
        <f t="shared" si="13"/>
        <v>2</v>
      </c>
      <c r="Q37" s="76">
        <f t="shared" si="14"/>
        <v>10</v>
      </c>
      <c r="R37" s="76">
        <f t="shared" si="15"/>
        <v>3.333333333333333</v>
      </c>
      <c r="S37" s="76">
        <f t="shared" si="16"/>
        <v>13.333333333333332</v>
      </c>
      <c r="T37" s="76">
        <f t="shared" si="17"/>
        <v>3.333333333333333</v>
      </c>
      <c r="U37" s="76">
        <f t="shared" si="18"/>
        <v>16.941176470588236</v>
      </c>
      <c r="V37" s="76">
        <f t="shared" si="19"/>
        <v>8</v>
      </c>
      <c r="W37" s="76">
        <f t="shared" si="20"/>
        <v>10</v>
      </c>
      <c r="X37" s="76">
        <f t="shared" si="21"/>
        <v>6.6666666666666661</v>
      </c>
      <c r="Y37" s="76">
        <f t="shared" si="22"/>
        <v>3.333333333333333</v>
      </c>
      <c r="Z37" s="76">
        <f t="shared" si="23"/>
        <v>3.333333333333333</v>
      </c>
      <c r="AA37" s="76">
        <f t="shared" si="24"/>
        <v>5</v>
      </c>
      <c r="AB37" s="76">
        <f t="shared" si="25"/>
        <v>5.7142857142857135</v>
      </c>
      <c r="AC37" s="76">
        <f t="shared" si="26"/>
        <v>2.5</v>
      </c>
      <c r="AD37" s="87">
        <f t="shared" si="27"/>
        <v>210.04061624649864</v>
      </c>
      <c r="AE37" s="87">
        <f t="shared" si="28"/>
        <v>4.6675692499221917</v>
      </c>
    </row>
    <row r="38" spans="2:32" ht="15" thickBot="1" x14ac:dyDescent="0.4">
      <c r="B38" s="76" t="str">
        <f>'[1]Input of Submissions'!B32</f>
        <v>Supplier AA</v>
      </c>
      <c r="C38" s="76">
        <f t="shared" si="0"/>
        <v>17.142857142857142</v>
      </c>
      <c r="D38" s="76">
        <f t="shared" si="1"/>
        <v>10</v>
      </c>
      <c r="E38" s="76">
        <f t="shared" si="2"/>
        <v>6.6666666666666661</v>
      </c>
      <c r="F38" s="76">
        <f t="shared" si="3"/>
        <v>5</v>
      </c>
      <c r="G38" s="76">
        <f t="shared" si="4"/>
        <v>3.333333333333333</v>
      </c>
      <c r="H38" s="76">
        <f t="shared" si="5"/>
        <v>4</v>
      </c>
      <c r="I38" s="76">
        <f t="shared" si="6"/>
        <v>2</v>
      </c>
      <c r="J38" s="76">
        <f t="shared" si="7"/>
        <v>6.6666666666666661</v>
      </c>
      <c r="K38" s="76">
        <f t="shared" si="8"/>
        <v>2.8571428571428568</v>
      </c>
      <c r="L38" s="76">
        <f t="shared" si="9"/>
        <v>37.5</v>
      </c>
      <c r="M38" s="76">
        <f t="shared" si="10"/>
        <v>8</v>
      </c>
      <c r="N38" s="76">
        <f t="shared" si="11"/>
        <v>3.333333333333333</v>
      </c>
      <c r="O38" s="76">
        <f t="shared" si="12"/>
        <v>2.8571428571428568</v>
      </c>
      <c r="P38" s="76">
        <f t="shared" si="13"/>
        <v>2.5</v>
      </c>
      <c r="Q38" s="76">
        <f t="shared" si="14"/>
        <v>6.6666666666666661</v>
      </c>
      <c r="R38" s="76">
        <f t="shared" si="15"/>
        <v>2.5</v>
      </c>
      <c r="S38" s="76">
        <f t="shared" si="16"/>
        <v>10</v>
      </c>
      <c r="T38" s="76">
        <f t="shared" si="17"/>
        <v>6.6666666666666661</v>
      </c>
      <c r="U38" s="76">
        <f t="shared" si="18"/>
        <v>36</v>
      </c>
      <c r="V38" s="76">
        <f t="shared" si="19"/>
        <v>10</v>
      </c>
      <c r="W38" s="76">
        <f t="shared" si="20"/>
        <v>6.6666666666666661</v>
      </c>
      <c r="X38" s="76">
        <f t="shared" si="21"/>
        <v>5</v>
      </c>
      <c r="Y38" s="76">
        <f t="shared" si="22"/>
        <v>2.5</v>
      </c>
      <c r="Z38" s="76">
        <f t="shared" si="23"/>
        <v>6.6666666666666661</v>
      </c>
      <c r="AA38" s="76">
        <f t="shared" si="24"/>
        <v>2</v>
      </c>
      <c r="AB38" s="76">
        <f t="shared" si="25"/>
        <v>6.6666666666666661</v>
      </c>
      <c r="AC38" s="76">
        <f t="shared" si="26"/>
        <v>2.8571428571428568</v>
      </c>
      <c r="AD38" s="87">
        <f t="shared" si="27"/>
        <v>216.04761904761901</v>
      </c>
      <c r="AE38" s="87">
        <f t="shared" si="28"/>
        <v>4.8010582010582006</v>
      </c>
    </row>
    <row r="39" spans="2:32" ht="15" thickBot="1" x14ac:dyDescent="0.4">
      <c r="B39" s="76" t="str">
        <f>'[1]Input of Submissions'!B33</f>
        <v>Supplier AB</v>
      </c>
      <c r="C39" s="76">
        <f t="shared" si="0"/>
        <v>21.176470588235297</v>
      </c>
      <c r="D39" s="76">
        <f t="shared" si="1"/>
        <v>5.7142857142857135</v>
      </c>
      <c r="E39" s="76">
        <f t="shared" si="2"/>
        <v>5</v>
      </c>
      <c r="F39" s="76">
        <f t="shared" si="3"/>
        <v>6.6666666666666661</v>
      </c>
      <c r="G39" s="76">
        <f t="shared" si="4"/>
        <v>1.25</v>
      </c>
      <c r="H39" s="76">
        <f t="shared" si="5"/>
        <v>10</v>
      </c>
      <c r="I39" s="76">
        <f t="shared" si="6"/>
        <v>5</v>
      </c>
      <c r="J39" s="76">
        <f t="shared" si="7"/>
        <v>8</v>
      </c>
      <c r="K39" s="76">
        <f t="shared" si="8"/>
        <v>3.333333333333333</v>
      </c>
      <c r="L39" s="76">
        <f t="shared" si="9"/>
        <v>35.294117647058826</v>
      </c>
      <c r="M39" s="76">
        <f t="shared" si="10"/>
        <v>20</v>
      </c>
      <c r="N39" s="76">
        <f t="shared" si="11"/>
        <v>4</v>
      </c>
      <c r="O39" s="76">
        <f t="shared" si="12"/>
        <v>3.333333333333333</v>
      </c>
      <c r="P39" s="76">
        <f t="shared" si="13"/>
        <v>1.4285714285714284</v>
      </c>
      <c r="Q39" s="76">
        <f t="shared" si="14"/>
        <v>5</v>
      </c>
      <c r="R39" s="76">
        <f t="shared" si="15"/>
        <v>3.333333333333333</v>
      </c>
      <c r="S39" s="76">
        <f t="shared" si="16"/>
        <v>13.333333333333332</v>
      </c>
      <c r="T39" s="76">
        <f t="shared" si="17"/>
        <v>2.5</v>
      </c>
      <c r="U39" s="76">
        <f t="shared" si="18"/>
        <v>33.882352941176471</v>
      </c>
      <c r="V39" s="76">
        <f t="shared" si="19"/>
        <v>5.7142857142857135</v>
      </c>
      <c r="W39" s="76">
        <f t="shared" si="20"/>
        <v>5</v>
      </c>
      <c r="X39" s="76">
        <f t="shared" si="21"/>
        <v>6.6666666666666661</v>
      </c>
      <c r="Y39" s="76">
        <f t="shared" si="22"/>
        <v>3.333333333333333</v>
      </c>
      <c r="Z39" s="76">
        <f t="shared" si="23"/>
        <v>2.5</v>
      </c>
      <c r="AA39" s="76">
        <f t="shared" si="24"/>
        <v>5</v>
      </c>
      <c r="AB39" s="76">
        <f t="shared" si="25"/>
        <v>8</v>
      </c>
      <c r="AC39" s="76">
        <f t="shared" si="26"/>
        <v>3.333333333333333</v>
      </c>
      <c r="AD39" s="87">
        <f t="shared" si="27"/>
        <v>227.79341736694681</v>
      </c>
      <c r="AE39" s="87">
        <f t="shared" si="28"/>
        <v>5.0620759414877066</v>
      </c>
    </row>
    <row r="40" spans="2:32" ht="15" thickBot="1" x14ac:dyDescent="0.4">
      <c r="B40" s="76" t="str">
        <f>'[1]Input of Submissions'!B34</f>
        <v>Supplier AC</v>
      </c>
      <c r="C40" s="76">
        <f t="shared" si="0"/>
        <v>23.225806451612904</v>
      </c>
      <c r="D40" s="76">
        <f t="shared" si="1"/>
        <v>8</v>
      </c>
      <c r="E40" s="76">
        <f t="shared" si="2"/>
        <v>6.6666666666666661</v>
      </c>
      <c r="F40" s="76">
        <f t="shared" si="3"/>
        <v>4</v>
      </c>
      <c r="G40" s="76">
        <f t="shared" si="4"/>
        <v>2.5</v>
      </c>
      <c r="H40" s="76">
        <f t="shared" si="5"/>
        <v>6.6666666666666661</v>
      </c>
      <c r="I40" s="76">
        <f t="shared" si="6"/>
        <v>3.333333333333333</v>
      </c>
      <c r="J40" s="76">
        <f t="shared" si="7"/>
        <v>10</v>
      </c>
      <c r="K40" s="76">
        <f t="shared" si="8"/>
        <v>4</v>
      </c>
      <c r="L40" s="76">
        <f t="shared" si="9"/>
        <v>31.578947368421051</v>
      </c>
      <c r="M40" s="76">
        <f t="shared" si="10"/>
        <v>13.333333333333332</v>
      </c>
      <c r="N40" s="76">
        <f t="shared" si="11"/>
        <v>5</v>
      </c>
      <c r="O40" s="76">
        <f t="shared" si="12"/>
        <v>4</v>
      </c>
      <c r="P40" s="76">
        <f t="shared" si="13"/>
        <v>2</v>
      </c>
      <c r="Q40" s="76">
        <f t="shared" si="14"/>
        <v>6.6666666666666661</v>
      </c>
      <c r="R40" s="76">
        <f t="shared" si="15"/>
        <v>2</v>
      </c>
      <c r="S40" s="76">
        <f t="shared" si="16"/>
        <v>8</v>
      </c>
      <c r="T40" s="76">
        <f t="shared" si="17"/>
        <v>5</v>
      </c>
      <c r="U40" s="76">
        <f t="shared" si="18"/>
        <v>30.315789473684212</v>
      </c>
      <c r="V40" s="76">
        <f t="shared" si="19"/>
        <v>8</v>
      </c>
      <c r="W40" s="76">
        <f t="shared" si="20"/>
        <v>6.6666666666666661</v>
      </c>
      <c r="X40" s="76">
        <f t="shared" si="21"/>
        <v>4</v>
      </c>
      <c r="Y40" s="76">
        <f t="shared" si="22"/>
        <v>2</v>
      </c>
      <c r="Z40" s="76">
        <f t="shared" si="23"/>
        <v>5</v>
      </c>
      <c r="AA40" s="76">
        <f t="shared" si="24"/>
        <v>3.333333333333333</v>
      </c>
      <c r="AB40" s="76">
        <f t="shared" si="25"/>
        <v>10</v>
      </c>
      <c r="AC40" s="76">
        <f t="shared" si="26"/>
        <v>4</v>
      </c>
      <c r="AD40" s="87">
        <f t="shared" si="27"/>
        <v>219.28720996038484</v>
      </c>
      <c r="AE40" s="87">
        <f t="shared" si="28"/>
        <v>4.8730491102307747</v>
      </c>
    </row>
    <row r="41" spans="2:32" ht="15" thickBot="1" x14ac:dyDescent="0.4">
      <c r="B41" s="76" t="str">
        <f>'[1]Input of Submissions'!B35</f>
        <v>Supplier AD</v>
      </c>
      <c r="C41" s="76">
        <f t="shared" si="0"/>
        <v>21.81818181818182</v>
      </c>
      <c r="D41" s="76">
        <f t="shared" si="1"/>
        <v>6.6666666666666661</v>
      </c>
      <c r="E41" s="76">
        <f t="shared" si="2"/>
        <v>4</v>
      </c>
      <c r="F41" s="76">
        <f t="shared" si="3"/>
        <v>3.333333333333333</v>
      </c>
      <c r="G41" s="76">
        <f t="shared" si="4"/>
        <v>2</v>
      </c>
      <c r="H41" s="76">
        <f t="shared" si="5"/>
        <v>5</v>
      </c>
      <c r="I41" s="76">
        <f t="shared" si="6"/>
        <v>2.5</v>
      </c>
      <c r="J41" s="76">
        <f t="shared" si="7"/>
        <v>13.333333333333332</v>
      </c>
      <c r="K41" s="76">
        <f t="shared" si="8"/>
        <v>5</v>
      </c>
      <c r="L41" s="76">
        <f t="shared" si="9"/>
        <v>27.272727272727273</v>
      </c>
      <c r="M41" s="76">
        <f t="shared" si="10"/>
        <v>10</v>
      </c>
      <c r="N41" s="76">
        <f t="shared" si="11"/>
        <v>6.6666666666666661</v>
      </c>
      <c r="O41" s="76">
        <f t="shared" si="12"/>
        <v>5</v>
      </c>
      <c r="P41" s="76">
        <f t="shared" si="13"/>
        <v>1.6666666666666665</v>
      </c>
      <c r="Q41" s="76">
        <f t="shared" si="14"/>
        <v>4</v>
      </c>
      <c r="R41" s="76">
        <f t="shared" si="15"/>
        <v>1.6666666666666665</v>
      </c>
      <c r="S41" s="76">
        <f t="shared" si="16"/>
        <v>6.6666666666666661</v>
      </c>
      <c r="T41" s="76">
        <f t="shared" si="17"/>
        <v>4</v>
      </c>
      <c r="U41" s="76">
        <f t="shared" si="18"/>
        <v>26.18181818181818</v>
      </c>
      <c r="V41" s="76">
        <f t="shared" si="19"/>
        <v>6.6666666666666661</v>
      </c>
      <c r="W41" s="76">
        <f t="shared" si="20"/>
        <v>4</v>
      </c>
      <c r="X41" s="76">
        <f t="shared" si="21"/>
        <v>3.333333333333333</v>
      </c>
      <c r="Y41" s="76">
        <f t="shared" si="22"/>
        <v>1.6666666666666665</v>
      </c>
      <c r="Z41" s="76">
        <f t="shared" si="23"/>
        <v>4</v>
      </c>
      <c r="AA41" s="76">
        <f t="shared" si="24"/>
        <v>2.5</v>
      </c>
      <c r="AB41" s="76">
        <f t="shared" si="25"/>
        <v>13.333333333333332</v>
      </c>
      <c r="AC41" s="76">
        <f t="shared" si="26"/>
        <v>5</v>
      </c>
      <c r="AD41" s="87">
        <f t="shared" si="27"/>
        <v>197.27272727272731</v>
      </c>
      <c r="AE41" s="87">
        <f t="shared" si="28"/>
        <v>4.383838383838385</v>
      </c>
    </row>
    <row r="42" spans="2:32" ht="15" thickBot="1" x14ac:dyDescent="0.4">
      <c r="B42" s="76" t="str">
        <f>'[1]Input of Submissions'!B36</f>
        <v>Supplier AE</v>
      </c>
      <c r="C42" s="76">
        <f t="shared" si="0"/>
        <v>60</v>
      </c>
      <c r="D42" s="76">
        <f t="shared" si="1"/>
        <v>5</v>
      </c>
      <c r="E42" s="76">
        <f t="shared" si="2"/>
        <v>3.333333333333333</v>
      </c>
      <c r="F42" s="76">
        <f t="shared" si="3"/>
        <v>5</v>
      </c>
      <c r="G42" s="76">
        <f t="shared" si="4"/>
        <v>3.333333333333333</v>
      </c>
      <c r="H42" s="76">
        <f t="shared" si="5"/>
        <v>6.6666666666666661</v>
      </c>
      <c r="I42" s="76">
        <f t="shared" si="6"/>
        <v>3.333333333333333</v>
      </c>
      <c r="J42" s="76">
        <f t="shared" si="7"/>
        <v>10</v>
      </c>
      <c r="K42" s="76">
        <f t="shared" si="8"/>
        <v>6.6666666666666661</v>
      </c>
      <c r="L42" s="76">
        <f t="shared" si="9"/>
        <v>25</v>
      </c>
      <c r="M42" s="76">
        <f t="shared" si="10"/>
        <v>13.333333333333332</v>
      </c>
      <c r="N42" s="76">
        <f t="shared" si="11"/>
        <v>5</v>
      </c>
      <c r="O42" s="76">
        <f t="shared" si="12"/>
        <v>6.6666666666666661</v>
      </c>
      <c r="P42" s="76">
        <f t="shared" si="13"/>
        <v>1.25</v>
      </c>
      <c r="Q42" s="76">
        <f t="shared" si="14"/>
        <v>3.333333333333333</v>
      </c>
      <c r="R42" s="76">
        <f t="shared" si="15"/>
        <v>2.5</v>
      </c>
      <c r="S42" s="76">
        <f t="shared" si="16"/>
        <v>10</v>
      </c>
      <c r="T42" s="76">
        <f t="shared" si="17"/>
        <v>6.6666666666666661</v>
      </c>
      <c r="U42" s="76">
        <f t="shared" si="18"/>
        <v>24</v>
      </c>
      <c r="V42" s="76">
        <f t="shared" si="19"/>
        <v>5</v>
      </c>
      <c r="W42" s="76">
        <f t="shared" si="20"/>
        <v>3.333333333333333</v>
      </c>
      <c r="X42" s="76">
        <f t="shared" si="21"/>
        <v>5</v>
      </c>
      <c r="Y42" s="76">
        <f t="shared" si="22"/>
        <v>2.5</v>
      </c>
      <c r="Z42" s="76">
        <f t="shared" si="23"/>
        <v>6.6666666666666661</v>
      </c>
      <c r="AA42" s="76">
        <f t="shared" si="24"/>
        <v>3.333333333333333</v>
      </c>
      <c r="AB42" s="76">
        <f t="shared" si="25"/>
        <v>10</v>
      </c>
      <c r="AC42" s="76">
        <f t="shared" si="26"/>
        <v>6.6666666666666661</v>
      </c>
      <c r="AD42" s="87">
        <f t="shared" si="27"/>
        <v>243.58333333333331</v>
      </c>
      <c r="AE42" s="87">
        <f t="shared" si="28"/>
        <v>5.412962962962963</v>
      </c>
    </row>
    <row r="43" spans="2:32" ht="15" thickBot="1" x14ac:dyDescent="0.4">
      <c r="B43" s="76" t="str">
        <f>'[1]Input of Submissions'!B37</f>
        <v>Supplier AF</v>
      </c>
      <c r="C43" s="76">
        <f t="shared" si="0"/>
        <v>51.428571428571423</v>
      </c>
      <c r="D43" s="76">
        <f t="shared" si="1"/>
        <v>4.4444444444444446</v>
      </c>
      <c r="E43" s="76">
        <f t="shared" si="2"/>
        <v>5</v>
      </c>
      <c r="F43" s="76">
        <f t="shared" si="3"/>
        <v>5</v>
      </c>
      <c r="G43" s="76">
        <f t="shared" si="4"/>
        <v>2.5</v>
      </c>
      <c r="H43" s="76">
        <f t="shared" si="5"/>
        <v>4</v>
      </c>
      <c r="I43" s="76">
        <f t="shared" si="6"/>
        <v>2</v>
      </c>
      <c r="J43" s="76">
        <f t="shared" si="7"/>
        <v>20</v>
      </c>
      <c r="K43" s="76">
        <f t="shared" si="8"/>
        <v>5</v>
      </c>
      <c r="L43" s="76">
        <f t="shared" si="9"/>
        <v>37.5</v>
      </c>
      <c r="M43" s="76">
        <f t="shared" si="10"/>
        <v>8</v>
      </c>
      <c r="N43" s="76">
        <f t="shared" si="11"/>
        <v>10</v>
      </c>
      <c r="O43" s="76">
        <f t="shared" si="12"/>
        <v>5</v>
      </c>
      <c r="P43" s="76">
        <f t="shared" si="13"/>
        <v>1.1111111111111112</v>
      </c>
      <c r="Q43" s="76">
        <f t="shared" si="14"/>
        <v>5</v>
      </c>
      <c r="R43" s="76">
        <f t="shared" si="15"/>
        <v>2.5</v>
      </c>
      <c r="S43" s="76">
        <f t="shared" si="16"/>
        <v>10</v>
      </c>
      <c r="T43" s="76">
        <f t="shared" si="17"/>
        <v>5</v>
      </c>
      <c r="U43" s="76">
        <f t="shared" si="18"/>
        <v>36</v>
      </c>
      <c r="V43" s="76">
        <f t="shared" si="19"/>
        <v>4.4444444444444446</v>
      </c>
      <c r="W43" s="76">
        <f t="shared" si="20"/>
        <v>5</v>
      </c>
      <c r="X43" s="76">
        <f t="shared" si="21"/>
        <v>5</v>
      </c>
      <c r="Y43" s="76">
        <f t="shared" si="22"/>
        <v>2.5</v>
      </c>
      <c r="Z43" s="76">
        <f t="shared" si="23"/>
        <v>5</v>
      </c>
      <c r="AA43" s="76">
        <f t="shared" si="24"/>
        <v>2</v>
      </c>
      <c r="AB43" s="76">
        <f t="shared" si="25"/>
        <v>20</v>
      </c>
      <c r="AC43" s="76">
        <f t="shared" si="26"/>
        <v>5</v>
      </c>
      <c r="AD43" s="87">
        <f t="shared" si="27"/>
        <v>268.42857142857144</v>
      </c>
      <c r="AE43" s="87">
        <f t="shared" si="28"/>
        <v>5.9650793650793652</v>
      </c>
    </row>
    <row r="44" spans="2:32" ht="15" thickBot="1" x14ac:dyDescent="0.4">
      <c r="B44" s="76" t="str">
        <f>'[1]Input of Submissions'!B38</f>
        <v>Supplier AG</v>
      </c>
      <c r="C44" s="76">
        <f t="shared" si="0"/>
        <v>45</v>
      </c>
      <c r="D44" s="76">
        <f t="shared" si="1"/>
        <v>8</v>
      </c>
      <c r="E44" s="76">
        <f t="shared" si="2"/>
        <v>6.6666666666666661</v>
      </c>
      <c r="F44" s="76">
        <f t="shared" si="3"/>
        <v>6.6666666666666661</v>
      </c>
      <c r="G44" s="76">
        <f t="shared" si="4"/>
        <v>5</v>
      </c>
      <c r="H44" s="76">
        <f t="shared" si="5"/>
        <v>2.5</v>
      </c>
      <c r="I44" s="76">
        <f t="shared" si="6"/>
        <v>1.25</v>
      </c>
      <c r="J44" s="76">
        <f t="shared" si="7"/>
        <v>8</v>
      </c>
      <c r="K44" s="76">
        <f t="shared" si="8"/>
        <v>10</v>
      </c>
      <c r="L44" s="76">
        <f t="shared" si="9"/>
        <v>20</v>
      </c>
      <c r="M44" s="76">
        <f t="shared" si="10"/>
        <v>5</v>
      </c>
      <c r="N44" s="76">
        <f t="shared" si="11"/>
        <v>4</v>
      </c>
      <c r="O44" s="76">
        <f t="shared" si="12"/>
        <v>10</v>
      </c>
      <c r="P44" s="76">
        <f t="shared" si="13"/>
        <v>2</v>
      </c>
      <c r="Q44" s="76">
        <f t="shared" si="14"/>
        <v>6.6666666666666661</v>
      </c>
      <c r="R44" s="76">
        <f t="shared" si="15"/>
        <v>3.333333333333333</v>
      </c>
      <c r="S44" s="76">
        <f t="shared" si="16"/>
        <v>13.333333333333332</v>
      </c>
      <c r="T44" s="76">
        <f t="shared" si="17"/>
        <v>10</v>
      </c>
      <c r="U44" s="76">
        <f t="shared" si="18"/>
        <v>19.2</v>
      </c>
      <c r="V44" s="76">
        <f t="shared" si="19"/>
        <v>8</v>
      </c>
      <c r="W44" s="76">
        <f t="shared" si="20"/>
        <v>6.6666666666666661</v>
      </c>
      <c r="X44" s="76">
        <f t="shared" si="21"/>
        <v>6.6666666666666661</v>
      </c>
      <c r="Y44" s="76">
        <f t="shared" si="22"/>
        <v>3.333333333333333</v>
      </c>
      <c r="Z44" s="76">
        <f t="shared" si="23"/>
        <v>10</v>
      </c>
      <c r="AA44" s="76">
        <f t="shared" si="24"/>
        <v>1.25</v>
      </c>
      <c r="AB44" s="76">
        <f t="shared" si="25"/>
        <v>8</v>
      </c>
      <c r="AC44" s="76">
        <f t="shared" si="26"/>
        <v>10</v>
      </c>
      <c r="AD44" s="87">
        <f t="shared" si="27"/>
        <v>240.5333333333333</v>
      </c>
      <c r="AE44" s="87">
        <f t="shared" si="28"/>
        <v>5.3451851851851844</v>
      </c>
    </row>
    <row r="45" spans="2:32" ht="15" thickBot="1" x14ac:dyDescent="0.4">
      <c r="B45" s="76" t="str">
        <f>'[1]Input of Submissions'!B39</f>
        <v>Supplier AH</v>
      </c>
      <c r="C45" s="76">
        <f t="shared" si="0"/>
        <v>51.428571428571423</v>
      </c>
      <c r="D45" s="76">
        <f t="shared" si="1"/>
        <v>10</v>
      </c>
      <c r="E45" s="76">
        <f t="shared" si="2"/>
        <v>5</v>
      </c>
      <c r="F45" s="76">
        <f t="shared" si="3"/>
        <v>5</v>
      </c>
      <c r="G45" s="76">
        <f t="shared" si="4"/>
        <v>2</v>
      </c>
      <c r="H45" s="76">
        <f t="shared" si="5"/>
        <v>2.8571428571428568</v>
      </c>
      <c r="I45" s="76">
        <f t="shared" si="6"/>
        <v>1.4285714285714284</v>
      </c>
      <c r="J45" s="76">
        <f t="shared" si="7"/>
        <v>20</v>
      </c>
      <c r="K45" s="76">
        <f t="shared" si="8"/>
        <v>4</v>
      </c>
      <c r="L45" s="76">
        <f t="shared" si="9"/>
        <v>16.666666666666668</v>
      </c>
      <c r="M45" s="76">
        <f t="shared" si="10"/>
        <v>5.7142857142857135</v>
      </c>
      <c r="N45" s="76">
        <f t="shared" si="11"/>
        <v>10</v>
      </c>
      <c r="O45" s="76">
        <f t="shared" si="12"/>
        <v>4</v>
      </c>
      <c r="P45" s="76">
        <f t="shared" si="13"/>
        <v>2.5</v>
      </c>
      <c r="Q45" s="76">
        <f t="shared" si="14"/>
        <v>5</v>
      </c>
      <c r="R45" s="76">
        <f t="shared" si="15"/>
        <v>2.5</v>
      </c>
      <c r="S45" s="76">
        <f t="shared" si="16"/>
        <v>10</v>
      </c>
      <c r="T45" s="76">
        <f t="shared" si="17"/>
        <v>4</v>
      </c>
      <c r="U45" s="76">
        <f t="shared" si="18"/>
        <v>16</v>
      </c>
      <c r="V45" s="76">
        <f t="shared" si="19"/>
        <v>10</v>
      </c>
      <c r="W45" s="76">
        <f t="shared" si="20"/>
        <v>5</v>
      </c>
      <c r="X45" s="76">
        <f t="shared" si="21"/>
        <v>5</v>
      </c>
      <c r="Y45" s="76">
        <f t="shared" si="22"/>
        <v>2.5</v>
      </c>
      <c r="Z45" s="76">
        <f t="shared" si="23"/>
        <v>4</v>
      </c>
      <c r="AA45" s="76">
        <f t="shared" si="24"/>
        <v>1.4285714285714284</v>
      </c>
      <c r="AB45" s="76">
        <f t="shared" si="25"/>
        <v>20</v>
      </c>
      <c r="AC45" s="76">
        <f t="shared" si="26"/>
        <v>4</v>
      </c>
      <c r="AD45" s="87">
        <f t="shared" si="27"/>
        <v>230.02380952380949</v>
      </c>
      <c r="AE45" s="87">
        <f t="shared" si="28"/>
        <v>5.1116402116402107</v>
      </c>
    </row>
    <row r="46" spans="2:32" ht="15" thickBot="1" x14ac:dyDescent="0.4">
      <c r="B46" s="76" t="str">
        <f>'[1]Input of Submissions'!B40</f>
        <v>Supplier AI</v>
      </c>
      <c r="C46" s="76">
        <f t="shared" si="0"/>
        <v>30</v>
      </c>
      <c r="D46" s="76">
        <f t="shared" si="1"/>
        <v>6.6666666666666661</v>
      </c>
      <c r="E46" s="76">
        <f t="shared" si="2"/>
        <v>1</v>
      </c>
      <c r="F46" s="76">
        <f t="shared" si="3"/>
        <v>1</v>
      </c>
      <c r="G46" s="76">
        <f t="shared" si="4"/>
        <v>5</v>
      </c>
      <c r="H46" s="76">
        <f t="shared" si="5"/>
        <v>3.333333333333333</v>
      </c>
      <c r="I46" s="76">
        <f t="shared" si="6"/>
        <v>1.6666666666666665</v>
      </c>
      <c r="J46" s="76">
        <f t="shared" si="7"/>
        <v>13.333333333333332</v>
      </c>
      <c r="K46" s="76">
        <f t="shared" si="8"/>
        <v>10</v>
      </c>
      <c r="L46" s="76">
        <f t="shared" si="9"/>
        <v>31.578947368421051</v>
      </c>
      <c r="M46" s="76">
        <f t="shared" si="10"/>
        <v>6.6666666666666661</v>
      </c>
      <c r="N46" s="76">
        <f t="shared" si="11"/>
        <v>6.6666666666666661</v>
      </c>
      <c r="O46" s="76">
        <f t="shared" si="12"/>
        <v>10</v>
      </c>
      <c r="P46" s="76">
        <f t="shared" si="13"/>
        <v>1.6666666666666665</v>
      </c>
      <c r="Q46" s="76">
        <f t="shared" si="14"/>
        <v>1</v>
      </c>
      <c r="R46" s="76">
        <f t="shared" si="15"/>
        <v>0.5</v>
      </c>
      <c r="S46" s="76">
        <f t="shared" si="16"/>
        <v>2</v>
      </c>
      <c r="T46" s="76">
        <f t="shared" si="17"/>
        <v>10</v>
      </c>
      <c r="U46" s="76">
        <f t="shared" si="18"/>
        <v>30.315789473684212</v>
      </c>
      <c r="V46" s="76">
        <f t="shared" si="19"/>
        <v>6.6666666666666661</v>
      </c>
      <c r="W46" s="76">
        <f t="shared" si="20"/>
        <v>1</v>
      </c>
      <c r="X46" s="76">
        <f t="shared" si="21"/>
        <v>1</v>
      </c>
      <c r="Y46" s="76">
        <f t="shared" si="22"/>
        <v>0.5</v>
      </c>
      <c r="Z46" s="76">
        <f t="shared" si="23"/>
        <v>10</v>
      </c>
      <c r="AA46" s="76">
        <f t="shared" si="24"/>
        <v>1.6666666666666665</v>
      </c>
      <c r="AB46" s="76">
        <f t="shared" si="25"/>
        <v>13.333333333333332</v>
      </c>
      <c r="AC46" s="76">
        <f t="shared" si="26"/>
        <v>10</v>
      </c>
      <c r="AD46" s="87">
        <f t="shared" si="27"/>
        <v>216.56140350877195</v>
      </c>
      <c r="AE46" s="87">
        <f t="shared" si="28"/>
        <v>4.8124756335282655</v>
      </c>
    </row>
    <row r="47" spans="2:32" ht="15" thickBot="1" x14ac:dyDescent="0.4">
      <c r="B47" s="76" t="str">
        <f>'[1]Input of Submissions'!B41</f>
        <v>Supplier AJ</v>
      </c>
      <c r="C47" s="76">
        <f t="shared" si="0"/>
        <v>24.827586206896552</v>
      </c>
      <c r="D47" s="76">
        <f t="shared" si="1"/>
        <v>13.333333333333332</v>
      </c>
      <c r="E47" s="76">
        <f t="shared" si="2"/>
        <v>3.333333333333333</v>
      </c>
      <c r="F47" s="76">
        <f t="shared" si="3"/>
        <v>3.333333333333333</v>
      </c>
      <c r="G47" s="76">
        <f t="shared" si="4"/>
        <v>2</v>
      </c>
      <c r="H47" s="76">
        <f t="shared" si="5"/>
        <v>4</v>
      </c>
      <c r="I47" s="76">
        <f t="shared" si="6"/>
        <v>2</v>
      </c>
      <c r="J47" s="76">
        <f t="shared" si="7"/>
        <v>10</v>
      </c>
      <c r="K47" s="76">
        <f t="shared" si="8"/>
        <v>6.6666666666666661</v>
      </c>
      <c r="L47" s="76">
        <f t="shared" si="9"/>
        <v>30.769230769230766</v>
      </c>
      <c r="M47" s="76">
        <f t="shared" si="10"/>
        <v>8</v>
      </c>
      <c r="N47" s="76">
        <f t="shared" si="11"/>
        <v>5</v>
      </c>
      <c r="O47" s="76">
        <f t="shared" si="12"/>
        <v>6.6666666666666661</v>
      </c>
      <c r="P47" s="76">
        <f t="shared" si="13"/>
        <v>3.333333333333333</v>
      </c>
      <c r="Q47" s="76">
        <f t="shared" si="14"/>
        <v>3.333333333333333</v>
      </c>
      <c r="R47" s="76">
        <f t="shared" si="15"/>
        <v>1.6666666666666665</v>
      </c>
      <c r="S47" s="76">
        <f t="shared" si="16"/>
        <v>6.6666666666666661</v>
      </c>
      <c r="T47" s="76">
        <f t="shared" si="17"/>
        <v>4</v>
      </c>
      <c r="U47" s="76">
        <f t="shared" si="18"/>
        <v>29.53846153846154</v>
      </c>
      <c r="V47" s="76">
        <f t="shared" si="19"/>
        <v>13.333333333333332</v>
      </c>
      <c r="W47" s="76">
        <f t="shared" si="20"/>
        <v>3.333333333333333</v>
      </c>
      <c r="X47" s="76">
        <f t="shared" si="21"/>
        <v>3.333333333333333</v>
      </c>
      <c r="Y47" s="76">
        <f t="shared" si="22"/>
        <v>1.6666666666666665</v>
      </c>
      <c r="Z47" s="76">
        <f t="shared" si="23"/>
        <v>4</v>
      </c>
      <c r="AA47" s="76">
        <f t="shared" si="24"/>
        <v>2</v>
      </c>
      <c r="AB47" s="76">
        <f t="shared" si="25"/>
        <v>10</v>
      </c>
      <c r="AC47" s="76">
        <f t="shared" si="26"/>
        <v>6.6666666666666661</v>
      </c>
      <c r="AD47" s="87">
        <f t="shared" si="27"/>
        <v>212.80194518125555</v>
      </c>
      <c r="AE47" s="87">
        <f t="shared" si="28"/>
        <v>4.7289321151390125</v>
      </c>
    </row>
    <row r="48" spans="2:32" ht="15" thickBot="1" x14ac:dyDescent="0.4">
      <c r="B48" s="76" t="str">
        <f>'[1]Input of Submissions'!B42</f>
        <v>Supplier AK</v>
      </c>
      <c r="C48" s="76">
        <f t="shared" si="0"/>
        <v>24</v>
      </c>
      <c r="D48" s="76">
        <f t="shared" si="1"/>
        <v>5</v>
      </c>
      <c r="E48" s="76">
        <f t="shared" si="2"/>
        <v>5</v>
      </c>
      <c r="F48" s="76">
        <f t="shared" si="3"/>
        <v>5</v>
      </c>
      <c r="G48" s="76">
        <f t="shared" si="4"/>
        <v>1.6666666666666665</v>
      </c>
      <c r="H48" s="76">
        <f t="shared" si="5"/>
        <v>5</v>
      </c>
      <c r="I48" s="76">
        <f t="shared" si="6"/>
        <v>2.5</v>
      </c>
      <c r="J48" s="76">
        <f t="shared" si="7"/>
        <v>10</v>
      </c>
      <c r="K48" s="76">
        <f t="shared" si="8"/>
        <v>5</v>
      </c>
      <c r="L48" s="76">
        <f t="shared" si="9"/>
        <v>14.285714285714285</v>
      </c>
      <c r="M48" s="76">
        <f t="shared" si="10"/>
        <v>10</v>
      </c>
      <c r="N48" s="76">
        <f t="shared" si="11"/>
        <v>5</v>
      </c>
      <c r="O48" s="76">
        <f t="shared" si="12"/>
        <v>5</v>
      </c>
      <c r="P48" s="76">
        <f t="shared" si="13"/>
        <v>1.25</v>
      </c>
      <c r="Q48" s="76">
        <f t="shared" si="14"/>
        <v>5</v>
      </c>
      <c r="R48" s="76">
        <f t="shared" si="15"/>
        <v>2.5</v>
      </c>
      <c r="S48" s="76">
        <f t="shared" si="16"/>
        <v>10</v>
      </c>
      <c r="T48" s="76">
        <f t="shared" si="17"/>
        <v>3.333333333333333</v>
      </c>
      <c r="U48" s="76">
        <f t="shared" si="18"/>
        <v>13.714285714285714</v>
      </c>
      <c r="V48" s="76">
        <f t="shared" si="19"/>
        <v>5</v>
      </c>
      <c r="W48" s="76">
        <f t="shared" si="20"/>
        <v>5</v>
      </c>
      <c r="X48" s="76">
        <f t="shared" si="21"/>
        <v>5</v>
      </c>
      <c r="Y48" s="76">
        <f t="shared" si="22"/>
        <v>2.5</v>
      </c>
      <c r="Z48" s="76">
        <f t="shared" si="23"/>
        <v>3.333333333333333</v>
      </c>
      <c r="AA48" s="76">
        <f t="shared" si="24"/>
        <v>2.5</v>
      </c>
      <c r="AB48" s="76">
        <f t="shared" si="25"/>
        <v>10</v>
      </c>
      <c r="AC48" s="76">
        <f t="shared" si="26"/>
        <v>5</v>
      </c>
      <c r="AD48" s="87">
        <f t="shared" si="27"/>
        <v>171.58333333333334</v>
      </c>
      <c r="AE48" s="87">
        <f t="shared" si="28"/>
        <v>3.8129629629629633</v>
      </c>
    </row>
    <row r="51" spans="2:28" x14ac:dyDescent="0.35">
      <c r="B51" s="75" t="s">
        <v>30</v>
      </c>
    </row>
    <row r="52" spans="2:28" ht="15" thickBot="1" x14ac:dyDescent="0.4">
      <c r="B52" s="75"/>
    </row>
    <row r="53" spans="2:28" ht="42.75" customHeight="1" thickBot="1" x14ac:dyDescent="0.4">
      <c r="B53" s="88"/>
      <c r="C53" s="163" t="s">
        <v>20</v>
      </c>
      <c r="D53" s="164"/>
      <c r="F53" s="163" t="s">
        <v>20</v>
      </c>
      <c r="G53" s="164"/>
      <c r="I53" s="163" t="s">
        <v>20</v>
      </c>
      <c r="J53" s="164"/>
      <c r="L53" s="163" t="s">
        <v>20</v>
      </c>
      <c r="M53" s="164"/>
      <c r="O53" s="163" t="s">
        <v>20</v>
      </c>
      <c r="P53" s="164"/>
      <c r="R53" s="163" t="s">
        <v>20</v>
      </c>
      <c r="S53" s="164"/>
      <c r="U53" s="163" t="s">
        <v>20</v>
      </c>
      <c r="V53" s="164"/>
      <c r="X53" s="163" t="s">
        <v>20</v>
      </c>
      <c r="Y53" s="164"/>
      <c r="AA53" s="163" t="s">
        <v>20</v>
      </c>
      <c r="AB53" s="164"/>
    </row>
    <row r="54" spans="2:28" ht="45" customHeight="1" thickBot="1" x14ac:dyDescent="0.4">
      <c r="B54" s="89"/>
      <c r="C54" s="163" t="s">
        <v>3</v>
      </c>
      <c r="D54" s="164"/>
      <c r="F54" s="163" t="s">
        <v>55</v>
      </c>
      <c r="G54" s="164"/>
      <c r="I54" s="163" t="s">
        <v>57</v>
      </c>
      <c r="J54" s="164"/>
      <c r="L54" s="163" t="s">
        <v>52</v>
      </c>
      <c r="M54" s="164"/>
      <c r="O54" s="163" t="s">
        <v>26</v>
      </c>
      <c r="P54" s="164"/>
      <c r="R54" s="163" t="s">
        <v>53</v>
      </c>
      <c r="S54" s="164"/>
      <c r="U54" s="163" t="s">
        <v>27</v>
      </c>
      <c r="V54" s="164"/>
      <c r="X54" s="163" t="s">
        <v>58</v>
      </c>
      <c r="Y54" s="164"/>
      <c r="AA54" s="163" t="s">
        <v>28</v>
      </c>
      <c r="AB54" s="164"/>
    </row>
    <row r="55" spans="2:28" ht="35.25" customHeight="1" thickBot="1" x14ac:dyDescent="0.4">
      <c r="B55" s="90" t="s">
        <v>25</v>
      </c>
      <c r="C55" s="78" t="s">
        <v>31</v>
      </c>
      <c r="D55" s="78" t="s">
        <v>32</v>
      </c>
      <c r="F55" s="78" t="s">
        <v>31</v>
      </c>
      <c r="G55" s="78" t="s">
        <v>32</v>
      </c>
      <c r="I55" s="78" t="s">
        <v>31</v>
      </c>
      <c r="J55" s="78" t="s">
        <v>32</v>
      </c>
      <c r="L55" s="78" t="s">
        <v>31</v>
      </c>
      <c r="M55" s="78" t="s">
        <v>32</v>
      </c>
      <c r="O55" s="78" t="s">
        <v>31</v>
      </c>
      <c r="P55" s="78" t="s">
        <v>32</v>
      </c>
      <c r="R55" s="78" t="s">
        <v>31</v>
      </c>
      <c r="S55" s="78" t="s">
        <v>32</v>
      </c>
      <c r="U55" s="78" t="s">
        <v>31</v>
      </c>
      <c r="V55" s="78" t="s">
        <v>32</v>
      </c>
      <c r="X55" s="78" t="s">
        <v>31</v>
      </c>
      <c r="Y55" s="78" t="s">
        <v>32</v>
      </c>
      <c r="AA55" s="78" t="s">
        <v>31</v>
      </c>
      <c r="AB55" s="78" t="s">
        <v>32</v>
      </c>
    </row>
    <row r="56" spans="2:28" ht="15" thickBot="1" x14ac:dyDescent="0.4">
      <c r="B56" s="76" t="str">
        <f>'[1]Input of Submissions'!B6</f>
        <v>Supplier A</v>
      </c>
      <c r="C56" s="87">
        <f>'[1]Input of Submissions'!C6</f>
        <v>10000</v>
      </c>
      <c r="D56" s="87">
        <f>($C$93/C56)*60</f>
        <v>36</v>
      </c>
      <c r="F56" s="87">
        <f>'[1]Input of Submissions'!D6</f>
        <v>3</v>
      </c>
      <c r="G56" s="87">
        <f>($F$93/F56)*20</f>
        <v>13.333333333333332</v>
      </c>
      <c r="I56" s="87">
        <f>'[1]Input of Submissions'!E6</f>
        <v>4</v>
      </c>
      <c r="J56" s="87">
        <f>($I$93/I56)*10</f>
        <v>5</v>
      </c>
      <c r="L56" s="87">
        <f>'[1]Input of Submissions'!F6</f>
        <v>6</v>
      </c>
      <c r="M56" s="87">
        <f>($L$93/L56)*10</f>
        <v>3.333333333333333</v>
      </c>
      <c r="O56" s="87">
        <f>'[1]Input of Submissions'!G6</f>
        <v>2</v>
      </c>
      <c r="P56" s="87">
        <f>($O$93/O56)*5</f>
        <v>5</v>
      </c>
      <c r="R56" s="87">
        <f>'[1]Input of Submissions'!H6</f>
        <v>2</v>
      </c>
      <c r="S56" s="87">
        <f>($R$93/R56)*10</f>
        <v>10</v>
      </c>
      <c r="U56" s="87">
        <f>'[1]Input of Submissions'!I6</f>
        <v>5</v>
      </c>
      <c r="V56" s="87">
        <f>($U$93/U56)*5</f>
        <v>2</v>
      </c>
      <c r="X56" s="87">
        <f>'[1]Input of Submissions'!J6</f>
        <v>3</v>
      </c>
      <c r="Y56" s="87">
        <f>($X$93/X56)*20</f>
        <v>13.333333333333332</v>
      </c>
      <c r="AA56" s="87">
        <f>'[1]Input of Submissions'!K6</f>
        <v>5</v>
      </c>
      <c r="AB56" s="87">
        <f>($AA$93/AA56)*10</f>
        <v>4</v>
      </c>
    </row>
    <row r="57" spans="2:28" ht="15" thickBot="1" x14ac:dyDescent="0.4">
      <c r="B57" s="76" t="str">
        <f>'[1]Input of Submissions'!B7</f>
        <v>Supplier B</v>
      </c>
      <c r="C57" s="87">
        <f>'[1]Input of Submissions'!C7</f>
        <v>15000</v>
      </c>
      <c r="D57" s="87">
        <f t="shared" ref="D57:D92" si="29">($C$93/C57)*60</f>
        <v>24</v>
      </c>
      <c r="F57" s="87">
        <f>'[1]Input of Submissions'!D7</f>
        <v>4</v>
      </c>
      <c r="G57" s="87">
        <f t="shared" ref="G57:G92" si="30">($F$93/F57)*20</f>
        <v>10</v>
      </c>
      <c r="I57" s="87">
        <f>'[1]Input of Submissions'!E7</f>
        <v>3</v>
      </c>
      <c r="J57" s="87">
        <f t="shared" ref="J57:J92" si="31">($I$93/I57)*10</f>
        <v>6.6666666666666661</v>
      </c>
      <c r="L57" s="87">
        <f>'[1]Input of Submissions'!F7</f>
        <v>8</v>
      </c>
      <c r="M57" s="87">
        <f t="shared" ref="M57:M92" si="32">($L$93/L57)*10</f>
        <v>2.5</v>
      </c>
      <c r="O57" s="87">
        <f>'[1]Input of Submissions'!G7</f>
        <v>5</v>
      </c>
      <c r="P57" s="87">
        <f t="shared" ref="P57:P92" si="33">($O$93/O57)*5</f>
        <v>2</v>
      </c>
      <c r="R57" s="87">
        <f>'[1]Input of Submissions'!H7</f>
        <v>5</v>
      </c>
      <c r="S57" s="87">
        <f t="shared" ref="S57:S92" si="34">($R$93/R57)*10</f>
        <v>4</v>
      </c>
      <c r="U57" s="87">
        <f>'[1]Input of Submissions'!I7</f>
        <v>2</v>
      </c>
      <c r="V57" s="87">
        <f t="shared" ref="V57:V92" si="35">($U$93/U57)*5</f>
        <v>5</v>
      </c>
      <c r="X57" s="87">
        <f>'[1]Input of Submissions'!J7</f>
        <v>4</v>
      </c>
      <c r="Y57" s="87">
        <f t="shared" ref="Y57:Y92" si="36">($X$93/X57)*20</f>
        <v>10</v>
      </c>
      <c r="AA57" s="87">
        <f>'[1]Input of Submissions'!K7</f>
        <v>4</v>
      </c>
      <c r="AB57" s="87">
        <f t="shared" ref="AB57:AB92" si="37">($AA$93/AA57)*10</f>
        <v>5</v>
      </c>
    </row>
    <row r="58" spans="2:28" ht="15" thickBot="1" x14ac:dyDescent="0.4">
      <c r="B58" s="76" t="str">
        <f>'[1]Input of Submissions'!B8</f>
        <v>Supplier C</v>
      </c>
      <c r="C58" s="87">
        <f>'[1]Input of Submissions'!C8</f>
        <v>12000</v>
      </c>
      <c r="D58" s="87">
        <f t="shared" si="29"/>
        <v>30</v>
      </c>
      <c r="F58" s="87">
        <f>'[1]Input of Submissions'!D8</f>
        <v>5</v>
      </c>
      <c r="G58" s="87">
        <f t="shared" si="30"/>
        <v>8</v>
      </c>
      <c r="I58" s="87">
        <f>'[1]Input of Submissions'!E8</f>
        <v>5</v>
      </c>
      <c r="J58" s="87">
        <f t="shared" si="31"/>
        <v>4</v>
      </c>
      <c r="L58" s="87">
        <f>'[1]Input of Submissions'!F8</f>
        <v>9</v>
      </c>
      <c r="M58" s="87">
        <f t="shared" si="32"/>
        <v>2.2222222222222223</v>
      </c>
      <c r="O58" s="87">
        <f>'[1]Input of Submissions'!G8</f>
        <v>2</v>
      </c>
      <c r="P58" s="87">
        <f t="shared" si="33"/>
        <v>5</v>
      </c>
      <c r="R58" s="87">
        <f>'[1]Input of Submissions'!H8</f>
        <v>2</v>
      </c>
      <c r="S58" s="87">
        <f t="shared" si="34"/>
        <v>10</v>
      </c>
      <c r="U58" s="87">
        <f>'[1]Input of Submissions'!I8</f>
        <v>3</v>
      </c>
      <c r="V58" s="87">
        <f t="shared" si="35"/>
        <v>3.333333333333333</v>
      </c>
      <c r="X58" s="87">
        <f>'[1]Input of Submissions'!J8</f>
        <v>2</v>
      </c>
      <c r="Y58" s="87">
        <f t="shared" si="36"/>
        <v>20</v>
      </c>
      <c r="AA58" s="87">
        <f>'[1]Input of Submissions'!K8</f>
        <v>3</v>
      </c>
      <c r="AB58" s="87">
        <f t="shared" si="37"/>
        <v>6.6666666666666661</v>
      </c>
    </row>
    <row r="59" spans="2:28" ht="15" thickBot="1" x14ac:dyDescent="0.4">
      <c r="B59" s="76" t="str">
        <f>'[1]Input of Submissions'!B9</f>
        <v>Supplier D</v>
      </c>
      <c r="C59" s="87">
        <f>'[1]Input of Submissions'!C9</f>
        <v>6000</v>
      </c>
      <c r="D59" s="87">
        <f t="shared" si="29"/>
        <v>60</v>
      </c>
      <c r="F59" s="87">
        <f>'[1]Input of Submissions'!D9</f>
        <v>3</v>
      </c>
      <c r="G59" s="87">
        <f t="shared" si="30"/>
        <v>13.333333333333332</v>
      </c>
      <c r="I59" s="87">
        <f>'[1]Input of Submissions'!E9</f>
        <v>6</v>
      </c>
      <c r="J59" s="87">
        <f t="shared" si="31"/>
        <v>3.333333333333333</v>
      </c>
      <c r="L59" s="87">
        <f>'[1]Input of Submissions'!F9</f>
        <v>5</v>
      </c>
      <c r="M59" s="87">
        <f t="shared" si="32"/>
        <v>4</v>
      </c>
      <c r="O59" s="87">
        <f>'[1]Input of Submissions'!G9</f>
        <v>3</v>
      </c>
      <c r="P59" s="87">
        <f t="shared" si="33"/>
        <v>3.333333333333333</v>
      </c>
      <c r="R59" s="87">
        <f>'[1]Input of Submissions'!H9</f>
        <v>3</v>
      </c>
      <c r="S59" s="87">
        <f t="shared" si="34"/>
        <v>6.6666666666666661</v>
      </c>
      <c r="U59" s="87">
        <f>'[1]Input of Submissions'!I9</f>
        <v>4</v>
      </c>
      <c r="V59" s="87">
        <f t="shared" si="35"/>
        <v>2.5</v>
      </c>
      <c r="X59" s="87">
        <f>'[1]Input of Submissions'!J9</f>
        <v>5</v>
      </c>
      <c r="Y59" s="87">
        <f t="shared" si="36"/>
        <v>8</v>
      </c>
      <c r="AA59" s="87">
        <f>'[1]Input of Submissions'!K9</f>
        <v>4</v>
      </c>
      <c r="AB59" s="87">
        <f t="shared" si="37"/>
        <v>5</v>
      </c>
    </row>
    <row r="60" spans="2:28" ht="15" thickBot="1" x14ac:dyDescent="0.4">
      <c r="B60" s="76" t="str">
        <f>'[1]Input of Submissions'!B10</f>
        <v>Supplier E</v>
      </c>
      <c r="C60" s="87">
        <f>'[1]Input of Submissions'!C10</f>
        <v>7000</v>
      </c>
      <c r="D60" s="87">
        <f t="shared" si="29"/>
        <v>51.428571428571423</v>
      </c>
      <c r="F60" s="87">
        <f>'[1]Input of Submissions'!D10</f>
        <v>4</v>
      </c>
      <c r="G60" s="87">
        <f t="shared" si="30"/>
        <v>10</v>
      </c>
      <c r="I60" s="87">
        <f>'[1]Input of Submissions'!E10</f>
        <v>12</v>
      </c>
      <c r="J60" s="87">
        <f t="shared" si="31"/>
        <v>1.6666666666666665</v>
      </c>
      <c r="L60" s="87">
        <f>'[1]Input of Submissions'!F10</f>
        <v>4</v>
      </c>
      <c r="M60" s="87">
        <f t="shared" si="32"/>
        <v>5</v>
      </c>
      <c r="O60" s="87">
        <f>'[1]Input of Submissions'!G10</f>
        <v>4</v>
      </c>
      <c r="P60" s="87">
        <f t="shared" si="33"/>
        <v>2.5</v>
      </c>
      <c r="R60" s="87">
        <f>'[1]Input of Submissions'!H10</f>
        <v>4</v>
      </c>
      <c r="S60" s="87">
        <f t="shared" si="34"/>
        <v>5</v>
      </c>
      <c r="U60" s="87">
        <f>'[1]Input of Submissions'!I10</f>
        <v>4</v>
      </c>
      <c r="V60" s="87">
        <f t="shared" si="35"/>
        <v>2.5</v>
      </c>
      <c r="X60" s="87">
        <f>'[1]Input of Submissions'!J10</f>
        <v>2</v>
      </c>
      <c r="Y60" s="87">
        <f t="shared" si="36"/>
        <v>20</v>
      </c>
      <c r="AA60" s="87">
        <f>'[1]Input of Submissions'!K10</f>
        <v>3</v>
      </c>
      <c r="AB60" s="87">
        <f t="shared" si="37"/>
        <v>6.6666666666666661</v>
      </c>
    </row>
    <row r="61" spans="2:28" ht="15" thickBot="1" x14ac:dyDescent="0.4">
      <c r="B61" s="76" t="str">
        <f>'[1]Input of Submissions'!B11</f>
        <v>Supplier F</v>
      </c>
      <c r="C61" s="87">
        <f>'[1]Input of Submissions'!C11</f>
        <v>25000</v>
      </c>
      <c r="D61" s="87">
        <f t="shared" si="29"/>
        <v>14.399999999999999</v>
      </c>
      <c r="F61" s="87">
        <f>'[1]Input of Submissions'!D11</f>
        <v>2</v>
      </c>
      <c r="G61" s="87">
        <f t="shared" si="30"/>
        <v>20</v>
      </c>
      <c r="I61" s="87">
        <f>'[1]Input of Submissions'!E11</f>
        <v>13</v>
      </c>
      <c r="J61" s="87">
        <f t="shared" si="31"/>
        <v>1.5384615384615385</v>
      </c>
      <c r="L61" s="87">
        <f>'[1]Input of Submissions'!F11</f>
        <v>6</v>
      </c>
      <c r="M61" s="87">
        <f t="shared" si="32"/>
        <v>3.333333333333333</v>
      </c>
      <c r="O61" s="87">
        <f>'[1]Input of Submissions'!G11</f>
        <v>8</v>
      </c>
      <c r="P61" s="87">
        <f t="shared" si="33"/>
        <v>1.25</v>
      </c>
      <c r="R61" s="87">
        <f>'[1]Input of Submissions'!H11</f>
        <v>8</v>
      </c>
      <c r="S61" s="87">
        <f t="shared" si="34"/>
        <v>2.5</v>
      </c>
      <c r="U61" s="87">
        <f>'[1]Input of Submissions'!I11</f>
        <v>2</v>
      </c>
      <c r="V61" s="87">
        <f t="shared" si="35"/>
        <v>5</v>
      </c>
      <c r="X61" s="87">
        <f>'[1]Input of Submissions'!J11</f>
        <v>3</v>
      </c>
      <c r="Y61" s="87">
        <f t="shared" si="36"/>
        <v>13.333333333333332</v>
      </c>
      <c r="AA61" s="87">
        <f>'[1]Input of Submissions'!K11</f>
        <v>5</v>
      </c>
      <c r="AB61" s="87">
        <f t="shared" si="37"/>
        <v>4</v>
      </c>
    </row>
    <row r="62" spans="2:28" ht="15" thickBot="1" x14ac:dyDescent="0.4">
      <c r="B62" s="76" t="str">
        <f>'[1]Input of Submissions'!B12</f>
        <v>Supplier G</v>
      </c>
      <c r="C62" s="87">
        <f>'[1]Input of Submissions'!C12</f>
        <v>16000</v>
      </c>
      <c r="D62" s="87">
        <f t="shared" si="29"/>
        <v>22.5</v>
      </c>
      <c r="F62" s="87">
        <f>'[1]Input of Submissions'!D12</f>
        <v>5</v>
      </c>
      <c r="G62" s="87">
        <f t="shared" si="30"/>
        <v>8</v>
      </c>
      <c r="I62" s="87">
        <f>'[1]Input of Submissions'!E12</f>
        <v>8</v>
      </c>
      <c r="J62" s="87">
        <f t="shared" si="31"/>
        <v>2.5</v>
      </c>
      <c r="L62" s="87">
        <f>'[1]Input of Submissions'!F12</f>
        <v>3</v>
      </c>
      <c r="M62" s="87">
        <f t="shared" si="32"/>
        <v>6.6666666666666661</v>
      </c>
      <c r="O62" s="87">
        <f>'[1]Input of Submissions'!G12</f>
        <v>4</v>
      </c>
      <c r="P62" s="87">
        <f t="shared" si="33"/>
        <v>2.5</v>
      </c>
      <c r="R62" s="87">
        <f>'[1]Input of Submissions'!H12</f>
        <v>4</v>
      </c>
      <c r="S62" s="87">
        <f t="shared" si="34"/>
        <v>5</v>
      </c>
      <c r="U62" s="87">
        <f>'[1]Input of Submissions'!I12</f>
        <v>5</v>
      </c>
      <c r="V62" s="87">
        <f t="shared" si="35"/>
        <v>2</v>
      </c>
      <c r="X62" s="87">
        <f>'[1]Input of Submissions'!J12</f>
        <v>4</v>
      </c>
      <c r="Y62" s="87">
        <f t="shared" si="36"/>
        <v>10</v>
      </c>
      <c r="AA62" s="87">
        <f>'[1]Input of Submissions'!K12</f>
        <v>8</v>
      </c>
      <c r="AB62" s="87">
        <f t="shared" si="37"/>
        <v>2.5</v>
      </c>
    </row>
    <row r="63" spans="2:28" ht="15" thickBot="1" x14ac:dyDescent="0.4">
      <c r="B63" s="76" t="str">
        <f>'[1]Input of Submissions'!B13</f>
        <v>Supplier H</v>
      </c>
      <c r="C63" s="87">
        <f>'[1]Input of Submissions'!C13</f>
        <v>17000</v>
      </c>
      <c r="D63" s="87">
        <f t="shared" si="29"/>
        <v>21.176470588235297</v>
      </c>
      <c r="F63" s="87">
        <f>'[1]Input of Submissions'!D13</f>
        <v>2</v>
      </c>
      <c r="G63" s="87">
        <f t="shared" si="30"/>
        <v>20</v>
      </c>
      <c r="I63" s="87">
        <f>'[1]Input of Submissions'!E13</f>
        <v>5</v>
      </c>
      <c r="J63" s="87">
        <f t="shared" si="31"/>
        <v>4</v>
      </c>
      <c r="L63" s="87">
        <f>'[1]Input of Submissions'!F13</f>
        <v>8</v>
      </c>
      <c r="M63" s="87">
        <f t="shared" si="32"/>
        <v>2.5</v>
      </c>
      <c r="O63" s="87">
        <f>'[1]Input of Submissions'!G13</f>
        <v>5</v>
      </c>
      <c r="P63" s="87">
        <f t="shared" si="33"/>
        <v>2</v>
      </c>
      <c r="R63" s="87">
        <f>'[1]Input of Submissions'!H13</f>
        <v>5</v>
      </c>
      <c r="S63" s="87">
        <f t="shared" si="34"/>
        <v>4</v>
      </c>
      <c r="U63" s="87">
        <f>'[1]Input of Submissions'!I13</f>
        <v>2</v>
      </c>
      <c r="V63" s="87">
        <f t="shared" si="35"/>
        <v>5</v>
      </c>
      <c r="X63" s="87">
        <f>'[1]Input of Submissions'!J13</f>
        <v>4</v>
      </c>
      <c r="Y63" s="87">
        <f t="shared" si="36"/>
        <v>10</v>
      </c>
      <c r="AA63" s="87">
        <f>'[1]Input of Submissions'!K13</f>
        <v>7</v>
      </c>
      <c r="AB63" s="87">
        <f t="shared" si="37"/>
        <v>2.8571428571428568</v>
      </c>
    </row>
    <row r="64" spans="2:28" ht="15" thickBot="1" x14ac:dyDescent="0.4">
      <c r="B64" s="76" t="str">
        <f>'[1]Input of Submissions'!B14</f>
        <v>Supplier I</v>
      </c>
      <c r="C64" s="87">
        <f>'[1]Input of Submissions'!C14</f>
        <v>8000</v>
      </c>
      <c r="D64" s="87">
        <f t="shared" si="29"/>
        <v>45</v>
      </c>
      <c r="F64" s="87">
        <f>'[1]Input of Submissions'!D14</f>
        <v>3</v>
      </c>
      <c r="G64" s="87">
        <f t="shared" si="30"/>
        <v>13.333333333333332</v>
      </c>
      <c r="I64" s="87">
        <f>'[1]Input of Submissions'!E14</f>
        <v>4</v>
      </c>
      <c r="J64" s="87">
        <f t="shared" si="31"/>
        <v>5</v>
      </c>
      <c r="L64" s="87">
        <f>'[1]Input of Submissions'!F14</f>
        <v>4</v>
      </c>
      <c r="M64" s="87">
        <f t="shared" si="32"/>
        <v>5</v>
      </c>
      <c r="O64" s="87">
        <f>'[1]Input of Submissions'!G14</f>
        <v>3</v>
      </c>
      <c r="P64" s="87">
        <f t="shared" si="33"/>
        <v>3.333333333333333</v>
      </c>
      <c r="R64" s="87">
        <f>'[1]Input of Submissions'!H14</f>
        <v>3</v>
      </c>
      <c r="S64" s="87">
        <f t="shared" si="34"/>
        <v>6.6666666666666661</v>
      </c>
      <c r="U64" s="87">
        <f>'[1]Input of Submissions'!I14</f>
        <v>3</v>
      </c>
      <c r="V64" s="87">
        <f t="shared" si="35"/>
        <v>3.333333333333333</v>
      </c>
      <c r="X64" s="87">
        <f>'[1]Input of Submissions'!J14</f>
        <v>2</v>
      </c>
      <c r="Y64" s="87">
        <f t="shared" si="36"/>
        <v>20</v>
      </c>
      <c r="AA64" s="87">
        <f>'[1]Input of Submissions'!K14</f>
        <v>6</v>
      </c>
      <c r="AB64" s="87">
        <f t="shared" si="37"/>
        <v>3.333333333333333</v>
      </c>
    </row>
    <row r="65" spans="2:28" ht="15" thickBot="1" x14ac:dyDescent="0.4">
      <c r="B65" s="76" t="str">
        <f>'[1]Input of Submissions'!B15</f>
        <v>Supplier J</v>
      </c>
      <c r="C65" s="87">
        <f>'[1]Input of Submissions'!C15</f>
        <v>8500</v>
      </c>
      <c r="D65" s="87">
        <f t="shared" si="29"/>
        <v>42.352941176470594</v>
      </c>
      <c r="F65" s="87">
        <f>'[1]Input of Submissions'!D15</f>
        <v>4</v>
      </c>
      <c r="G65" s="87">
        <f t="shared" si="30"/>
        <v>10</v>
      </c>
      <c r="I65" s="87">
        <f>'[1]Input of Submissions'!E15</f>
        <v>7</v>
      </c>
      <c r="J65" s="87">
        <f t="shared" si="31"/>
        <v>2.8571428571428568</v>
      </c>
      <c r="L65" s="87">
        <f>'[1]Input of Submissions'!F15</f>
        <v>5</v>
      </c>
      <c r="M65" s="87">
        <f t="shared" si="32"/>
        <v>4</v>
      </c>
      <c r="O65" s="87">
        <f>'[1]Input of Submissions'!G15</f>
        <v>4</v>
      </c>
      <c r="P65" s="87">
        <f t="shared" si="33"/>
        <v>2.5</v>
      </c>
      <c r="R65" s="87">
        <f>'[1]Input of Submissions'!H15</f>
        <v>2</v>
      </c>
      <c r="S65" s="87">
        <f t="shared" si="34"/>
        <v>10</v>
      </c>
      <c r="U65" s="87">
        <f>'[1]Input of Submissions'!I15</f>
        <v>4</v>
      </c>
      <c r="V65" s="87">
        <f t="shared" si="35"/>
        <v>2.5</v>
      </c>
      <c r="X65" s="87">
        <f>'[1]Input of Submissions'!J15</f>
        <v>5</v>
      </c>
      <c r="Y65" s="87">
        <f t="shared" si="36"/>
        <v>8</v>
      </c>
      <c r="AA65" s="87">
        <f>'[1]Input of Submissions'!K15</f>
        <v>5</v>
      </c>
      <c r="AB65" s="87">
        <f t="shared" si="37"/>
        <v>4</v>
      </c>
    </row>
    <row r="66" spans="2:28" ht="15" thickBot="1" x14ac:dyDescent="0.4">
      <c r="B66" s="76" t="str">
        <f>'[1]Input of Submissions'!B16</f>
        <v>Supplier K</v>
      </c>
      <c r="C66" s="87">
        <f>'[1]Input of Submissions'!C16</f>
        <v>9500</v>
      </c>
      <c r="D66" s="87">
        <f t="shared" si="29"/>
        <v>37.89473684210526</v>
      </c>
      <c r="F66" s="87">
        <f>'[1]Input of Submissions'!D16</f>
        <v>3</v>
      </c>
      <c r="G66" s="87">
        <f t="shared" si="30"/>
        <v>13.333333333333332</v>
      </c>
      <c r="I66" s="87">
        <f>'[1]Input of Submissions'!E16</f>
        <v>5</v>
      </c>
      <c r="J66" s="87">
        <f t="shared" si="31"/>
        <v>4</v>
      </c>
      <c r="L66" s="87">
        <f>'[1]Input of Submissions'!F16</f>
        <v>3</v>
      </c>
      <c r="M66" s="87">
        <f t="shared" si="32"/>
        <v>6.6666666666666661</v>
      </c>
      <c r="O66" s="87">
        <f>'[1]Input of Submissions'!G16</f>
        <v>2</v>
      </c>
      <c r="P66" s="87">
        <f t="shared" si="33"/>
        <v>5</v>
      </c>
      <c r="R66" s="87">
        <f>'[1]Input of Submissions'!H16</f>
        <v>5</v>
      </c>
      <c r="S66" s="87">
        <f t="shared" si="34"/>
        <v>4</v>
      </c>
      <c r="U66" s="87">
        <f>'[1]Input of Submissions'!I16</f>
        <v>3</v>
      </c>
      <c r="V66" s="87">
        <f t="shared" si="35"/>
        <v>3.333333333333333</v>
      </c>
      <c r="X66" s="87">
        <f>'[1]Input of Submissions'!J16</f>
        <v>2</v>
      </c>
      <c r="Y66" s="87">
        <f t="shared" si="36"/>
        <v>20</v>
      </c>
      <c r="AA66" s="87">
        <f>'[1]Input of Submissions'!K16</f>
        <v>4</v>
      </c>
      <c r="AB66" s="87">
        <f t="shared" si="37"/>
        <v>5</v>
      </c>
    </row>
    <row r="67" spans="2:28" ht="15" thickBot="1" x14ac:dyDescent="0.4">
      <c r="B67" s="76" t="str">
        <f>'[1]Input of Submissions'!B17</f>
        <v>Supplier L</v>
      </c>
      <c r="C67" s="87">
        <f>'[1]Input of Submissions'!C17</f>
        <v>11000</v>
      </c>
      <c r="D67" s="87">
        <f t="shared" si="29"/>
        <v>32.727272727272727</v>
      </c>
      <c r="F67" s="87">
        <f>'[1]Input of Submissions'!D17</f>
        <v>5</v>
      </c>
      <c r="G67" s="87">
        <f t="shared" si="30"/>
        <v>8</v>
      </c>
      <c r="I67" s="87">
        <f>'[1]Input of Submissions'!E17</f>
        <v>6</v>
      </c>
      <c r="J67" s="87">
        <f t="shared" si="31"/>
        <v>3.333333333333333</v>
      </c>
      <c r="L67" s="87">
        <f>'[1]Input of Submissions'!F17</f>
        <v>4</v>
      </c>
      <c r="M67" s="87">
        <f t="shared" si="32"/>
        <v>5</v>
      </c>
      <c r="O67" s="87">
        <f>'[1]Input of Submissions'!G17</f>
        <v>5</v>
      </c>
      <c r="P67" s="87">
        <f t="shared" si="33"/>
        <v>2</v>
      </c>
      <c r="R67" s="87">
        <f>'[1]Input of Submissions'!H17</f>
        <v>2</v>
      </c>
      <c r="S67" s="87">
        <f t="shared" si="34"/>
        <v>10</v>
      </c>
      <c r="U67" s="87">
        <f>'[1]Input of Submissions'!I17</f>
        <v>5</v>
      </c>
      <c r="V67" s="87">
        <f t="shared" si="35"/>
        <v>2</v>
      </c>
      <c r="X67" s="87">
        <f>'[1]Input of Submissions'!J17</f>
        <v>3</v>
      </c>
      <c r="Y67" s="87">
        <f t="shared" si="36"/>
        <v>13.333333333333332</v>
      </c>
      <c r="AA67" s="87">
        <f>'[1]Input of Submissions'!K17</f>
        <v>3</v>
      </c>
      <c r="AB67" s="87">
        <f t="shared" si="37"/>
        <v>6.6666666666666661</v>
      </c>
    </row>
    <row r="68" spans="2:28" ht="15" thickBot="1" x14ac:dyDescent="0.4">
      <c r="B68" s="76" t="str">
        <f>'[1]Input of Submissions'!B18</f>
        <v>Supplier M</v>
      </c>
      <c r="C68" s="87">
        <f>'[1]Input of Submissions'!C18</f>
        <v>12000</v>
      </c>
      <c r="D68" s="87">
        <f t="shared" si="29"/>
        <v>30</v>
      </c>
      <c r="F68" s="87">
        <f>'[1]Input of Submissions'!D18</f>
        <v>6</v>
      </c>
      <c r="G68" s="87">
        <f t="shared" si="30"/>
        <v>6.6666666666666661</v>
      </c>
      <c r="I68" s="87">
        <f>'[1]Input of Submissions'!E18</f>
        <v>8</v>
      </c>
      <c r="J68" s="87">
        <f t="shared" si="31"/>
        <v>2.5</v>
      </c>
      <c r="L68" s="87">
        <f>'[1]Input of Submissions'!F18</f>
        <v>2</v>
      </c>
      <c r="M68" s="87">
        <f t="shared" si="32"/>
        <v>10</v>
      </c>
      <c r="O68" s="87">
        <f>'[1]Input of Submissions'!G18</f>
        <v>2</v>
      </c>
      <c r="P68" s="87">
        <f t="shared" si="33"/>
        <v>5</v>
      </c>
      <c r="R68" s="87">
        <f>'[1]Input of Submissions'!H18</f>
        <v>3</v>
      </c>
      <c r="S68" s="87">
        <f t="shared" si="34"/>
        <v>6.6666666666666661</v>
      </c>
      <c r="U68" s="87">
        <f>'[1]Input of Submissions'!I18</f>
        <v>8</v>
      </c>
      <c r="V68" s="87">
        <f t="shared" si="35"/>
        <v>1.25</v>
      </c>
      <c r="X68" s="87">
        <f>'[1]Input of Submissions'!J18</f>
        <v>4</v>
      </c>
      <c r="Y68" s="87">
        <f t="shared" si="36"/>
        <v>10</v>
      </c>
      <c r="AA68" s="87">
        <f>'[1]Input of Submissions'!K18</f>
        <v>4</v>
      </c>
      <c r="AB68" s="87">
        <f t="shared" si="37"/>
        <v>5</v>
      </c>
    </row>
    <row r="69" spans="2:28" ht="15" thickBot="1" x14ac:dyDescent="0.4">
      <c r="B69" s="76" t="str">
        <f>'[1]Input of Submissions'!B19</f>
        <v>Supplier N</v>
      </c>
      <c r="C69" s="87">
        <f>'[1]Input of Submissions'!C19</f>
        <v>8000</v>
      </c>
      <c r="D69" s="87">
        <f t="shared" si="29"/>
        <v>45</v>
      </c>
      <c r="F69" s="87">
        <f>'[1]Input of Submissions'!D19</f>
        <v>4</v>
      </c>
      <c r="G69" s="87">
        <f t="shared" si="30"/>
        <v>10</v>
      </c>
      <c r="I69" s="87">
        <f>'[1]Input of Submissions'!E19</f>
        <v>9</v>
      </c>
      <c r="J69" s="87">
        <f t="shared" si="31"/>
        <v>2.2222222222222223</v>
      </c>
      <c r="L69" s="87">
        <f>'[1]Input of Submissions'!F19</f>
        <v>5</v>
      </c>
      <c r="M69" s="87">
        <f t="shared" si="32"/>
        <v>4</v>
      </c>
      <c r="O69" s="87">
        <f>'[1]Input of Submissions'!G19</f>
        <v>3</v>
      </c>
      <c r="P69" s="87">
        <f t="shared" si="33"/>
        <v>3.333333333333333</v>
      </c>
      <c r="R69" s="87">
        <f>'[1]Input of Submissions'!H19</f>
        <v>4</v>
      </c>
      <c r="S69" s="87">
        <f t="shared" si="34"/>
        <v>5</v>
      </c>
      <c r="U69" s="87">
        <f>'[1]Input of Submissions'!I19</f>
        <v>7</v>
      </c>
      <c r="V69" s="87">
        <f t="shared" si="35"/>
        <v>1.4285714285714284</v>
      </c>
      <c r="X69" s="87">
        <f>'[1]Input of Submissions'!J19</f>
        <v>3</v>
      </c>
      <c r="Y69" s="87">
        <f t="shared" si="36"/>
        <v>13.333333333333332</v>
      </c>
      <c r="AA69" s="87">
        <f>'[1]Input of Submissions'!K19</f>
        <v>2</v>
      </c>
      <c r="AB69" s="87">
        <f t="shared" si="37"/>
        <v>10</v>
      </c>
    </row>
    <row r="70" spans="2:28" ht="15" thickBot="1" x14ac:dyDescent="0.4">
      <c r="B70" s="76" t="str">
        <f>'[1]Input of Submissions'!B20</f>
        <v>Supplier O</v>
      </c>
      <c r="C70" s="87">
        <f>'[1]Input of Submissions'!C20</f>
        <v>15000</v>
      </c>
      <c r="D70" s="87">
        <f t="shared" si="29"/>
        <v>24</v>
      </c>
      <c r="F70" s="87">
        <f>'[1]Input of Submissions'!D20</f>
        <v>3</v>
      </c>
      <c r="G70" s="87">
        <f t="shared" si="30"/>
        <v>13.333333333333332</v>
      </c>
      <c r="I70" s="87">
        <f>'[1]Input of Submissions'!E20</f>
        <v>5</v>
      </c>
      <c r="J70" s="87">
        <f t="shared" si="31"/>
        <v>4</v>
      </c>
      <c r="L70" s="87">
        <f>'[1]Input of Submissions'!F20</f>
        <v>2</v>
      </c>
      <c r="M70" s="87">
        <f t="shared" si="32"/>
        <v>10</v>
      </c>
      <c r="O70" s="87">
        <f>'[1]Input of Submissions'!G20</f>
        <v>4</v>
      </c>
      <c r="P70" s="87">
        <f t="shared" si="33"/>
        <v>2.5</v>
      </c>
      <c r="R70" s="87">
        <f>'[1]Input of Submissions'!H20</f>
        <v>8</v>
      </c>
      <c r="S70" s="87">
        <f t="shared" si="34"/>
        <v>2.5</v>
      </c>
      <c r="U70" s="87">
        <f>'[1]Input of Submissions'!I20</f>
        <v>6</v>
      </c>
      <c r="V70" s="87">
        <f t="shared" si="35"/>
        <v>1.6666666666666665</v>
      </c>
      <c r="X70" s="87">
        <f>'[1]Input of Submissions'!J20</f>
        <v>5</v>
      </c>
      <c r="Y70" s="87">
        <f t="shared" si="36"/>
        <v>8</v>
      </c>
      <c r="AA70" s="87">
        <f>'[1]Input of Submissions'!K20</f>
        <v>5</v>
      </c>
      <c r="AB70" s="87">
        <f t="shared" si="37"/>
        <v>4</v>
      </c>
    </row>
    <row r="71" spans="2:28" ht="15" thickBot="1" x14ac:dyDescent="0.4">
      <c r="B71" s="76" t="str">
        <f>'[1]Input of Submissions'!B21</f>
        <v>Supplier P</v>
      </c>
      <c r="C71" s="87">
        <f>'[1]Input of Submissions'!C21</f>
        <v>18000</v>
      </c>
      <c r="D71" s="87">
        <f t="shared" si="29"/>
        <v>20</v>
      </c>
      <c r="F71" s="87">
        <f>'[1]Input of Submissions'!D21</f>
        <v>4</v>
      </c>
      <c r="G71" s="87">
        <f t="shared" si="30"/>
        <v>10</v>
      </c>
      <c r="I71" s="87">
        <f>'[1]Input of Submissions'!E21</f>
        <v>4</v>
      </c>
      <c r="J71" s="87">
        <f t="shared" si="31"/>
        <v>5</v>
      </c>
      <c r="L71" s="87">
        <f>'[1]Input of Submissions'!F21</f>
        <v>3</v>
      </c>
      <c r="M71" s="87">
        <f t="shared" si="32"/>
        <v>6.6666666666666661</v>
      </c>
      <c r="O71" s="87">
        <f>'[1]Input of Submissions'!G21</f>
        <v>3</v>
      </c>
      <c r="P71" s="87">
        <f t="shared" si="33"/>
        <v>3.333333333333333</v>
      </c>
      <c r="R71" s="87">
        <f>'[1]Input of Submissions'!H21</f>
        <v>4</v>
      </c>
      <c r="S71" s="87">
        <f t="shared" si="34"/>
        <v>5</v>
      </c>
      <c r="U71" s="87">
        <f>'[1]Input of Submissions'!I21</f>
        <v>5</v>
      </c>
      <c r="V71" s="87">
        <f t="shared" si="35"/>
        <v>2</v>
      </c>
      <c r="X71" s="87">
        <f>'[1]Input of Submissions'!J21</f>
        <v>8</v>
      </c>
      <c r="Y71" s="87">
        <f t="shared" si="36"/>
        <v>5</v>
      </c>
      <c r="AA71" s="87">
        <f>'[1]Input of Submissions'!K21</f>
        <v>2</v>
      </c>
      <c r="AB71" s="87">
        <f t="shared" si="37"/>
        <v>10</v>
      </c>
    </row>
    <row r="72" spans="2:28" ht="15" thickBot="1" x14ac:dyDescent="0.4">
      <c r="B72" s="76" t="str">
        <f>'[1]Input of Submissions'!B22</f>
        <v>Supplier Q</v>
      </c>
      <c r="C72" s="87">
        <f>'[1]Input of Submissions'!C22</f>
        <v>9500</v>
      </c>
      <c r="D72" s="87">
        <f t="shared" si="29"/>
        <v>37.89473684210526</v>
      </c>
      <c r="F72" s="87">
        <f>'[1]Input of Submissions'!D22</f>
        <v>20</v>
      </c>
      <c r="G72" s="87">
        <f t="shared" si="30"/>
        <v>2</v>
      </c>
      <c r="I72" s="87">
        <f>'[1]Input of Submissions'!E22</f>
        <v>6</v>
      </c>
      <c r="J72" s="87">
        <f t="shared" si="31"/>
        <v>3.333333333333333</v>
      </c>
      <c r="L72" s="87">
        <f>'[1]Input of Submissions'!F22</f>
        <v>4</v>
      </c>
      <c r="M72" s="87">
        <f t="shared" si="32"/>
        <v>5</v>
      </c>
      <c r="O72" s="87">
        <f>'[1]Input of Submissions'!G22</f>
        <v>5</v>
      </c>
      <c r="P72" s="87">
        <f t="shared" si="33"/>
        <v>2</v>
      </c>
      <c r="R72" s="87">
        <f>'[1]Input of Submissions'!H22</f>
        <v>5</v>
      </c>
      <c r="S72" s="87">
        <f t="shared" si="34"/>
        <v>4</v>
      </c>
      <c r="U72" s="87">
        <f>'[1]Input of Submissions'!I22</f>
        <v>4</v>
      </c>
      <c r="V72" s="87">
        <f t="shared" si="35"/>
        <v>2.5</v>
      </c>
      <c r="X72" s="87">
        <f>'[1]Input of Submissions'!J22</f>
        <v>7</v>
      </c>
      <c r="Y72" s="87">
        <f t="shared" si="36"/>
        <v>5.7142857142857135</v>
      </c>
      <c r="AA72" s="87">
        <f>'[1]Input of Submissions'!K22</f>
        <v>3</v>
      </c>
      <c r="AB72" s="87">
        <f t="shared" si="37"/>
        <v>6.6666666666666661</v>
      </c>
    </row>
    <row r="73" spans="2:28" ht="15" thickBot="1" x14ac:dyDescent="0.4">
      <c r="B73" s="76" t="str">
        <f>'[1]Input of Submissions'!B23</f>
        <v>Supplier R</v>
      </c>
      <c r="C73" s="87">
        <f>'[1]Input of Submissions'!C23</f>
        <v>9750</v>
      </c>
      <c r="D73" s="87">
        <f t="shared" si="29"/>
        <v>36.923076923076927</v>
      </c>
      <c r="F73" s="87">
        <f>'[1]Input of Submissions'!D23</f>
        <v>6</v>
      </c>
      <c r="G73" s="87">
        <f t="shared" si="30"/>
        <v>6.6666666666666661</v>
      </c>
      <c r="I73" s="87">
        <f>'[1]Input of Submissions'!E23</f>
        <v>3</v>
      </c>
      <c r="J73" s="87">
        <f t="shared" si="31"/>
        <v>6.6666666666666661</v>
      </c>
      <c r="L73" s="87">
        <f>'[1]Input of Submissions'!F23</f>
        <v>8</v>
      </c>
      <c r="M73" s="87">
        <f t="shared" si="32"/>
        <v>2.5</v>
      </c>
      <c r="O73" s="87">
        <f>'[1]Input of Submissions'!G23</f>
        <v>6</v>
      </c>
      <c r="P73" s="87">
        <f t="shared" si="33"/>
        <v>1.6666666666666665</v>
      </c>
      <c r="R73" s="87">
        <f>'[1]Input of Submissions'!H23</f>
        <v>3</v>
      </c>
      <c r="S73" s="87">
        <f t="shared" si="34"/>
        <v>6.6666666666666661</v>
      </c>
      <c r="U73" s="87">
        <f>'[1]Input of Submissions'!I23</f>
        <v>3</v>
      </c>
      <c r="V73" s="87">
        <f t="shared" si="35"/>
        <v>3.333333333333333</v>
      </c>
      <c r="X73" s="87">
        <f>'[1]Input of Submissions'!J23</f>
        <v>6</v>
      </c>
      <c r="Y73" s="87">
        <f t="shared" si="36"/>
        <v>6.6666666666666661</v>
      </c>
      <c r="AA73" s="87">
        <f>'[1]Input of Submissions'!K23</f>
        <v>4</v>
      </c>
      <c r="AB73" s="87">
        <f t="shared" si="37"/>
        <v>5</v>
      </c>
    </row>
    <row r="74" spans="2:28" ht="15" thickBot="1" x14ac:dyDescent="0.4">
      <c r="B74" s="76" t="str">
        <f>'[1]Input of Submissions'!B24</f>
        <v>Supplier S</v>
      </c>
      <c r="C74" s="87">
        <f>'[1]Input of Submissions'!C24</f>
        <v>21000</v>
      </c>
      <c r="D74" s="87">
        <f t="shared" si="29"/>
        <v>17.142857142857142</v>
      </c>
      <c r="F74" s="87">
        <f>'[1]Input of Submissions'!D24</f>
        <v>4</v>
      </c>
      <c r="G74" s="87">
        <f t="shared" si="30"/>
        <v>10</v>
      </c>
      <c r="I74" s="87">
        <f>'[1]Input of Submissions'!E24</f>
        <v>8</v>
      </c>
      <c r="J74" s="87">
        <f t="shared" si="31"/>
        <v>2.5</v>
      </c>
      <c r="L74" s="87">
        <f>'[1]Input of Submissions'!F24</f>
        <v>4</v>
      </c>
      <c r="M74" s="87">
        <f t="shared" si="32"/>
        <v>5</v>
      </c>
      <c r="O74" s="87">
        <f>'[1]Input of Submissions'!G24</f>
        <v>4</v>
      </c>
      <c r="P74" s="87">
        <f t="shared" si="33"/>
        <v>2.5</v>
      </c>
      <c r="R74" s="87">
        <f>'[1]Input of Submissions'!H24</f>
        <v>4</v>
      </c>
      <c r="S74" s="87">
        <f t="shared" si="34"/>
        <v>5</v>
      </c>
      <c r="U74" s="87">
        <f>'[1]Input of Submissions'!I24</f>
        <v>4</v>
      </c>
      <c r="V74" s="87">
        <f t="shared" si="35"/>
        <v>2.5</v>
      </c>
      <c r="X74" s="87">
        <f>'[1]Input of Submissions'!J24</f>
        <v>5</v>
      </c>
      <c r="Y74" s="87">
        <f t="shared" si="36"/>
        <v>8</v>
      </c>
      <c r="AA74" s="87">
        <f>'[1]Input of Submissions'!K24</f>
        <v>4</v>
      </c>
      <c r="AB74" s="87">
        <f t="shared" si="37"/>
        <v>5</v>
      </c>
    </row>
    <row r="75" spans="2:28" ht="15" thickBot="1" x14ac:dyDescent="0.4">
      <c r="B75" s="76" t="str">
        <f>'[1]Input of Submissions'!B25</f>
        <v>Supplier T</v>
      </c>
      <c r="C75" s="87">
        <f>'[1]Input of Submissions'!C25</f>
        <v>11000</v>
      </c>
      <c r="D75" s="87">
        <f t="shared" si="29"/>
        <v>32.727272727272727</v>
      </c>
      <c r="F75" s="87">
        <f>'[1]Input of Submissions'!D25</f>
        <v>3</v>
      </c>
      <c r="G75" s="87">
        <f t="shared" si="30"/>
        <v>13.333333333333332</v>
      </c>
      <c r="I75" s="87">
        <f>'[1]Input of Submissions'!E25</f>
        <v>4</v>
      </c>
      <c r="J75" s="87">
        <f t="shared" si="31"/>
        <v>5</v>
      </c>
      <c r="L75" s="87">
        <f>'[1]Input of Submissions'!F25</f>
        <v>5</v>
      </c>
      <c r="M75" s="87">
        <f t="shared" si="32"/>
        <v>4</v>
      </c>
      <c r="O75" s="87">
        <f>'[1]Input of Submissions'!G25</f>
        <v>4</v>
      </c>
      <c r="P75" s="87">
        <f t="shared" si="33"/>
        <v>2.5</v>
      </c>
      <c r="R75" s="87">
        <f>'[1]Input of Submissions'!H25</f>
        <v>2</v>
      </c>
      <c r="S75" s="87">
        <f t="shared" si="34"/>
        <v>10</v>
      </c>
      <c r="U75" s="87">
        <f>'[1]Input of Submissions'!I25</f>
        <v>2</v>
      </c>
      <c r="V75" s="87">
        <f t="shared" si="35"/>
        <v>5</v>
      </c>
      <c r="X75" s="87">
        <f>'[1]Input of Submissions'!J25</f>
        <v>4</v>
      </c>
      <c r="Y75" s="87">
        <f t="shared" si="36"/>
        <v>10</v>
      </c>
      <c r="AA75" s="87">
        <f>'[1]Input of Submissions'!K25</f>
        <v>5</v>
      </c>
      <c r="AB75" s="87">
        <f t="shared" si="37"/>
        <v>4</v>
      </c>
    </row>
    <row r="76" spans="2:28" ht="15" thickBot="1" x14ac:dyDescent="0.4">
      <c r="B76" s="76" t="str">
        <f>'[1]Input of Submissions'!B26</f>
        <v>Supplier U</v>
      </c>
      <c r="C76" s="87">
        <f>'[1]Input of Submissions'!C26</f>
        <v>12000</v>
      </c>
      <c r="D76" s="87">
        <f t="shared" si="29"/>
        <v>30</v>
      </c>
      <c r="F76" s="87">
        <f>'[1]Input of Submissions'!D26</f>
        <v>5</v>
      </c>
      <c r="G76" s="87">
        <f t="shared" si="30"/>
        <v>8</v>
      </c>
      <c r="I76" s="87">
        <f>'[1]Input of Submissions'!E26</f>
        <v>5</v>
      </c>
      <c r="J76" s="87">
        <f t="shared" si="31"/>
        <v>4</v>
      </c>
      <c r="L76" s="87">
        <f>'[1]Input of Submissions'!F26</f>
        <v>3</v>
      </c>
      <c r="M76" s="87">
        <f t="shared" si="32"/>
        <v>6.6666666666666661</v>
      </c>
      <c r="O76" s="87">
        <f>'[1]Input of Submissions'!G26</f>
        <v>6</v>
      </c>
      <c r="P76" s="87">
        <f t="shared" si="33"/>
        <v>1.6666666666666665</v>
      </c>
      <c r="R76" s="87">
        <f>'[1]Input of Submissions'!H26</f>
        <v>5</v>
      </c>
      <c r="S76" s="87">
        <f t="shared" si="34"/>
        <v>4</v>
      </c>
      <c r="U76" s="87">
        <f>'[1]Input of Submissions'!I26</f>
        <v>5</v>
      </c>
      <c r="V76" s="87">
        <f t="shared" si="35"/>
        <v>2</v>
      </c>
      <c r="X76" s="87">
        <f>'[1]Input of Submissions'!J26</f>
        <v>3</v>
      </c>
      <c r="Y76" s="87">
        <f t="shared" si="36"/>
        <v>13.333333333333332</v>
      </c>
      <c r="AA76" s="87">
        <f>'[1]Input of Submissions'!K26</f>
        <v>4</v>
      </c>
      <c r="AB76" s="87">
        <f t="shared" si="37"/>
        <v>5</v>
      </c>
    </row>
    <row r="77" spans="2:28" ht="15" thickBot="1" x14ac:dyDescent="0.4">
      <c r="B77" s="76" t="str">
        <f>'[1]Input of Submissions'!B27</f>
        <v>Supplier V</v>
      </c>
      <c r="C77" s="87">
        <f>'[1]Input of Submissions'!C27</f>
        <v>8000</v>
      </c>
      <c r="D77" s="87">
        <f t="shared" si="29"/>
        <v>45</v>
      </c>
      <c r="F77" s="87">
        <f>'[1]Input of Submissions'!D27</f>
        <v>6</v>
      </c>
      <c r="G77" s="87">
        <f t="shared" si="30"/>
        <v>6.6666666666666661</v>
      </c>
      <c r="I77" s="87">
        <f>'[1]Input of Submissions'!E27</f>
        <v>3</v>
      </c>
      <c r="J77" s="87">
        <f t="shared" si="31"/>
        <v>6.6666666666666661</v>
      </c>
      <c r="L77" s="87">
        <f>'[1]Input of Submissions'!F27</f>
        <v>4</v>
      </c>
      <c r="M77" s="87">
        <f t="shared" si="32"/>
        <v>5</v>
      </c>
      <c r="O77" s="87">
        <f>'[1]Input of Submissions'!G27</f>
        <v>8</v>
      </c>
      <c r="P77" s="87">
        <f t="shared" si="33"/>
        <v>1.25</v>
      </c>
      <c r="R77" s="87">
        <f>'[1]Input of Submissions'!H27</f>
        <v>2</v>
      </c>
      <c r="S77" s="87">
        <f t="shared" si="34"/>
        <v>10</v>
      </c>
      <c r="U77" s="87">
        <f>'[1]Input of Submissions'!I27</f>
        <v>2</v>
      </c>
      <c r="V77" s="87">
        <f t="shared" si="35"/>
        <v>5</v>
      </c>
      <c r="X77" s="87">
        <f>'[1]Input of Submissions'!J27</f>
        <v>4</v>
      </c>
      <c r="Y77" s="87">
        <f t="shared" si="36"/>
        <v>10</v>
      </c>
      <c r="AA77" s="87">
        <f>'[1]Input of Submissions'!K27</f>
        <v>3</v>
      </c>
      <c r="AB77" s="87">
        <f t="shared" si="37"/>
        <v>6.6666666666666661</v>
      </c>
    </row>
    <row r="78" spans="2:28" ht="15" thickBot="1" x14ac:dyDescent="0.4">
      <c r="B78" s="76" t="str">
        <f>'[1]Input of Submissions'!B28</f>
        <v>Supplier W</v>
      </c>
      <c r="C78" s="87">
        <f>'[1]Input of Submissions'!C28</f>
        <v>9000</v>
      </c>
      <c r="D78" s="87">
        <f t="shared" si="29"/>
        <v>40</v>
      </c>
      <c r="F78" s="87">
        <f>'[1]Input of Submissions'!D28</f>
        <v>12</v>
      </c>
      <c r="G78" s="87">
        <f t="shared" si="30"/>
        <v>3.333333333333333</v>
      </c>
      <c r="I78" s="87">
        <f>'[1]Input of Submissions'!E28</f>
        <v>4</v>
      </c>
      <c r="J78" s="87">
        <f t="shared" si="31"/>
        <v>5</v>
      </c>
      <c r="L78" s="87">
        <f>'[1]Input of Submissions'!F28</f>
        <v>2</v>
      </c>
      <c r="M78" s="87">
        <f t="shared" si="32"/>
        <v>10</v>
      </c>
      <c r="O78" s="87">
        <f>'[1]Input of Submissions'!G28</f>
        <v>9</v>
      </c>
      <c r="P78" s="87">
        <f t="shared" si="33"/>
        <v>1.1111111111111112</v>
      </c>
      <c r="R78" s="87">
        <f>'[1]Input of Submissions'!H28</f>
        <v>3</v>
      </c>
      <c r="S78" s="87">
        <f t="shared" si="34"/>
        <v>6.6666666666666661</v>
      </c>
      <c r="U78" s="87">
        <f>'[1]Input of Submissions'!I28</f>
        <v>3</v>
      </c>
      <c r="V78" s="87">
        <f t="shared" si="35"/>
        <v>3.333333333333333</v>
      </c>
      <c r="X78" s="87">
        <f>'[1]Input of Submissions'!J28</f>
        <v>3</v>
      </c>
      <c r="Y78" s="87">
        <f t="shared" si="36"/>
        <v>13.333333333333332</v>
      </c>
      <c r="AA78" s="87">
        <f>'[1]Input of Submissions'!K28</f>
        <v>4</v>
      </c>
      <c r="AB78" s="87">
        <f t="shared" si="37"/>
        <v>5</v>
      </c>
    </row>
    <row r="79" spans="2:28" ht="15" thickBot="1" x14ac:dyDescent="0.4">
      <c r="B79" s="76" t="str">
        <f>'[1]Input of Submissions'!B29</f>
        <v>Supplier X</v>
      </c>
      <c r="C79" s="87">
        <f>'[1]Input of Submissions'!C29</f>
        <v>7000</v>
      </c>
      <c r="D79" s="87">
        <f t="shared" si="29"/>
        <v>51.428571428571423</v>
      </c>
      <c r="F79" s="87">
        <f>'[1]Input of Submissions'!D29</f>
        <v>13</v>
      </c>
      <c r="G79" s="87">
        <f t="shared" si="30"/>
        <v>3.0769230769230771</v>
      </c>
      <c r="I79" s="87">
        <f>'[1]Input of Submissions'!E29</f>
        <v>2</v>
      </c>
      <c r="J79" s="87">
        <f t="shared" si="31"/>
        <v>10</v>
      </c>
      <c r="L79" s="87">
        <f>'[1]Input of Submissions'!F29</f>
        <v>5</v>
      </c>
      <c r="M79" s="87">
        <f t="shared" si="32"/>
        <v>4</v>
      </c>
      <c r="O79" s="87">
        <f>'[1]Input of Submissions'!G29</f>
        <v>5</v>
      </c>
      <c r="P79" s="87">
        <f t="shared" si="33"/>
        <v>2</v>
      </c>
      <c r="R79" s="87">
        <f>'[1]Input of Submissions'!H29</f>
        <v>4</v>
      </c>
      <c r="S79" s="87">
        <f t="shared" si="34"/>
        <v>5</v>
      </c>
      <c r="U79" s="87">
        <f>'[1]Input of Submissions'!I29</f>
        <v>4</v>
      </c>
      <c r="V79" s="87">
        <f t="shared" si="35"/>
        <v>2.5</v>
      </c>
      <c r="X79" s="87">
        <f>'[1]Input of Submissions'!J29</f>
        <v>5</v>
      </c>
      <c r="Y79" s="87">
        <f t="shared" si="36"/>
        <v>8</v>
      </c>
      <c r="AA79" s="87">
        <f>'[1]Input of Submissions'!K29</f>
        <v>3</v>
      </c>
      <c r="AB79" s="87">
        <f t="shared" si="37"/>
        <v>6.6666666666666661</v>
      </c>
    </row>
    <row r="80" spans="2:28" ht="15" thickBot="1" x14ac:dyDescent="0.4">
      <c r="B80" s="76" t="str">
        <f>'[1]Input of Submissions'!B30</f>
        <v>Supplier Y</v>
      </c>
      <c r="C80" s="87">
        <f>'[1]Input of Submissions'!C30</f>
        <v>6500</v>
      </c>
      <c r="D80" s="87">
        <f t="shared" si="29"/>
        <v>55.384615384615387</v>
      </c>
      <c r="F80" s="87">
        <f>'[1]Input of Submissions'!D30</f>
        <v>8</v>
      </c>
      <c r="G80" s="87">
        <f t="shared" si="30"/>
        <v>5</v>
      </c>
      <c r="I80" s="87">
        <f>'[1]Input of Submissions'!E30</f>
        <v>5</v>
      </c>
      <c r="J80" s="87">
        <f t="shared" si="31"/>
        <v>4</v>
      </c>
      <c r="L80" s="87">
        <f>'[1]Input of Submissions'!F30</f>
        <v>2</v>
      </c>
      <c r="M80" s="87">
        <f t="shared" si="32"/>
        <v>10</v>
      </c>
      <c r="O80" s="87">
        <f>'[1]Input of Submissions'!G30</f>
        <v>4</v>
      </c>
      <c r="P80" s="87">
        <f t="shared" si="33"/>
        <v>2.5</v>
      </c>
      <c r="R80" s="87">
        <f>'[1]Input of Submissions'!H30</f>
        <v>4</v>
      </c>
      <c r="S80" s="87">
        <f t="shared" si="34"/>
        <v>5</v>
      </c>
      <c r="U80" s="87">
        <f>'[1]Input of Submissions'!I30</f>
        <v>4</v>
      </c>
      <c r="V80" s="87">
        <f t="shared" si="35"/>
        <v>2.5</v>
      </c>
      <c r="X80" s="87">
        <f>'[1]Input of Submissions'!J30</f>
        <v>8</v>
      </c>
      <c r="Y80" s="87">
        <f t="shared" si="36"/>
        <v>5</v>
      </c>
      <c r="AA80" s="87">
        <f>'[1]Input of Submissions'!K30</f>
        <v>5</v>
      </c>
      <c r="AB80" s="87">
        <f t="shared" si="37"/>
        <v>4</v>
      </c>
    </row>
    <row r="81" spans="2:28" ht="15" thickBot="1" x14ac:dyDescent="0.4">
      <c r="B81" s="76" t="str">
        <f>'[1]Input of Submissions'!B31</f>
        <v>Supplier Z</v>
      </c>
      <c r="C81" s="87">
        <f>'[1]Input of Submissions'!C31</f>
        <v>15000</v>
      </c>
      <c r="D81" s="87">
        <f t="shared" si="29"/>
        <v>24</v>
      </c>
      <c r="F81" s="87">
        <f>'[1]Input of Submissions'!D31</f>
        <v>5</v>
      </c>
      <c r="G81" s="87">
        <f t="shared" si="30"/>
        <v>8</v>
      </c>
      <c r="I81" s="87">
        <f>'[1]Input of Submissions'!E31</f>
        <v>2</v>
      </c>
      <c r="J81" s="87">
        <f t="shared" si="31"/>
        <v>10</v>
      </c>
      <c r="L81" s="87">
        <f>'[1]Input of Submissions'!F31</f>
        <v>3</v>
      </c>
      <c r="M81" s="87">
        <f t="shared" si="32"/>
        <v>6.6666666666666661</v>
      </c>
      <c r="O81" s="87">
        <f>'[1]Input of Submissions'!G31</f>
        <v>6</v>
      </c>
      <c r="P81" s="87">
        <f t="shared" si="33"/>
        <v>1.6666666666666665</v>
      </c>
      <c r="R81" s="87">
        <f>'[1]Input of Submissions'!H31</f>
        <v>2</v>
      </c>
      <c r="S81" s="87">
        <f t="shared" si="34"/>
        <v>10</v>
      </c>
      <c r="U81" s="87">
        <f>'[1]Input of Submissions'!I31</f>
        <v>2</v>
      </c>
      <c r="V81" s="87">
        <f t="shared" si="35"/>
        <v>5</v>
      </c>
      <c r="X81" s="87">
        <f>'[1]Input of Submissions'!J31</f>
        <v>7</v>
      </c>
      <c r="Y81" s="87">
        <f t="shared" si="36"/>
        <v>5.7142857142857135</v>
      </c>
      <c r="AA81" s="87">
        <f>'[1]Input of Submissions'!K31</f>
        <v>8</v>
      </c>
      <c r="AB81" s="87">
        <f t="shared" si="37"/>
        <v>2.5</v>
      </c>
    </row>
    <row r="82" spans="2:28" ht="15" thickBot="1" x14ac:dyDescent="0.4">
      <c r="B82" s="76" t="str">
        <f>'[1]Input of Submissions'!B32</f>
        <v>Supplier AA</v>
      </c>
      <c r="C82" s="87">
        <f>'[1]Input of Submissions'!C32</f>
        <v>21000</v>
      </c>
      <c r="D82" s="87">
        <f t="shared" si="29"/>
        <v>17.142857142857142</v>
      </c>
      <c r="F82" s="87">
        <f>'[1]Input of Submissions'!D32</f>
        <v>4</v>
      </c>
      <c r="G82" s="87">
        <f t="shared" si="30"/>
        <v>10</v>
      </c>
      <c r="I82" s="87">
        <f>'[1]Input of Submissions'!E32</f>
        <v>3</v>
      </c>
      <c r="J82" s="87">
        <f t="shared" si="31"/>
        <v>6.6666666666666661</v>
      </c>
      <c r="L82" s="87">
        <f>'[1]Input of Submissions'!F32</f>
        <v>4</v>
      </c>
      <c r="M82" s="87">
        <f t="shared" si="32"/>
        <v>5</v>
      </c>
      <c r="O82" s="87">
        <f>'[1]Input of Submissions'!G32</f>
        <v>3</v>
      </c>
      <c r="P82" s="87">
        <f t="shared" si="33"/>
        <v>3.333333333333333</v>
      </c>
      <c r="R82" s="87">
        <f>'[1]Input of Submissions'!H32</f>
        <v>5</v>
      </c>
      <c r="S82" s="87">
        <f t="shared" si="34"/>
        <v>4</v>
      </c>
      <c r="U82" s="87">
        <f>'[1]Input of Submissions'!I32</f>
        <v>5</v>
      </c>
      <c r="V82" s="87">
        <f t="shared" si="35"/>
        <v>2</v>
      </c>
      <c r="X82" s="87">
        <f>'[1]Input of Submissions'!J32</f>
        <v>6</v>
      </c>
      <c r="Y82" s="87">
        <f t="shared" si="36"/>
        <v>6.6666666666666661</v>
      </c>
      <c r="AA82" s="87">
        <f>'[1]Input of Submissions'!K32</f>
        <v>7</v>
      </c>
      <c r="AB82" s="87">
        <f t="shared" si="37"/>
        <v>2.8571428571428568</v>
      </c>
    </row>
    <row r="83" spans="2:28" ht="15" thickBot="1" x14ac:dyDescent="0.4">
      <c r="B83" s="76" t="str">
        <f>'[1]Input of Submissions'!B33</f>
        <v>Supplier AB</v>
      </c>
      <c r="C83" s="87">
        <f>'[1]Input of Submissions'!C33</f>
        <v>17000</v>
      </c>
      <c r="D83" s="87">
        <f t="shared" si="29"/>
        <v>21.176470588235297</v>
      </c>
      <c r="F83" s="87">
        <f>'[1]Input of Submissions'!D33</f>
        <v>7</v>
      </c>
      <c r="G83" s="87">
        <f t="shared" si="30"/>
        <v>5.7142857142857135</v>
      </c>
      <c r="I83" s="87">
        <f>'[1]Input of Submissions'!E33</f>
        <v>4</v>
      </c>
      <c r="J83" s="87">
        <f t="shared" si="31"/>
        <v>5</v>
      </c>
      <c r="L83" s="87">
        <f>'[1]Input of Submissions'!F33</f>
        <v>3</v>
      </c>
      <c r="M83" s="87">
        <f t="shared" si="32"/>
        <v>6.6666666666666661</v>
      </c>
      <c r="O83" s="87">
        <f>'[1]Input of Submissions'!G33</f>
        <v>8</v>
      </c>
      <c r="P83" s="87">
        <f t="shared" si="33"/>
        <v>1.25</v>
      </c>
      <c r="R83" s="87">
        <f>'[1]Input of Submissions'!H33</f>
        <v>2</v>
      </c>
      <c r="S83" s="87">
        <f t="shared" si="34"/>
        <v>10</v>
      </c>
      <c r="U83" s="87">
        <f>'[1]Input of Submissions'!I33</f>
        <v>2</v>
      </c>
      <c r="V83" s="87">
        <f t="shared" si="35"/>
        <v>5</v>
      </c>
      <c r="X83" s="87">
        <f>'[1]Input of Submissions'!J33</f>
        <v>5</v>
      </c>
      <c r="Y83" s="87">
        <f t="shared" si="36"/>
        <v>8</v>
      </c>
      <c r="AA83" s="87">
        <f>'[1]Input of Submissions'!K33</f>
        <v>6</v>
      </c>
      <c r="AB83" s="87">
        <f t="shared" si="37"/>
        <v>3.333333333333333</v>
      </c>
    </row>
    <row r="84" spans="2:28" ht="15" thickBot="1" x14ac:dyDescent="0.4">
      <c r="B84" s="76" t="str">
        <f>'[1]Input of Submissions'!B34</f>
        <v>Supplier AC</v>
      </c>
      <c r="C84" s="87">
        <f>'[1]Input of Submissions'!C34</f>
        <v>15500</v>
      </c>
      <c r="D84" s="87">
        <f t="shared" si="29"/>
        <v>23.225806451612904</v>
      </c>
      <c r="F84" s="87">
        <f>'[1]Input of Submissions'!D34</f>
        <v>5</v>
      </c>
      <c r="G84" s="87">
        <f t="shared" si="30"/>
        <v>8</v>
      </c>
      <c r="I84" s="87">
        <f>'[1]Input of Submissions'!E34</f>
        <v>3</v>
      </c>
      <c r="J84" s="87">
        <f t="shared" si="31"/>
        <v>6.6666666666666661</v>
      </c>
      <c r="L84" s="87">
        <f>'[1]Input of Submissions'!F34</f>
        <v>5</v>
      </c>
      <c r="M84" s="87">
        <f t="shared" si="32"/>
        <v>4</v>
      </c>
      <c r="O84" s="87">
        <f>'[1]Input of Submissions'!G34</f>
        <v>4</v>
      </c>
      <c r="P84" s="87">
        <f t="shared" si="33"/>
        <v>2.5</v>
      </c>
      <c r="R84" s="87">
        <f>'[1]Input of Submissions'!H34</f>
        <v>3</v>
      </c>
      <c r="S84" s="87">
        <f t="shared" si="34"/>
        <v>6.6666666666666661</v>
      </c>
      <c r="U84" s="87">
        <f>'[1]Input of Submissions'!I34</f>
        <v>3</v>
      </c>
      <c r="V84" s="87">
        <f t="shared" si="35"/>
        <v>3.333333333333333</v>
      </c>
      <c r="X84" s="87">
        <f>'[1]Input of Submissions'!J34</f>
        <v>4</v>
      </c>
      <c r="Y84" s="87">
        <f t="shared" si="36"/>
        <v>10</v>
      </c>
      <c r="AA84" s="87">
        <f>'[1]Input of Submissions'!K34</f>
        <v>5</v>
      </c>
      <c r="AB84" s="87">
        <f t="shared" si="37"/>
        <v>4</v>
      </c>
    </row>
    <row r="85" spans="2:28" ht="15" thickBot="1" x14ac:dyDescent="0.4">
      <c r="B85" s="76" t="str">
        <f>'[1]Input of Submissions'!B35</f>
        <v>Supplier AD</v>
      </c>
      <c r="C85" s="87">
        <f>'[1]Input of Submissions'!C35</f>
        <v>16500</v>
      </c>
      <c r="D85" s="87">
        <f t="shared" si="29"/>
        <v>21.81818181818182</v>
      </c>
      <c r="F85" s="87">
        <f>'[1]Input of Submissions'!D35</f>
        <v>6</v>
      </c>
      <c r="G85" s="87">
        <f t="shared" si="30"/>
        <v>6.6666666666666661</v>
      </c>
      <c r="I85" s="87">
        <f>'[1]Input of Submissions'!E35</f>
        <v>5</v>
      </c>
      <c r="J85" s="87">
        <f t="shared" si="31"/>
        <v>4</v>
      </c>
      <c r="L85" s="87">
        <f>'[1]Input of Submissions'!F35</f>
        <v>6</v>
      </c>
      <c r="M85" s="87">
        <f t="shared" si="32"/>
        <v>3.333333333333333</v>
      </c>
      <c r="O85" s="87">
        <f>'[1]Input of Submissions'!G35</f>
        <v>5</v>
      </c>
      <c r="P85" s="87">
        <f t="shared" si="33"/>
        <v>2</v>
      </c>
      <c r="R85" s="87">
        <f>'[1]Input of Submissions'!H35</f>
        <v>4</v>
      </c>
      <c r="S85" s="87">
        <f t="shared" si="34"/>
        <v>5</v>
      </c>
      <c r="U85" s="87">
        <f>'[1]Input of Submissions'!I35</f>
        <v>4</v>
      </c>
      <c r="V85" s="87">
        <f t="shared" si="35"/>
        <v>2.5</v>
      </c>
      <c r="X85" s="87">
        <f>'[1]Input of Submissions'!J35</f>
        <v>3</v>
      </c>
      <c r="Y85" s="87">
        <f t="shared" si="36"/>
        <v>13.333333333333332</v>
      </c>
      <c r="AA85" s="87">
        <f>'[1]Input of Submissions'!K35</f>
        <v>4</v>
      </c>
      <c r="AB85" s="87">
        <f t="shared" si="37"/>
        <v>5</v>
      </c>
    </row>
    <row r="86" spans="2:28" ht="15" thickBot="1" x14ac:dyDescent="0.4">
      <c r="B86" s="76" t="str">
        <f>'[1]Input of Submissions'!B36</f>
        <v>Supplier AE</v>
      </c>
      <c r="C86" s="87">
        <f>'[1]Input of Submissions'!C36</f>
        <v>6000</v>
      </c>
      <c r="D86" s="87">
        <f t="shared" si="29"/>
        <v>60</v>
      </c>
      <c r="F86" s="87">
        <f>'[1]Input of Submissions'!D36</f>
        <v>8</v>
      </c>
      <c r="G86" s="87">
        <f t="shared" si="30"/>
        <v>5</v>
      </c>
      <c r="I86" s="87">
        <f>'[1]Input of Submissions'!E36</f>
        <v>6</v>
      </c>
      <c r="J86" s="87">
        <f t="shared" si="31"/>
        <v>3.333333333333333</v>
      </c>
      <c r="L86" s="87">
        <f>'[1]Input of Submissions'!F36</f>
        <v>4</v>
      </c>
      <c r="M86" s="87">
        <f t="shared" si="32"/>
        <v>5</v>
      </c>
      <c r="O86" s="87">
        <f>'[1]Input of Submissions'!G36</f>
        <v>3</v>
      </c>
      <c r="P86" s="87">
        <f t="shared" si="33"/>
        <v>3.333333333333333</v>
      </c>
      <c r="R86" s="87">
        <f>'[1]Input of Submissions'!H36</f>
        <v>3</v>
      </c>
      <c r="S86" s="87">
        <f t="shared" si="34"/>
        <v>6.6666666666666661</v>
      </c>
      <c r="U86" s="87">
        <f>'[1]Input of Submissions'!I36</f>
        <v>3</v>
      </c>
      <c r="V86" s="87">
        <f t="shared" si="35"/>
        <v>3.333333333333333</v>
      </c>
      <c r="X86" s="87">
        <f>'[1]Input of Submissions'!J36</f>
        <v>4</v>
      </c>
      <c r="Y86" s="87">
        <f t="shared" si="36"/>
        <v>10</v>
      </c>
      <c r="AA86" s="87">
        <f>'[1]Input of Submissions'!K36</f>
        <v>3</v>
      </c>
      <c r="AB86" s="87">
        <f t="shared" si="37"/>
        <v>6.6666666666666661</v>
      </c>
    </row>
    <row r="87" spans="2:28" ht="15" thickBot="1" x14ac:dyDescent="0.4">
      <c r="B87" s="76" t="str">
        <f>'[1]Input of Submissions'!B37</f>
        <v>Supplier AF</v>
      </c>
      <c r="C87" s="87">
        <f>'[1]Input of Submissions'!C37</f>
        <v>7000</v>
      </c>
      <c r="D87" s="87">
        <f t="shared" si="29"/>
        <v>51.428571428571423</v>
      </c>
      <c r="F87" s="87">
        <f>'[1]Input of Submissions'!D37</f>
        <v>9</v>
      </c>
      <c r="G87" s="87">
        <f t="shared" si="30"/>
        <v>4.4444444444444446</v>
      </c>
      <c r="I87" s="87">
        <f>'[1]Input of Submissions'!E37</f>
        <v>4</v>
      </c>
      <c r="J87" s="87">
        <f t="shared" si="31"/>
        <v>5</v>
      </c>
      <c r="L87" s="87">
        <f>'[1]Input of Submissions'!F37</f>
        <v>4</v>
      </c>
      <c r="M87" s="87">
        <f t="shared" si="32"/>
        <v>5</v>
      </c>
      <c r="O87" s="87">
        <f>'[1]Input of Submissions'!G37</f>
        <v>4</v>
      </c>
      <c r="P87" s="87">
        <f t="shared" si="33"/>
        <v>2.5</v>
      </c>
      <c r="R87" s="87">
        <f>'[1]Input of Submissions'!H37</f>
        <v>5</v>
      </c>
      <c r="S87" s="87">
        <f t="shared" si="34"/>
        <v>4</v>
      </c>
      <c r="U87" s="87">
        <f>'[1]Input of Submissions'!I37</f>
        <v>5</v>
      </c>
      <c r="V87" s="87">
        <f t="shared" si="35"/>
        <v>2</v>
      </c>
      <c r="X87" s="87">
        <f>'[1]Input of Submissions'!J37</f>
        <v>2</v>
      </c>
      <c r="Y87" s="87">
        <f t="shared" si="36"/>
        <v>20</v>
      </c>
      <c r="AA87" s="87">
        <f>'[1]Input of Submissions'!K37</f>
        <v>4</v>
      </c>
      <c r="AB87" s="87">
        <f t="shared" si="37"/>
        <v>5</v>
      </c>
    </row>
    <row r="88" spans="2:28" ht="15" thickBot="1" x14ac:dyDescent="0.4">
      <c r="B88" s="76" t="str">
        <f>'[1]Input of Submissions'!B38</f>
        <v>Supplier AG</v>
      </c>
      <c r="C88" s="87">
        <f>'[1]Input of Submissions'!C38</f>
        <v>8000</v>
      </c>
      <c r="D88" s="87">
        <f t="shared" si="29"/>
        <v>45</v>
      </c>
      <c r="F88" s="87">
        <f>'[1]Input of Submissions'!D38</f>
        <v>5</v>
      </c>
      <c r="G88" s="87">
        <f t="shared" si="30"/>
        <v>8</v>
      </c>
      <c r="I88" s="87">
        <f>'[1]Input of Submissions'!E38</f>
        <v>3</v>
      </c>
      <c r="J88" s="87">
        <f t="shared" si="31"/>
        <v>6.6666666666666661</v>
      </c>
      <c r="L88" s="87">
        <f>'[1]Input of Submissions'!F38</f>
        <v>3</v>
      </c>
      <c r="M88" s="87">
        <f t="shared" si="32"/>
        <v>6.6666666666666661</v>
      </c>
      <c r="O88" s="87">
        <f>'[1]Input of Submissions'!G38</f>
        <v>2</v>
      </c>
      <c r="P88" s="87">
        <f t="shared" si="33"/>
        <v>5</v>
      </c>
      <c r="R88" s="87">
        <f>'[1]Input of Submissions'!H38</f>
        <v>8</v>
      </c>
      <c r="S88" s="87">
        <f t="shared" si="34"/>
        <v>2.5</v>
      </c>
      <c r="U88" s="87">
        <f>'[1]Input of Submissions'!I38</f>
        <v>8</v>
      </c>
      <c r="V88" s="87">
        <f t="shared" si="35"/>
        <v>1.25</v>
      </c>
      <c r="X88" s="87">
        <f>'[1]Input of Submissions'!J38</f>
        <v>5</v>
      </c>
      <c r="Y88" s="87">
        <f t="shared" si="36"/>
        <v>8</v>
      </c>
      <c r="AA88" s="87">
        <f>'[1]Input of Submissions'!K38</f>
        <v>2</v>
      </c>
      <c r="AB88" s="87">
        <f t="shared" si="37"/>
        <v>10</v>
      </c>
    </row>
    <row r="89" spans="2:28" ht="15" thickBot="1" x14ac:dyDescent="0.4">
      <c r="B89" s="76" t="str">
        <f>'[1]Input of Submissions'!B39</f>
        <v>Supplier AH</v>
      </c>
      <c r="C89" s="87">
        <f>'[1]Input of Submissions'!C39</f>
        <v>7000</v>
      </c>
      <c r="D89" s="87">
        <f t="shared" si="29"/>
        <v>51.428571428571423</v>
      </c>
      <c r="F89" s="87">
        <f>'[1]Input of Submissions'!D39</f>
        <v>4</v>
      </c>
      <c r="G89" s="87">
        <f t="shared" si="30"/>
        <v>10</v>
      </c>
      <c r="I89" s="87">
        <f>'[1]Input of Submissions'!E39</f>
        <v>4</v>
      </c>
      <c r="J89" s="87">
        <f t="shared" si="31"/>
        <v>5</v>
      </c>
      <c r="L89" s="87">
        <f>'[1]Input of Submissions'!F39</f>
        <v>4</v>
      </c>
      <c r="M89" s="87">
        <f t="shared" si="32"/>
        <v>5</v>
      </c>
      <c r="O89" s="87">
        <f>'[1]Input of Submissions'!G39</f>
        <v>5</v>
      </c>
      <c r="P89" s="87">
        <f t="shared" si="33"/>
        <v>2</v>
      </c>
      <c r="R89" s="87">
        <f>'[1]Input of Submissions'!H39</f>
        <v>7</v>
      </c>
      <c r="S89" s="87">
        <f t="shared" si="34"/>
        <v>2.8571428571428568</v>
      </c>
      <c r="U89" s="87">
        <f>'[1]Input of Submissions'!I39</f>
        <v>7</v>
      </c>
      <c r="V89" s="87">
        <f t="shared" si="35"/>
        <v>1.4285714285714284</v>
      </c>
      <c r="X89" s="87">
        <f>'[1]Input of Submissions'!J39</f>
        <v>2</v>
      </c>
      <c r="Y89" s="87">
        <f t="shared" si="36"/>
        <v>20</v>
      </c>
      <c r="AA89" s="87">
        <f>'[1]Input of Submissions'!K39</f>
        <v>5</v>
      </c>
      <c r="AB89" s="87">
        <f t="shared" si="37"/>
        <v>4</v>
      </c>
    </row>
    <row r="90" spans="2:28" ht="15" thickBot="1" x14ac:dyDescent="0.4">
      <c r="B90" s="76" t="str">
        <f>'[1]Input of Submissions'!B40</f>
        <v>Supplier AI</v>
      </c>
      <c r="C90" s="87">
        <f>'[1]Input of Submissions'!C40</f>
        <v>12000</v>
      </c>
      <c r="D90" s="87">
        <f t="shared" si="29"/>
        <v>30</v>
      </c>
      <c r="F90" s="87">
        <f>'[1]Input of Submissions'!D40</f>
        <v>6</v>
      </c>
      <c r="G90" s="87">
        <f t="shared" si="30"/>
        <v>6.6666666666666661</v>
      </c>
      <c r="I90" s="87">
        <f>'[1]Input of Submissions'!E40</f>
        <v>20</v>
      </c>
      <c r="J90" s="87">
        <f t="shared" si="31"/>
        <v>1</v>
      </c>
      <c r="L90" s="87">
        <f>'[1]Input of Submissions'!F40</f>
        <v>20</v>
      </c>
      <c r="M90" s="87">
        <f t="shared" si="32"/>
        <v>1</v>
      </c>
      <c r="O90" s="87">
        <f>'[1]Input of Submissions'!G40</f>
        <v>2</v>
      </c>
      <c r="P90" s="87">
        <f t="shared" si="33"/>
        <v>5</v>
      </c>
      <c r="R90" s="87">
        <f>'[1]Input of Submissions'!H40</f>
        <v>6</v>
      </c>
      <c r="S90" s="87">
        <f t="shared" si="34"/>
        <v>3.333333333333333</v>
      </c>
      <c r="U90" s="87">
        <f>'[1]Input of Submissions'!I40</f>
        <v>6</v>
      </c>
      <c r="V90" s="87">
        <f t="shared" si="35"/>
        <v>1.6666666666666665</v>
      </c>
      <c r="X90" s="87">
        <f>'[1]Input of Submissions'!J40</f>
        <v>3</v>
      </c>
      <c r="Y90" s="87">
        <f t="shared" si="36"/>
        <v>13.333333333333332</v>
      </c>
      <c r="AA90" s="87">
        <f>'[1]Input of Submissions'!K40</f>
        <v>2</v>
      </c>
      <c r="AB90" s="87">
        <f t="shared" si="37"/>
        <v>10</v>
      </c>
    </row>
    <row r="91" spans="2:28" ht="15" thickBot="1" x14ac:dyDescent="0.4">
      <c r="B91" s="76" t="str">
        <f>'[1]Input of Submissions'!B41</f>
        <v>Supplier AJ</v>
      </c>
      <c r="C91" s="87">
        <f>'[1]Input of Submissions'!C41</f>
        <v>14500</v>
      </c>
      <c r="D91" s="87">
        <f t="shared" si="29"/>
        <v>24.827586206896552</v>
      </c>
      <c r="F91" s="87">
        <f>'[1]Input of Submissions'!D41</f>
        <v>3</v>
      </c>
      <c r="G91" s="87">
        <f t="shared" si="30"/>
        <v>13.333333333333332</v>
      </c>
      <c r="I91" s="87">
        <f>'[1]Input of Submissions'!E41</f>
        <v>6</v>
      </c>
      <c r="J91" s="87">
        <f t="shared" si="31"/>
        <v>3.333333333333333</v>
      </c>
      <c r="L91" s="87">
        <f>'[1]Input of Submissions'!F41</f>
        <v>6</v>
      </c>
      <c r="M91" s="87">
        <f t="shared" si="32"/>
        <v>3.333333333333333</v>
      </c>
      <c r="O91" s="87">
        <f>'[1]Input of Submissions'!G41</f>
        <v>5</v>
      </c>
      <c r="P91" s="87">
        <f t="shared" si="33"/>
        <v>2</v>
      </c>
      <c r="R91" s="87">
        <f>'[1]Input of Submissions'!H41</f>
        <v>5</v>
      </c>
      <c r="S91" s="87">
        <f t="shared" si="34"/>
        <v>4</v>
      </c>
      <c r="U91" s="87">
        <f>'[1]Input of Submissions'!I41</f>
        <v>5</v>
      </c>
      <c r="V91" s="87">
        <f t="shared" si="35"/>
        <v>2</v>
      </c>
      <c r="X91" s="87">
        <f>'[1]Input of Submissions'!J41</f>
        <v>4</v>
      </c>
      <c r="Y91" s="87">
        <f t="shared" si="36"/>
        <v>10</v>
      </c>
      <c r="AA91" s="87">
        <f>'[1]Input of Submissions'!K41</f>
        <v>3</v>
      </c>
      <c r="AB91" s="87">
        <f t="shared" si="37"/>
        <v>6.6666666666666661</v>
      </c>
    </row>
    <row r="92" spans="2:28" ht="15" thickBot="1" x14ac:dyDescent="0.4">
      <c r="B92" s="76" t="str">
        <f>'[1]Input of Submissions'!B42</f>
        <v>Supplier AK</v>
      </c>
      <c r="C92" s="87">
        <f>'[1]Input of Submissions'!C42</f>
        <v>15000</v>
      </c>
      <c r="D92" s="87">
        <f t="shared" si="29"/>
        <v>24</v>
      </c>
      <c r="F92" s="87">
        <f>'[1]Input of Submissions'!D42</f>
        <v>8</v>
      </c>
      <c r="G92" s="87">
        <f t="shared" si="30"/>
        <v>5</v>
      </c>
      <c r="I92" s="87">
        <f>'[1]Input of Submissions'!E42</f>
        <v>4</v>
      </c>
      <c r="J92" s="87">
        <f t="shared" si="31"/>
        <v>5</v>
      </c>
      <c r="L92" s="87">
        <f>'[1]Input of Submissions'!F42</f>
        <v>4</v>
      </c>
      <c r="M92" s="87">
        <f t="shared" si="32"/>
        <v>5</v>
      </c>
      <c r="O92" s="87">
        <f>'[1]Input of Submissions'!G42</f>
        <v>6</v>
      </c>
      <c r="P92" s="87">
        <f t="shared" si="33"/>
        <v>1.6666666666666665</v>
      </c>
      <c r="R92" s="87">
        <f>'[1]Input of Submissions'!H42</f>
        <v>4</v>
      </c>
      <c r="S92" s="87">
        <f t="shared" si="34"/>
        <v>5</v>
      </c>
      <c r="U92" s="87">
        <f>'[1]Input of Submissions'!I42</f>
        <v>4</v>
      </c>
      <c r="V92" s="87">
        <f t="shared" si="35"/>
        <v>2.5</v>
      </c>
      <c r="X92" s="87">
        <f>'[1]Input of Submissions'!J42</f>
        <v>4</v>
      </c>
      <c r="Y92" s="87">
        <f t="shared" si="36"/>
        <v>10</v>
      </c>
      <c r="AA92" s="87">
        <f>'[1]Input of Submissions'!K42</f>
        <v>4</v>
      </c>
      <c r="AB92" s="87">
        <f t="shared" si="37"/>
        <v>5</v>
      </c>
    </row>
    <row r="93" spans="2:28" ht="15" thickBot="1" x14ac:dyDescent="0.4">
      <c r="B93" s="74" t="s">
        <v>33</v>
      </c>
      <c r="C93" s="87">
        <f>MIN(C56:C92)</f>
        <v>6000</v>
      </c>
      <c r="F93" s="87">
        <f>MIN(F56:F92)</f>
        <v>2</v>
      </c>
      <c r="I93" s="87">
        <f>MIN(I56:I92)</f>
        <v>2</v>
      </c>
      <c r="L93" s="87">
        <f>MIN(L56:L92)</f>
        <v>2</v>
      </c>
      <c r="O93" s="87">
        <f>MIN(O56:O92)</f>
        <v>2</v>
      </c>
      <c r="R93" s="87">
        <f>MIN(R56:R92)</f>
        <v>2</v>
      </c>
      <c r="U93" s="87">
        <f>MIN(U56:U92)</f>
        <v>2</v>
      </c>
      <c r="X93" s="87">
        <f>MIN(X56:X92)</f>
        <v>2</v>
      </c>
      <c r="AA93" s="87">
        <f>MIN(AA56:AA92)</f>
        <v>2</v>
      </c>
    </row>
    <row r="95" spans="2:28" ht="15" thickBot="1" x14ac:dyDescent="0.4"/>
    <row r="96" spans="2:28" ht="31.5" customHeight="1" thickBot="1" x14ac:dyDescent="0.4">
      <c r="B96" s="91"/>
      <c r="C96" s="165" t="s">
        <v>21</v>
      </c>
      <c r="D96" s="166"/>
      <c r="F96" s="165" t="s">
        <v>21</v>
      </c>
      <c r="G96" s="166"/>
      <c r="I96" s="165" t="s">
        <v>21</v>
      </c>
      <c r="J96" s="166"/>
      <c r="L96" s="165" t="s">
        <v>21</v>
      </c>
      <c r="M96" s="166"/>
      <c r="O96" s="165" t="s">
        <v>21</v>
      </c>
      <c r="P96" s="166"/>
      <c r="R96" s="165" t="s">
        <v>21</v>
      </c>
      <c r="S96" s="166"/>
      <c r="U96" s="165" t="s">
        <v>21</v>
      </c>
      <c r="V96" s="166"/>
      <c r="X96" s="165" t="s">
        <v>21</v>
      </c>
      <c r="Y96" s="166"/>
      <c r="AA96" s="165" t="s">
        <v>21</v>
      </c>
      <c r="AB96" s="166"/>
    </row>
    <row r="97" spans="2:28" ht="30.75" customHeight="1" thickBot="1" x14ac:dyDescent="0.4">
      <c r="B97" s="92"/>
      <c r="C97" s="165" t="s">
        <v>3</v>
      </c>
      <c r="D97" s="166"/>
      <c r="F97" s="165" t="s">
        <v>55</v>
      </c>
      <c r="G97" s="166"/>
      <c r="I97" s="165" t="s">
        <v>57</v>
      </c>
      <c r="J97" s="166"/>
      <c r="L97" s="165" t="s">
        <v>52</v>
      </c>
      <c r="M97" s="166"/>
      <c r="O97" s="165" t="s">
        <v>26</v>
      </c>
      <c r="P97" s="166"/>
      <c r="R97" s="165" t="s">
        <v>53</v>
      </c>
      <c r="S97" s="166"/>
      <c r="U97" s="165" t="s">
        <v>27</v>
      </c>
      <c r="V97" s="166"/>
      <c r="X97" s="165" t="s">
        <v>58</v>
      </c>
      <c r="Y97" s="166"/>
      <c r="AA97" s="165" t="s">
        <v>28</v>
      </c>
      <c r="AB97" s="166"/>
    </row>
    <row r="98" spans="2:28" ht="29.5" thickBot="1" x14ac:dyDescent="0.4">
      <c r="B98" s="93" t="s">
        <v>25</v>
      </c>
      <c r="C98" s="81" t="s">
        <v>31</v>
      </c>
      <c r="D98" s="81" t="s">
        <v>32</v>
      </c>
      <c r="F98" s="81" t="s">
        <v>31</v>
      </c>
      <c r="G98" s="81" t="s">
        <v>32</v>
      </c>
      <c r="I98" s="81" t="s">
        <v>31</v>
      </c>
      <c r="J98" s="81" t="s">
        <v>32</v>
      </c>
      <c r="L98" s="81" t="s">
        <v>31</v>
      </c>
      <c r="M98" s="81" t="s">
        <v>32</v>
      </c>
      <c r="O98" s="81" t="s">
        <v>31</v>
      </c>
      <c r="P98" s="81" t="s">
        <v>32</v>
      </c>
      <c r="R98" s="81" t="s">
        <v>31</v>
      </c>
      <c r="S98" s="81" t="s">
        <v>32</v>
      </c>
      <c r="U98" s="81" t="s">
        <v>31</v>
      </c>
      <c r="V98" s="81" t="s">
        <v>32</v>
      </c>
      <c r="X98" s="81" t="s">
        <v>31</v>
      </c>
      <c r="Y98" s="81" t="s">
        <v>32</v>
      </c>
      <c r="AA98" s="81" t="s">
        <v>31</v>
      </c>
      <c r="AB98" s="81" t="s">
        <v>32</v>
      </c>
    </row>
    <row r="99" spans="2:28" ht="15" thickBot="1" x14ac:dyDescent="0.4">
      <c r="B99" s="76" t="str">
        <f>'[1]Input of Submissions'!B6</f>
        <v>Supplier A</v>
      </c>
      <c r="C99" s="87">
        <f>'[1]Input of Submissions'!L6</f>
        <v>21000</v>
      </c>
      <c r="D99" s="87">
        <f>($C$136/C99)*60</f>
        <v>14.285714285714285</v>
      </c>
      <c r="F99" s="87">
        <f>'[1]Input of Submissions'!M6</f>
        <v>5</v>
      </c>
      <c r="G99" s="87">
        <f>($F$136/F99)*20</f>
        <v>8</v>
      </c>
      <c r="I99" s="87">
        <f>'[1]Input of Submissions'!N6</f>
        <v>3</v>
      </c>
      <c r="J99" s="87">
        <f>($I$136/I99)*10</f>
        <v>6.6666666666666661</v>
      </c>
      <c r="L99" s="87">
        <f>'[1]Input of Submissions'!O6</f>
        <v>5</v>
      </c>
      <c r="M99" s="87">
        <f>($L$136/L99)*10</f>
        <v>4</v>
      </c>
      <c r="O99" s="87">
        <f>'[1]Input of Submissions'!P6</f>
        <v>3</v>
      </c>
      <c r="P99" s="87">
        <f>($O$136/O99)*5</f>
        <v>3.333333333333333</v>
      </c>
      <c r="R99" s="87">
        <f>'[1]Input of Submissions'!Q6</f>
        <v>4</v>
      </c>
      <c r="S99" s="87">
        <f>($R$136/R99)*10</f>
        <v>5</v>
      </c>
      <c r="U99" s="87">
        <f>'[1]Input of Submissions'!R6</f>
        <v>6</v>
      </c>
      <c r="V99" s="87">
        <f>($U$136/U99)*5</f>
        <v>1.6666666666666665</v>
      </c>
      <c r="X99" s="87">
        <f>'[1]Input of Submissions'!S6</f>
        <v>6</v>
      </c>
      <c r="Y99" s="87">
        <f>($X$136/X99)*20</f>
        <v>6.6666666666666661</v>
      </c>
      <c r="AA99" s="87">
        <f>'[1]Input of Submissions'!T6</f>
        <v>2</v>
      </c>
      <c r="AB99" s="87">
        <f>($AA$136/AA99)*10</f>
        <v>10</v>
      </c>
    </row>
    <row r="100" spans="2:28" ht="15" thickBot="1" x14ac:dyDescent="0.4">
      <c r="B100" s="76" t="str">
        <f>'[1]Input of Submissions'!B7</f>
        <v>Supplier B</v>
      </c>
      <c r="C100" s="87">
        <f>'[1]Input of Submissions'!L7</f>
        <v>11000</v>
      </c>
      <c r="D100" s="87">
        <f t="shared" ref="D100:D135" si="38">($C$136/C100)*60</f>
        <v>27.272727272727273</v>
      </c>
      <c r="F100" s="87">
        <f>'[1]Input of Submissions'!M7</f>
        <v>2</v>
      </c>
      <c r="G100" s="87">
        <f t="shared" ref="G100:G135" si="39">($F$136/F100)*20</f>
        <v>20</v>
      </c>
      <c r="I100" s="87">
        <f>'[1]Input of Submissions'!N7</f>
        <v>4</v>
      </c>
      <c r="J100" s="87">
        <f t="shared" ref="J100:J135" si="40">($I$136/I100)*10</f>
        <v>5</v>
      </c>
      <c r="L100" s="87">
        <f>'[1]Input of Submissions'!O7</f>
        <v>4</v>
      </c>
      <c r="M100" s="87">
        <f t="shared" ref="M100:M135" si="41">($L$136/L100)*10</f>
        <v>5</v>
      </c>
      <c r="O100" s="87">
        <f>'[1]Input of Submissions'!P7</f>
        <v>4</v>
      </c>
      <c r="P100" s="87">
        <f t="shared" ref="P100:P135" si="42">($O$136/O100)*5</f>
        <v>2.5</v>
      </c>
      <c r="R100" s="87">
        <f>'[1]Input of Submissions'!Q7</f>
        <v>3</v>
      </c>
      <c r="S100" s="87">
        <f t="shared" ref="S100:S135" si="43">($R$136/R100)*10</f>
        <v>6.6666666666666661</v>
      </c>
      <c r="U100" s="87">
        <f>'[1]Input of Submissions'!R7</f>
        <v>8</v>
      </c>
      <c r="V100" s="87">
        <f t="shared" ref="V100:V135" si="44">($U$136/U100)*5</f>
        <v>1.25</v>
      </c>
      <c r="X100" s="87">
        <f>'[1]Input of Submissions'!S7</f>
        <v>8</v>
      </c>
      <c r="Y100" s="87">
        <f t="shared" ref="Y100:Y135" si="45">($X$136/X100)*20</f>
        <v>5</v>
      </c>
      <c r="AA100" s="87">
        <f>'[1]Input of Submissions'!T7</f>
        <v>5</v>
      </c>
      <c r="AB100" s="87">
        <f t="shared" ref="AB100:AB135" si="46">($AA$136/AA100)*10</f>
        <v>4</v>
      </c>
    </row>
    <row r="101" spans="2:28" ht="15" thickBot="1" x14ac:dyDescent="0.4">
      <c r="B101" s="76" t="str">
        <f>'[1]Input of Submissions'!B8</f>
        <v>Supplier C</v>
      </c>
      <c r="C101" s="87">
        <f>'[1]Input of Submissions'!L8</f>
        <v>12000</v>
      </c>
      <c r="D101" s="87">
        <f t="shared" si="38"/>
        <v>25</v>
      </c>
      <c r="F101" s="87">
        <f>'[1]Input of Submissions'!M8</f>
        <v>3</v>
      </c>
      <c r="G101" s="87">
        <f t="shared" si="39"/>
        <v>13.333333333333332</v>
      </c>
      <c r="I101" s="87">
        <f>'[1]Input of Submissions'!N8</f>
        <v>2</v>
      </c>
      <c r="J101" s="87">
        <f t="shared" si="40"/>
        <v>10</v>
      </c>
      <c r="L101" s="87">
        <f>'[1]Input of Submissions'!O8</f>
        <v>3</v>
      </c>
      <c r="M101" s="87">
        <f t="shared" si="41"/>
        <v>6.6666666666666661</v>
      </c>
      <c r="O101" s="87">
        <f>'[1]Input of Submissions'!P8</f>
        <v>5</v>
      </c>
      <c r="P101" s="87">
        <f t="shared" si="42"/>
        <v>2</v>
      </c>
      <c r="R101" s="87">
        <f>'[1]Input of Submissions'!Q8</f>
        <v>5</v>
      </c>
      <c r="S101" s="87">
        <f t="shared" si="43"/>
        <v>4</v>
      </c>
      <c r="U101" s="87">
        <f>'[1]Input of Submissions'!R8</f>
        <v>9</v>
      </c>
      <c r="V101" s="87">
        <f t="shared" si="44"/>
        <v>1.1111111111111112</v>
      </c>
      <c r="X101" s="87">
        <f>'[1]Input of Submissions'!S8</f>
        <v>9</v>
      </c>
      <c r="Y101" s="87">
        <f t="shared" si="45"/>
        <v>4.4444444444444446</v>
      </c>
      <c r="AA101" s="87">
        <f>'[1]Input of Submissions'!T8</f>
        <v>2</v>
      </c>
      <c r="AB101" s="87">
        <f t="shared" si="46"/>
        <v>10</v>
      </c>
    </row>
    <row r="102" spans="2:28" ht="15" thickBot="1" x14ac:dyDescent="0.4">
      <c r="B102" s="76" t="str">
        <f>'[1]Input of Submissions'!B9</f>
        <v>Supplier D</v>
      </c>
      <c r="C102" s="87">
        <f>'[1]Input of Submissions'!L9</f>
        <v>8000</v>
      </c>
      <c r="D102" s="87">
        <f t="shared" si="38"/>
        <v>37.5</v>
      </c>
      <c r="F102" s="87">
        <f>'[1]Input of Submissions'!M9</f>
        <v>4</v>
      </c>
      <c r="G102" s="87">
        <f t="shared" si="39"/>
        <v>10</v>
      </c>
      <c r="I102" s="87">
        <f>'[1]Input of Submissions'!N9</f>
        <v>5</v>
      </c>
      <c r="J102" s="87">
        <f t="shared" si="40"/>
        <v>4</v>
      </c>
      <c r="L102" s="87">
        <f>'[1]Input of Submissions'!O9</f>
        <v>4</v>
      </c>
      <c r="M102" s="87">
        <f t="shared" si="41"/>
        <v>5</v>
      </c>
      <c r="O102" s="87">
        <f>'[1]Input of Submissions'!P9</f>
        <v>3</v>
      </c>
      <c r="P102" s="87">
        <f t="shared" si="42"/>
        <v>3.333333333333333</v>
      </c>
      <c r="R102" s="87">
        <f>'[1]Input of Submissions'!Q9</f>
        <v>6</v>
      </c>
      <c r="S102" s="87">
        <f t="shared" si="43"/>
        <v>3.333333333333333</v>
      </c>
      <c r="U102" s="87">
        <f>'[1]Input of Submissions'!R9</f>
        <v>5</v>
      </c>
      <c r="V102" s="87">
        <f t="shared" si="44"/>
        <v>2</v>
      </c>
      <c r="X102" s="87">
        <f>'[1]Input of Submissions'!S9</f>
        <v>5</v>
      </c>
      <c r="Y102" s="87">
        <f t="shared" si="45"/>
        <v>8</v>
      </c>
      <c r="AA102" s="87">
        <f>'[1]Input of Submissions'!T9</f>
        <v>3</v>
      </c>
      <c r="AB102" s="87">
        <f t="shared" si="46"/>
        <v>6.6666666666666661</v>
      </c>
    </row>
    <row r="103" spans="2:28" ht="15" thickBot="1" x14ac:dyDescent="0.4">
      <c r="B103" s="76" t="str">
        <f>'[1]Input of Submissions'!B10</f>
        <v>Supplier E</v>
      </c>
      <c r="C103" s="87">
        <f>'[1]Input of Submissions'!L10</f>
        <v>9000</v>
      </c>
      <c r="D103" s="87">
        <f t="shared" si="38"/>
        <v>33.333333333333336</v>
      </c>
      <c r="F103" s="87">
        <f>'[1]Input of Submissions'!M10</f>
        <v>4</v>
      </c>
      <c r="G103" s="87">
        <f t="shared" si="39"/>
        <v>10</v>
      </c>
      <c r="I103" s="87">
        <f>'[1]Input of Submissions'!N10</f>
        <v>2</v>
      </c>
      <c r="J103" s="87">
        <f t="shared" si="40"/>
        <v>10</v>
      </c>
      <c r="L103" s="87">
        <f>'[1]Input of Submissions'!O10</f>
        <v>3</v>
      </c>
      <c r="M103" s="87">
        <f t="shared" si="41"/>
        <v>6.6666666666666661</v>
      </c>
      <c r="O103" s="87">
        <f>'[1]Input of Submissions'!P10</f>
        <v>4</v>
      </c>
      <c r="P103" s="87">
        <f t="shared" si="42"/>
        <v>2.5</v>
      </c>
      <c r="R103" s="87">
        <f>'[1]Input of Submissions'!Q10</f>
        <v>12</v>
      </c>
      <c r="S103" s="87">
        <f t="shared" si="43"/>
        <v>1.6666666666666665</v>
      </c>
      <c r="U103" s="87">
        <f>'[1]Input of Submissions'!R10</f>
        <v>4</v>
      </c>
      <c r="V103" s="87">
        <f t="shared" si="44"/>
        <v>2.5</v>
      </c>
      <c r="X103" s="87">
        <f>'[1]Input of Submissions'!S10</f>
        <v>4</v>
      </c>
      <c r="Y103" s="87">
        <f t="shared" si="45"/>
        <v>10</v>
      </c>
      <c r="AA103" s="87">
        <f>'[1]Input of Submissions'!T10</f>
        <v>4</v>
      </c>
      <c r="AB103" s="87">
        <f t="shared" si="46"/>
        <v>5</v>
      </c>
    </row>
    <row r="104" spans="2:28" ht="15" thickBot="1" x14ac:dyDescent="0.4">
      <c r="B104" s="76" t="str">
        <f>'[1]Input of Submissions'!B11</f>
        <v>Supplier F</v>
      </c>
      <c r="C104" s="87">
        <f>'[1]Input of Submissions'!L11</f>
        <v>7000</v>
      </c>
      <c r="D104" s="87">
        <f t="shared" si="38"/>
        <v>42.857142857142861</v>
      </c>
      <c r="F104" s="87">
        <f>'[1]Input of Submissions'!M11</f>
        <v>2</v>
      </c>
      <c r="G104" s="87">
        <f t="shared" si="39"/>
        <v>20</v>
      </c>
      <c r="I104" s="87">
        <f>'[1]Input of Submissions'!N11</f>
        <v>3</v>
      </c>
      <c r="J104" s="87">
        <f t="shared" si="40"/>
        <v>6.6666666666666661</v>
      </c>
      <c r="L104" s="87">
        <f>'[1]Input of Submissions'!O11</f>
        <v>5</v>
      </c>
      <c r="M104" s="87">
        <f t="shared" si="41"/>
        <v>4</v>
      </c>
      <c r="O104" s="87">
        <f>'[1]Input of Submissions'!P11</f>
        <v>2</v>
      </c>
      <c r="P104" s="87">
        <f t="shared" si="42"/>
        <v>5</v>
      </c>
      <c r="R104" s="87">
        <f>'[1]Input of Submissions'!Q11</f>
        <v>13</v>
      </c>
      <c r="S104" s="87">
        <f t="shared" si="43"/>
        <v>1.5384615384615385</v>
      </c>
      <c r="U104" s="87">
        <f>'[1]Input of Submissions'!R11</f>
        <v>6</v>
      </c>
      <c r="V104" s="87">
        <f t="shared" si="44"/>
        <v>1.6666666666666665</v>
      </c>
      <c r="X104" s="87">
        <f>'[1]Input of Submissions'!S11</f>
        <v>6</v>
      </c>
      <c r="Y104" s="87">
        <f t="shared" si="45"/>
        <v>6.6666666666666661</v>
      </c>
      <c r="AA104" s="87">
        <f>'[1]Input of Submissions'!T11</f>
        <v>8</v>
      </c>
      <c r="AB104" s="87">
        <f t="shared" si="46"/>
        <v>2.5</v>
      </c>
    </row>
    <row r="105" spans="2:28" ht="15" thickBot="1" x14ac:dyDescent="0.4">
      <c r="B105" s="76" t="str">
        <f>'[1]Input of Submissions'!B12</f>
        <v>Supplier G</v>
      </c>
      <c r="C105" s="87">
        <f>'[1]Input of Submissions'!L12</f>
        <v>6500</v>
      </c>
      <c r="D105" s="87">
        <f t="shared" si="38"/>
        <v>46.153846153846153</v>
      </c>
      <c r="F105" s="87">
        <f>'[1]Input of Submissions'!M12</f>
        <v>5</v>
      </c>
      <c r="G105" s="87">
        <f t="shared" si="39"/>
        <v>8</v>
      </c>
      <c r="I105" s="87">
        <f>'[1]Input of Submissions'!N12</f>
        <v>4</v>
      </c>
      <c r="J105" s="87">
        <f t="shared" si="40"/>
        <v>5</v>
      </c>
      <c r="L105" s="87">
        <f>'[1]Input of Submissions'!O12</f>
        <v>8</v>
      </c>
      <c r="M105" s="87">
        <f t="shared" si="41"/>
        <v>2.5</v>
      </c>
      <c r="O105" s="87">
        <f>'[1]Input of Submissions'!P12</f>
        <v>5</v>
      </c>
      <c r="P105" s="87">
        <f t="shared" si="42"/>
        <v>2</v>
      </c>
      <c r="R105" s="87">
        <f>'[1]Input of Submissions'!Q12</f>
        <v>8</v>
      </c>
      <c r="S105" s="87">
        <f t="shared" si="43"/>
        <v>2.5</v>
      </c>
      <c r="U105" s="87">
        <f>'[1]Input of Submissions'!R12</f>
        <v>3</v>
      </c>
      <c r="V105" s="87">
        <f t="shared" si="44"/>
        <v>3.333333333333333</v>
      </c>
      <c r="X105" s="87">
        <f>'[1]Input of Submissions'!S12</f>
        <v>3</v>
      </c>
      <c r="Y105" s="87">
        <f t="shared" si="45"/>
        <v>13.333333333333332</v>
      </c>
      <c r="AA105" s="87">
        <f>'[1]Input of Submissions'!T12</f>
        <v>4</v>
      </c>
      <c r="AB105" s="87">
        <f t="shared" si="46"/>
        <v>5</v>
      </c>
    </row>
    <row r="106" spans="2:28" ht="15" thickBot="1" x14ac:dyDescent="0.4">
      <c r="B106" s="76" t="str">
        <f>'[1]Input of Submissions'!B13</f>
        <v>Supplier H</v>
      </c>
      <c r="C106" s="87">
        <f>'[1]Input of Submissions'!L13</f>
        <v>15000</v>
      </c>
      <c r="D106" s="87">
        <f t="shared" si="38"/>
        <v>20</v>
      </c>
      <c r="F106" s="87">
        <f>'[1]Input of Submissions'!M13</f>
        <v>2</v>
      </c>
      <c r="G106" s="87">
        <f t="shared" si="39"/>
        <v>20</v>
      </c>
      <c r="I106" s="87">
        <f>'[1]Input of Submissions'!N13</f>
        <v>4</v>
      </c>
      <c r="J106" s="87">
        <f t="shared" si="40"/>
        <v>5</v>
      </c>
      <c r="L106" s="87">
        <f>'[1]Input of Submissions'!O13</f>
        <v>7</v>
      </c>
      <c r="M106" s="87">
        <f t="shared" si="41"/>
        <v>2.8571428571428568</v>
      </c>
      <c r="O106" s="87">
        <f>'[1]Input of Submissions'!P13</f>
        <v>2</v>
      </c>
      <c r="P106" s="87">
        <f t="shared" si="42"/>
        <v>5</v>
      </c>
      <c r="R106" s="87">
        <f>'[1]Input of Submissions'!Q13</f>
        <v>5</v>
      </c>
      <c r="S106" s="87">
        <f t="shared" si="43"/>
        <v>4</v>
      </c>
      <c r="U106" s="87">
        <f>'[1]Input of Submissions'!R13</f>
        <v>8</v>
      </c>
      <c r="V106" s="87">
        <f t="shared" si="44"/>
        <v>1.25</v>
      </c>
      <c r="X106" s="87">
        <f>'[1]Input of Submissions'!S13</f>
        <v>8</v>
      </c>
      <c r="Y106" s="87">
        <f t="shared" si="45"/>
        <v>5</v>
      </c>
      <c r="AA106" s="87">
        <f>'[1]Input of Submissions'!T13</f>
        <v>5</v>
      </c>
      <c r="AB106" s="87">
        <f t="shared" si="46"/>
        <v>4</v>
      </c>
    </row>
    <row r="107" spans="2:28" ht="15" thickBot="1" x14ac:dyDescent="0.4">
      <c r="B107" s="76" t="str">
        <f>'[1]Input of Submissions'!B14</f>
        <v>Supplier I</v>
      </c>
      <c r="C107" s="87">
        <f>'[1]Input of Submissions'!L14</f>
        <v>21000</v>
      </c>
      <c r="D107" s="87">
        <f t="shared" si="38"/>
        <v>14.285714285714285</v>
      </c>
      <c r="F107" s="87">
        <f>'[1]Input of Submissions'!M14</f>
        <v>3</v>
      </c>
      <c r="G107" s="87">
        <f t="shared" si="39"/>
        <v>13.333333333333332</v>
      </c>
      <c r="I107" s="87">
        <f>'[1]Input of Submissions'!N14</f>
        <v>2</v>
      </c>
      <c r="J107" s="87">
        <f t="shared" si="40"/>
        <v>10</v>
      </c>
      <c r="L107" s="87">
        <f>'[1]Input of Submissions'!O14</f>
        <v>6</v>
      </c>
      <c r="M107" s="87">
        <f t="shared" si="41"/>
        <v>3.333333333333333</v>
      </c>
      <c r="O107" s="87">
        <f>'[1]Input of Submissions'!P14</f>
        <v>3</v>
      </c>
      <c r="P107" s="87">
        <f t="shared" si="42"/>
        <v>3.333333333333333</v>
      </c>
      <c r="R107" s="87">
        <f>'[1]Input of Submissions'!Q14</f>
        <v>4</v>
      </c>
      <c r="S107" s="87">
        <f t="shared" si="43"/>
        <v>5</v>
      </c>
      <c r="U107" s="87">
        <f>'[1]Input of Submissions'!R14</f>
        <v>4</v>
      </c>
      <c r="V107" s="87">
        <f t="shared" si="44"/>
        <v>2.5</v>
      </c>
      <c r="X107" s="87">
        <f>'[1]Input of Submissions'!S14</f>
        <v>4</v>
      </c>
      <c r="Y107" s="87">
        <f t="shared" si="45"/>
        <v>10</v>
      </c>
      <c r="AA107" s="87">
        <f>'[1]Input of Submissions'!T14</f>
        <v>3</v>
      </c>
      <c r="AB107" s="87">
        <f t="shared" si="46"/>
        <v>6.6666666666666661</v>
      </c>
    </row>
    <row r="108" spans="2:28" ht="15" thickBot="1" x14ac:dyDescent="0.4">
      <c r="B108" s="76" t="str">
        <f>'[1]Input of Submissions'!B15</f>
        <v>Supplier J</v>
      </c>
      <c r="C108" s="87">
        <f>'[1]Input of Submissions'!L15</f>
        <v>17000</v>
      </c>
      <c r="D108" s="87">
        <f t="shared" si="38"/>
        <v>17.647058823529413</v>
      </c>
      <c r="F108" s="87">
        <f>'[1]Input of Submissions'!M15</f>
        <v>4</v>
      </c>
      <c r="G108" s="87">
        <f t="shared" si="39"/>
        <v>10</v>
      </c>
      <c r="I108" s="87">
        <f>'[1]Input of Submissions'!N15</f>
        <v>5</v>
      </c>
      <c r="J108" s="87">
        <f t="shared" si="40"/>
        <v>4</v>
      </c>
      <c r="L108" s="87">
        <f>'[1]Input of Submissions'!O15</f>
        <v>5</v>
      </c>
      <c r="M108" s="87">
        <f t="shared" si="41"/>
        <v>4</v>
      </c>
      <c r="O108" s="87">
        <f>'[1]Input of Submissions'!P15</f>
        <v>4</v>
      </c>
      <c r="P108" s="87">
        <f t="shared" si="42"/>
        <v>2.5</v>
      </c>
      <c r="R108" s="87">
        <f>'[1]Input of Submissions'!Q15</f>
        <v>7</v>
      </c>
      <c r="S108" s="87">
        <f t="shared" si="43"/>
        <v>2.8571428571428568</v>
      </c>
      <c r="U108" s="87">
        <f>'[1]Input of Submissions'!R15</f>
        <v>5</v>
      </c>
      <c r="V108" s="87">
        <f t="shared" si="44"/>
        <v>2</v>
      </c>
      <c r="X108" s="87">
        <f>'[1]Input of Submissions'!S15</f>
        <v>5</v>
      </c>
      <c r="Y108" s="87">
        <f t="shared" si="45"/>
        <v>8</v>
      </c>
      <c r="AA108" s="87">
        <f>'[1]Input of Submissions'!T15</f>
        <v>4</v>
      </c>
      <c r="AB108" s="87">
        <f t="shared" si="46"/>
        <v>5</v>
      </c>
    </row>
    <row r="109" spans="2:28" ht="15" thickBot="1" x14ac:dyDescent="0.4">
      <c r="B109" s="76" t="str">
        <f>'[1]Input of Submissions'!B16</f>
        <v>Supplier K</v>
      </c>
      <c r="C109" s="87">
        <f>'[1]Input of Submissions'!L16</f>
        <v>15500</v>
      </c>
      <c r="D109" s="87">
        <f t="shared" si="38"/>
        <v>19.35483870967742</v>
      </c>
      <c r="F109" s="87">
        <f>'[1]Input of Submissions'!M16</f>
        <v>3</v>
      </c>
      <c r="G109" s="87">
        <f t="shared" si="39"/>
        <v>13.333333333333332</v>
      </c>
      <c r="I109" s="87">
        <f>'[1]Input of Submissions'!N16</f>
        <v>2</v>
      </c>
      <c r="J109" s="87">
        <f t="shared" si="40"/>
        <v>10</v>
      </c>
      <c r="L109" s="87">
        <f>'[1]Input of Submissions'!O16</f>
        <v>4</v>
      </c>
      <c r="M109" s="87">
        <f t="shared" si="41"/>
        <v>5</v>
      </c>
      <c r="O109" s="87">
        <f>'[1]Input of Submissions'!P16</f>
        <v>3</v>
      </c>
      <c r="P109" s="87">
        <f t="shared" si="42"/>
        <v>3.333333333333333</v>
      </c>
      <c r="R109" s="87">
        <f>'[1]Input of Submissions'!Q16</f>
        <v>5</v>
      </c>
      <c r="S109" s="87">
        <f t="shared" si="43"/>
        <v>4</v>
      </c>
      <c r="U109" s="87">
        <f>'[1]Input of Submissions'!R16</f>
        <v>3</v>
      </c>
      <c r="V109" s="87">
        <f t="shared" si="44"/>
        <v>3.333333333333333</v>
      </c>
      <c r="X109" s="87">
        <f>'[1]Input of Submissions'!S16</f>
        <v>3</v>
      </c>
      <c r="Y109" s="87">
        <f t="shared" si="45"/>
        <v>13.333333333333332</v>
      </c>
      <c r="AA109" s="87">
        <f>'[1]Input of Submissions'!T16</f>
        <v>2</v>
      </c>
      <c r="AB109" s="87">
        <f t="shared" si="46"/>
        <v>10</v>
      </c>
    </row>
    <row r="110" spans="2:28" ht="15" thickBot="1" x14ac:dyDescent="0.4">
      <c r="B110" s="76" t="str">
        <f>'[1]Input of Submissions'!B17</f>
        <v>Supplier L</v>
      </c>
      <c r="C110" s="87">
        <f>'[1]Input of Submissions'!L17</f>
        <v>16500</v>
      </c>
      <c r="D110" s="87">
        <f t="shared" si="38"/>
        <v>18.181818181818183</v>
      </c>
      <c r="F110" s="87">
        <f>'[1]Input of Submissions'!M17</f>
        <v>5</v>
      </c>
      <c r="G110" s="87">
        <f t="shared" si="39"/>
        <v>8</v>
      </c>
      <c r="I110" s="87">
        <f>'[1]Input of Submissions'!N17</f>
        <v>3</v>
      </c>
      <c r="J110" s="87">
        <f t="shared" si="40"/>
        <v>6.6666666666666661</v>
      </c>
      <c r="L110" s="87">
        <f>'[1]Input of Submissions'!O17</f>
        <v>3</v>
      </c>
      <c r="M110" s="87">
        <f t="shared" si="41"/>
        <v>6.6666666666666661</v>
      </c>
      <c r="O110" s="87">
        <f>'[1]Input of Submissions'!P17</f>
        <v>5</v>
      </c>
      <c r="P110" s="87">
        <f t="shared" si="42"/>
        <v>2</v>
      </c>
      <c r="R110" s="87">
        <f>'[1]Input of Submissions'!Q17</f>
        <v>6</v>
      </c>
      <c r="S110" s="87">
        <f t="shared" si="43"/>
        <v>3.333333333333333</v>
      </c>
      <c r="U110" s="87">
        <f>'[1]Input of Submissions'!R17</f>
        <v>4</v>
      </c>
      <c r="V110" s="87">
        <f t="shared" si="44"/>
        <v>2.5</v>
      </c>
      <c r="X110" s="87">
        <f>'[1]Input of Submissions'!S17</f>
        <v>4</v>
      </c>
      <c r="Y110" s="87">
        <f t="shared" si="45"/>
        <v>10</v>
      </c>
      <c r="AA110" s="87">
        <f>'[1]Input of Submissions'!T17</f>
        <v>5</v>
      </c>
      <c r="AB110" s="87">
        <f t="shared" si="46"/>
        <v>4</v>
      </c>
    </row>
    <row r="111" spans="2:28" ht="15" thickBot="1" x14ac:dyDescent="0.4">
      <c r="B111" s="76" t="str">
        <f>'[1]Input of Submissions'!B18</f>
        <v>Supplier M</v>
      </c>
      <c r="C111" s="87">
        <f>'[1]Input of Submissions'!L18</f>
        <v>5000</v>
      </c>
      <c r="D111" s="87">
        <f t="shared" si="38"/>
        <v>60</v>
      </c>
      <c r="F111" s="87">
        <f>'[1]Input of Submissions'!M18</f>
        <v>8</v>
      </c>
      <c r="G111" s="87">
        <f t="shared" si="39"/>
        <v>5</v>
      </c>
      <c r="I111" s="87">
        <f>'[1]Input of Submissions'!N18</f>
        <v>4</v>
      </c>
      <c r="J111" s="87">
        <f t="shared" si="40"/>
        <v>5</v>
      </c>
      <c r="L111" s="87">
        <f>'[1]Input of Submissions'!O18</f>
        <v>4</v>
      </c>
      <c r="M111" s="87">
        <f t="shared" si="41"/>
        <v>5</v>
      </c>
      <c r="O111" s="87">
        <f>'[1]Input of Submissions'!P18</f>
        <v>6</v>
      </c>
      <c r="P111" s="87">
        <f t="shared" si="42"/>
        <v>1.6666666666666665</v>
      </c>
      <c r="R111" s="87">
        <f>'[1]Input of Submissions'!Q18</f>
        <v>8</v>
      </c>
      <c r="S111" s="87">
        <f t="shared" si="43"/>
        <v>2.5</v>
      </c>
      <c r="U111" s="87">
        <f>'[1]Input of Submissions'!R18</f>
        <v>2</v>
      </c>
      <c r="V111" s="87">
        <f t="shared" si="44"/>
        <v>5</v>
      </c>
      <c r="X111" s="87">
        <f>'[1]Input of Submissions'!S18</f>
        <v>2</v>
      </c>
      <c r="Y111" s="87">
        <f t="shared" si="45"/>
        <v>20</v>
      </c>
      <c r="AA111" s="87">
        <f>'[1]Input of Submissions'!T18</f>
        <v>2</v>
      </c>
      <c r="AB111" s="87">
        <f t="shared" si="46"/>
        <v>10</v>
      </c>
    </row>
    <row r="112" spans="2:28" ht="15" thickBot="1" x14ac:dyDescent="0.4">
      <c r="B112" s="76" t="str">
        <f>'[1]Input of Submissions'!B19</f>
        <v>Supplier N</v>
      </c>
      <c r="C112" s="87">
        <f>'[1]Input of Submissions'!L19</f>
        <v>7000</v>
      </c>
      <c r="D112" s="87">
        <f t="shared" si="38"/>
        <v>42.857142857142861</v>
      </c>
      <c r="F112" s="87">
        <f>'[1]Input of Submissions'!M19</f>
        <v>7</v>
      </c>
      <c r="G112" s="87">
        <f t="shared" si="39"/>
        <v>5.7142857142857135</v>
      </c>
      <c r="I112" s="87">
        <f>'[1]Input of Submissions'!N19</f>
        <v>3</v>
      </c>
      <c r="J112" s="87">
        <f t="shared" si="40"/>
        <v>6.6666666666666661</v>
      </c>
      <c r="L112" s="87">
        <f>'[1]Input of Submissions'!O19</f>
        <v>2</v>
      </c>
      <c r="M112" s="87">
        <f t="shared" si="41"/>
        <v>10</v>
      </c>
      <c r="O112" s="87">
        <f>'[1]Input of Submissions'!P19</f>
        <v>4</v>
      </c>
      <c r="P112" s="87">
        <f t="shared" si="42"/>
        <v>2.5</v>
      </c>
      <c r="R112" s="87">
        <f>'[1]Input of Submissions'!Q19</f>
        <v>9</v>
      </c>
      <c r="S112" s="87">
        <f t="shared" si="43"/>
        <v>2.2222222222222223</v>
      </c>
      <c r="U112" s="87">
        <f>'[1]Input of Submissions'!R19</f>
        <v>5</v>
      </c>
      <c r="V112" s="87">
        <f t="shared" si="44"/>
        <v>2</v>
      </c>
      <c r="X112" s="87">
        <f>'[1]Input of Submissions'!S19</f>
        <v>5</v>
      </c>
      <c r="Y112" s="87">
        <f t="shared" si="45"/>
        <v>8</v>
      </c>
      <c r="AA112" s="87">
        <f>'[1]Input of Submissions'!T19</f>
        <v>3</v>
      </c>
      <c r="AB112" s="87">
        <f t="shared" si="46"/>
        <v>6.6666666666666661</v>
      </c>
    </row>
    <row r="113" spans="2:28" ht="15" thickBot="1" x14ac:dyDescent="0.4">
      <c r="B113" s="76" t="str">
        <f>'[1]Input of Submissions'!B20</f>
        <v>Supplier O</v>
      </c>
      <c r="C113" s="87">
        <f>'[1]Input of Submissions'!L20</f>
        <v>8000</v>
      </c>
      <c r="D113" s="87">
        <f t="shared" si="38"/>
        <v>37.5</v>
      </c>
      <c r="F113" s="87">
        <f>'[1]Input of Submissions'!M20</f>
        <v>6</v>
      </c>
      <c r="G113" s="87">
        <f t="shared" si="39"/>
        <v>6.6666666666666661</v>
      </c>
      <c r="I113" s="87">
        <f>'[1]Input of Submissions'!N20</f>
        <v>5</v>
      </c>
      <c r="J113" s="87">
        <f t="shared" si="40"/>
        <v>4</v>
      </c>
      <c r="L113" s="87">
        <f>'[1]Input of Submissions'!O20</f>
        <v>5</v>
      </c>
      <c r="M113" s="87">
        <f t="shared" si="41"/>
        <v>4</v>
      </c>
      <c r="O113" s="87">
        <f>'[1]Input of Submissions'!P20</f>
        <v>3</v>
      </c>
      <c r="P113" s="87">
        <f t="shared" si="42"/>
        <v>3.333333333333333</v>
      </c>
      <c r="R113" s="87">
        <f>'[1]Input of Submissions'!Q20</f>
        <v>5</v>
      </c>
      <c r="S113" s="87">
        <f t="shared" si="43"/>
        <v>4</v>
      </c>
      <c r="U113" s="87">
        <f>'[1]Input of Submissions'!R20</f>
        <v>2</v>
      </c>
      <c r="V113" s="87">
        <f t="shared" si="44"/>
        <v>5</v>
      </c>
      <c r="X113" s="87">
        <f>'[1]Input of Submissions'!S20</f>
        <v>2</v>
      </c>
      <c r="Y113" s="87">
        <f t="shared" si="45"/>
        <v>20</v>
      </c>
      <c r="AA113" s="87">
        <f>'[1]Input of Submissions'!T20</f>
        <v>4</v>
      </c>
      <c r="AB113" s="87">
        <f t="shared" si="46"/>
        <v>5</v>
      </c>
    </row>
    <row r="114" spans="2:28" ht="15" thickBot="1" x14ac:dyDescent="0.4">
      <c r="B114" s="76" t="str">
        <f>'[1]Input of Submissions'!B21</f>
        <v>Supplier P</v>
      </c>
      <c r="C114" s="87">
        <f>'[1]Input of Submissions'!L21</f>
        <v>7000</v>
      </c>
      <c r="D114" s="87">
        <f t="shared" si="38"/>
        <v>42.857142857142861</v>
      </c>
      <c r="F114" s="87">
        <f>'[1]Input of Submissions'!M21</f>
        <v>5</v>
      </c>
      <c r="G114" s="87">
        <f t="shared" si="39"/>
        <v>8</v>
      </c>
      <c r="I114" s="87">
        <f>'[1]Input of Submissions'!N21</f>
        <v>8</v>
      </c>
      <c r="J114" s="87">
        <f t="shared" si="40"/>
        <v>2.5</v>
      </c>
      <c r="L114" s="87">
        <f>'[1]Input of Submissions'!O21</f>
        <v>2</v>
      </c>
      <c r="M114" s="87">
        <f t="shared" si="41"/>
        <v>10</v>
      </c>
      <c r="O114" s="87">
        <f>'[1]Input of Submissions'!P21</f>
        <v>4</v>
      </c>
      <c r="P114" s="87">
        <f t="shared" si="42"/>
        <v>2.5</v>
      </c>
      <c r="R114" s="87">
        <f>'[1]Input of Submissions'!Q21</f>
        <v>4</v>
      </c>
      <c r="S114" s="87">
        <f t="shared" si="43"/>
        <v>5</v>
      </c>
      <c r="U114" s="87">
        <f>'[1]Input of Submissions'!R21</f>
        <v>3</v>
      </c>
      <c r="V114" s="87">
        <f t="shared" si="44"/>
        <v>3.333333333333333</v>
      </c>
      <c r="X114" s="87">
        <f>'[1]Input of Submissions'!S21</f>
        <v>3</v>
      </c>
      <c r="Y114" s="87">
        <f t="shared" si="45"/>
        <v>13.333333333333332</v>
      </c>
      <c r="AA114" s="87">
        <f>'[1]Input of Submissions'!T21</f>
        <v>3</v>
      </c>
      <c r="AB114" s="87">
        <f t="shared" si="46"/>
        <v>6.6666666666666661</v>
      </c>
    </row>
    <row r="115" spans="2:28" ht="15" thickBot="1" x14ac:dyDescent="0.4">
      <c r="B115" s="76" t="str">
        <f>'[1]Input of Submissions'!B22</f>
        <v>Supplier Q</v>
      </c>
      <c r="C115" s="87">
        <f>'[1]Input of Submissions'!L22</f>
        <v>12000</v>
      </c>
      <c r="D115" s="87">
        <f t="shared" si="38"/>
        <v>25</v>
      </c>
      <c r="F115" s="87">
        <f>'[1]Input of Submissions'!M22</f>
        <v>4</v>
      </c>
      <c r="G115" s="87">
        <f t="shared" si="39"/>
        <v>10</v>
      </c>
      <c r="I115" s="87">
        <f>'[1]Input of Submissions'!N22</f>
        <v>7</v>
      </c>
      <c r="J115" s="87">
        <f t="shared" si="40"/>
        <v>2.8571428571428568</v>
      </c>
      <c r="L115" s="87">
        <f>'[1]Input of Submissions'!O22</f>
        <v>3</v>
      </c>
      <c r="M115" s="87">
        <f t="shared" si="41"/>
        <v>6.6666666666666661</v>
      </c>
      <c r="O115" s="87">
        <f>'[1]Input of Submissions'!P22</f>
        <v>20</v>
      </c>
      <c r="P115" s="87">
        <f t="shared" si="42"/>
        <v>0.5</v>
      </c>
      <c r="R115" s="87">
        <f>'[1]Input of Submissions'!Q22</f>
        <v>6</v>
      </c>
      <c r="S115" s="87">
        <f t="shared" si="43"/>
        <v>3.333333333333333</v>
      </c>
      <c r="U115" s="87">
        <f>'[1]Input of Submissions'!R22</f>
        <v>4</v>
      </c>
      <c r="V115" s="87">
        <f t="shared" si="44"/>
        <v>2.5</v>
      </c>
      <c r="X115" s="87">
        <f>'[1]Input of Submissions'!S22</f>
        <v>4</v>
      </c>
      <c r="Y115" s="87">
        <f t="shared" si="45"/>
        <v>10</v>
      </c>
      <c r="AA115" s="87">
        <f>'[1]Input of Submissions'!T22</f>
        <v>5</v>
      </c>
      <c r="AB115" s="87">
        <f t="shared" si="46"/>
        <v>4</v>
      </c>
    </row>
    <row r="116" spans="2:28" ht="15" thickBot="1" x14ac:dyDescent="0.4">
      <c r="B116" s="76" t="str">
        <f>'[1]Input of Submissions'!B23</f>
        <v>Supplier R</v>
      </c>
      <c r="C116" s="87">
        <f>'[1]Input of Submissions'!L23</f>
        <v>14500</v>
      </c>
      <c r="D116" s="87">
        <f t="shared" si="38"/>
        <v>20.689655172413794</v>
      </c>
      <c r="F116" s="87">
        <f>'[1]Input of Submissions'!M23</f>
        <v>3</v>
      </c>
      <c r="G116" s="87">
        <f t="shared" si="39"/>
        <v>13.333333333333332</v>
      </c>
      <c r="I116" s="87">
        <f>'[1]Input of Submissions'!N23</f>
        <v>6</v>
      </c>
      <c r="J116" s="87">
        <f t="shared" si="40"/>
        <v>3.333333333333333</v>
      </c>
      <c r="L116" s="87">
        <f>'[1]Input of Submissions'!O23</f>
        <v>4</v>
      </c>
      <c r="M116" s="87">
        <f t="shared" si="41"/>
        <v>5</v>
      </c>
      <c r="O116" s="87">
        <f>'[1]Input of Submissions'!P23</f>
        <v>6</v>
      </c>
      <c r="P116" s="87">
        <f t="shared" si="42"/>
        <v>1.6666666666666665</v>
      </c>
      <c r="R116" s="87">
        <f>'[1]Input of Submissions'!Q23</f>
        <v>3</v>
      </c>
      <c r="S116" s="87">
        <f t="shared" si="43"/>
        <v>6.6666666666666661</v>
      </c>
      <c r="U116" s="87">
        <f>'[1]Input of Submissions'!R23</f>
        <v>8</v>
      </c>
      <c r="V116" s="87">
        <f t="shared" si="44"/>
        <v>1.25</v>
      </c>
      <c r="X116" s="87">
        <f>'[1]Input of Submissions'!S23</f>
        <v>8</v>
      </c>
      <c r="Y116" s="87">
        <f t="shared" si="45"/>
        <v>5</v>
      </c>
      <c r="AA116" s="87">
        <f>'[1]Input of Submissions'!T23</f>
        <v>6</v>
      </c>
      <c r="AB116" s="87">
        <f t="shared" si="46"/>
        <v>3.333333333333333</v>
      </c>
    </row>
    <row r="117" spans="2:28" ht="15" thickBot="1" x14ac:dyDescent="0.4">
      <c r="B117" s="76" t="str">
        <f>'[1]Input of Submissions'!B24</f>
        <v>Supplier S</v>
      </c>
      <c r="C117" s="87">
        <f>'[1]Input of Submissions'!L24</f>
        <v>15000</v>
      </c>
      <c r="D117" s="87">
        <f t="shared" si="38"/>
        <v>20</v>
      </c>
      <c r="F117" s="87">
        <f>'[1]Input of Submissions'!M24</f>
        <v>4</v>
      </c>
      <c r="G117" s="87">
        <f t="shared" si="39"/>
        <v>10</v>
      </c>
      <c r="I117" s="87">
        <f>'[1]Input of Submissions'!N24</f>
        <v>5</v>
      </c>
      <c r="J117" s="87">
        <f t="shared" si="40"/>
        <v>4</v>
      </c>
      <c r="L117" s="87">
        <f>'[1]Input of Submissions'!O24</f>
        <v>4</v>
      </c>
      <c r="M117" s="87">
        <f t="shared" si="41"/>
        <v>5</v>
      </c>
      <c r="O117" s="87">
        <f>'[1]Input of Submissions'!P24</f>
        <v>4</v>
      </c>
      <c r="P117" s="87">
        <f t="shared" si="42"/>
        <v>2.5</v>
      </c>
      <c r="R117" s="87">
        <f>'[1]Input of Submissions'!Q24</f>
        <v>8</v>
      </c>
      <c r="S117" s="87">
        <f t="shared" si="43"/>
        <v>2.5</v>
      </c>
      <c r="U117" s="87">
        <f>'[1]Input of Submissions'!R24</f>
        <v>4</v>
      </c>
      <c r="V117" s="87">
        <f t="shared" si="44"/>
        <v>2.5</v>
      </c>
      <c r="X117" s="87">
        <f>'[1]Input of Submissions'!S24</f>
        <v>4</v>
      </c>
      <c r="Y117" s="87">
        <f t="shared" si="45"/>
        <v>10</v>
      </c>
      <c r="AA117" s="87">
        <f>'[1]Input of Submissions'!T24</f>
        <v>4</v>
      </c>
      <c r="AB117" s="87">
        <f t="shared" si="46"/>
        <v>5</v>
      </c>
    </row>
    <row r="118" spans="2:28" ht="15" thickBot="1" x14ac:dyDescent="0.4">
      <c r="B118" s="76" t="str">
        <f>'[1]Input of Submissions'!B25</f>
        <v>Supplier T</v>
      </c>
      <c r="C118" s="87">
        <f>'[1]Input of Submissions'!L25</f>
        <v>15000</v>
      </c>
      <c r="D118" s="87">
        <f t="shared" si="38"/>
        <v>20</v>
      </c>
      <c r="F118" s="87">
        <f>'[1]Input of Submissions'!M25</f>
        <v>2</v>
      </c>
      <c r="G118" s="87">
        <f t="shared" si="39"/>
        <v>20</v>
      </c>
      <c r="I118" s="87">
        <f>'[1]Input of Submissions'!N25</f>
        <v>4</v>
      </c>
      <c r="J118" s="87">
        <f t="shared" si="40"/>
        <v>5</v>
      </c>
      <c r="L118" s="87">
        <f>'[1]Input of Submissions'!O25</f>
        <v>5</v>
      </c>
      <c r="M118" s="87">
        <f t="shared" si="41"/>
        <v>4</v>
      </c>
      <c r="O118" s="87">
        <f>'[1]Input of Submissions'!P25</f>
        <v>3</v>
      </c>
      <c r="P118" s="87">
        <f t="shared" si="42"/>
        <v>3.333333333333333</v>
      </c>
      <c r="R118" s="87">
        <f>'[1]Input of Submissions'!Q25</f>
        <v>4</v>
      </c>
      <c r="S118" s="87">
        <f t="shared" si="43"/>
        <v>5</v>
      </c>
      <c r="U118" s="87">
        <f>'[1]Input of Submissions'!R25</f>
        <v>5</v>
      </c>
      <c r="V118" s="87">
        <f t="shared" si="44"/>
        <v>2</v>
      </c>
      <c r="X118" s="87">
        <f>'[1]Input of Submissions'!S25</f>
        <v>5</v>
      </c>
      <c r="Y118" s="87">
        <f t="shared" si="45"/>
        <v>8</v>
      </c>
      <c r="AA118" s="87">
        <f>'[1]Input of Submissions'!T25</f>
        <v>4</v>
      </c>
      <c r="AB118" s="87">
        <f t="shared" si="46"/>
        <v>5</v>
      </c>
    </row>
    <row r="119" spans="2:28" ht="15" thickBot="1" x14ac:dyDescent="0.4">
      <c r="B119" s="76" t="str">
        <f>'[1]Input of Submissions'!B26</f>
        <v>Supplier U</v>
      </c>
      <c r="C119" s="87">
        <f>'[1]Input of Submissions'!L26</f>
        <v>12000</v>
      </c>
      <c r="D119" s="87">
        <f t="shared" si="38"/>
        <v>25</v>
      </c>
      <c r="F119" s="87">
        <f>'[1]Input of Submissions'!M26</f>
        <v>5</v>
      </c>
      <c r="G119" s="87">
        <f t="shared" si="39"/>
        <v>8</v>
      </c>
      <c r="I119" s="87">
        <f>'[1]Input of Submissions'!N26</f>
        <v>3</v>
      </c>
      <c r="J119" s="87">
        <f t="shared" si="40"/>
        <v>6.6666666666666661</v>
      </c>
      <c r="L119" s="87">
        <f>'[1]Input of Submissions'!O26</f>
        <v>4</v>
      </c>
      <c r="M119" s="87">
        <f t="shared" si="41"/>
        <v>5</v>
      </c>
      <c r="O119" s="87">
        <f>'[1]Input of Submissions'!P26</f>
        <v>5</v>
      </c>
      <c r="P119" s="87">
        <f t="shared" si="42"/>
        <v>2</v>
      </c>
      <c r="R119" s="87">
        <f>'[1]Input of Submissions'!Q26</f>
        <v>5</v>
      </c>
      <c r="S119" s="87">
        <f t="shared" si="43"/>
        <v>4</v>
      </c>
      <c r="U119" s="87">
        <f>'[1]Input of Submissions'!R26</f>
        <v>3</v>
      </c>
      <c r="V119" s="87">
        <f t="shared" si="44"/>
        <v>3.333333333333333</v>
      </c>
      <c r="X119" s="87">
        <f>'[1]Input of Submissions'!S26</f>
        <v>3</v>
      </c>
      <c r="Y119" s="87">
        <f t="shared" si="45"/>
        <v>13.333333333333332</v>
      </c>
      <c r="AA119" s="87">
        <f>'[1]Input of Submissions'!T26</f>
        <v>6</v>
      </c>
      <c r="AB119" s="87">
        <f t="shared" si="46"/>
        <v>3.333333333333333</v>
      </c>
    </row>
    <row r="120" spans="2:28" ht="15" thickBot="1" x14ac:dyDescent="0.4">
      <c r="B120" s="76" t="str">
        <f>'[1]Input of Submissions'!B27</f>
        <v>Supplier V</v>
      </c>
      <c r="C120" s="87">
        <f>'[1]Input of Submissions'!L27</f>
        <v>6000</v>
      </c>
      <c r="D120" s="87">
        <f t="shared" si="38"/>
        <v>50</v>
      </c>
      <c r="F120" s="87">
        <f>'[1]Input of Submissions'!M27</f>
        <v>2</v>
      </c>
      <c r="G120" s="87">
        <f t="shared" si="39"/>
        <v>20</v>
      </c>
      <c r="I120" s="87">
        <f>'[1]Input of Submissions'!N27</f>
        <v>4</v>
      </c>
      <c r="J120" s="87">
        <f t="shared" si="40"/>
        <v>5</v>
      </c>
      <c r="L120" s="87">
        <f>'[1]Input of Submissions'!O27</f>
        <v>3</v>
      </c>
      <c r="M120" s="87">
        <f t="shared" si="41"/>
        <v>6.6666666666666661</v>
      </c>
      <c r="O120" s="87">
        <f>'[1]Input of Submissions'!P27</f>
        <v>6</v>
      </c>
      <c r="P120" s="87">
        <f t="shared" si="42"/>
        <v>1.6666666666666665</v>
      </c>
      <c r="R120" s="87">
        <f>'[1]Input of Submissions'!Q27</f>
        <v>3</v>
      </c>
      <c r="S120" s="87">
        <f t="shared" si="43"/>
        <v>6.6666666666666661</v>
      </c>
      <c r="U120" s="87">
        <f>'[1]Input of Submissions'!R27</f>
        <v>4</v>
      </c>
      <c r="V120" s="87">
        <f t="shared" si="44"/>
        <v>2.5</v>
      </c>
      <c r="X120" s="87">
        <f>'[1]Input of Submissions'!S27</f>
        <v>4</v>
      </c>
      <c r="Y120" s="87">
        <f t="shared" si="45"/>
        <v>10</v>
      </c>
      <c r="AA120" s="87">
        <f>'[1]Input of Submissions'!T27</f>
        <v>8</v>
      </c>
      <c r="AB120" s="87">
        <f t="shared" si="46"/>
        <v>2.5</v>
      </c>
    </row>
    <row r="121" spans="2:28" ht="15" thickBot="1" x14ac:dyDescent="0.4">
      <c r="B121" s="76" t="str">
        <f>'[1]Input of Submissions'!B28</f>
        <v>Supplier W</v>
      </c>
      <c r="C121" s="87">
        <f>'[1]Input of Submissions'!L28</f>
        <v>7000</v>
      </c>
      <c r="D121" s="87">
        <f t="shared" si="38"/>
        <v>42.857142857142861</v>
      </c>
      <c r="F121" s="87">
        <f>'[1]Input of Submissions'!M28</f>
        <v>3</v>
      </c>
      <c r="G121" s="87">
        <f t="shared" si="39"/>
        <v>13.333333333333332</v>
      </c>
      <c r="I121" s="87">
        <f>'[1]Input of Submissions'!N28</f>
        <v>3</v>
      </c>
      <c r="J121" s="87">
        <f t="shared" si="40"/>
        <v>6.6666666666666661</v>
      </c>
      <c r="L121" s="87">
        <f>'[1]Input of Submissions'!O28</f>
        <v>4</v>
      </c>
      <c r="M121" s="87">
        <f t="shared" si="41"/>
        <v>5</v>
      </c>
      <c r="O121" s="87">
        <f>'[1]Input of Submissions'!P28</f>
        <v>12</v>
      </c>
      <c r="P121" s="87">
        <f t="shared" si="42"/>
        <v>0.83333333333333326</v>
      </c>
      <c r="R121" s="87">
        <f>'[1]Input of Submissions'!Q28</f>
        <v>4</v>
      </c>
      <c r="S121" s="87">
        <f t="shared" si="43"/>
        <v>5</v>
      </c>
      <c r="U121" s="87">
        <f>'[1]Input of Submissions'!R28</f>
        <v>2</v>
      </c>
      <c r="V121" s="87">
        <f t="shared" si="44"/>
        <v>5</v>
      </c>
      <c r="X121" s="87">
        <f>'[1]Input of Submissions'!S28</f>
        <v>2</v>
      </c>
      <c r="Y121" s="87">
        <f t="shared" si="45"/>
        <v>20</v>
      </c>
      <c r="AA121" s="87">
        <f>'[1]Input of Submissions'!T28</f>
        <v>9</v>
      </c>
      <c r="AB121" s="87">
        <f t="shared" si="46"/>
        <v>2.2222222222222223</v>
      </c>
    </row>
    <row r="122" spans="2:28" ht="15" thickBot="1" x14ac:dyDescent="0.4">
      <c r="B122" s="76" t="str">
        <f>'[1]Input of Submissions'!B29</f>
        <v>Supplier X</v>
      </c>
      <c r="C122" s="87">
        <f>'[1]Input of Submissions'!L29</f>
        <v>25000</v>
      </c>
      <c r="D122" s="87">
        <f t="shared" si="38"/>
        <v>12</v>
      </c>
      <c r="F122" s="87">
        <f>'[1]Input of Submissions'!M29</f>
        <v>4</v>
      </c>
      <c r="G122" s="87">
        <f t="shared" si="39"/>
        <v>10</v>
      </c>
      <c r="I122" s="87">
        <f>'[1]Input of Submissions'!N29</f>
        <v>5</v>
      </c>
      <c r="J122" s="87">
        <f t="shared" si="40"/>
        <v>4</v>
      </c>
      <c r="L122" s="87">
        <f>'[1]Input of Submissions'!O29</f>
        <v>3</v>
      </c>
      <c r="M122" s="87">
        <f t="shared" si="41"/>
        <v>6.6666666666666661</v>
      </c>
      <c r="O122" s="87">
        <f>'[1]Input of Submissions'!P29</f>
        <v>13</v>
      </c>
      <c r="P122" s="87">
        <f t="shared" si="42"/>
        <v>0.76923076923076927</v>
      </c>
      <c r="R122" s="87">
        <f>'[1]Input of Submissions'!Q29</f>
        <v>2</v>
      </c>
      <c r="S122" s="87">
        <f t="shared" si="43"/>
        <v>10</v>
      </c>
      <c r="U122" s="87">
        <f>'[1]Input of Submissions'!R29</f>
        <v>5</v>
      </c>
      <c r="V122" s="87">
        <f t="shared" si="44"/>
        <v>2</v>
      </c>
      <c r="X122" s="87">
        <f>'[1]Input of Submissions'!S29</f>
        <v>5</v>
      </c>
      <c r="Y122" s="87">
        <f t="shared" si="45"/>
        <v>8</v>
      </c>
      <c r="AA122" s="87">
        <f>'[1]Input of Submissions'!T29</f>
        <v>5</v>
      </c>
      <c r="AB122" s="87">
        <f t="shared" si="46"/>
        <v>4</v>
      </c>
    </row>
    <row r="123" spans="2:28" ht="15" thickBot="1" x14ac:dyDescent="0.4">
      <c r="B123" s="76" t="str">
        <f>'[1]Input of Submissions'!B30</f>
        <v>Supplier Y</v>
      </c>
      <c r="C123" s="87">
        <f>'[1]Input of Submissions'!L30</f>
        <v>16000</v>
      </c>
      <c r="D123" s="87">
        <f t="shared" si="38"/>
        <v>18.75</v>
      </c>
      <c r="F123" s="87">
        <f>'[1]Input of Submissions'!M30</f>
        <v>4</v>
      </c>
      <c r="G123" s="87">
        <f t="shared" si="39"/>
        <v>10</v>
      </c>
      <c r="I123" s="87">
        <f>'[1]Input of Submissions'!N30</f>
        <v>8</v>
      </c>
      <c r="J123" s="87">
        <f t="shared" si="40"/>
        <v>2.5</v>
      </c>
      <c r="L123" s="87">
        <f>'[1]Input of Submissions'!O30</f>
        <v>5</v>
      </c>
      <c r="M123" s="87">
        <f t="shared" si="41"/>
        <v>4</v>
      </c>
      <c r="O123" s="87">
        <f>'[1]Input of Submissions'!P30</f>
        <v>8</v>
      </c>
      <c r="P123" s="87">
        <f t="shared" si="42"/>
        <v>1.25</v>
      </c>
      <c r="R123" s="87">
        <f>'[1]Input of Submissions'!Q30</f>
        <v>5</v>
      </c>
      <c r="S123" s="87">
        <f t="shared" si="43"/>
        <v>4</v>
      </c>
      <c r="U123" s="87">
        <f>'[1]Input of Submissions'!R30</f>
        <v>2</v>
      </c>
      <c r="V123" s="87">
        <f t="shared" si="44"/>
        <v>5</v>
      </c>
      <c r="X123" s="87">
        <f>'[1]Input of Submissions'!S30</f>
        <v>2</v>
      </c>
      <c r="Y123" s="87">
        <f t="shared" si="45"/>
        <v>20</v>
      </c>
      <c r="AA123" s="87">
        <f>'[1]Input of Submissions'!T30</f>
        <v>4</v>
      </c>
      <c r="AB123" s="87">
        <f t="shared" si="46"/>
        <v>5</v>
      </c>
    </row>
    <row r="124" spans="2:28" ht="15" thickBot="1" x14ac:dyDescent="0.4">
      <c r="B124" s="76" t="str">
        <f>'[1]Input of Submissions'!B31</f>
        <v>Supplier Z</v>
      </c>
      <c r="C124" s="87">
        <f>'[1]Input of Submissions'!L31</f>
        <v>17000</v>
      </c>
      <c r="D124" s="87">
        <f t="shared" si="38"/>
        <v>17.647058823529413</v>
      </c>
      <c r="F124" s="87">
        <f>'[1]Input of Submissions'!M31</f>
        <v>2</v>
      </c>
      <c r="G124" s="87">
        <f t="shared" si="39"/>
        <v>20</v>
      </c>
      <c r="I124" s="87">
        <f>'[1]Input of Submissions'!N31</f>
        <v>7</v>
      </c>
      <c r="J124" s="87">
        <f t="shared" si="40"/>
        <v>2.8571428571428568</v>
      </c>
      <c r="L124" s="87">
        <f>'[1]Input of Submissions'!O31</f>
        <v>8</v>
      </c>
      <c r="M124" s="87">
        <f t="shared" si="41"/>
        <v>2.5</v>
      </c>
      <c r="O124" s="87">
        <f>'[1]Input of Submissions'!P31</f>
        <v>5</v>
      </c>
      <c r="P124" s="87">
        <f t="shared" si="42"/>
        <v>2</v>
      </c>
      <c r="R124" s="87">
        <f>'[1]Input of Submissions'!Q31</f>
        <v>2</v>
      </c>
      <c r="S124" s="87">
        <f t="shared" si="43"/>
        <v>10</v>
      </c>
      <c r="U124" s="87">
        <f>'[1]Input of Submissions'!R31</f>
        <v>3</v>
      </c>
      <c r="V124" s="87">
        <f t="shared" si="44"/>
        <v>3.333333333333333</v>
      </c>
      <c r="X124" s="87">
        <f>'[1]Input of Submissions'!S31</f>
        <v>3</v>
      </c>
      <c r="Y124" s="87">
        <f t="shared" si="45"/>
        <v>13.333333333333332</v>
      </c>
      <c r="AA124" s="87">
        <f>'[1]Input of Submissions'!T31</f>
        <v>6</v>
      </c>
      <c r="AB124" s="87">
        <f t="shared" si="46"/>
        <v>3.333333333333333</v>
      </c>
    </row>
    <row r="125" spans="2:28" ht="15" thickBot="1" x14ac:dyDescent="0.4">
      <c r="B125" s="76" t="str">
        <f>'[1]Input of Submissions'!B32</f>
        <v>Supplier AA</v>
      </c>
      <c r="C125" s="87">
        <f>'[1]Input of Submissions'!L32</f>
        <v>8000</v>
      </c>
      <c r="D125" s="87">
        <f t="shared" si="38"/>
        <v>37.5</v>
      </c>
      <c r="F125" s="87">
        <f>'[1]Input of Submissions'!M32</f>
        <v>5</v>
      </c>
      <c r="G125" s="87">
        <f t="shared" si="39"/>
        <v>8</v>
      </c>
      <c r="I125" s="87">
        <f>'[1]Input of Submissions'!N32</f>
        <v>6</v>
      </c>
      <c r="J125" s="87">
        <f t="shared" si="40"/>
        <v>3.333333333333333</v>
      </c>
      <c r="L125" s="87">
        <f>'[1]Input of Submissions'!O32</f>
        <v>7</v>
      </c>
      <c r="M125" s="87">
        <f t="shared" si="41"/>
        <v>2.8571428571428568</v>
      </c>
      <c r="O125" s="87">
        <f>'[1]Input of Submissions'!P32</f>
        <v>4</v>
      </c>
      <c r="P125" s="87">
        <f t="shared" si="42"/>
        <v>2.5</v>
      </c>
      <c r="R125" s="87">
        <f>'[1]Input of Submissions'!Q32</f>
        <v>3</v>
      </c>
      <c r="S125" s="87">
        <f t="shared" si="43"/>
        <v>6.6666666666666661</v>
      </c>
      <c r="U125" s="87">
        <f>'[1]Input of Submissions'!R32</f>
        <v>4</v>
      </c>
      <c r="V125" s="87">
        <f t="shared" si="44"/>
        <v>2.5</v>
      </c>
      <c r="X125" s="87">
        <f>'[1]Input of Submissions'!S32</f>
        <v>4</v>
      </c>
      <c r="Y125" s="87">
        <f t="shared" si="45"/>
        <v>10</v>
      </c>
      <c r="AA125" s="87">
        <f>'[1]Input of Submissions'!T32</f>
        <v>3</v>
      </c>
      <c r="AB125" s="87">
        <f t="shared" si="46"/>
        <v>6.6666666666666661</v>
      </c>
    </row>
    <row r="126" spans="2:28" ht="15" thickBot="1" x14ac:dyDescent="0.4">
      <c r="B126" s="76" t="str">
        <f>'[1]Input of Submissions'!B33</f>
        <v>Supplier AB</v>
      </c>
      <c r="C126" s="87">
        <f>'[1]Input of Submissions'!L33</f>
        <v>8500</v>
      </c>
      <c r="D126" s="87">
        <f t="shared" si="38"/>
        <v>35.294117647058826</v>
      </c>
      <c r="F126" s="87">
        <f>'[1]Input of Submissions'!M33</f>
        <v>2</v>
      </c>
      <c r="G126" s="87">
        <f t="shared" si="39"/>
        <v>20</v>
      </c>
      <c r="I126" s="87">
        <f>'[1]Input of Submissions'!N33</f>
        <v>5</v>
      </c>
      <c r="J126" s="87">
        <f t="shared" si="40"/>
        <v>4</v>
      </c>
      <c r="L126" s="87">
        <f>'[1]Input of Submissions'!O33</f>
        <v>6</v>
      </c>
      <c r="M126" s="87">
        <f t="shared" si="41"/>
        <v>3.333333333333333</v>
      </c>
      <c r="O126" s="87">
        <f>'[1]Input of Submissions'!P33</f>
        <v>7</v>
      </c>
      <c r="P126" s="87">
        <f t="shared" si="42"/>
        <v>1.4285714285714284</v>
      </c>
      <c r="R126" s="87">
        <f>'[1]Input of Submissions'!Q33</f>
        <v>4</v>
      </c>
      <c r="S126" s="87">
        <f t="shared" si="43"/>
        <v>5</v>
      </c>
      <c r="U126" s="87">
        <f>'[1]Input of Submissions'!R33</f>
        <v>3</v>
      </c>
      <c r="V126" s="87">
        <f t="shared" si="44"/>
        <v>3.333333333333333</v>
      </c>
      <c r="X126" s="87">
        <f>'[1]Input of Submissions'!S33</f>
        <v>3</v>
      </c>
      <c r="Y126" s="87">
        <f t="shared" si="45"/>
        <v>13.333333333333332</v>
      </c>
      <c r="AA126" s="87">
        <f>'[1]Input of Submissions'!T33</f>
        <v>8</v>
      </c>
      <c r="AB126" s="87">
        <f t="shared" si="46"/>
        <v>2.5</v>
      </c>
    </row>
    <row r="127" spans="2:28" ht="15" thickBot="1" x14ac:dyDescent="0.4">
      <c r="B127" s="76" t="str">
        <f>'[1]Input of Submissions'!B34</f>
        <v>Supplier AC</v>
      </c>
      <c r="C127" s="87">
        <f>'[1]Input of Submissions'!L34</f>
        <v>9500</v>
      </c>
      <c r="D127" s="87">
        <f t="shared" si="38"/>
        <v>31.578947368421051</v>
      </c>
      <c r="F127" s="87">
        <f>'[1]Input of Submissions'!M34</f>
        <v>3</v>
      </c>
      <c r="G127" s="87">
        <f t="shared" si="39"/>
        <v>13.333333333333332</v>
      </c>
      <c r="I127" s="87">
        <f>'[1]Input of Submissions'!N34</f>
        <v>4</v>
      </c>
      <c r="J127" s="87">
        <f t="shared" si="40"/>
        <v>5</v>
      </c>
      <c r="L127" s="87">
        <f>'[1]Input of Submissions'!O34</f>
        <v>5</v>
      </c>
      <c r="M127" s="87">
        <f t="shared" si="41"/>
        <v>4</v>
      </c>
      <c r="O127" s="87">
        <f>'[1]Input of Submissions'!P34</f>
        <v>5</v>
      </c>
      <c r="P127" s="87">
        <f t="shared" si="42"/>
        <v>2</v>
      </c>
      <c r="R127" s="87">
        <f>'[1]Input of Submissions'!Q34</f>
        <v>3</v>
      </c>
      <c r="S127" s="87">
        <f t="shared" si="43"/>
        <v>6.6666666666666661</v>
      </c>
      <c r="U127" s="87">
        <f>'[1]Input of Submissions'!R34</f>
        <v>5</v>
      </c>
      <c r="V127" s="87">
        <f t="shared" si="44"/>
        <v>2</v>
      </c>
      <c r="X127" s="87">
        <f>'[1]Input of Submissions'!S34</f>
        <v>5</v>
      </c>
      <c r="Y127" s="87">
        <f t="shared" si="45"/>
        <v>8</v>
      </c>
      <c r="AA127" s="87">
        <f>'[1]Input of Submissions'!T34</f>
        <v>4</v>
      </c>
      <c r="AB127" s="87">
        <f t="shared" si="46"/>
        <v>5</v>
      </c>
    </row>
    <row r="128" spans="2:28" ht="15" thickBot="1" x14ac:dyDescent="0.4">
      <c r="B128" s="76" t="str">
        <f>'[1]Input of Submissions'!B35</f>
        <v>Supplier AD</v>
      </c>
      <c r="C128" s="87">
        <f>'[1]Input of Submissions'!L35</f>
        <v>11000</v>
      </c>
      <c r="D128" s="87">
        <f t="shared" si="38"/>
        <v>27.272727272727273</v>
      </c>
      <c r="F128" s="87">
        <f>'[1]Input of Submissions'!M35</f>
        <v>4</v>
      </c>
      <c r="G128" s="87">
        <f t="shared" si="39"/>
        <v>10</v>
      </c>
      <c r="I128" s="87">
        <f>'[1]Input of Submissions'!N35</f>
        <v>3</v>
      </c>
      <c r="J128" s="87">
        <f t="shared" si="40"/>
        <v>6.6666666666666661</v>
      </c>
      <c r="L128" s="87">
        <f>'[1]Input of Submissions'!O35</f>
        <v>4</v>
      </c>
      <c r="M128" s="87">
        <f t="shared" si="41"/>
        <v>5</v>
      </c>
      <c r="O128" s="87">
        <f>'[1]Input of Submissions'!P35</f>
        <v>6</v>
      </c>
      <c r="P128" s="87">
        <f t="shared" si="42"/>
        <v>1.6666666666666665</v>
      </c>
      <c r="R128" s="87">
        <f>'[1]Input of Submissions'!Q35</f>
        <v>5</v>
      </c>
      <c r="S128" s="87">
        <f t="shared" si="43"/>
        <v>4</v>
      </c>
      <c r="U128" s="87">
        <f>'[1]Input of Submissions'!R35</f>
        <v>6</v>
      </c>
      <c r="V128" s="87">
        <f t="shared" si="44"/>
        <v>1.6666666666666665</v>
      </c>
      <c r="X128" s="87">
        <f>'[1]Input of Submissions'!S35</f>
        <v>6</v>
      </c>
      <c r="Y128" s="87">
        <f t="shared" si="45"/>
        <v>6.6666666666666661</v>
      </c>
      <c r="AA128" s="87">
        <f>'[1]Input of Submissions'!T35</f>
        <v>5</v>
      </c>
      <c r="AB128" s="87">
        <f t="shared" si="46"/>
        <v>4</v>
      </c>
    </row>
    <row r="129" spans="2:28" ht="15" thickBot="1" x14ac:dyDescent="0.4">
      <c r="B129" s="76" t="str">
        <f>'[1]Input of Submissions'!B36</f>
        <v>Supplier AE</v>
      </c>
      <c r="C129" s="87">
        <f>'[1]Input of Submissions'!L36</f>
        <v>12000</v>
      </c>
      <c r="D129" s="87">
        <f t="shared" si="38"/>
        <v>25</v>
      </c>
      <c r="F129" s="87">
        <f>'[1]Input of Submissions'!M36</f>
        <v>3</v>
      </c>
      <c r="G129" s="87">
        <f t="shared" si="39"/>
        <v>13.333333333333332</v>
      </c>
      <c r="I129" s="87">
        <f>'[1]Input of Submissions'!N36</f>
        <v>4</v>
      </c>
      <c r="J129" s="87">
        <f t="shared" si="40"/>
        <v>5</v>
      </c>
      <c r="L129" s="87">
        <f>'[1]Input of Submissions'!O36</f>
        <v>3</v>
      </c>
      <c r="M129" s="87">
        <f t="shared" si="41"/>
        <v>6.6666666666666661</v>
      </c>
      <c r="O129" s="87">
        <f>'[1]Input of Submissions'!P36</f>
        <v>8</v>
      </c>
      <c r="P129" s="87">
        <f t="shared" si="42"/>
        <v>1.25</v>
      </c>
      <c r="R129" s="87">
        <f>'[1]Input of Submissions'!Q36</f>
        <v>6</v>
      </c>
      <c r="S129" s="87">
        <f t="shared" si="43"/>
        <v>3.333333333333333</v>
      </c>
      <c r="U129" s="87">
        <f>'[1]Input of Submissions'!R36</f>
        <v>4</v>
      </c>
      <c r="V129" s="87">
        <f t="shared" si="44"/>
        <v>2.5</v>
      </c>
      <c r="X129" s="87">
        <f>'[1]Input of Submissions'!S36</f>
        <v>4</v>
      </c>
      <c r="Y129" s="87">
        <f t="shared" si="45"/>
        <v>10</v>
      </c>
      <c r="AA129" s="87">
        <f>'[1]Input of Submissions'!T36</f>
        <v>3</v>
      </c>
      <c r="AB129" s="87">
        <f t="shared" si="46"/>
        <v>6.6666666666666661</v>
      </c>
    </row>
    <row r="130" spans="2:28" ht="15" thickBot="1" x14ac:dyDescent="0.4">
      <c r="B130" s="76" t="str">
        <f>'[1]Input of Submissions'!B37</f>
        <v>Supplier AF</v>
      </c>
      <c r="C130" s="87">
        <f>'[1]Input of Submissions'!L37</f>
        <v>8000</v>
      </c>
      <c r="D130" s="87">
        <f t="shared" si="38"/>
        <v>37.5</v>
      </c>
      <c r="F130" s="87">
        <f>'[1]Input of Submissions'!M37</f>
        <v>5</v>
      </c>
      <c r="G130" s="87">
        <f t="shared" si="39"/>
        <v>8</v>
      </c>
      <c r="I130" s="87">
        <f>'[1]Input of Submissions'!N37</f>
        <v>2</v>
      </c>
      <c r="J130" s="87">
        <f t="shared" si="40"/>
        <v>10</v>
      </c>
      <c r="L130" s="87">
        <f>'[1]Input of Submissions'!O37</f>
        <v>4</v>
      </c>
      <c r="M130" s="87">
        <f t="shared" si="41"/>
        <v>5</v>
      </c>
      <c r="O130" s="87">
        <f>'[1]Input of Submissions'!P37</f>
        <v>9</v>
      </c>
      <c r="P130" s="87">
        <f t="shared" si="42"/>
        <v>1.1111111111111112</v>
      </c>
      <c r="R130" s="87">
        <f>'[1]Input of Submissions'!Q37</f>
        <v>4</v>
      </c>
      <c r="S130" s="87">
        <f t="shared" si="43"/>
        <v>5</v>
      </c>
      <c r="U130" s="87">
        <f>'[1]Input of Submissions'!R37</f>
        <v>4</v>
      </c>
      <c r="V130" s="87">
        <f t="shared" si="44"/>
        <v>2.5</v>
      </c>
      <c r="X130" s="87">
        <f>'[1]Input of Submissions'!S37</f>
        <v>4</v>
      </c>
      <c r="Y130" s="87">
        <f t="shared" si="45"/>
        <v>10</v>
      </c>
      <c r="AA130" s="87">
        <f>'[1]Input of Submissions'!T37</f>
        <v>4</v>
      </c>
      <c r="AB130" s="87">
        <f t="shared" si="46"/>
        <v>5</v>
      </c>
    </row>
    <row r="131" spans="2:28" ht="15" thickBot="1" x14ac:dyDescent="0.4">
      <c r="B131" s="76" t="str">
        <f>'[1]Input of Submissions'!B38</f>
        <v>Supplier AG</v>
      </c>
      <c r="C131" s="87">
        <f>'[1]Input of Submissions'!L38</f>
        <v>15000</v>
      </c>
      <c r="D131" s="87">
        <f t="shared" si="38"/>
        <v>20</v>
      </c>
      <c r="F131" s="87">
        <f>'[1]Input of Submissions'!M38</f>
        <v>8</v>
      </c>
      <c r="G131" s="87">
        <f t="shared" si="39"/>
        <v>5</v>
      </c>
      <c r="I131" s="87">
        <f>'[1]Input of Submissions'!N38</f>
        <v>5</v>
      </c>
      <c r="J131" s="87">
        <f t="shared" si="40"/>
        <v>4</v>
      </c>
      <c r="L131" s="87">
        <f>'[1]Input of Submissions'!O38</f>
        <v>2</v>
      </c>
      <c r="M131" s="87">
        <f t="shared" si="41"/>
        <v>10</v>
      </c>
      <c r="O131" s="87">
        <f>'[1]Input of Submissions'!P38</f>
        <v>5</v>
      </c>
      <c r="P131" s="87">
        <f t="shared" si="42"/>
        <v>2</v>
      </c>
      <c r="R131" s="87">
        <f>'[1]Input of Submissions'!Q38</f>
        <v>3</v>
      </c>
      <c r="S131" s="87">
        <f t="shared" si="43"/>
        <v>6.6666666666666661</v>
      </c>
      <c r="U131" s="87">
        <f>'[1]Input of Submissions'!R38</f>
        <v>3</v>
      </c>
      <c r="V131" s="87">
        <f t="shared" si="44"/>
        <v>3.333333333333333</v>
      </c>
      <c r="X131" s="87">
        <f>'[1]Input of Submissions'!S38</f>
        <v>3</v>
      </c>
      <c r="Y131" s="87">
        <f t="shared" si="45"/>
        <v>13.333333333333332</v>
      </c>
      <c r="AA131" s="87">
        <f>'[1]Input of Submissions'!T38</f>
        <v>2</v>
      </c>
      <c r="AB131" s="87">
        <f t="shared" si="46"/>
        <v>10</v>
      </c>
    </row>
    <row r="132" spans="2:28" ht="15" thickBot="1" x14ac:dyDescent="0.4">
      <c r="B132" s="76" t="str">
        <f>'[1]Input of Submissions'!B39</f>
        <v>Supplier AH</v>
      </c>
      <c r="C132" s="87">
        <f>'[1]Input of Submissions'!L39</f>
        <v>18000</v>
      </c>
      <c r="D132" s="87">
        <f t="shared" si="38"/>
        <v>16.666666666666668</v>
      </c>
      <c r="F132" s="87">
        <f>'[1]Input of Submissions'!M39</f>
        <v>7</v>
      </c>
      <c r="G132" s="87">
        <f t="shared" si="39"/>
        <v>5.7142857142857135</v>
      </c>
      <c r="I132" s="87">
        <f>'[1]Input of Submissions'!N39</f>
        <v>2</v>
      </c>
      <c r="J132" s="87">
        <f t="shared" si="40"/>
        <v>10</v>
      </c>
      <c r="L132" s="87">
        <f>'[1]Input of Submissions'!O39</f>
        <v>5</v>
      </c>
      <c r="M132" s="87">
        <f t="shared" si="41"/>
        <v>4</v>
      </c>
      <c r="O132" s="87">
        <f>'[1]Input of Submissions'!P39</f>
        <v>4</v>
      </c>
      <c r="P132" s="87">
        <f t="shared" si="42"/>
        <v>2.5</v>
      </c>
      <c r="R132" s="87">
        <f>'[1]Input of Submissions'!Q39</f>
        <v>4</v>
      </c>
      <c r="S132" s="87">
        <f t="shared" si="43"/>
        <v>5</v>
      </c>
      <c r="U132" s="87">
        <f>'[1]Input of Submissions'!R39</f>
        <v>4</v>
      </c>
      <c r="V132" s="87">
        <f t="shared" si="44"/>
        <v>2.5</v>
      </c>
      <c r="X132" s="87">
        <f>'[1]Input of Submissions'!S39</f>
        <v>4</v>
      </c>
      <c r="Y132" s="87">
        <f t="shared" si="45"/>
        <v>10</v>
      </c>
      <c r="AA132" s="87">
        <f>'[1]Input of Submissions'!T39</f>
        <v>5</v>
      </c>
      <c r="AB132" s="87">
        <f t="shared" si="46"/>
        <v>4</v>
      </c>
    </row>
    <row r="133" spans="2:28" ht="15" thickBot="1" x14ac:dyDescent="0.4">
      <c r="B133" s="76" t="str">
        <f>'[1]Input of Submissions'!B40</f>
        <v>Supplier AI</v>
      </c>
      <c r="C133" s="87">
        <f>'[1]Input of Submissions'!L40</f>
        <v>9500</v>
      </c>
      <c r="D133" s="87">
        <f t="shared" si="38"/>
        <v>31.578947368421051</v>
      </c>
      <c r="F133" s="87">
        <f>'[1]Input of Submissions'!M40</f>
        <v>6</v>
      </c>
      <c r="G133" s="87">
        <f t="shared" si="39"/>
        <v>6.6666666666666661</v>
      </c>
      <c r="I133" s="87">
        <f>'[1]Input of Submissions'!N40</f>
        <v>3</v>
      </c>
      <c r="J133" s="87">
        <f t="shared" si="40"/>
        <v>6.6666666666666661</v>
      </c>
      <c r="L133" s="87">
        <f>'[1]Input of Submissions'!O40</f>
        <v>2</v>
      </c>
      <c r="M133" s="87">
        <f t="shared" si="41"/>
        <v>10</v>
      </c>
      <c r="O133" s="87">
        <f>'[1]Input of Submissions'!P40</f>
        <v>6</v>
      </c>
      <c r="P133" s="87">
        <f t="shared" si="42"/>
        <v>1.6666666666666665</v>
      </c>
      <c r="R133" s="87">
        <f>'[1]Input of Submissions'!Q40</f>
        <v>20</v>
      </c>
      <c r="S133" s="87">
        <f t="shared" si="43"/>
        <v>1</v>
      </c>
      <c r="U133" s="87">
        <f>'[1]Input of Submissions'!R40</f>
        <v>20</v>
      </c>
      <c r="V133" s="87">
        <f t="shared" si="44"/>
        <v>0.5</v>
      </c>
      <c r="X133" s="87">
        <f>'[1]Input of Submissions'!S40</f>
        <v>20</v>
      </c>
      <c r="Y133" s="87">
        <f t="shared" si="45"/>
        <v>2</v>
      </c>
      <c r="AA133" s="87">
        <f>'[1]Input of Submissions'!T40</f>
        <v>2</v>
      </c>
      <c r="AB133" s="87">
        <f t="shared" si="46"/>
        <v>10</v>
      </c>
    </row>
    <row r="134" spans="2:28" ht="15" thickBot="1" x14ac:dyDescent="0.4">
      <c r="B134" s="76" t="str">
        <f>'[1]Input of Submissions'!B41</f>
        <v>Supplier AJ</v>
      </c>
      <c r="C134" s="87">
        <f>'[1]Input of Submissions'!L41</f>
        <v>9750</v>
      </c>
      <c r="D134" s="87">
        <f t="shared" si="38"/>
        <v>30.769230769230766</v>
      </c>
      <c r="F134" s="87">
        <f>'[1]Input of Submissions'!M41</f>
        <v>5</v>
      </c>
      <c r="G134" s="87">
        <f t="shared" si="39"/>
        <v>8</v>
      </c>
      <c r="I134" s="87">
        <f>'[1]Input of Submissions'!N41</f>
        <v>4</v>
      </c>
      <c r="J134" s="87">
        <f t="shared" si="40"/>
        <v>5</v>
      </c>
      <c r="L134" s="87">
        <f>'[1]Input of Submissions'!O41</f>
        <v>3</v>
      </c>
      <c r="M134" s="87">
        <f t="shared" si="41"/>
        <v>6.6666666666666661</v>
      </c>
      <c r="O134" s="87">
        <f>'[1]Input of Submissions'!P41</f>
        <v>3</v>
      </c>
      <c r="P134" s="87">
        <f t="shared" si="42"/>
        <v>3.333333333333333</v>
      </c>
      <c r="R134" s="87">
        <f>'[1]Input of Submissions'!Q41</f>
        <v>6</v>
      </c>
      <c r="S134" s="87">
        <f t="shared" si="43"/>
        <v>3.333333333333333</v>
      </c>
      <c r="U134" s="87">
        <f>'[1]Input of Submissions'!R41</f>
        <v>6</v>
      </c>
      <c r="V134" s="87">
        <f t="shared" si="44"/>
        <v>1.6666666666666665</v>
      </c>
      <c r="X134" s="87">
        <f>'[1]Input of Submissions'!S41</f>
        <v>6</v>
      </c>
      <c r="Y134" s="87">
        <f t="shared" si="45"/>
        <v>6.6666666666666661</v>
      </c>
      <c r="AA134" s="87">
        <f>'[1]Input of Submissions'!T41</f>
        <v>5</v>
      </c>
      <c r="AB134" s="87">
        <f t="shared" si="46"/>
        <v>4</v>
      </c>
    </row>
    <row r="135" spans="2:28" ht="15" thickBot="1" x14ac:dyDescent="0.4">
      <c r="B135" s="76" t="str">
        <f>'[1]Input of Submissions'!B42</f>
        <v>Supplier AK</v>
      </c>
      <c r="C135" s="87">
        <f>'[1]Input of Submissions'!L42</f>
        <v>21000</v>
      </c>
      <c r="D135" s="87">
        <f t="shared" si="38"/>
        <v>14.285714285714285</v>
      </c>
      <c r="F135" s="87">
        <f>'[1]Input of Submissions'!M42</f>
        <v>4</v>
      </c>
      <c r="G135" s="87">
        <f t="shared" si="39"/>
        <v>10</v>
      </c>
      <c r="I135" s="87">
        <f>'[1]Input of Submissions'!N42</f>
        <v>4</v>
      </c>
      <c r="J135" s="87">
        <f t="shared" si="40"/>
        <v>5</v>
      </c>
      <c r="L135" s="87">
        <f>'[1]Input of Submissions'!O42</f>
        <v>4</v>
      </c>
      <c r="M135" s="87">
        <f t="shared" si="41"/>
        <v>5</v>
      </c>
      <c r="O135" s="87">
        <f>'[1]Input of Submissions'!P42</f>
        <v>8</v>
      </c>
      <c r="P135" s="87">
        <f t="shared" si="42"/>
        <v>1.25</v>
      </c>
      <c r="R135" s="87">
        <f>'[1]Input of Submissions'!Q42</f>
        <v>4</v>
      </c>
      <c r="S135" s="87">
        <f t="shared" si="43"/>
        <v>5</v>
      </c>
      <c r="U135" s="87">
        <f>'[1]Input of Submissions'!R42</f>
        <v>4</v>
      </c>
      <c r="V135" s="87">
        <f t="shared" si="44"/>
        <v>2.5</v>
      </c>
      <c r="X135" s="87">
        <f>'[1]Input of Submissions'!S42</f>
        <v>4</v>
      </c>
      <c r="Y135" s="87">
        <f t="shared" si="45"/>
        <v>10</v>
      </c>
      <c r="AA135" s="87">
        <f>'[1]Input of Submissions'!T42</f>
        <v>6</v>
      </c>
      <c r="AB135" s="87">
        <f t="shared" si="46"/>
        <v>3.333333333333333</v>
      </c>
    </row>
    <row r="136" spans="2:28" ht="15" thickBot="1" x14ac:dyDescent="0.4">
      <c r="B136" s="74" t="s">
        <v>33</v>
      </c>
      <c r="C136" s="87">
        <f>MIN(C99:C135)</f>
        <v>5000</v>
      </c>
      <c r="F136" s="87">
        <f>MIN(F99:F135)</f>
        <v>2</v>
      </c>
      <c r="I136" s="87">
        <f>MIN(I99:I135)</f>
        <v>2</v>
      </c>
      <c r="L136" s="87">
        <f>MIN(L99:L135)</f>
        <v>2</v>
      </c>
      <c r="O136" s="87">
        <f>MIN(O99:O135)</f>
        <v>2</v>
      </c>
      <c r="R136" s="87">
        <f>MIN(R99:R135)</f>
        <v>2</v>
      </c>
      <c r="U136" s="87">
        <f>MIN(U99:U135)</f>
        <v>2</v>
      </c>
      <c r="X136" s="87">
        <f>MIN(X99:X135)</f>
        <v>2</v>
      </c>
      <c r="AA136" s="87">
        <f>MIN(AA99:AA135)</f>
        <v>2</v>
      </c>
    </row>
    <row r="138" spans="2:28" ht="15" thickBot="1" x14ac:dyDescent="0.4"/>
    <row r="139" spans="2:28" ht="31.5" customHeight="1" thickBot="1" x14ac:dyDescent="0.4">
      <c r="B139" s="94"/>
      <c r="C139" s="167" t="s">
        <v>22</v>
      </c>
      <c r="D139" s="168"/>
      <c r="F139" s="167" t="s">
        <v>22</v>
      </c>
      <c r="G139" s="168"/>
      <c r="I139" s="167" t="s">
        <v>22</v>
      </c>
      <c r="J139" s="168"/>
      <c r="L139" s="167" t="s">
        <v>22</v>
      </c>
      <c r="M139" s="168"/>
      <c r="O139" s="167" t="s">
        <v>22</v>
      </c>
      <c r="P139" s="168"/>
      <c r="R139" s="167" t="s">
        <v>22</v>
      </c>
      <c r="S139" s="168"/>
      <c r="U139" s="167" t="s">
        <v>22</v>
      </c>
      <c r="V139" s="168"/>
      <c r="X139" s="167" t="s">
        <v>22</v>
      </c>
      <c r="Y139" s="168"/>
      <c r="AA139" s="167" t="s">
        <v>22</v>
      </c>
      <c r="AB139" s="168"/>
    </row>
    <row r="140" spans="2:28" ht="30.75" customHeight="1" thickBot="1" x14ac:dyDescent="0.4">
      <c r="B140" s="95"/>
      <c r="C140" s="167" t="s">
        <v>3</v>
      </c>
      <c r="D140" s="168"/>
      <c r="F140" s="167" t="s">
        <v>55</v>
      </c>
      <c r="G140" s="168"/>
      <c r="I140" s="167" t="s">
        <v>57</v>
      </c>
      <c r="J140" s="168"/>
      <c r="L140" s="167" t="s">
        <v>52</v>
      </c>
      <c r="M140" s="168"/>
      <c r="O140" s="167" t="s">
        <v>26</v>
      </c>
      <c r="P140" s="168"/>
      <c r="R140" s="167" t="s">
        <v>53</v>
      </c>
      <c r="S140" s="168"/>
      <c r="U140" s="167" t="s">
        <v>27</v>
      </c>
      <c r="V140" s="168"/>
      <c r="X140" s="167" t="s">
        <v>58</v>
      </c>
      <c r="Y140" s="168"/>
      <c r="AA140" s="167" t="s">
        <v>28</v>
      </c>
      <c r="AB140" s="168"/>
    </row>
    <row r="141" spans="2:28" ht="29.5" thickBot="1" x14ac:dyDescent="0.4">
      <c r="B141" s="96" t="s">
        <v>25</v>
      </c>
      <c r="C141" s="97" t="s">
        <v>31</v>
      </c>
      <c r="D141" s="97" t="s">
        <v>32</v>
      </c>
      <c r="F141" s="97" t="s">
        <v>31</v>
      </c>
      <c r="G141" s="97" t="s">
        <v>32</v>
      </c>
      <c r="I141" s="97" t="s">
        <v>31</v>
      </c>
      <c r="J141" s="97" t="s">
        <v>32</v>
      </c>
      <c r="L141" s="97" t="s">
        <v>31</v>
      </c>
      <c r="M141" s="97" t="s">
        <v>32</v>
      </c>
      <c r="O141" s="97" t="s">
        <v>31</v>
      </c>
      <c r="P141" s="97" t="s">
        <v>32</v>
      </c>
      <c r="R141" s="97" t="s">
        <v>31</v>
      </c>
      <c r="S141" s="97" t="s">
        <v>32</v>
      </c>
      <c r="U141" s="97" t="s">
        <v>31</v>
      </c>
      <c r="V141" s="97" t="s">
        <v>32</v>
      </c>
      <c r="X141" s="97" t="s">
        <v>31</v>
      </c>
      <c r="Y141" s="97" t="s">
        <v>32</v>
      </c>
      <c r="AA141" s="97" t="s">
        <v>31</v>
      </c>
      <c r="AB141" s="97" t="s">
        <v>32</v>
      </c>
    </row>
    <row r="142" spans="2:28" ht="15" thickBot="1" x14ac:dyDescent="0.4">
      <c r="B142" s="76" t="str">
        <f>'[1]Input of Submissions'!B6</f>
        <v>Supplier A</v>
      </c>
      <c r="C142" s="87">
        <f>'[1]Input of Submissions'!U6</f>
        <v>15500</v>
      </c>
      <c r="D142" s="87">
        <f>($C$179/C142)*60</f>
        <v>18.580645161290324</v>
      </c>
      <c r="F142" s="87">
        <f>'[1]Input of Submissions'!V6</f>
        <v>3</v>
      </c>
      <c r="G142" s="87">
        <f>($F$179/F142)*20</f>
        <v>13.333333333333332</v>
      </c>
      <c r="I142" s="87">
        <f>'[1]Input of Submissions'!W6</f>
        <v>4</v>
      </c>
      <c r="J142" s="87">
        <f>($I$179/I142)*10</f>
        <v>5</v>
      </c>
      <c r="L142" s="87">
        <f>'[1]Input of Submissions'!X6</f>
        <v>6</v>
      </c>
      <c r="M142" s="87">
        <f>($L$179/L142)*10</f>
        <v>3.333333333333333</v>
      </c>
      <c r="O142" s="87">
        <f>'[1]Input of Submissions'!Y6</f>
        <v>6</v>
      </c>
      <c r="P142" s="87">
        <f>($O$179/O142)*5</f>
        <v>1.6666666666666665</v>
      </c>
      <c r="R142" s="87">
        <f>'[1]Input of Submissions'!Z6</f>
        <v>2</v>
      </c>
      <c r="S142" s="87">
        <f>($R$179/R142)*10</f>
        <v>10</v>
      </c>
      <c r="U142" s="87">
        <f>'[1]Input of Submissions'!AA6</f>
        <v>5</v>
      </c>
      <c r="V142" s="87">
        <f>($U$179/U142)*5</f>
        <v>2</v>
      </c>
      <c r="X142" s="87">
        <f>'[1]Input of Submissions'!AB6</f>
        <v>3</v>
      </c>
      <c r="Y142" s="87">
        <f>($X$179/X142)*20</f>
        <v>13.333333333333332</v>
      </c>
      <c r="AA142" s="87">
        <f>'[1]Input of Submissions'!AC6</f>
        <v>5</v>
      </c>
      <c r="AB142" s="87">
        <f>($AA$179/AA142)*10</f>
        <v>4</v>
      </c>
    </row>
    <row r="143" spans="2:28" ht="15" thickBot="1" x14ac:dyDescent="0.4">
      <c r="B143" s="76" t="str">
        <f>'[1]Input of Submissions'!B7</f>
        <v>Supplier B</v>
      </c>
      <c r="C143" s="87">
        <f>'[1]Input of Submissions'!U7</f>
        <v>16500</v>
      </c>
      <c r="D143" s="87">
        <f t="shared" ref="D143:D178" si="47">($C$179/C143)*60</f>
        <v>17.454545454545453</v>
      </c>
      <c r="F143" s="87">
        <f>'[1]Input of Submissions'!V7</f>
        <v>4</v>
      </c>
      <c r="G143" s="87">
        <f t="shared" ref="G143:G178" si="48">($F$179/F143)*20</f>
        <v>10</v>
      </c>
      <c r="I143" s="87">
        <f>'[1]Input of Submissions'!W7</f>
        <v>3</v>
      </c>
      <c r="J143" s="87">
        <f t="shared" ref="J143:J178" si="49">($I$179/I143)*10</f>
        <v>6.6666666666666661</v>
      </c>
      <c r="L143" s="87">
        <f>'[1]Input of Submissions'!X7</f>
        <v>8</v>
      </c>
      <c r="M143" s="87">
        <f t="shared" ref="M143:M178" si="50">($L$179/L143)*10</f>
        <v>2.5</v>
      </c>
      <c r="O143" s="87">
        <f>'[1]Input of Submissions'!Y7</f>
        <v>8</v>
      </c>
      <c r="P143" s="87">
        <f t="shared" ref="P143:P178" si="51">($O$179/O143)*5</f>
        <v>1.25</v>
      </c>
      <c r="R143" s="87">
        <f>'[1]Input of Submissions'!Z7</f>
        <v>5</v>
      </c>
      <c r="S143" s="87">
        <f t="shared" ref="S143:S178" si="52">($R$179/R143)*10</f>
        <v>4</v>
      </c>
      <c r="U143" s="87">
        <f>'[1]Input of Submissions'!AA7</f>
        <v>2</v>
      </c>
      <c r="V143" s="87">
        <f t="shared" ref="V143:V178" si="53">($U$179/U143)*5</f>
        <v>5</v>
      </c>
      <c r="X143" s="87">
        <f>'[1]Input of Submissions'!AB7</f>
        <v>4</v>
      </c>
      <c r="Y143" s="87">
        <f t="shared" ref="Y143:Y178" si="54">($X$179/X143)*20</f>
        <v>10</v>
      </c>
      <c r="AA143" s="87">
        <f>'[1]Input of Submissions'!AC7</f>
        <v>4</v>
      </c>
      <c r="AB143" s="87">
        <f t="shared" ref="AB143:AB178" si="55">($AA$179/AA143)*10</f>
        <v>5</v>
      </c>
    </row>
    <row r="144" spans="2:28" ht="15" thickBot="1" x14ac:dyDescent="0.4">
      <c r="B144" s="76" t="str">
        <f>'[1]Input of Submissions'!B8</f>
        <v>Supplier C</v>
      </c>
      <c r="C144" s="87">
        <f>'[1]Input of Submissions'!U8</f>
        <v>4800</v>
      </c>
      <c r="D144" s="87">
        <f t="shared" si="47"/>
        <v>60</v>
      </c>
      <c r="F144" s="87">
        <f>'[1]Input of Submissions'!V8</f>
        <v>5</v>
      </c>
      <c r="G144" s="87">
        <f t="shared" si="48"/>
        <v>8</v>
      </c>
      <c r="I144" s="87">
        <f>'[1]Input of Submissions'!W8</f>
        <v>5</v>
      </c>
      <c r="J144" s="87">
        <f t="shared" si="49"/>
        <v>4</v>
      </c>
      <c r="L144" s="87">
        <f>'[1]Input of Submissions'!X8</f>
        <v>9</v>
      </c>
      <c r="M144" s="87">
        <f t="shared" si="50"/>
        <v>2.2222222222222223</v>
      </c>
      <c r="O144" s="87">
        <f>'[1]Input of Submissions'!Y8</f>
        <v>9</v>
      </c>
      <c r="P144" s="87">
        <f t="shared" si="51"/>
        <v>1.1111111111111112</v>
      </c>
      <c r="R144" s="87">
        <f>'[1]Input of Submissions'!Z8</f>
        <v>2</v>
      </c>
      <c r="S144" s="87">
        <f t="shared" si="52"/>
        <v>10</v>
      </c>
      <c r="U144" s="87">
        <f>'[1]Input of Submissions'!AA8</f>
        <v>3</v>
      </c>
      <c r="V144" s="87">
        <f t="shared" si="53"/>
        <v>3.333333333333333</v>
      </c>
      <c r="X144" s="87">
        <f>'[1]Input of Submissions'!AB8</f>
        <v>2</v>
      </c>
      <c r="Y144" s="87">
        <f t="shared" si="54"/>
        <v>20</v>
      </c>
      <c r="AA144" s="87">
        <f>'[1]Input of Submissions'!AC8</f>
        <v>3</v>
      </c>
      <c r="AB144" s="87">
        <f t="shared" si="55"/>
        <v>6.6666666666666661</v>
      </c>
    </row>
    <row r="145" spans="2:28" ht="15" thickBot="1" x14ac:dyDescent="0.4">
      <c r="B145" s="76" t="str">
        <f>'[1]Input of Submissions'!B9</f>
        <v>Supplier D</v>
      </c>
      <c r="C145" s="87">
        <f>'[1]Input of Submissions'!U9</f>
        <v>7000</v>
      </c>
      <c r="D145" s="87">
        <f t="shared" si="47"/>
        <v>41.142857142857146</v>
      </c>
      <c r="F145" s="87">
        <f>'[1]Input of Submissions'!V9</f>
        <v>3</v>
      </c>
      <c r="G145" s="87">
        <f t="shared" si="48"/>
        <v>13.333333333333332</v>
      </c>
      <c r="I145" s="87">
        <f>'[1]Input of Submissions'!W9</f>
        <v>6</v>
      </c>
      <c r="J145" s="87">
        <f t="shared" si="49"/>
        <v>3.333333333333333</v>
      </c>
      <c r="L145" s="87">
        <f>'[1]Input of Submissions'!X9</f>
        <v>5</v>
      </c>
      <c r="M145" s="87">
        <f t="shared" si="50"/>
        <v>4</v>
      </c>
      <c r="O145" s="87">
        <f>'[1]Input of Submissions'!Y9</f>
        <v>5</v>
      </c>
      <c r="P145" s="87">
        <f t="shared" si="51"/>
        <v>2</v>
      </c>
      <c r="R145" s="87">
        <f>'[1]Input of Submissions'!Z9</f>
        <v>3</v>
      </c>
      <c r="S145" s="87">
        <f t="shared" si="52"/>
        <v>6.6666666666666661</v>
      </c>
      <c r="U145" s="87">
        <f>'[1]Input of Submissions'!AA9</f>
        <v>4</v>
      </c>
      <c r="V145" s="87">
        <f t="shared" si="53"/>
        <v>2.5</v>
      </c>
      <c r="X145" s="87">
        <f>'[1]Input of Submissions'!AB9</f>
        <v>5</v>
      </c>
      <c r="Y145" s="87">
        <f t="shared" si="54"/>
        <v>8</v>
      </c>
      <c r="AA145" s="87">
        <f>'[1]Input of Submissions'!AC9</f>
        <v>4</v>
      </c>
      <c r="AB145" s="87">
        <f t="shared" si="55"/>
        <v>5</v>
      </c>
    </row>
    <row r="146" spans="2:28" ht="15" thickBot="1" x14ac:dyDescent="0.4">
      <c r="B146" s="76" t="str">
        <f>'[1]Input of Submissions'!B10</f>
        <v>Supplier E</v>
      </c>
      <c r="C146" s="87">
        <f>'[1]Input of Submissions'!U10</f>
        <v>8000</v>
      </c>
      <c r="D146" s="87">
        <f t="shared" si="47"/>
        <v>36</v>
      </c>
      <c r="F146" s="87">
        <f>'[1]Input of Submissions'!V10</f>
        <v>4</v>
      </c>
      <c r="G146" s="87">
        <f t="shared" si="48"/>
        <v>10</v>
      </c>
      <c r="I146" s="87">
        <f>'[1]Input of Submissions'!W10</f>
        <v>12</v>
      </c>
      <c r="J146" s="87">
        <f t="shared" si="49"/>
        <v>1.6666666666666665</v>
      </c>
      <c r="L146" s="87">
        <f>'[1]Input of Submissions'!X10</f>
        <v>4</v>
      </c>
      <c r="M146" s="87">
        <f t="shared" si="50"/>
        <v>5</v>
      </c>
      <c r="O146" s="87">
        <f>'[1]Input of Submissions'!Y10</f>
        <v>4</v>
      </c>
      <c r="P146" s="87">
        <f t="shared" si="51"/>
        <v>2.5</v>
      </c>
      <c r="R146" s="87">
        <f>'[1]Input of Submissions'!Z10</f>
        <v>4</v>
      </c>
      <c r="S146" s="87">
        <f t="shared" si="52"/>
        <v>5</v>
      </c>
      <c r="U146" s="87">
        <f>'[1]Input of Submissions'!AA10</f>
        <v>4</v>
      </c>
      <c r="V146" s="87">
        <f t="shared" si="53"/>
        <v>2.5</v>
      </c>
      <c r="X146" s="87">
        <f>'[1]Input of Submissions'!AB10</f>
        <v>2</v>
      </c>
      <c r="Y146" s="87">
        <f t="shared" si="54"/>
        <v>20</v>
      </c>
      <c r="AA146" s="87">
        <f>'[1]Input of Submissions'!AC10</f>
        <v>3</v>
      </c>
      <c r="AB146" s="87">
        <f t="shared" si="55"/>
        <v>6.6666666666666661</v>
      </c>
    </row>
    <row r="147" spans="2:28" ht="15" thickBot="1" x14ac:dyDescent="0.4">
      <c r="B147" s="76" t="str">
        <f>'[1]Input of Submissions'!B11</f>
        <v>Supplier F</v>
      </c>
      <c r="C147" s="87">
        <f>'[1]Input of Submissions'!U11</f>
        <v>7000</v>
      </c>
      <c r="D147" s="87">
        <f t="shared" si="47"/>
        <v>41.142857142857146</v>
      </c>
      <c r="F147" s="87">
        <f>'[1]Input of Submissions'!V11</f>
        <v>2</v>
      </c>
      <c r="G147" s="87">
        <f t="shared" si="48"/>
        <v>20</v>
      </c>
      <c r="I147" s="87">
        <f>'[1]Input of Submissions'!W11</f>
        <v>13</v>
      </c>
      <c r="J147" s="87">
        <f t="shared" si="49"/>
        <v>1.5384615384615385</v>
      </c>
      <c r="L147" s="87">
        <f>'[1]Input of Submissions'!X11</f>
        <v>6</v>
      </c>
      <c r="M147" s="87">
        <f t="shared" si="50"/>
        <v>3.333333333333333</v>
      </c>
      <c r="O147" s="87">
        <f>'[1]Input of Submissions'!Y11</f>
        <v>6</v>
      </c>
      <c r="P147" s="87">
        <f t="shared" si="51"/>
        <v>1.6666666666666665</v>
      </c>
      <c r="R147" s="87">
        <f>'[1]Input of Submissions'!Z11</f>
        <v>8</v>
      </c>
      <c r="S147" s="87">
        <f t="shared" si="52"/>
        <v>2.5</v>
      </c>
      <c r="U147" s="87">
        <f>'[1]Input of Submissions'!AA11</f>
        <v>2</v>
      </c>
      <c r="V147" s="87">
        <f t="shared" si="53"/>
        <v>5</v>
      </c>
      <c r="X147" s="87">
        <f>'[1]Input of Submissions'!AB11</f>
        <v>3</v>
      </c>
      <c r="Y147" s="87">
        <f t="shared" si="54"/>
        <v>13.333333333333332</v>
      </c>
      <c r="AA147" s="87">
        <f>'[1]Input of Submissions'!AC11</f>
        <v>5</v>
      </c>
      <c r="AB147" s="87">
        <f t="shared" si="55"/>
        <v>4</v>
      </c>
    </row>
    <row r="148" spans="2:28" ht="15" thickBot="1" x14ac:dyDescent="0.4">
      <c r="B148" s="76" t="str">
        <f>'[1]Input of Submissions'!B12</f>
        <v>Supplier G</v>
      </c>
      <c r="C148" s="87">
        <f>'[1]Input of Submissions'!U12</f>
        <v>12000</v>
      </c>
      <c r="D148" s="87">
        <f t="shared" si="47"/>
        <v>24</v>
      </c>
      <c r="F148" s="87">
        <f>'[1]Input of Submissions'!V12</f>
        <v>5</v>
      </c>
      <c r="G148" s="87">
        <f t="shared" si="48"/>
        <v>8</v>
      </c>
      <c r="I148" s="87">
        <f>'[1]Input of Submissions'!W12</f>
        <v>8</v>
      </c>
      <c r="J148" s="87">
        <f t="shared" si="49"/>
        <v>2.5</v>
      </c>
      <c r="L148" s="87">
        <f>'[1]Input of Submissions'!X12</f>
        <v>3</v>
      </c>
      <c r="M148" s="87">
        <f t="shared" si="50"/>
        <v>6.6666666666666661</v>
      </c>
      <c r="O148" s="87">
        <f>'[1]Input of Submissions'!Y12</f>
        <v>3</v>
      </c>
      <c r="P148" s="87">
        <f t="shared" si="51"/>
        <v>3.333333333333333</v>
      </c>
      <c r="R148" s="87">
        <f>'[1]Input of Submissions'!Z12</f>
        <v>4</v>
      </c>
      <c r="S148" s="87">
        <f t="shared" si="52"/>
        <v>5</v>
      </c>
      <c r="U148" s="87">
        <f>'[1]Input of Submissions'!AA12</f>
        <v>5</v>
      </c>
      <c r="V148" s="87">
        <f t="shared" si="53"/>
        <v>2</v>
      </c>
      <c r="X148" s="87">
        <f>'[1]Input of Submissions'!AB12</f>
        <v>4</v>
      </c>
      <c r="Y148" s="87">
        <f t="shared" si="54"/>
        <v>10</v>
      </c>
      <c r="AA148" s="87">
        <f>'[1]Input of Submissions'!AC12</f>
        <v>8</v>
      </c>
      <c r="AB148" s="87">
        <f t="shared" si="55"/>
        <v>2.5</v>
      </c>
    </row>
    <row r="149" spans="2:28" ht="15" thickBot="1" x14ac:dyDescent="0.4">
      <c r="B149" s="76" t="str">
        <f>'[1]Input of Submissions'!B13</f>
        <v>Supplier H</v>
      </c>
      <c r="C149" s="87">
        <f>'[1]Input of Submissions'!U13</f>
        <v>14500</v>
      </c>
      <c r="D149" s="87">
        <f t="shared" si="47"/>
        <v>19.862068965517242</v>
      </c>
      <c r="F149" s="87">
        <f>'[1]Input of Submissions'!V13</f>
        <v>2</v>
      </c>
      <c r="G149" s="87">
        <f t="shared" si="48"/>
        <v>20</v>
      </c>
      <c r="I149" s="87">
        <f>'[1]Input of Submissions'!W13</f>
        <v>5</v>
      </c>
      <c r="J149" s="87">
        <f t="shared" si="49"/>
        <v>4</v>
      </c>
      <c r="L149" s="87">
        <f>'[1]Input of Submissions'!X13</f>
        <v>8</v>
      </c>
      <c r="M149" s="87">
        <f t="shared" si="50"/>
        <v>2.5</v>
      </c>
      <c r="O149" s="87">
        <f>'[1]Input of Submissions'!Y13</f>
        <v>8</v>
      </c>
      <c r="P149" s="87">
        <f t="shared" si="51"/>
        <v>1.25</v>
      </c>
      <c r="R149" s="87">
        <f>'[1]Input of Submissions'!Z13</f>
        <v>5</v>
      </c>
      <c r="S149" s="87">
        <f t="shared" si="52"/>
        <v>4</v>
      </c>
      <c r="U149" s="87">
        <f>'[1]Input of Submissions'!AA13</f>
        <v>2</v>
      </c>
      <c r="V149" s="87">
        <f t="shared" si="53"/>
        <v>5</v>
      </c>
      <c r="X149" s="87">
        <f>'[1]Input of Submissions'!AB13</f>
        <v>4</v>
      </c>
      <c r="Y149" s="87">
        <f t="shared" si="54"/>
        <v>10</v>
      </c>
      <c r="AA149" s="87">
        <f>'[1]Input of Submissions'!AC13</f>
        <v>7</v>
      </c>
      <c r="AB149" s="87">
        <f t="shared" si="55"/>
        <v>2.8571428571428568</v>
      </c>
    </row>
    <row r="150" spans="2:28" ht="15" thickBot="1" x14ac:dyDescent="0.4">
      <c r="B150" s="76" t="str">
        <f>'[1]Input of Submissions'!B14</f>
        <v>Supplier I</v>
      </c>
      <c r="C150" s="87">
        <f>'[1]Input of Submissions'!U14</f>
        <v>15000</v>
      </c>
      <c r="D150" s="87">
        <f t="shared" si="47"/>
        <v>19.2</v>
      </c>
      <c r="F150" s="87">
        <f>'[1]Input of Submissions'!V14</f>
        <v>3</v>
      </c>
      <c r="G150" s="87">
        <f t="shared" si="48"/>
        <v>13.333333333333332</v>
      </c>
      <c r="I150" s="87">
        <f>'[1]Input of Submissions'!W14</f>
        <v>4</v>
      </c>
      <c r="J150" s="87">
        <f t="shared" si="49"/>
        <v>5</v>
      </c>
      <c r="L150" s="87">
        <f>'[1]Input of Submissions'!X14</f>
        <v>4</v>
      </c>
      <c r="M150" s="87">
        <f t="shared" si="50"/>
        <v>5</v>
      </c>
      <c r="O150" s="87">
        <f>'[1]Input of Submissions'!Y14</f>
        <v>4</v>
      </c>
      <c r="P150" s="87">
        <f t="shared" si="51"/>
        <v>2.5</v>
      </c>
      <c r="R150" s="87">
        <f>'[1]Input of Submissions'!Z14</f>
        <v>3</v>
      </c>
      <c r="S150" s="87">
        <f t="shared" si="52"/>
        <v>6.6666666666666661</v>
      </c>
      <c r="U150" s="87">
        <f>'[1]Input of Submissions'!AA14</f>
        <v>3</v>
      </c>
      <c r="V150" s="87">
        <f t="shared" si="53"/>
        <v>3.333333333333333</v>
      </c>
      <c r="X150" s="87">
        <f>'[1]Input of Submissions'!AB14</f>
        <v>2</v>
      </c>
      <c r="Y150" s="87">
        <f t="shared" si="54"/>
        <v>20</v>
      </c>
      <c r="AA150" s="87">
        <f>'[1]Input of Submissions'!AC14</f>
        <v>6</v>
      </c>
      <c r="AB150" s="87">
        <f t="shared" si="55"/>
        <v>3.333333333333333</v>
      </c>
    </row>
    <row r="151" spans="2:28" ht="15" thickBot="1" x14ac:dyDescent="0.4">
      <c r="B151" s="76" t="str">
        <f>'[1]Input of Submissions'!B15</f>
        <v>Supplier J</v>
      </c>
      <c r="C151" s="87">
        <f>'[1]Input of Submissions'!U15</f>
        <v>15000</v>
      </c>
      <c r="D151" s="87">
        <f t="shared" si="47"/>
        <v>19.2</v>
      </c>
      <c r="F151" s="87">
        <f>'[1]Input of Submissions'!V15</f>
        <v>4</v>
      </c>
      <c r="G151" s="87">
        <f t="shared" si="48"/>
        <v>10</v>
      </c>
      <c r="I151" s="87">
        <f>'[1]Input of Submissions'!W15</f>
        <v>7</v>
      </c>
      <c r="J151" s="87">
        <f t="shared" si="49"/>
        <v>2.8571428571428568</v>
      </c>
      <c r="L151" s="87">
        <f>'[1]Input of Submissions'!X15</f>
        <v>5</v>
      </c>
      <c r="M151" s="87">
        <f t="shared" si="50"/>
        <v>4</v>
      </c>
      <c r="O151" s="87">
        <f>'[1]Input of Submissions'!Y15</f>
        <v>5</v>
      </c>
      <c r="P151" s="87">
        <f t="shared" si="51"/>
        <v>2</v>
      </c>
      <c r="R151" s="87">
        <f>'[1]Input of Submissions'!Z15</f>
        <v>4</v>
      </c>
      <c r="S151" s="87">
        <f t="shared" si="52"/>
        <v>5</v>
      </c>
      <c r="U151" s="87">
        <f>'[1]Input of Submissions'!AA15</f>
        <v>4</v>
      </c>
      <c r="V151" s="87">
        <f t="shared" si="53"/>
        <v>2.5</v>
      </c>
      <c r="X151" s="87">
        <f>'[1]Input of Submissions'!AB15</f>
        <v>5</v>
      </c>
      <c r="Y151" s="87">
        <f t="shared" si="54"/>
        <v>8</v>
      </c>
      <c r="AA151" s="87">
        <f>'[1]Input of Submissions'!AC15</f>
        <v>5</v>
      </c>
      <c r="AB151" s="87">
        <f t="shared" si="55"/>
        <v>4</v>
      </c>
    </row>
    <row r="152" spans="2:28" ht="15" thickBot="1" x14ac:dyDescent="0.4">
      <c r="B152" s="76" t="str">
        <f>'[1]Input of Submissions'!B16</f>
        <v>Supplier K</v>
      </c>
      <c r="C152" s="87">
        <f>'[1]Input of Submissions'!U16</f>
        <v>12000</v>
      </c>
      <c r="D152" s="87">
        <f t="shared" si="47"/>
        <v>24</v>
      </c>
      <c r="F152" s="87">
        <f>'[1]Input of Submissions'!V16</f>
        <v>3</v>
      </c>
      <c r="G152" s="87">
        <f t="shared" si="48"/>
        <v>13.333333333333332</v>
      </c>
      <c r="I152" s="87">
        <f>'[1]Input of Submissions'!W16</f>
        <v>5</v>
      </c>
      <c r="J152" s="87">
        <f t="shared" si="49"/>
        <v>4</v>
      </c>
      <c r="L152" s="87">
        <f>'[1]Input of Submissions'!X16</f>
        <v>3</v>
      </c>
      <c r="M152" s="87">
        <f t="shared" si="50"/>
        <v>6.6666666666666661</v>
      </c>
      <c r="O152" s="87">
        <f>'[1]Input of Submissions'!Y16</f>
        <v>3</v>
      </c>
      <c r="P152" s="87">
        <f t="shared" si="51"/>
        <v>3.333333333333333</v>
      </c>
      <c r="R152" s="87">
        <f>'[1]Input of Submissions'!Z16</f>
        <v>2</v>
      </c>
      <c r="S152" s="87">
        <f t="shared" si="52"/>
        <v>10</v>
      </c>
      <c r="U152" s="87">
        <f>'[1]Input of Submissions'!AA16</f>
        <v>3</v>
      </c>
      <c r="V152" s="87">
        <f t="shared" si="53"/>
        <v>3.333333333333333</v>
      </c>
      <c r="X152" s="87">
        <f>'[1]Input of Submissions'!AB16</f>
        <v>2</v>
      </c>
      <c r="Y152" s="87">
        <f t="shared" si="54"/>
        <v>20</v>
      </c>
      <c r="AA152" s="87">
        <f>'[1]Input of Submissions'!AC16</f>
        <v>4</v>
      </c>
      <c r="AB152" s="87">
        <f t="shared" si="55"/>
        <v>5</v>
      </c>
    </row>
    <row r="153" spans="2:28" ht="15" thickBot="1" x14ac:dyDescent="0.4">
      <c r="B153" s="76" t="str">
        <f>'[1]Input of Submissions'!B17</f>
        <v>Supplier L</v>
      </c>
      <c r="C153" s="87">
        <f>'[1]Input of Submissions'!U17</f>
        <v>6000</v>
      </c>
      <c r="D153" s="87">
        <f t="shared" si="47"/>
        <v>48</v>
      </c>
      <c r="F153" s="87">
        <f>'[1]Input of Submissions'!V17</f>
        <v>5</v>
      </c>
      <c r="G153" s="87">
        <f t="shared" si="48"/>
        <v>8</v>
      </c>
      <c r="I153" s="87">
        <f>'[1]Input of Submissions'!W17</f>
        <v>6</v>
      </c>
      <c r="J153" s="87">
        <f t="shared" si="49"/>
        <v>3.333333333333333</v>
      </c>
      <c r="L153" s="87">
        <f>'[1]Input of Submissions'!X17</f>
        <v>4</v>
      </c>
      <c r="M153" s="87">
        <f t="shared" si="50"/>
        <v>5</v>
      </c>
      <c r="O153" s="87">
        <f>'[1]Input of Submissions'!Y17</f>
        <v>4</v>
      </c>
      <c r="P153" s="87">
        <f t="shared" si="51"/>
        <v>2.5</v>
      </c>
      <c r="R153" s="87">
        <f>'[1]Input of Submissions'!Z17</f>
        <v>5</v>
      </c>
      <c r="S153" s="87">
        <f t="shared" si="52"/>
        <v>4</v>
      </c>
      <c r="U153" s="87">
        <f>'[1]Input of Submissions'!AA17</f>
        <v>5</v>
      </c>
      <c r="V153" s="87">
        <f t="shared" si="53"/>
        <v>2</v>
      </c>
      <c r="X153" s="87">
        <f>'[1]Input of Submissions'!AB17</f>
        <v>3</v>
      </c>
      <c r="Y153" s="87">
        <f t="shared" si="54"/>
        <v>13.333333333333332</v>
      </c>
      <c r="AA153" s="87">
        <f>'[1]Input of Submissions'!AC17</f>
        <v>3</v>
      </c>
      <c r="AB153" s="87">
        <f t="shared" si="55"/>
        <v>6.6666666666666661</v>
      </c>
    </row>
    <row r="154" spans="2:28" ht="15" thickBot="1" x14ac:dyDescent="0.4">
      <c r="B154" s="76" t="str">
        <f>'[1]Input of Submissions'!B18</f>
        <v>Supplier M</v>
      </c>
      <c r="C154" s="87">
        <f>'[1]Input of Submissions'!U18</f>
        <v>7000</v>
      </c>
      <c r="D154" s="87">
        <f t="shared" si="47"/>
        <v>41.142857142857146</v>
      </c>
      <c r="F154" s="87">
        <f>'[1]Input of Submissions'!V18</f>
        <v>6</v>
      </c>
      <c r="G154" s="87">
        <f t="shared" si="48"/>
        <v>6.6666666666666661</v>
      </c>
      <c r="I154" s="87">
        <f>'[1]Input of Submissions'!W18</f>
        <v>8</v>
      </c>
      <c r="J154" s="87">
        <f t="shared" si="49"/>
        <v>2.5</v>
      </c>
      <c r="L154" s="87">
        <f>'[1]Input of Submissions'!X18</f>
        <v>2</v>
      </c>
      <c r="M154" s="87">
        <f t="shared" si="50"/>
        <v>10</v>
      </c>
      <c r="O154" s="87">
        <f>'[1]Input of Submissions'!Y18</f>
        <v>2</v>
      </c>
      <c r="P154" s="87">
        <f t="shared" si="51"/>
        <v>5</v>
      </c>
      <c r="R154" s="87">
        <f>'[1]Input of Submissions'!Z18</f>
        <v>2</v>
      </c>
      <c r="S154" s="87">
        <f t="shared" si="52"/>
        <v>10</v>
      </c>
      <c r="U154" s="87">
        <f>'[1]Input of Submissions'!AA18</f>
        <v>8</v>
      </c>
      <c r="V154" s="87">
        <f t="shared" si="53"/>
        <v>1.25</v>
      </c>
      <c r="X154" s="87">
        <f>'[1]Input of Submissions'!AB18</f>
        <v>4</v>
      </c>
      <c r="Y154" s="87">
        <f t="shared" si="54"/>
        <v>10</v>
      </c>
      <c r="AA154" s="87">
        <f>'[1]Input of Submissions'!AC18</f>
        <v>4</v>
      </c>
      <c r="AB154" s="87">
        <f t="shared" si="55"/>
        <v>5</v>
      </c>
    </row>
    <row r="155" spans="2:28" ht="15" thickBot="1" x14ac:dyDescent="0.4">
      <c r="B155" s="76" t="str">
        <f>'[1]Input of Submissions'!B19</f>
        <v>Supplier N</v>
      </c>
      <c r="C155" s="87">
        <f>'[1]Input of Submissions'!U19</f>
        <v>25000</v>
      </c>
      <c r="D155" s="87">
        <f t="shared" si="47"/>
        <v>11.52</v>
      </c>
      <c r="F155" s="87">
        <f>'[1]Input of Submissions'!V19</f>
        <v>4</v>
      </c>
      <c r="G155" s="87">
        <f t="shared" si="48"/>
        <v>10</v>
      </c>
      <c r="I155" s="87">
        <f>'[1]Input of Submissions'!W19</f>
        <v>9</v>
      </c>
      <c r="J155" s="87">
        <f t="shared" si="49"/>
        <v>2.2222222222222223</v>
      </c>
      <c r="L155" s="87">
        <f>'[1]Input of Submissions'!X19</f>
        <v>5</v>
      </c>
      <c r="M155" s="87">
        <f t="shared" si="50"/>
        <v>4</v>
      </c>
      <c r="O155" s="87">
        <f>'[1]Input of Submissions'!Y19</f>
        <v>5</v>
      </c>
      <c r="P155" s="87">
        <f t="shared" si="51"/>
        <v>2</v>
      </c>
      <c r="R155" s="87">
        <f>'[1]Input of Submissions'!Z19</f>
        <v>3</v>
      </c>
      <c r="S155" s="87">
        <f t="shared" si="52"/>
        <v>6.6666666666666661</v>
      </c>
      <c r="U155" s="87">
        <f>'[1]Input of Submissions'!AA19</f>
        <v>7</v>
      </c>
      <c r="V155" s="87">
        <f t="shared" si="53"/>
        <v>1.4285714285714284</v>
      </c>
      <c r="X155" s="87">
        <f>'[1]Input of Submissions'!AB19</f>
        <v>3</v>
      </c>
      <c r="Y155" s="87">
        <f t="shared" si="54"/>
        <v>13.333333333333332</v>
      </c>
      <c r="AA155" s="87">
        <f>'[1]Input of Submissions'!AC19</f>
        <v>2</v>
      </c>
      <c r="AB155" s="87">
        <f t="shared" si="55"/>
        <v>10</v>
      </c>
    </row>
    <row r="156" spans="2:28" ht="15" thickBot="1" x14ac:dyDescent="0.4">
      <c r="B156" s="76" t="str">
        <f>'[1]Input of Submissions'!B20</f>
        <v>Supplier O</v>
      </c>
      <c r="C156" s="87">
        <f>'[1]Input of Submissions'!U20</f>
        <v>16000</v>
      </c>
      <c r="D156" s="87">
        <f t="shared" si="47"/>
        <v>18</v>
      </c>
      <c r="F156" s="87">
        <f>'[1]Input of Submissions'!V20</f>
        <v>3</v>
      </c>
      <c r="G156" s="87">
        <f t="shared" si="48"/>
        <v>13.333333333333332</v>
      </c>
      <c r="I156" s="87">
        <f>'[1]Input of Submissions'!W20</f>
        <v>5</v>
      </c>
      <c r="J156" s="87">
        <f t="shared" si="49"/>
        <v>4</v>
      </c>
      <c r="L156" s="87">
        <f>'[1]Input of Submissions'!X20</f>
        <v>2</v>
      </c>
      <c r="M156" s="87">
        <f t="shared" si="50"/>
        <v>10</v>
      </c>
      <c r="O156" s="87">
        <f>'[1]Input of Submissions'!Y20</f>
        <v>2</v>
      </c>
      <c r="P156" s="87">
        <f t="shared" si="51"/>
        <v>5</v>
      </c>
      <c r="R156" s="87">
        <f>'[1]Input of Submissions'!Z20</f>
        <v>4</v>
      </c>
      <c r="S156" s="87">
        <f t="shared" si="52"/>
        <v>5</v>
      </c>
      <c r="U156" s="87">
        <f>'[1]Input of Submissions'!AA20</f>
        <v>6</v>
      </c>
      <c r="V156" s="87">
        <f t="shared" si="53"/>
        <v>1.6666666666666665</v>
      </c>
      <c r="X156" s="87">
        <f>'[1]Input of Submissions'!AB20</f>
        <v>5</v>
      </c>
      <c r="Y156" s="87">
        <f t="shared" si="54"/>
        <v>8</v>
      </c>
      <c r="AA156" s="87">
        <f>'[1]Input of Submissions'!AC20</f>
        <v>5</v>
      </c>
      <c r="AB156" s="87">
        <f t="shared" si="55"/>
        <v>4</v>
      </c>
    </row>
    <row r="157" spans="2:28" ht="15" thickBot="1" x14ac:dyDescent="0.4">
      <c r="B157" s="76" t="str">
        <f>'[1]Input of Submissions'!B21</f>
        <v>Supplier P</v>
      </c>
      <c r="C157" s="87">
        <f>'[1]Input of Submissions'!U21</f>
        <v>17000</v>
      </c>
      <c r="D157" s="87">
        <f t="shared" si="47"/>
        <v>16.941176470588236</v>
      </c>
      <c r="F157" s="87">
        <f>'[1]Input of Submissions'!V21</f>
        <v>4</v>
      </c>
      <c r="G157" s="87">
        <f t="shared" si="48"/>
        <v>10</v>
      </c>
      <c r="I157" s="87">
        <f>'[1]Input of Submissions'!W21</f>
        <v>4</v>
      </c>
      <c r="J157" s="87">
        <f t="shared" si="49"/>
        <v>5</v>
      </c>
      <c r="L157" s="87">
        <f>'[1]Input of Submissions'!X21</f>
        <v>3</v>
      </c>
      <c r="M157" s="87">
        <f t="shared" si="50"/>
        <v>6.6666666666666661</v>
      </c>
      <c r="O157" s="87">
        <f>'[1]Input of Submissions'!Y21</f>
        <v>3</v>
      </c>
      <c r="P157" s="87">
        <f t="shared" si="51"/>
        <v>3.333333333333333</v>
      </c>
      <c r="R157" s="87">
        <f>'[1]Input of Submissions'!Z21</f>
        <v>3</v>
      </c>
      <c r="S157" s="87">
        <f t="shared" si="52"/>
        <v>6.6666666666666661</v>
      </c>
      <c r="U157" s="87">
        <f>'[1]Input of Submissions'!AA21</f>
        <v>5</v>
      </c>
      <c r="V157" s="87">
        <f t="shared" si="53"/>
        <v>2</v>
      </c>
      <c r="X157" s="87">
        <f>'[1]Input of Submissions'!AB21</f>
        <v>8</v>
      </c>
      <c r="Y157" s="87">
        <f t="shared" si="54"/>
        <v>5</v>
      </c>
      <c r="AA157" s="87">
        <f>'[1]Input of Submissions'!AC21</f>
        <v>2</v>
      </c>
      <c r="AB157" s="87">
        <f t="shared" si="55"/>
        <v>10</v>
      </c>
    </row>
    <row r="158" spans="2:28" ht="15" thickBot="1" x14ac:dyDescent="0.4">
      <c r="B158" s="76" t="str">
        <f>'[1]Input of Submissions'!B22</f>
        <v>Supplier Q</v>
      </c>
      <c r="C158" s="87">
        <f>'[1]Input of Submissions'!U22</f>
        <v>8000</v>
      </c>
      <c r="D158" s="87">
        <f t="shared" si="47"/>
        <v>36</v>
      </c>
      <c r="F158" s="87">
        <f>'[1]Input of Submissions'!V22</f>
        <v>20</v>
      </c>
      <c r="G158" s="87">
        <f t="shared" si="48"/>
        <v>2</v>
      </c>
      <c r="I158" s="87">
        <f>'[1]Input of Submissions'!W22</f>
        <v>6</v>
      </c>
      <c r="J158" s="87">
        <f t="shared" si="49"/>
        <v>3.333333333333333</v>
      </c>
      <c r="L158" s="87">
        <f>'[1]Input of Submissions'!X22</f>
        <v>4</v>
      </c>
      <c r="M158" s="87">
        <f t="shared" si="50"/>
        <v>5</v>
      </c>
      <c r="O158" s="87">
        <f>'[1]Input of Submissions'!Y22</f>
        <v>4</v>
      </c>
      <c r="P158" s="87">
        <f t="shared" si="51"/>
        <v>2.5</v>
      </c>
      <c r="R158" s="87">
        <f>'[1]Input of Submissions'!Z22</f>
        <v>5</v>
      </c>
      <c r="S158" s="87">
        <f t="shared" si="52"/>
        <v>4</v>
      </c>
      <c r="U158" s="87">
        <f>'[1]Input of Submissions'!AA22</f>
        <v>4</v>
      </c>
      <c r="V158" s="87">
        <f t="shared" si="53"/>
        <v>2.5</v>
      </c>
      <c r="X158" s="87">
        <f>'[1]Input of Submissions'!AB22</f>
        <v>7</v>
      </c>
      <c r="Y158" s="87">
        <f t="shared" si="54"/>
        <v>5.7142857142857135</v>
      </c>
      <c r="AA158" s="87">
        <f>'[1]Input of Submissions'!AC22</f>
        <v>3</v>
      </c>
      <c r="AB158" s="87">
        <f t="shared" si="55"/>
        <v>6.6666666666666661</v>
      </c>
    </row>
    <row r="159" spans="2:28" ht="15" thickBot="1" x14ac:dyDescent="0.4">
      <c r="B159" s="76" t="str">
        <f>'[1]Input of Submissions'!B23</f>
        <v>Supplier R</v>
      </c>
      <c r="C159" s="87">
        <f>'[1]Input of Submissions'!U23</f>
        <v>8500</v>
      </c>
      <c r="D159" s="87">
        <f t="shared" si="47"/>
        <v>33.882352941176471</v>
      </c>
      <c r="F159" s="87">
        <f>'[1]Input of Submissions'!V23</f>
        <v>6</v>
      </c>
      <c r="G159" s="87">
        <f t="shared" si="48"/>
        <v>6.6666666666666661</v>
      </c>
      <c r="I159" s="87">
        <f>'[1]Input of Submissions'!W23</f>
        <v>3</v>
      </c>
      <c r="J159" s="87">
        <f t="shared" si="49"/>
        <v>6.6666666666666661</v>
      </c>
      <c r="L159" s="87">
        <f>'[1]Input of Submissions'!X23</f>
        <v>8</v>
      </c>
      <c r="M159" s="87">
        <f t="shared" si="50"/>
        <v>2.5</v>
      </c>
      <c r="O159" s="87">
        <f>'[1]Input of Submissions'!Y23</f>
        <v>8</v>
      </c>
      <c r="P159" s="87">
        <f t="shared" si="51"/>
        <v>1.25</v>
      </c>
      <c r="R159" s="87">
        <f>'[1]Input of Submissions'!Z23</f>
        <v>6</v>
      </c>
      <c r="S159" s="87">
        <f t="shared" si="52"/>
        <v>3.333333333333333</v>
      </c>
      <c r="U159" s="87">
        <f>'[1]Input of Submissions'!AA23</f>
        <v>3</v>
      </c>
      <c r="V159" s="87">
        <f t="shared" si="53"/>
        <v>3.333333333333333</v>
      </c>
      <c r="X159" s="87">
        <f>'[1]Input of Submissions'!AB23</f>
        <v>6</v>
      </c>
      <c r="Y159" s="87">
        <f t="shared" si="54"/>
        <v>6.6666666666666661</v>
      </c>
      <c r="AA159" s="87">
        <f>'[1]Input of Submissions'!AC23</f>
        <v>4</v>
      </c>
      <c r="AB159" s="87">
        <f t="shared" si="55"/>
        <v>5</v>
      </c>
    </row>
    <row r="160" spans="2:28" ht="15" thickBot="1" x14ac:dyDescent="0.4">
      <c r="B160" s="76" t="str">
        <f>'[1]Input of Submissions'!B24</f>
        <v>Supplier S</v>
      </c>
      <c r="C160" s="87">
        <f>'[1]Input of Submissions'!U24</f>
        <v>9500</v>
      </c>
      <c r="D160" s="87">
        <f t="shared" si="47"/>
        <v>30.315789473684212</v>
      </c>
      <c r="F160" s="87">
        <f>'[1]Input of Submissions'!V24</f>
        <v>4</v>
      </c>
      <c r="G160" s="87">
        <f t="shared" si="48"/>
        <v>10</v>
      </c>
      <c r="I160" s="87">
        <f>'[1]Input of Submissions'!W24</f>
        <v>8</v>
      </c>
      <c r="J160" s="87">
        <f t="shared" si="49"/>
        <v>2.5</v>
      </c>
      <c r="L160" s="87">
        <f>'[1]Input of Submissions'!X24</f>
        <v>4</v>
      </c>
      <c r="M160" s="87">
        <f t="shared" si="50"/>
        <v>5</v>
      </c>
      <c r="O160" s="87">
        <f>'[1]Input of Submissions'!Y24</f>
        <v>4</v>
      </c>
      <c r="P160" s="87">
        <f t="shared" si="51"/>
        <v>2.5</v>
      </c>
      <c r="R160" s="87">
        <f>'[1]Input of Submissions'!Z24</f>
        <v>4</v>
      </c>
      <c r="S160" s="87">
        <f t="shared" si="52"/>
        <v>5</v>
      </c>
      <c r="U160" s="87">
        <f>'[1]Input of Submissions'!AA24</f>
        <v>4</v>
      </c>
      <c r="V160" s="87">
        <f t="shared" si="53"/>
        <v>2.5</v>
      </c>
      <c r="X160" s="87">
        <f>'[1]Input of Submissions'!AB24</f>
        <v>5</v>
      </c>
      <c r="Y160" s="87">
        <f t="shared" si="54"/>
        <v>8</v>
      </c>
      <c r="AA160" s="87">
        <f>'[1]Input of Submissions'!AC24</f>
        <v>4</v>
      </c>
      <c r="AB160" s="87">
        <f t="shared" si="55"/>
        <v>5</v>
      </c>
    </row>
    <row r="161" spans="2:28" ht="15" thickBot="1" x14ac:dyDescent="0.4">
      <c r="B161" s="76" t="str">
        <f>'[1]Input of Submissions'!B25</f>
        <v>Supplier T</v>
      </c>
      <c r="C161" s="87">
        <f>'[1]Input of Submissions'!U25</f>
        <v>11000</v>
      </c>
      <c r="D161" s="87">
        <f t="shared" si="47"/>
        <v>26.18181818181818</v>
      </c>
      <c r="F161" s="87">
        <f>'[1]Input of Submissions'!V25</f>
        <v>3</v>
      </c>
      <c r="G161" s="87">
        <f t="shared" si="48"/>
        <v>13.333333333333332</v>
      </c>
      <c r="I161" s="87">
        <f>'[1]Input of Submissions'!W25</f>
        <v>4</v>
      </c>
      <c r="J161" s="87">
        <f t="shared" si="49"/>
        <v>5</v>
      </c>
      <c r="L161" s="87">
        <f>'[1]Input of Submissions'!X25</f>
        <v>5</v>
      </c>
      <c r="M161" s="87">
        <f t="shared" si="50"/>
        <v>4</v>
      </c>
      <c r="O161" s="87">
        <f>'[1]Input of Submissions'!Y25</f>
        <v>5</v>
      </c>
      <c r="P161" s="87">
        <f t="shared" si="51"/>
        <v>2</v>
      </c>
      <c r="R161" s="87">
        <f>'[1]Input of Submissions'!Z25</f>
        <v>4</v>
      </c>
      <c r="S161" s="87">
        <f t="shared" si="52"/>
        <v>5</v>
      </c>
      <c r="U161" s="87">
        <f>'[1]Input of Submissions'!AA25</f>
        <v>2</v>
      </c>
      <c r="V161" s="87">
        <f t="shared" si="53"/>
        <v>5</v>
      </c>
      <c r="X161" s="87">
        <f>'[1]Input of Submissions'!AB25</f>
        <v>4</v>
      </c>
      <c r="Y161" s="87">
        <f t="shared" si="54"/>
        <v>10</v>
      </c>
      <c r="AA161" s="87">
        <f>'[1]Input of Submissions'!AC25</f>
        <v>5</v>
      </c>
      <c r="AB161" s="87">
        <f t="shared" si="55"/>
        <v>4</v>
      </c>
    </row>
    <row r="162" spans="2:28" ht="15" thickBot="1" x14ac:dyDescent="0.4">
      <c r="B162" s="76" t="str">
        <f>'[1]Input of Submissions'!B26</f>
        <v>Supplier U</v>
      </c>
      <c r="C162" s="87">
        <f>'[1]Input of Submissions'!U26</f>
        <v>12000</v>
      </c>
      <c r="D162" s="87">
        <f t="shared" si="47"/>
        <v>24</v>
      </c>
      <c r="F162" s="87">
        <f>'[1]Input of Submissions'!V26</f>
        <v>5</v>
      </c>
      <c r="G162" s="87">
        <f t="shared" si="48"/>
        <v>8</v>
      </c>
      <c r="I162" s="87">
        <f>'[1]Input of Submissions'!W26</f>
        <v>5</v>
      </c>
      <c r="J162" s="87">
        <f t="shared" si="49"/>
        <v>4</v>
      </c>
      <c r="L162" s="87">
        <f>'[1]Input of Submissions'!X26</f>
        <v>3</v>
      </c>
      <c r="M162" s="87">
        <f t="shared" si="50"/>
        <v>6.6666666666666661</v>
      </c>
      <c r="O162" s="87">
        <f>'[1]Input of Submissions'!Y26</f>
        <v>3</v>
      </c>
      <c r="P162" s="87">
        <f t="shared" si="51"/>
        <v>3.333333333333333</v>
      </c>
      <c r="R162" s="87">
        <f>'[1]Input of Submissions'!Z26</f>
        <v>6</v>
      </c>
      <c r="S162" s="87">
        <f t="shared" si="52"/>
        <v>3.333333333333333</v>
      </c>
      <c r="U162" s="87">
        <f>'[1]Input of Submissions'!AA26</f>
        <v>5</v>
      </c>
      <c r="V162" s="87">
        <f t="shared" si="53"/>
        <v>2</v>
      </c>
      <c r="X162" s="87">
        <f>'[1]Input of Submissions'!AB26</f>
        <v>3</v>
      </c>
      <c r="Y162" s="87">
        <f t="shared" si="54"/>
        <v>13.333333333333332</v>
      </c>
      <c r="AA162" s="87">
        <f>'[1]Input of Submissions'!AC26</f>
        <v>4</v>
      </c>
      <c r="AB162" s="87">
        <f t="shared" si="55"/>
        <v>5</v>
      </c>
    </row>
    <row r="163" spans="2:28" ht="15" thickBot="1" x14ac:dyDescent="0.4">
      <c r="B163" s="76" t="str">
        <f>'[1]Input of Submissions'!B27</f>
        <v>Supplier V</v>
      </c>
      <c r="C163" s="87">
        <f>'[1]Input of Submissions'!U27</f>
        <v>6000</v>
      </c>
      <c r="D163" s="87">
        <f t="shared" si="47"/>
        <v>48</v>
      </c>
      <c r="F163" s="87">
        <f>'[1]Input of Submissions'!V27</f>
        <v>6</v>
      </c>
      <c r="G163" s="87">
        <f t="shared" si="48"/>
        <v>6.6666666666666661</v>
      </c>
      <c r="I163" s="87">
        <f>'[1]Input of Submissions'!W27</f>
        <v>3</v>
      </c>
      <c r="J163" s="87">
        <f t="shared" si="49"/>
        <v>6.6666666666666661</v>
      </c>
      <c r="L163" s="87">
        <f>'[1]Input of Submissions'!X27</f>
        <v>4</v>
      </c>
      <c r="M163" s="87">
        <f t="shared" si="50"/>
        <v>5</v>
      </c>
      <c r="O163" s="87">
        <f>'[1]Input of Submissions'!Y27</f>
        <v>4</v>
      </c>
      <c r="P163" s="87">
        <f t="shared" si="51"/>
        <v>2.5</v>
      </c>
      <c r="R163" s="87">
        <f>'[1]Input of Submissions'!Z27</f>
        <v>8</v>
      </c>
      <c r="S163" s="87">
        <f t="shared" si="52"/>
        <v>2.5</v>
      </c>
      <c r="U163" s="87">
        <f>'[1]Input of Submissions'!AA27</f>
        <v>2</v>
      </c>
      <c r="V163" s="87">
        <f t="shared" si="53"/>
        <v>5</v>
      </c>
      <c r="X163" s="87">
        <f>'[1]Input of Submissions'!AB27</f>
        <v>4</v>
      </c>
      <c r="Y163" s="87">
        <f t="shared" si="54"/>
        <v>10</v>
      </c>
      <c r="AA163" s="87">
        <f>'[1]Input of Submissions'!AC27</f>
        <v>3</v>
      </c>
      <c r="AB163" s="87">
        <f t="shared" si="55"/>
        <v>6.6666666666666661</v>
      </c>
    </row>
    <row r="164" spans="2:28" ht="15" thickBot="1" x14ac:dyDescent="0.4">
      <c r="B164" s="76" t="str">
        <f>'[1]Input of Submissions'!B28</f>
        <v>Supplier W</v>
      </c>
      <c r="C164" s="87">
        <f>'[1]Input of Submissions'!U28</f>
        <v>7000</v>
      </c>
      <c r="D164" s="87">
        <f t="shared" si="47"/>
        <v>41.142857142857146</v>
      </c>
      <c r="F164" s="87">
        <f>'[1]Input of Submissions'!V28</f>
        <v>12</v>
      </c>
      <c r="G164" s="87">
        <f t="shared" si="48"/>
        <v>3.333333333333333</v>
      </c>
      <c r="I164" s="87">
        <f>'[1]Input of Submissions'!W28</f>
        <v>4</v>
      </c>
      <c r="J164" s="87">
        <f t="shared" si="49"/>
        <v>5</v>
      </c>
      <c r="L164" s="87">
        <f>'[1]Input of Submissions'!X28</f>
        <v>2</v>
      </c>
      <c r="M164" s="87">
        <f t="shared" si="50"/>
        <v>10</v>
      </c>
      <c r="O164" s="87">
        <f>'[1]Input of Submissions'!Y28</f>
        <v>2</v>
      </c>
      <c r="P164" s="87">
        <f t="shared" si="51"/>
        <v>5</v>
      </c>
      <c r="R164" s="87">
        <f>'[1]Input of Submissions'!Z28</f>
        <v>9</v>
      </c>
      <c r="S164" s="87">
        <f t="shared" si="52"/>
        <v>2.2222222222222223</v>
      </c>
      <c r="U164" s="87">
        <f>'[1]Input of Submissions'!AA28</f>
        <v>3</v>
      </c>
      <c r="V164" s="87">
        <f t="shared" si="53"/>
        <v>3.333333333333333</v>
      </c>
      <c r="X164" s="87">
        <f>'[1]Input of Submissions'!AB28</f>
        <v>3</v>
      </c>
      <c r="Y164" s="87">
        <f t="shared" si="54"/>
        <v>13.333333333333332</v>
      </c>
      <c r="AA164" s="87">
        <f>'[1]Input of Submissions'!AC28</f>
        <v>4</v>
      </c>
      <c r="AB164" s="87">
        <f t="shared" si="55"/>
        <v>5</v>
      </c>
    </row>
    <row r="165" spans="2:28" ht="15" thickBot="1" x14ac:dyDescent="0.4">
      <c r="B165" s="76" t="str">
        <f>'[1]Input of Submissions'!B29</f>
        <v>Supplier X</v>
      </c>
      <c r="C165" s="87">
        <f>'[1]Input of Submissions'!U29</f>
        <v>25000</v>
      </c>
      <c r="D165" s="87">
        <f t="shared" si="47"/>
        <v>11.52</v>
      </c>
      <c r="F165" s="87">
        <f>'[1]Input of Submissions'!V29</f>
        <v>13</v>
      </c>
      <c r="G165" s="87">
        <f t="shared" si="48"/>
        <v>3.0769230769230771</v>
      </c>
      <c r="I165" s="87">
        <f>'[1]Input of Submissions'!W29</f>
        <v>2</v>
      </c>
      <c r="J165" s="87">
        <f t="shared" si="49"/>
        <v>10</v>
      </c>
      <c r="L165" s="87">
        <f>'[1]Input of Submissions'!X29</f>
        <v>5</v>
      </c>
      <c r="M165" s="87">
        <f t="shared" si="50"/>
        <v>4</v>
      </c>
      <c r="O165" s="87">
        <f>'[1]Input of Submissions'!Y29</f>
        <v>5</v>
      </c>
      <c r="P165" s="87">
        <f t="shared" si="51"/>
        <v>2</v>
      </c>
      <c r="R165" s="87">
        <f>'[1]Input of Submissions'!Z29</f>
        <v>5</v>
      </c>
      <c r="S165" s="87">
        <f t="shared" si="52"/>
        <v>4</v>
      </c>
      <c r="U165" s="87">
        <f>'[1]Input of Submissions'!AA29</f>
        <v>4</v>
      </c>
      <c r="V165" s="87">
        <f t="shared" si="53"/>
        <v>2.5</v>
      </c>
      <c r="X165" s="87">
        <f>'[1]Input of Submissions'!AB29</f>
        <v>5</v>
      </c>
      <c r="Y165" s="87">
        <f t="shared" si="54"/>
        <v>8</v>
      </c>
      <c r="AA165" s="87">
        <f>'[1]Input of Submissions'!AC29</f>
        <v>3</v>
      </c>
      <c r="AB165" s="87">
        <f t="shared" si="55"/>
        <v>6.6666666666666661</v>
      </c>
    </row>
    <row r="166" spans="2:28" ht="15" thickBot="1" x14ac:dyDescent="0.4">
      <c r="B166" s="76" t="str">
        <f>'[1]Input of Submissions'!B30</f>
        <v>Supplier Y</v>
      </c>
      <c r="C166" s="87">
        <f>'[1]Input of Submissions'!U30</f>
        <v>16000</v>
      </c>
      <c r="D166" s="87">
        <f t="shared" si="47"/>
        <v>18</v>
      </c>
      <c r="F166" s="87">
        <f>'[1]Input of Submissions'!V30</f>
        <v>8</v>
      </c>
      <c r="G166" s="87">
        <f t="shared" si="48"/>
        <v>5</v>
      </c>
      <c r="I166" s="87">
        <f>'[1]Input of Submissions'!W30</f>
        <v>5</v>
      </c>
      <c r="J166" s="87">
        <f t="shared" si="49"/>
        <v>4</v>
      </c>
      <c r="L166" s="87">
        <f>'[1]Input of Submissions'!X30</f>
        <v>2</v>
      </c>
      <c r="M166" s="87">
        <f t="shared" si="50"/>
        <v>10</v>
      </c>
      <c r="O166" s="87">
        <f>'[1]Input of Submissions'!Y30</f>
        <v>2</v>
      </c>
      <c r="P166" s="87">
        <f t="shared" si="51"/>
        <v>5</v>
      </c>
      <c r="R166" s="87">
        <f>'[1]Input of Submissions'!Z30</f>
        <v>4</v>
      </c>
      <c r="S166" s="87">
        <f t="shared" si="52"/>
        <v>5</v>
      </c>
      <c r="U166" s="87">
        <f>'[1]Input of Submissions'!AA30</f>
        <v>4</v>
      </c>
      <c r="V166" s="87">
        <f t="shared" si="53"/>
        <v>2.5</v>
      </c>
      <c r="X166" s="87">
        <f>'[1]Input of Submissions'!AB30</f>
        <v>8</v>
      </c>
      <c r="Y166" s="87">
        <f t="shared" si="54"/>
        <v>5</v>
      </c>
      <c r="AA166" s="87">
        <f>'[1]Input of Submissions'!AC30</f>
        <v>5</v>
      </c>
      <c r="AB166" s="87">
        <f t="shared" si="55"/>
        <v>4</v>
      </c>
    </row>
    <row r="167" spans="2:28" ht="15" thickBot="1" x14ac:dyDescent="0.4">
      <c r="B167" s="76" t="str">
        <f>'[1]Input of Submissions'!B31</f>
        <v>Supplier Z</v>
      </c>
      <c r="C167" s="87">
        <f>'[1]Input of Submissions'!U31</f>
        <v>17000</v>
      </c>
      <c r="D167" s="87">
        <f t="shared" si="47"/>
        <v>16.941176470588236</v>
      </c>
      <c r="F167" s="87">
        <f>'[1]Input of Submissions'!V31</f>
        <v>5</v>
      </c>
      <c r="G167" s="87">
        <f t="shared" si="48"/>
        <v>8</v>
      </c>
      <c r="I167" s="87">
        <f>'[1]Input of Submissions'!W31</f>
        <v>2</v>
      </c>
      <c r="J167" s="87">
        <f t="shared" si="49"/>
        <v>10</v>
      </c>
      <c r="L167" s="87">
        <f>'[1]Input of Submissions'!X31</f>
        <v>3</v>
      </c>
      <c r="M167" s="87">
        <f t="shared" si="50"/>
        <v>6.6666666666666661</v>
      </c>
      <c r="O167" s="87">
        <f>'[1]Input of Submissions'!Y31</f>
        <v>3</v>
      </c>
      <c r="P167" s="87">
        <f t="shared" si="51"/>
        <v>3.333333333333333</v>
      </c>
      <c r="R167" s="87">
        <f>'[1]Input of Submissions'!Z31</f>
        <v>6</v>
      </c>
      <c r="S167" s="87">
        <f t="shared" si="52"/>
        <v>3.333333333333333</v>
      </c>
      <c r="U167" s="87">
        <f>'[1]Input of Submissions'!AA31</f>
        <v>2</v>
      </c>
      <c r="V167" s="87">
        <f t="shared" si="53"/>
        <v>5</v>
      </c>
      <c r="X167" s="87">
        <f>'[1]Input of Submissions'!AB31</f>
        <v>7</v>
      </c>
      <c r="Y167" s="87">
        <f t="shared" si="54"/>
        <v>5.7142857142857135</v>
      </c>
      <c r="AA167" s="87">
        <f>'[1]Input of Submissions'!AC31</f>
        <v>8</v>
      </c>
      <c r="AB167" s="87">
        <f t="shared" si="55"/>
        <v>2.5</v>
      </c>
    </row>
    <row r="168" spans="2:28" ht="15" thickBot="1" x14ac:dyDescent="0.4">
      <c r="B168" s="76" t="str">
        <f>'[1]Input of Submissions'!B32</f>
        <v>Supplier AA</v>
      </c>
      <c r="C168" s="87">
        <f>'[1]Input of Submissions'!U32</f>
        <v>8000</v>
      </c>
      <c r="D168" s="87">
        <f t="shared" si="47"/>
        <v>36</v>
      </c>
      <c r="F168" s="87">
        <f>'[1]Input of Submissions'!V32</f>
        <v>4</v>
      </c>
      <c r="G168" s="87">
        <f t="shared" si="48"/>
        <v>10</v>
      </c>
      <c r="I168" s="87">
        <f>'[1]Input of Submissions'!W32</f>
        <v>3</v>
      </c>
      <c r="J168" s="87">
        <f t="shared" si="49"/>
        <v>6.6666666666666661</v>
      </c>
      <c r="L168" s="87">
        <f>'[1]Input of Submissions'!X32</f>
        <v>4</v>
      </c>
      <c r="M168" s="87">
        <f t="shared" si="50"/>
        <v>5</v>
      </c>
      <c r="O168" s="87">
        <f>'[1]Input of Submissions'!Y32</f>
        <v>4</v>
      </c>
      <c r="P168" s="87">
        <f t="shared" si="51"/>
        <v>2.5</v>
      </c>
      <c r="R168" s="87">
        <f>'[1]Input of Submissions'!Z32</f>
        <v>3</v>
      </c>
      <c r="S168" s="87">
        <f t="shared" si="52"/>
        <v>6.6666666666666661</v>
      </c>
      <c r="U168" s="87">
        <f>'[1]Input of Submissions'!AA32</f>
        <v>5</v>
      </c>
      <c r="V168" s="87">
        <f t="shared" si="53"/>
        <v>2</v>
      </c>
      <c r="X168" s="87">
        <f>'[1]Input of Submissions'!AB32</f>
        <v>6</v>
      </c>
      <c r="Y168" s="87">
        <f t="shared" si="54"/>
        <v>6.6666666666666661</v>
      </c>
      <c r="AA168" s="87">
        <f>'[1]Input of Submissions'!AC32</f>
        <v>7</v>
      </c>
      <c r="AB168" s="87">
        <f t="shared" si="55"/>
        <v>2.8571428571428568</v>
      </c>
    </row>
    <row r="169" spans="2:28" ht="15" thickBot="1" x14ac:dyDescent="0.4">
      <c r="B169" s="76" t="str">
        <f>'[1]Input of Submissions'!B33</f>
        <v>Supplier AB</v>
      </c>
      <c r="C169" s="87">
        <f>'[1]Input of Submissions'!U33</f>
        <v>8500</v>
      </c>
      <c r="D169" s="87">
        <f t="shared" si="47"/>
        <v>33.882352941176471</v>
      </c>
      <c r="F169" s="87">
        <f>'[1]Input of Submissions'!V33</f>
        <v>7</v>
      </c>
      <c r="G169" s="87">
        <f t="shared" si="48"/>
        <v>5.7142857142857135</v>
      </c>
      <c r="I169" s="87">
        <f>'[1]Input of Submissions'!W33</f>
        <v>4</v>
      </c>
      <c r="J169" s="87">
        <f t="shared" si="49"/>
        <v>5</v>
      </c>
      <c r="L169" s="87">
        <f>'[1]Input of Submissions'!X33</f>
        <v>3</v>
      </c>
      <c r="M169" s="87">
        <f t="shared" si="50"/>
        <v>6.6666666666666661</v>
      </c>
      <c r="O169" s="87">
        <f>'[1]Input of Submissions'!Y33</f>
        <v>3</v>
      </c>
      <c r="P169" s="87">
        <f t="shared" si="51"/>
        <v>3.333333333333333</v>
      </c>
      <c r="R169" s="87">
        <f>'[1]Input of Submissions'!Z33</f>
        <v>8</v>
      </c>
      <c r="S169" s="87">
        <f t="shared" si="52"/>
        <v>2.5</v>
      </c>
      <c r="U169" s="87">
        <f>'[1]Input of Submissions'!AA33</f>
        <v>2</v>
      </c>
      <c r="V169" s="87">
        <f t="shared" si="53"/>
        <v>5</v>
      </c>
      <c r="X169" s="87">
        <f>'[1]Input of Submissions'!AB33</f>
        <v>5</v>
      </c>
      <c r="Y169" s="87">
        <f t="shared" si="54"/>
        <v>8</v>
      </c>
      <c r="AA169" s="87">
        <f>'[1]Input of Submissions'!AC33</f>
        <v>6</v>
      </c>
      <c r="AB169" s="87">
        <f t="shared" si="55"/>
        <v>3.333333333333333</v>
      </c>
    </row>
    <row r="170" spans="2:28" ht="15" thickBot="1" x14ac:dyDescent="0.4">
      <c r="B170" s="76" t="str">
        <f>'[1]Input of Submissions'!B34</f>
        <v>Supplier AC</v>
      </c>
      <c r="C170" s="87">
        <f>'[1]Input of Submissions'!U34</f>
        <v>9500</v>
      </c>
      <c r="D170" s="87">
        <f t="shared" si="47"/>
        <v>30.315789473684212</v>
      </c>
      <c r="F170" s="87">
        <f>'[1]Input of Submissions'!V34</f>
        <v>5</v>
      </c>
      <c r="G170" s="87">
        <f t="shared" si="48"/>
        <v>8</v>
      </c>
      <c r="I170" s="87">
        <f>'[1]Input of Submissions'!W34</f>
        <v>3</v>
      </c>
      <c r="J170" s="87">
        <f t="shared" si="49"/>
        <v>6.6666666666666661</v>
      </c>
      <c r="L170" s="87">
        <f>'[1]Input of Submissions'!X34</f>
        <v>5</v>
      </c>
      <c r="M170" s="87">
        <f t="shared" si="50"/>
        <v>4</v>
      </c>
      <c r="O170" s="87">
        <f>'[1]Input of Submissions'!Y34</f>
        <v>5</v>
      </c>
      <c r="P170" s="87">
        <f t="shared" si="51"/>
        <v>2</v>
      </c>
      <c r="R170" s="87">
        <f>'[1]Input of Submissions'!Z34</f>
        <v>4</v>
      </c>
      <c r="S170" s="87">
        <f t="shared" si="52"/>
        <v>5</v>
      </c>
      <c r="U170" s="87">
        <f>'[1]Input of Submissions'!AA34</f>
        <v>3</v>
      </c>
      <c r="V170" s="87">
        <f t="shared" si="53"/>
        <v>3.333333333333333</v>
      </c>
      <c r="X170" s="87">
        <f>'[1]Input of Submissions'!AB34</f>
        <v>4</v>
      </c>
      <c r="Y170" s="87">
        <f t="shared" si="54"/>
        <v>10</v>
      </c>
      <c r="AA170" s="87">
        <f>'[1]Input of Submissions'!AC34</f>
        <v>5</v>
      </c>
      <c r="AB170" s="87">
        <f t="shared" si="55"/>
        <v>4</v>
      </c>
    </row>
    <row r="171" spans="2:28" ht="15" thickBot="1" x14ac:dyDescent="0.4">
      <c r="B171" s="76" t="str">
        <f>'[1]Input of Submissions'!B35</f>
        <v>Supplier AD</v>
      </c>
      <c r="C171" s="87">
        <f>'[1]Input of Submissions'!U35</f>
        <v>11000</v>
      </c>
      <c r="D171" s="87">
        <f t="shared" si="47"/>
        <v>26.18181818181818</v>
      </c>
      <c r="F171" s="87">
        <f>'[1]Input of Submissions'!V35</f>
        <v>6</v>
      </c>
      <c r="G171" s="87">
        <f t="shared" si="48"/>
        <v>6.6666666666666661</v>
      </c>
      <c r="I171" s="87">
        <f>'[1]Input of Submissions'!W35</f>
        <v>5</v>
      </c>
      <c r="J171" s="87">
        <f t="shared" si="49"/>
        <v>4</v>
      </c>
      <c r="L171" s="87">
        <f>'[1]Input of Submissions'!X35</f>
        <v>6</v>
      </c>
      <c r="M171" s="87">
        <f t="shared" si="50"/>
        <v>3.333333333333333</v>
      </c>
      <c r="O171" s="87">
        <f>'[1]Input of Submissions'!Y35</f>
        <v>6</v>
      </c>
      <c r="P171" s="87">
        <f t="shared" si="51"/>
        <v>1.6666666666666665</v>
      </c>
      <c r="R171" s="87">
        <f>'[1]Input of Submissions'!Z35</f>
        <v>5</v>
      </c>
      <c r="S171" s="87">
        <f t="shared" si="52"/>
        <v>4</v>
      </c>
      <c r="U171" s="87">
        <f>'[1]Input of Submissions'!AA35</f>
        <v>4</v>
      </c>
      <c r="V171" s="87">
        <f t="shared" si="53"/>
        <v>2.5</v>
      </c>
      <c r="X171" s="87">
        <f>'[1]Input of Submissions'!AB35</f>
        <v>3</v>
      </c>
      <c r="Y171" s="87">
        <f t="shared" si="54"/>
        <v>13.333333333333332</v>
      </c>
      <c r="AA171" s="87">
        <f>'[1]Input of Submissions'!AC35</f>
        <v>4</v>
      </c>
      <c r="AB171" s="87">
        <f t="shared" si="55"/>
        <v>5</v>
      </c>
    </row>
    <row r="172" spans="2:28" ht="15" thickBot="1" x14ac:dyDescent="0.4">
      <c r="B172" s="76" t="str">
        <f>'[1]Input of Submissions'!B36</f>
        <v>Supplier AE</v>
      </c>
      <c r="C172" s="87">
        <f>'[1]Input of Submissions'!U36</f>
        <v>12000</v>
      </c>
      <c r="D172" s="87">
        <f t="shared" si="47"/>
        <v>24</v>
      </c>
      <c r="F172" s="87">
        <f>'[1]Input of Submissions'!V36</f>
        <v>8</v>
      </c>
      <c r="G172" s="87">
        <f t="shared" si="48"/>
        <v>5</v>
      </c>
      <c r="I172" s="87">
        <f>'[1]Input of Submissions'!W36</f>
        <v>6</v>
      </c>
      <c r="J172" s="87">
        <f t="shared" si="49"/>
        <v>3.333333333333333</v>
      </c>
      <c r="L172" s="87">
        <f>'[1]Input of Submissions'!X36</f>
        <v>4</v>
      </c>
      <c r="M172" s="87">
        <f t="shared" si="50"/>
        <v>5</v>
      </c>
      <c r="O172" s="87">
        <f>'[1]Input of Submissions'!Y36</f>
        <v>4</v>
      </c>
      <c r="P172" s="87">
        <f t="shared" si="51"/>
        <v>2.5</v>
      </c>
      <c r="R172" s="87">
        <f>'[1]Input of Submissions'!Z36</f>
        <v>3</v>
      </c>
      <c r="S172" s="87">
        <f t="shared" si="52"/>
        <v>6.6666666666666661</v>
      </c>
      <c r="U172" s="87">
        <f>'[1]Input of Submissions'!AA36</f>
        <v>3</v>
      </c>
      <c r="V172" s="87">
        <f t="shared" si="53"/>
        <v>3.333333333333333</v>
      </c>
      <c r="X172" s="87">
        <f>'[1]Input of Submissions'!AB36</f>
        <v>4</v>
      </c>
      <c r="Y172" s="87">
        <f t="shared" si="54"/>
        <v>10</v>
      </c>
      <c r="AA172" s="87">
        <f>'[1]Input of Submissions'!AC36</f>
        <v>3</v>
      </c>
      <c r="AB172" s="87">
        <f t="shared" si="55"/>
        <v>6.6666666666666661</v>
      </c>
    </row>
    <row r="173" spans="2:28" ht="15" thickBot="1" x14ac:dyDescent="0.4">
      <c r="B173" s="76" t="str">
        <f>'[1]Input of Submissions'!B37</f>
        <v>Supplier AF</v>
      </c>
      <c r="C173" s="87">
        <f>'[1]Input of Submissions'!U37</f>
        <v>8000</v>
      </c>
      <c r="D173" s="87">
        <f t="shared" si="47"/>
        <v>36</v>
      </c>
      <c r="F173" s="87">
        <f>'[1]Input of Submissions'!V37</f>
        <v>9</v>
      </c>
      <c r="G173" s="87">
        <f t="shared" si="48"/>
        <v>4.4444444444444446</v>
      </c>
      <c r="I173" s="87">
        <f>'[1]Input of Submissions'!W37</f>
        <v>4</v>
      </c>
      <c r="J173" s="87">
        <f t="shared" si="49"/>
        <v>5</v>
      </c>
      <c r="L173" s="87">
        <f>'[1]Input of Submissions'!X37</f>
        <v>4</v>
      </c>
      <c r="M173" s="87">
        <f t="shared" si="50"/>
        <v>5</v>
      </c>
      <c r="O173" s="87">
        <f>'[1]Input of Submissions'!Y37</f>
        <v>4</v>
      </c>
      <c r="P173" s="87">
        <f t="shared" si="51"/>
        <v>2.5</v>
      </c>
      <c r="R173" s="87">
        <f>'[1]Input of Submissions'!Z37</f>
        <v>4</v>
      </c>
      <c r="S173" s="87">
        <f t="shared" si="52"/>
        <v>5</v>
      </c>
      <c r="U173" s="87">
        <f>'[1]Input of Submissions'!AA37</f>
        <v>5</v>
      </c>
      <c r="V173" s="87">
        <f t="shared" si="53"/>
        <v>2</v>
      </c>
      <c r="X173" s="87">
        <f>'[1]Input of Submissions'!AB37</f>
        <v>2</v>
      </c>
      <c r="Y173" s="87">
        <f t="shared" si="54"/>
        <v>20</v>
      </c>
      <c r="AA173" s="87">
        <f>'[1]Input of Submissions'!AC37</f>
        <v>4</v>
      </c>
      <c r="AB173" s="87">
        <f t="shared" si="55"/>
        <v>5</v>
      </c>
    </row>
    <row r="174" spans="2:28" ht="15" thickBot="1" x14ac:dyDescent="0.4">
      <c r="B174" s="76" t="str">
        <f>'[1]Input of Submissions'!B38</f>
        <v>Supplier AG</v>
      </c>
      <c r="C174" s="87">
        <f>'[1]Input of Submissions'!U38</f>
        <v>15000</v>
      </c>
      <c r="D174" s="87">
        <f t="shared" si="47"/>
        <v>19.2</v>
      </c>
      <c r="F174" s="87">
        <f>'[1]Input of Submissions'!V38</f>
        <v>5</v>
      </c>
      <c r="G174" s="87">
        <f t="shared" si="48"/>
        <v>8</v>
      </c>
      <c r="I174" s="87">
        <f>'[1]Input of Submissions'!W38</f>
        <v>3</v>
      </c>
      <c r="J174" s="87">
        <f t="shared" si="49"/>
        <v>6.6666666666666661</v>
      </c>
      <c r="L174" s="87">
        <f>'[1]Input of Submissions'!X38</f>
        <v>3</v>
      </c>
      <c r="M174" s="87">
        <f t="shared" si="50"/>
        <v>6.6666666666666661</v>
      </c>
      <c r="O174" s="87">
        <f>'[1]Input of Submissions'!Y38</f>
        <v>3</v>
      </c>
      <c r="P174" s="87">
        <f t="shared" si="51"/>
        <v>3.333333333333333</v>
      </c>
      <c r="R174" s="87">
        <f>'[1]Input of Submissions'!Z38</f>
        <v>2</v>
      </c>
      <c r="S174" s="87">
        <f t="shared" si="52"/>
        <v>10</v>
      </c>
      <c r="U174" s="87">
        <f>'[1]Input of Submissions'!AA38</f>
        <v>8</v>
      </c>
      <c r="V174" s="87">
        <f t="shared" si="53"/>
        <v>1.25</v>
      </c>
      <c r="X174" s="87">
        <f>'[1]Input of Submissions'!AB38</f>
        <v>5</v>
      </c>
      <c r="Y174" s="87">
        <f t="shared" si="54"/>
        <v>8</v>
      </c>
      <c r="AA174" s="87">
        <f>'[1]Input of Submissions'!AC38</f>
        <v>2</v>
      </c>
      <c r="AB174" s="87">
        <f t="shared" si="55"/>
        <v>10</v>
      </c>
    </row>
    <row r="175" spans="2:28" ht="15" thickBot="1" x14ac:dyDescent="0.4">
      <c r="B175" s="76" t="str">
        <f>'[1]Input of Submissions'!B39</f>
        <v>Supplier AH</v>
      </c>
      <c r="C175" s="87">
        <f>'[1]Input of Submissions'!U39</f>
        <v>18000</v>
      </c>
      <c r="D175" s="87">
        <f t="shared" si="47"/>
        <v>16</v>
      </c>
      <c r="F175" s="87">
        <f>'[1]Input of Submissions'!V39</f>
        <v>4</v>
      </c>
      <c r="G175" s="87">
        <f t="shared" si="48"/>
        <v>10</v>
      </c>
      <c r="I175" s="87">
        <f>'[1]Input of Submissions'!W39</f>
        <v>4</v>
      </c>
      <c r="J175" s="87">
        <f t="shared" si="49"/>
        <v>5</v>
      </c>
      <c r="L175" s="87">
        <f>'[1]Input of Submissions'!X39</f>
        <v>4</v>
      </c>
      <c r="M175" s="87">
        <f t="shared" si="50"/>
        <v>5</v>
      </c>
      <c r="O175" s="87">
        <f>'[1]Input of Submissions'!Y39</f>
        <v>4</v>
      </c>
      <c r="P175" s="87">
        <f t="shared" si="51"/>
        <v>2.5</v>
      </c>
      <c r="R175" s="87">
        <f>'[1]Input of Submissions'!Z39</f>
        <v>5</v>
      </c>
      <c r="S175" s="87">
        <f t="shared" si="52"/>
        <v>4</v>
      </c>
      <c r="U175" s="87">
        <f>'[1]Input of Submissions'!AA39</f>
        <v>7</v>
      </c>
      <c r="V175" s="87">
        <f t="shared" si="53"/>
        <v>1.4285714285714284</v>
      </c>
      <c r="X175" s="87">
        <f>'[1]Input of Submissions'!AB39</f>
        <v>2</v>
      </c>
      <c r="Y175" s="87">
        <f t="shared" si="54"/>
        <v>20</v>
      </c>
      <c r="AA175" s="87">
        <f>'[1]Input of Submissions'!AC39</f>
        <v>5</v>
      </c>
      <c r="AB175" s="87">
        <f t="shared" si="55"/>
        <v>4</v>
      </c>
    </row>
    <row r="176" spans="2:28" ht="15" thickBot="1" x14ac:dyDescent="0.4">
      <c r="B176" s="76" t="str">
        <f>'[1]Input of Submissions'!B40</f>
        <v>Supplier AI</v>
      </c>
      <c r="C176" s="87">
        <f>'[1]Input of Submissions'!U40</f>
        <v>9500</v>
      </c>
      <c r="D176" s="87">
        <f t="shared" si="47"/>
        <v>30.315789473684212</v>
      </c>
      <c r="F176" s="87">
        <f>'[1]Input of Submissions'!V40</f>
        <v>6</v>
      </c>
      <c r="G176" s="87">
        <f t="shared" si="48"/>
        <v>6.6666666666666661</v>
      </c>
      <c r="I176" s="87">
        <f>'[1]Input of Submissions'!W40</f>
        <v>20</v>
      </c>
      <c r="J176" s="87">
        <f t="shared" si="49"/>
        <v>1</v>
      </c>
      <c r="L176" s="87">
        <f>'[1]Input of Submissions'!X40</f>
        <v>20</v>
      </c>
      <c r="M176" s="87">
        <f t="shared" si="50"/>
        <v>1</v>
      </c>
      <c r="O176" s="87">
        <f>'[1]Input of Submissions'!Y40</f>
        <v>20</v>
      </c>
      <c r="P176" s="87">
        <f t="shared" si="51"/>
        <v>0.5</v>
      </c>
      <c r="R176" s="87">
        <f>'[1]Input of Submissions'!Z40</f>
        <v>2</v>
      </c>
      <c r="S176" s="87">
        <f t="shared" si="52"/>
        <v>10</v>
      </c>
      <c r="U176" s="87">
        <f>'[1]Input of Submissions'!AA40</f>
        <v>6</v>
      </c>
      <c r="V176" s="87">
        <f t="shared" si="53"/>
        <v>1.6666666666666665</v>
      </c>
      <c r="X176" s="87">
        <f>'[1]Input of Submissions'!AB40</f>
        <v>3</v>
      </c>
      <c r="Y176" s="87">
        <f t="shared" si="54"/>
        <v>13.333333333333332</v>
      </c>
      <c r="AA176" s="87">
        <f>'[1]Input of Submissions'!AC40</f>
        <v>2</v>
      </c>
      <c r="AB176" s="87">
        <f t="shared" si="55"/>
        <v>10</v>
      </c>
    </row>
    <row r="177" spans="2:28" ht="15" thickBot="1" x14ac:dyDescent="0.4">
      <c r="B177" s="76" t="str">
        <f>'[1]Input of Submissions'!B41</f>
        <v>Supplier AJ</v>
      </c>
      <c r="C177" s="87">
        <f>'[1]Input of Submissions'!U41</f>
        <v>9750</v>
      </c>
      <c r="D177" s="87">
        <f t="shared" si="47"/>
        <v>29.53846153846154</v>
      </c>
      <c r="F177" s="87">
        <f>'[1]Input of Submissions'!V41</f>
        <v>3</v>
      </c>
      <c r="G177" s="87">
        <f t="shared" si="48"/>
        <v>13.333333333333332</v>
      </c>
      <c r="I177" s="87">
        <f>'[1]Input of Submissions'!W41</f>
        <v>6</v>
      </c>
      <c r="J177" s="87">
        <f t="shared" si="49"/>
        <v>3.333333333333333</v>
      </c>
      <c r="L177" s="87">
        <f>'[1]Input of Submissions'!X41</f>
        <v>6</v>
      </c>
      <c r="M177" s="87">
        <f t="shared" si="50"/>
        <v>3.333333333333333</v>
      </c>
      <c r="O177" s="87">
        <f>'[1]Input of Submissions'!Y41</f>
        <v>6</v>
      </c>
      <c r="P177" s="87">
        <f t="shared" si="51"/>
        <v>1.6666666666666665</v>
      </c>
      <c r="R177" s="87">
        <f>'[1]Input of Submissions'!Z41</f>
        <v>5</v>
      </c>
      <c r="S177" s="87">
        <f t="shared" si="52"/>
        <v>4</v>
      </c>
      <c r="U177" s="87">
        <f>'[1]Input of Submissions'!AA41</f>
        <v>5</v>
      </c>
      <c r="V177" s="87">
        <f t="shared" si="53"/>
        <v>2</v>
      </c>
      <c r="X177" s="87">
        <f>'[1]Input of Submissions'!AB41</f>
        <v>4</v>
      </c>
      <c r="Y177" s="87">
        <f t="shared" si="54"/>
        <v>10</v>
      </c>
      <c r="AA177" s="87">
        <f>'[1]Input of Submissions'!AC41</f>
        <v>3</v>
      </c>
      <c r="AB177" s="87">
        <f t="shared" si="55"/>
        <v>6.6666666666666661</v>
      </c>
    </row>
    <row r="178" spans="2:28" ht="15" thickBot="1" x14ac:dyDescent="0.4">
      <c r="B178" s="76" t="str">
        <f>'[1]Input of Submissions'!B42</f>
        <v>Supplier AK</v>
      </c>
      <c r="C178" s="87">
        <f>'[1]Input of Submissions'!U42</f>
        <v>21000</v>
      </c>
      <c r="D178" s="87">
        <f t="shared" si="47"/>
        <v>13.714285714285714</v>
      </c>
      <c r="F178" s="87">
        <f>'[1]Input of Submissions'!V42</f>
        <v>8</v>
      </c>
      <c r="G178" s="87">
        <f t="shared" si="48"/>
        <v>5</v>
      </c>
      <c r="I178" s="87">
        <f>'[1]Input of Submissions'!W42</f>
        <v>4</v>
      </c>
      <c r="J178" s="87">
        <f t="shared" si="49"/>
        <v>5</v>
      </c>
      <c r="L178" s="87">
        <f>'[1]Input of Submissions'!X42</f>
        <v>4</v>
      </c>
      <c r="M178" s="87">
        <f t="shared" si="50"/>
        <v>5</v>
      </c>
      <c r="O178" s="87">
        <f>'[1]Input of Submissions'!Y42</f>
        <v>4</v>
      </c>
      <c r="P178" s="87">
        <f t="shared" si="51"/>
        <v>2.5</v>
      </c>
      <c r="R178" s="87">
        <f>'[1]Input of Submissions'!Z42</f>
        <v>6</v>
      </c>
      <c r="S178" s="87">
        <f t="shared" si="52"/>
        <v>3.333333333333333</v>
      </c>
      <c r="U178" s="87">
        <f>'[1]Input of Submissions'!AA42</f>
        <v>4</v>
      </c>
      <c r="V178" s="87">
        <f t="shared" si="53"/>
        <v>2.5</v>
      </c>
      <c r="X178" s="87">
        <f>'[1]Input of Submissions'!AB42</f>
        <v>4</v>
      </c>
      <c r="Y178" s="87">
        <f t="shared" si="54"/>
        <v>10</v>
      </c>
      <c r="AA178" s="87">
        <f>'[1]Input of Submissions'!AC42</f>
        <v>4</v>
      </c>
      <c r="AB178" s="87">
        <f t="shared" si="55"/>
        <v>5</v>
      </c>
    </row>
    <row r="179" spans="2:28" ht="15" thickBot="1" x14ac:dyDescent="0.4">
      <c r="B179" s="74" t="s">
        <v>33</v>
      </c>
      <c r="C179" s="87">
        <f>MIN(C142:C178)</f>
        <v>4800</v>
      </c>
      <c r="F179" s="87">
        <f>MIN(F142:F178)</f>
        <v>2</v>
      </c>
      <c r="I179" s="87">
        <f>MIN(I142:I178)</f>
        <v>2</v>
      </c>
      <c r="L179" s="87">
        <f>MIN(L142:L178)</f>
        <v>2</v>
      </c>
      <c r="O179" s="87">
        <f>MIN(O142:O178)</f>
        <v>2</v>
      </c>
      <c r="R179" s="87">
        <f>MIN(R142:R178)</f>
        <v>2</v>
      </c>
      <c r="U179" s="87">
        <f>MIN(U142:U178)</f>
        <v>2</v>
      </c>
      <c r="X179" s="87">
        <f>MIN(X142:X178)</f>
        <v>2</v>
      </c>
      <c r="AA179" s="87">
        <f>MIN(AA142:AA178)</f>
        <v>2</v>
      </c>
    </row>
  </sheetData>
  <sheetProtection password="EBA2" sheet="1" objects="1" scenarios="1"/>
  <mergeCells count="59">
    <mergeCell ref="U140:V140"/>
    <mergeCell ref="X140:Y140"/>
    <mergeCell ref="AA140:AB140"/>
    <mergeCell ref="C140:D140"/>
    <mergeCell ref="F140:G140"/>
    <mergeCell ref="I140:J140"/>
    <mergeCell ref="L140:M140"/>
    <mergeCell ref="O140:P140"/>
    <mergeCell ref="R140:S140"/>
    <mergeCell ref="AA97:AB97"/>
    <mergeCell ref="C139:D139"/>
    <mergeCell ref="F139:G139"/>
    <mergeCell ref="I139:J139"/>
    <mergeCell ref="L139:M139"/>
    <mergeCell ref="O139:P139"/>
    <mergeCell ref="R139:S139"/>
    <mergeCell ref="U139:V139"/>
    <mergeCell ref="X139:Y139"/>
    <mergeCell ref="AA139:AB139"/>
    <mergeCell ref="C97:D97"/>
    <mergeCell ref="F97:G97"/>
    <mergeCell ref="I97:J97"/>
    <mergeCell ref="L97:M97"/>
    <mergeCell ref="O97:P97"/>
    <mergeCell ref="X54:Y54"/>
    <mergeCell ref="AA54:AB54"/>
    <mergeCell ref="C96:D96"/>
    <mergeCell ref="F96:G96"/>
    <mergeCell ref="I96:J96"/>
    <mergeCell ref="L96:M96"/>
    <mergeCell ref="O96:P96"/>
    <mergeCell ref="R96:S96"/>
    <mergeCell ref="U96:V96"/>
    <mergeCell ref="X96:Y96"/>
    <mergeCell ref="AA96:AB96"/>
    <mergeCell ref="R97:S97"/>
    <mergeCell ref="U97:V97"/>
    <mergeCell ref="X97:Y97"/>
    <mergeCell ref="R53:S53"/>
    <mergeCell ref="U53:V53"/>
    <mergeCell ref="X53:Y53"/>
    <mergeCell ref="AA53:AB53"/>
    <mergeCell ref="C54:D54"/>
    <mergeCell ref="F54:G54"/>
    <mergeCell ref="I54:J54"/>
    <mergeCell ref="L54:M54"/>
    <mergeCell ref="O54:P54"/>
    <mergeCell ref="R54:S54"/>
    <mergeCell ref="C53:D53"/>
    <mergeCell ref="F53:G53"/>
    <mergeCell ref="I53:J53"/>
    <mergeCell ref="L53:M53"/>
    <mergeCell ref="O53:P53"/>
    <mergeCell ref="U54:V54"/>
    <mergeCell ref="C10:K10"/>
    <mergeCell ref="L10:T10"/>
    <mergeCell ref="U10:AC10"/>
    <mergeCell ref="AD10:AD11"/>
    <mergeCell ref="AE10:AE1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Organisation Details</vt:lpstr>
      <vt:lpstr>Instructions</vt:lpstr>
      <vt:lpstr>Service Models</vt:lpstr>
      <vt:lpstr>Flexible Resource Pool Set-up</vt:lpstr>
      <vt:lpstr>Service Model 1</vt:lpstr>
      <vt:lpstr>Service Model 2</vt:lpstr>
      <vt:lpstr>Worked 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Moreton</dc:creator>
  <cp:lastModifiedBy>Lesley Farrell</cp:lastModifiedBy>
  <cp:lastPrinted>2019-02-22T13:28:13Z</cp:lastPrinted>
  <dcterms:created xsi:type="dcterms:W3CDTF">2019-02-07T11:50:24Z</dcterms:created>
  <dcterms:modified xsi:type="dcterms:W3CDTF">2019-02-28T12:51:23Z</dcterms:modified>
</cp:coreProperties>
</file>