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SETTINGS\Desktop\"/>
    </mc:Choice>
  </mc:AlternateContent>
  <bookViews>
    <workbookView xWindow="0" yWindow="0" windowWidth="38400" windowHeight="11835" tabRatio="1000" activeTab="1"/>
  </bookViews>
  <sheets>
    <sheet name="Instructions" sheetId="12" r:id="rId1"/>
    <sheet name="Minor Works" sheetId="3" r:id="rId2"/>
    <sheet name="List - Minor Works" sheetId="10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3" l="1"/>
  <c r="I35" i="3"/>
  <c r="H34" i="3"/>
  <c r="I34" i="3"/>
  <c r="H33" i="3"/>
  <c r="I33" i="3"/>
  <c r="H32" i="3"/>
  <c r="I32" i="3"/>
  <c r="H31" i="3"/>
  <c r="I31" i="3"/>
  <c r="H30" i="3"/>
  <c r="I30" i="3"/>
  <c r="H29" i="3"/>
  <c r="I29" i="3"/>
  <c r="H28" i="3"/>
  <c r="I28" i="3"/>
  <c r="H27" i="3"/>
  <c r="I27" i="3"/>
  <c r="H26" i="3"/>
  <c r="I26" i="3"/>
  <c r="H25" i="3"/>
  <c r="I25" i="3"/>
  <c r="H24" i="3" l="1"/>
  <c r="I24" i="3"/>
  <c r="H23" i="3"/>
  <c r="I23" i="3"/>
  <c r="H22" i="3"/>
  <c r="I22" i="3"/>
  <c r="H21" i="3"/>
  <c r="I21" i="3"/>
  <c r="H20" i="3"/>
  <c r="I20" i="3"/>
  <c r="H19" i="3"/>
  <c r="I19" i="3"/>
  <c r="H18" i="3"/>
  <c r="I18" i="3"/>
  <c r="H17" i="3"/>
  <c r="I17" i="3"/>
  <c r="H16" i="3"/>
  <c r="I16" i="3"/>
  <c r="H15" i="3"/>
  <c r="I15" i="3"/>
  <c r="H14" i="3"/>
  <c r="I14" i="3"/>
  <c r="H13" i="3"/>
  <c r="I13" i="3"/>
  <c r="H12" i="3"/>
  <c r="I12" i="3"/>
  <c r="H11" i="3"/>
  <c r="I11" i="3"/>
  <c r="H10" i="3"/>
  <c r="I10" i="3"/>
  <c r="H9" i="3"/>
  <c r="I9" i="3"/>
  <c r="H8" i="3"/>
  <c r="I8" i="3"/>
  <c r="H7" i="3"/>
  <c r="I7" i="3"/>
  <c r="H6" i="3"/>
  <c r="I6" i="3"/>
  <c r="H5" i="3"/>
  <c r="I5" i="3"/>
  <c r="H4" i="3"/>
  <c r="I4" i="3"/>
  <c r="H3" i="3" l="1"/>
  <c r="I3" i="3"/>
</calcChain>
</file>

<file path=xl/sharedStrings.xml><?xml version="1.0" encoding="utf-8"?>
<sst xmlns="http://schemas.openxmlformats.org/spreadsheetml/2006/main" count="133" uniqueCount="89">
  <si>
    <t>Name of Winning Contractor</t>
  </si>
  <si>
    <t>Awarded Value</t>
  </si>
  <si>
    <t>Is winning contractor a Voluntary and Social Enterprise (VCSE)?</t>
  </si>
  <si>
    <t>Contract Start Date</t>
  </si>
  <si>
    <t>Project Title</t>
  </si>
  <si>
    <t>Is winning contractor a Small or Medium-sized Enterprise (SME)?</t>
  </si>
  <si>
    <t>Project Description</t>
  </si>
  <si>
    <t>Contract End Date</t>
  </si>
  <si>
    <t>Submission Closing Date</t>
  </si>
  <si>
    <t>Minor Works Framework</t>
  </si>
  <si>
    <t>Supplier</t>
  </si>
  <si>
    <t>SME?</t>
  </si>
  <si>
    <t>Yes</t>
  </si>
  <si>
    <t>M &amp; J Group Ltd</t>
  </si>
  <si>
    <t>P Woods Construction Ltd</t>
  </si>
  <si>
    <t>C J Murfitt Ltd</t>
  </si>
  <si>
    <t>G &amp; S Hutchinson Ltd</t>
  </si>
  <si>
    <t>Carmelcrest Ltd</t>
  </si>
  <si>
    <t>R Mclester Builders Ltd</t>
  </si>
  <si>
    <t>Hutton Construction Limited</t>
  </si>
  <si>
    <t>R G Carter Cambridge Limited</t>
  </si>
  <si>
    <t>Coulson &amp; Son Ltd</t>
  </si>
  <si>
    <t>AMJ Construction Limited</t>
  </si>
  <si>
    <t>Cocksedge Building Contractors Limited</t>
  </si>
  <si>
    <t>Borras Construction Limited</t>
  </si>
  <si>
    <r>
      <rPr>
        <b/>
        <u/>
        <sz val="11"/>
        <color theme="1"/>
        <rFont val="Calibri"/>
        <family val="2"/>
        <scheme val="minor"/>
      </rPr>
      <t>Instructions for completion</t>
    </r>
    <r>
      <rPr>
        <sz val="11"/>
        <color theme="1"/>
        <rFont val="Calibri"/>
        <family val="2"/>
        <scheme val="minor"/>
      </rPr>
      <t xml:space="preserve">
- Please complete columns A - E with the required information.
- When selecting the winning contractor, please select them from the available drop-down list within column F (Name of Winning Contractor).
- When you select the name of the winning contractor, the system will automatically populate the answers to the questions found in columns H (SME) and I (VCSE).
- Please do </t>
    </r>
    <r>
      <rPr>
        <b/>
        <u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adjust / amend / delete the formula's found in columns H (SME) or I (VCSE), as this will affect the information populating correctly.
</t>
    </r>
  </si>
  <si>
    <t xml:space="preserve">The Spinney Primary School – Schedule of Works Replacement Windows and Doors </t>
  </si>
  <si>
    <t>Thongsley Fields Primary &amp; Nursery School External Repairs and Decoration</t>
  </si>
  <si>
    <t xml:space="preserve">Fawcett Primary School Extension to Road Works </t>
  </si>
  <si>
    <t>Stapleford C PS - Design and installation of replacement fire alarm</t>
  </si>
  <si>
    <t>Unity School, Wisbech - Internal works &amp; creation of science lab</t>
  </si>
  <si>
    <t xml:space="preserve">Waterbeach PS - Roofing, Windows &amp; Kitchen vent </t>
  </si>
  <si>
    <t>Priory JS - Flat Roofing Works</t>
  </si>
  <si>
    <t>Burwell VC &amp; Sports Centre -Resurfacing &amp; Drainage works</t>
  </si>
  <si>
    <t xml:space="preserve">2018 Kitchen Ventilation Scheme  </t>
  </si>
  <si>
    <t>The Harbour School - Heating Works 2018</t>
  </si>
  <si>
    <t>Gorefield PS &amp; Kinderley PS Refurbishment and Roofing Works</t>
  </si>
  <si>
    <t>Swavesey PS &amp; Fen Ditton PS Roofing</t>
  </si>
  <si>
    <t xml:space="preserve">William Westley PS Extension and Internal Condition Works </t>
  </si>
  <si>
    <t>Icknield Primary School – General Refurbishment works</t>
  </si>
  <si>
    <t xml:space="preserve">NTBS2981 Samuel Pepys School </t>
  </si>
  <si>
    <t>NTBS3002 St Helens Primary School – Replacement Roof covering</t>
  </si>
  <si>
    <t>Spring Common Special School - Extension Of School Car Park</t>
  </si>
  <si>
    <t xml:space="preserve">Duxford Primary School - Remodelling works </t>
  </si>
  <si>
    <t>St Helens Primary School - Replacing suspended ceiling and installing new soakaway</t>
  </si>
  <si>
    <t>EC190408 - Priory Junior School - Window replacement</t>
  </si>
  <si>
    <t>Stapleford Community Primary School - Alterations to create New Nursery</t>
  </si>
  <si>
    <t>2019 School Kitchen Refurbishments Ventilation Schemes</t>
  </si>
  <si>
    <t>Stilton Church Primary School - Refurbishment Works</t>
  </si>
  <si>
    <t>Barnabus Oley Primary School - Maintenance and Repairs</t>
  </si>
  <si>
    <t>Cottenham &amp; Warboys Schools - Roofing Tender</t>
  </si>
  <si>
    <t>Westwood Primary School (Maple Site) - Roof Re-Covering and Heating Reconfiguration works</t>
  </si>
  <si>
    <t>Meridian Primary School - Replacement Flat Roofing and Skylights</t>
  </si>
  <si>
    <t>Meldreth Primary School - CCC 2019 School Kitchen Ventilation Refurbishments</t>
  </si>
  <si>
    <t>Priory Park Infant School - Roof Works</t>
  </si>
  <si>
    <t>Icknield Primary School – Proposed Office Extension including demolition, rain screen cladding, new services</t>
  </si>
  <si>
    <t>Castle School - Internal remodelling and extension</t>
  </si>
  <si>
    <t>The Harbour School - Remodelling of Classroom and Structural Repair to Swimming Pool</t>
  </si>
  <si>
    <t>Replacement of external windows &amp; doors</t>
  </si>
  <si>
    <t>School External Repairs and Decoration</t>
  </si>
  <si>
    <t>Design and installation of replacement fire alarm</t>
  </si>
  <si>
    <t>Internal works &amp; creation of science lab</t>
  </si>
  <si>
    <t>Flat Roofing Works</t>
  </si>
  <si>
    <t>Extension Of School Car Park</t>
  </si>
  <si>
    <t xml:space="preserve">Extension to Road Works </t>
  </si>
  <si>
    <t>Refurbishment and Roofing Works</t>
  </si>
  <si>
    <t>Roofing, Windows &amp; Kitchen ventilation</t>
  </si>
  <si>
    <t>Resurfacing &amp; Drainage works</t>
  </si>
  <si>
    <t>Ventilation Systems and Gas Modifications MECHANICAL AND ELECTRICAL SERVICES</t>
  </si>
  <si>
    <t>Upgrade of heating system to school buildings.</t>
  </si>
  <si>
    <t>Roofing Works</t>
  </si>
  <si>
    <t xml:space="preserve">Extension and Internal Condition Works </t>
  </si>
  <si>
    <t>General Refurbishment works</t>
  </si>
  <si>
    <t xml:space="preserve">Internal alterations, surfacing and fencing </t>
  </si>
  <si>
    <t>Replacement Roof covering</t>
  </si>
  <si>
    <t xml:space="preserve">Remodelling works </t>
  </si>
  <si>
    <t>Replacing suspended ceiling and installing new soakaway</t>
  </si>
  <si>
    <t>Window replacement</t>
  </si>
  <si>
    <t>Alterations to create New Nursery</t>
  </si>
  <si>
    <t>Kitchen Refurbishments Ventilation Schemes</t>
  </si>
  <si>
    <t>Refurbishment Works</t>
  </si>
  <si>
    <t>Maintenance and Repairs</t>
  </si>
  <si>
    <t>Roofing works</t>
  </si>
  <si>
    <t>Roof Re-Covering and Heating Reconfiguration works</t>
  </si>
  <si>
    <t>Replacement Flat Roofing and Skylights</t>
  </si>
  <si>
    <t>School Kitchen Ventilation Refurbishments</t>
  </si>
  <si>
    <t>Proposed Office Extension including demolition, rain screen cladding, new services</t>
  </si>
  <si>
    <t>Internal remodelling and extension</t>
  </si>
  <si>
    <t>Remodelling of Classroom and Structural Repair to Swimming Pool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</si>
</sst>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2" borderId="0" xfId="0" applyFont="1" applyFill="1"/>
    <xf numFmtId="14" fontId="0" fillId="0" borderId="1" xfId="0" applyNumberFormat="1" applyBorder="1"/>
    <xf numFmtId="164" fontId="0" fillId="0" borderId="1" xfId="0" applyNumberFormat="1" applyBorder="1"/>
    <xf numFmtId="0" fontId="2" fillId="0" borderId="0" xfId="0" applyFont="1"/>
    <xf numFmtId="0" fontId="0" fillId="0" borderId="2" xfId="0" applyBorder="1"/>
    <xf numFmtId="14" fontId="0" fillId="0" borderId="2" xfId="0" applyNumberFormat="1" applyBorder="1"/>
    <xf numFmtId="164" fontId="0" fillId="0" borderId="2" xfId="0" applyNumberFormat="1" applyBorder="1"/>
    <xf numFmtId="0" fontId="0" fillId="0" borderId="1" xfId="0" applyFill="1" applyBorder="1"/>
    <xf numFmtId="0" fontId="0" fillId="0" borderId="2" xfId="0" applyFill="1" applyBorder="1"/>
    <xf numFmtId="0" fontId="0" fillId="0" borderId="0" xfId="0" applyFill="1"/>
    <xf numFmtId="14" fontId="0" fillId="0" borderId="2" xfId="0" applyNumberFormat="1" applyFill="1" applyBorder="1"/>
    <xf numFmtId="0" fontId="0" fillId="4" borderId="0" xfId="0" applyFill="1" applyAlignment="1">
      <alignment horizontal="left" vertical="top" wrapText="1"/>
    </xf>
    <xf numFmtId="0" fontId="0" fillId="4" borderId="0" xfId="0" applyFill="1" applyAlignment="1">
      <alignment horizontal="left" vertical="top"/>
    </xf>
    <xf numFmtId="0" fontId="2" fillId="3" borderId="0" xfId="0" applyFont="1" applyFill="1" applyAlignment="1">
      <alignment horizontal="center"/>
    </xf>
  </cellXfs>
  <cellStyles count="1">
    <cellStyle name="Normal" xfId="0" builtinId="0"/>
  </cellStyles>
  <dxfs count="10">
    <dxf>
      <numFmt numFmtId="164" formatCode="&quot;£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£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£&quot;#,##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rgb="FFFFFF0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7" name="Table18" displayName="Table18" ref="A2:I35" totalsRowShown="0" headerRowDxfId="9">
  <tableColumns count="9">
    <tableColumn id="1" name="Project Title" dataDxfId="8"/>
    <tableColumn id="7" name="Project Description" dataDxfId="7"/>
    <tableColumn id="8" name="Submission Closing Date" dataDxfId="6"/>
    <tableColumn id="2" name="Contract Start Date" dataDxfId="5"/>
    <tableColumn id="9" name="Contract End Date" dataDxfId="4"/>
    <tableColumn id="3" name="Name of Winning Contractor" dataDxfId="3"/>
    <tableColumn id="4" name="Awarded Value" dataDxfId="2"/>
    <tableColumn id="5" name="Is winning contractor a Small or Medium-sized Enterprise (SME)?" dataDxfId="1">
      <calculatedColumnFormula>IF(Table18[Name of Winning Contractor]="","","Yes")</calculatedColumnFormula>
    </tableColumn>
    <tableColumn id="6" name="Is winning contractor a Voluntary and Social Enterprise (VCSE)?" dataDxfId="0">
      <calculatedColumnFormula>IF(Table18[Name of Winning Contractor]="","","No")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sqref="A1:M14"/>
    </sheetView>
  </sheetViews>
  <sheetFormatPr defaultRowHeight="15" x14ac:dyDescent="0.25"/>
  <cols>
    <col min="13" max="13" width="14.140625" customWidth="1"/>
  </cols>
  <sheetData>
    <row r="1" spans="1:13" x14ac:dyDescent="0.25">
      <c r="A1" s="13" t="s">
        <v>25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3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1:13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3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3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</row>
    <row r="8" spans="1:13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</row>
    <row r="9" spans="1:13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</row>
    <row r="10" spans="1:13" x14ac:dyDescent="0.2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</row>
    <row r="11" spans="1:13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3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spans="1:13" x14ac:dyDescent="0.2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</row>
    <row r="14" spans="1:13" x14ac:dyDescent="0.2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</row>
  </sheetData>
  <mergeCells count="1">
    <mergeCell ref="A1:M1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workbookViewId="0">
      <selection activeCell="E13" sqref="E13"/>
    </sheetView>
  </sheetViews>
  <sheetFormatPr defaultRowHeight="15" x14ac:dyDescent="0.25"/>
  <cols>
    <col min="1" max="1" width="99.42578125" customWidth="1"/>
    <col min="2" max="2" width="48.85546875" customWidth="1"/>
    <col min="3" max="3" width="23" bestFit="1" customWidth="1"/>
    <col min="4" max="4" width="26.7109375" bestFit="1" customWidth="1"/>
    <col min="5" max="5" width="26.7109375" customWidth="1"/>
    <col min="6" max="6" width="31.85546875" customWidth="1"/>
    <col min="7" max="7" width="14.7109375" bestFit="1" customWidth="1"/>
    <col min="8" max="9" width="57.7109375" bestFit="1" customWidth="1"/>
  </cols>
  <sheetData>
    <row r="1" spans="1:9" x14ac:dyDescent="0.25">
      <c r="A1" s="15" t="s">
        <v>9</v>
      </c>
      <c r="B1" s="15"/>
      <c r="C1" s="15"/>
      <c r="D1" s="15"/>
      <c r="E1" s="15"/>
      <c r="F1" s="15"/>
      <c r="G1" s="15"/>
      <c r="H1" s="15"/>
      <c r="I1" s="15"/>
    </row>
    <row r="2" spans="1:9" x14ac:dyDescent="0.25">
      <c r="A2" s="2" t="s">
        <v>4</v>
      </c>
      <c r="B2" s="2" t="s">
        <v>6</v>
      </c>
      <c r="C2" s="2" t="s">
        <v>8</v>
      </c>
      <c r="D2" s="2" t="s">
        <v>3</v>
      </c>
      <c r="E2" s="2" t="s">
        <v>7</v>
      </c>
      <c r="F2" s="2" t="s">
        <v>0</v>
      </c>
      <c r="G2" s="2" t="s">
        <v>1</v>
      </c>
      <c r="H2" s="2" t="s">
        <v>5</v>
      </c>
      <c r="I2" s="2" t="s">
        <v>2</v>
      </c>
    </row>
    <row r="3" spans="1:9" x14ac:dyDescent="0.25">
      <c r="A3" s="1"/>
      <c r="B3" s="9"/>
      <c r="C3" s="1"/>
      <c r="D3" s="3"/>
      <c r="E3" s="3"/>
      <c r="F3" s="1"/>
      <c r="G3" s="4"/>
      <c r="H3" s="4" t="str">
        <f>IF(Table18[Name of Winning Contractor]="","","Yes")</f>
        <v/>
      </c>
      <c r="I3" s="4" t="str">
        <f>IF(Table18[Name of Winning Contractor]="","","No")</f>
        <v/>
      </c>
    </row>
    <row r="4" spans="1:9" x14ac:dyDescent="0.25">
      <c r="A4" s="6" t="s">
        <v>26</v>
      </c>
      <c r="B4" s="10" t="s">
        <v>58</v>
      </c>
      <c r="C4" s="7">
        <v>43276</v>
      </c>
      <c r="D4" s="7">
        <v>43311</v>
      </c>
      <c r="E4" s="7">
        <v>43343</v>
      </c>
      <c r="F4" s="6" t="s">
        <v>14</v>
      </c>
      <c r="G4" s="8">
        <v>64528</v>
      </c>
      <c r="H4" s="8" t="str">
        <f>IF(Table18[Name of Winning Contractor]="","","Yes")</f>
        <v>Yes</v>
      </c>
      <c r="I4" s="8" t="str">
        <f>IF(Table18[Name of Winning Contractor]="","","No")</f>
        <v>No</v>
      </c>
    </row>
    <row r="5" spans="1:9" x14ac:dyDescent="0.25">
      <c r="A5" s="6" t="s">
        <v>27</v>
      </c>
      <c r="B5" s="10" t="s">
        <v>59</v>
      </c>
      <c r="C5" s="7">
        <v>43278</v>
      </c>
      <c r="D5" s="7">
        <v>43311</v>
      </c>
      <c r="E5" s="7">
        <v>43343</v>
      </c>
      <c r="F5" s="6" t="s">
        <v>15</v>
      </c>
      <c r="G5" s="8">
        <v>59834.37</v>
      </c>
      <c r="H5" s="8" t="str">
        <f>IF(Table18[Name of Winning Contractor]="","","Yes")</f>
        <v>Yes</v>
      </c>
      <c r="I5" s="8" t="str">
        <f>IF(Table18[Name of Winning Contractor]="","","No")</f>
        <v>No</v>
      </c>
    </row>
    <row r="6" spans="1:9" x14ac:dyDescent="0.25">
      <c r="A6" s="6" t="s">
        <v>28</v>
      </c>
      <c r="B6" s="10" t="s">
        <v>64</v>
      </c>
      <c r="C6" s="7">
        <v>43280</v>
      </c>
      <c r="D6" s="7">
        <v>43304</v>
      </c>
      <c r="E6" s="7">
        <v>43343</v>
      </c>
      <c r="F6" s="6" t="s">
        <v>18</v>
      </c>
      <c r="G6" s="8">
        <v>87010</v>
      </c>
      <c r="H6" s="8" t="str">
        <f>IF(Table18[Name of Winning Contractor]="","","Yes")</f>
        <v>Yes</v>
      </c>
      <c r="I6" s="8" t="str">
        <f>IF(Table18[Name of Winning Contractor]="","","No")</f>
        <v>No</v>
      </c>
    </row>
    <row r="7" spans="1:9" x14ac:dyDescent="0.25">
      <c r="A7" s="6" t="s">
        <v>29</v>
      </c>
      <c r="B7" s="10" t="s">
        <v>60</v>
      </c>
      <c r="C7" s="7">
        <v>43272</v>
      </c>
      <c r="D7" s="7">
        <v>43311</v>
      </c>
      <c r="E7" s="7">
        <v>43343</v>
      </c>
      <c r="F7" s="6" t="s">
        <v>14</v>
      </c>
      <c r="G7" s="8">
        <v>59398</v>
      </c>
      <c r="H7" s="8" t="str">
        <f>IF(Table18[Name of Winning Contractor]="","","Yes")</f>
        <v>Yes</v>
      </c>
      <c r="I7" s="8" t="str">
        <f>IF(Table18[Name of Winning Contractor]="","","No")</f>
        <v>No</v>
      </c>
    </row>
    <row r="8" spans="1:9" x14ac:dyDescent="0.25">
      <c r="A8" s="6" t="s">
        <v>30</v>
      </c>
      <c r="B8" s="10" t="s">
        <v>61</v>
      </c>
      <c r="C8" s="7">
        <v>43340</v>
      </c>
      <c r="D8" s="7">
        <v>43367</v>
      </c>
      <c r="E8" s="7">
        <v>43420</v>
      </c>
      <c r="F8" s="6" t="s">
        <v>16</v>
      </c>
      <c r="G8" s="8">
        <v>46911.8</v>
      </c>
      <c r="H8" s="8" t="str">
        <f>IF(Table18[Name of Winning Contractor]="","","Yes")</f>
        <v>Yes</v>
      </c>
      <c r="I8" s="8" t="str">
        <f>IF(Table18[Name of Winning Contractor]="","","No")</f>
        <v>No</v>
      </c>
    </row>
    <row r="9" spans="1:9" x14ac:dyDescent="0.25">
      <c r="A9" s="6" t="s">
        <v>31</v>
      </c>
      <c r="B9" s="10" t="s">
        <v>66</v>
      </c>
      <c r="C9" s="7">
        <v>43223</v>
      </c>
      <c r="D9" s="7">
        <v>43282</v>
      </c>
      <c r="E9" s="7">
        <v>43352</v>
      </c>
      <c r="F9" s="6" t="s">
        <v>13</v>
      </c>
      <c r="G9" s="8">
        <v>368285.59</v>
      </c>
      <c r="H9" s="8" t="str">
        <f>IF(Table18[Name of Winning Contractor]="","","Yes")</f>
        <v>Yes</v>
      </c>
      <c r="I9" s="8" t="str">
        <f>IF(Table18[Name of Winning Contractor]="","","No")</f>
        <v>No</v>
      </c>
    </row>
    <row r="10" spans="1:9" x14ac:dyDescent="0.25">
      <c r="A10" s="6" t="s">
        <v>32</v>
      </c>
      <c r="B10" s="10" t="s">
        <v>62</v>
      </c>
      <c r="C10" s="7">
        <v>43237</v>
      </c>
      <c r="D10" s="7">
        <v>43302</v>
      </c>
      <c r="E10" s="7">
        <v>43367</v>
      </c>
      <c r="F10" s="6" t="s">
        <v>13</v>
      </c>
      <c r="G10" s="8">
        <v>165320.51999999999</v>
      </c>
      <c r="H10" s="8" t="str">
        <f>IF(Table18[Name of Winning Contractor]="","","Yes")</f>
        <v>Yes</v>
      </c>
      <c r="I10" s="8" t="str">
        <f>IF(Table18[Name of Winning Contractor]="","","No")</f>
        <v>No</v>
      </c>
    </row>
    <row r="11" spans="1:9" x14ac:dyDescent="0.25">
      <c r="A11" s="6" t="s">
        <v>33</v>
      </c>
      <c r="B11" s="10" t="s">
        <v>67</v>
      </c>
      <c r="C11" s="7">
        <v>43256</v>
      </c>
      <c r="D11" s="7">
        <v>43304</v>
      </c>
      <c r="E11" s="7">
        <v>43343</v>
      </c>
      <c r="F11" s="6" t="s">
        <v>14</v>
      </c>
      <c r="G11" s="8">
        <v>379326.39</v>
      </c>
      <c r="H11" s="8" t="str">
        <f>IF(Table18[Name of Winning Contractor]="","","Yes")</f>
        <v>Yes</v>
      </c>
      <c r="I11" s="8" t="str">
        <f>IF(Table18[Name of Winning Contractor]="","","No")</f>
        <v>No</v>
      </c>
    </row>
    <row r="12" spans="1:9" x14ac:dyDescent="0.25">
      <c r="A12" s="6" t="s">
        <v>34</v>
      </c>
      <c r="B12" s="10" t="s">
        <v>68</v>
      </c>
      <c r="C12" s="7">
        <v>43259</v>
      </c>
      <c r="D12" s="7">
        <v>43311</v>
      </c>
      <c r="E12" s="7">
        <v>43346</v>
      </c>
      <c r="F12" s="6" t="s">
        <v>15</v>
      </c>
      <c r="G12" s="8">
        <v>440148.37</v>
      </c>
      <c r="H12" s="8" t="str">
        <f>IF(Table18[Name of Winning Contractor]="","","Yes")</f>
        <v>Yes</v>
      </c>
      <c r="I12" s="8" t="str">
        <f>IF(Table18[Name of Winning Contractor]="","","No")</f>
        <v>No</v>
      </c>
    </row>
    <row r="13" spans="1:9" x14ac:dyDescent="0.25">
      <c r="A13" s="6" t="s">
        <v>35</v>
      </c>
      <c r="B13" s="10" t="s">
        <v>69</v>
      </c>
      <c r="C13" s="7">
        <v>43264</v>
      </c>
      <c r="D13" s="7">
        <v>43290</v>
      </c>
      <c r="E13" s="7">
        <v>43364</v>
      </c>
      <c r="F13" s="6" t="s">
        <v>17</v>
      </c>
      <c r="G13" s="8">
        <v>241610</v>
      </c>
      <c r="H13" s="8" t="str">
        <f>IF(Table18[Name of Winning Contractor]="","","Yes")</f>
        <v>Yes</v>
      </c>
      <c r="I13" s="8" t="str">
        <f>IF(Table18[Name of Winning Contractor]="","","No")</f>
        <v>No</v>
      </c>
    </row>
    <row r="14" spans="1:9" x14ac:dyDescent="0.25">
      <c r="A14" s="6" t="s">
        <v>36</v>
      </c>
      <c r="B14" s="10" t="s">
        <v>65</v>
      </c>
      <c r="C14" s="7">
        <v>43265</v>
      </c>
      <c r="D14" s="7">
        <v>43301</v>
      </c>
      <c r="E14" s="7">
        <v>43385</v>
      </c>
      <c r="F14" s="6" t="s">
        <v>13</v>
      </c>
      <c r="G14" s="8">
        <v>172733.36</v>
      </c>
      <c r="H14" s="8" t="str">
        <f>IF(Table18[Name of Winning Contractor]="","","Yes")</f>
        <v>Yes</v>
      </c>
      <c r="I14" s="8" t="str">
        <f>IF(Table18[Name of Winning Contractor]="","","No")</f>
        <v>No</v>
      </c>
    </row>
    <row r="15" spans="1:9" x14ac:dyDescent="0.25">
      <c r="A15" s="6" t="s">
        <v>37</v>
      </c>
      <c r="B15" s="10" t="s">
        <v>70</v>
      </c>
      <c r="C15" s="7">
        <v>43273</v>
      </c>
      <c r="D15" s="7">
        <v>43311</v>
      </c>
      <c r="E15" s="7">
        <v>43385</v>
      </c>
      <c r="F15" s="6" t="s">
        <v>13</v>
      </c>
      <c r="G15" s="8">
        <v>222717.92</v>
      </c>
      <c r="H15" s="8" t="str">
        <f>IF(Table18[Name of Winning Contractor]="","","Yes")</f>
        <v>Yes</v>
      </c>
      <c r="I15" s="8" t="str">
        <f>IF(Table18[Name of Winning Contractor]="","","No")</f>
        <v>No</v>
      </c>
    </row>
    <row r="16" spans="1:9" x14ac:dyDescent="0.25">
      <c r="A16" s="6" t="s">
        <v>38</v>
      </c>
      <c r="B16" s="10" t="s">
        <v>71</v>
      </c>
      <c r="C16" s="7">
        <v>43269</v>
      </c>
      <c r="D16" s="7">
        <v>43276</v>
      </c>
      <c r="E16" s="7">
        <v>43371</v>
      </c>
      <c r="F16" s="6" t="s">
        <v>14</v>
      </c>
      <c r="G16" s="8">
        <v>455479.55</v>
      </c>
      <c r="H16" s="8" t="str">
        <f>IF(Table18[Name of Winning Contractor]="","","Yes")</f>
        <v>Yes</v>
      </c>
      <c r="I16" s="8" t="str">
        <f>IF(Table18[Name of Winning Contractor]="","","No")</f>
        <v>No</v>
      </c>
    </row>
    <row r="17" spans="1:9" x14ac:dyDescent="0.25">
      <c r="A17" s="6" t="s">
        <v>39</v>
      </c>
      <c r="B17" s="10" t="s">
        <v>72</v>
      </c>
      <c r="C17" s="7">
        <v>43271</v>
      </c>
      <c r="D17" s="7">
        <v>43304</v>
      </c>
      <c r="E17" s="7">
        <v>43355</v>
      </c>
      <c r="F17" s="6" t="s">
        <v>24</v>
      </c>
      <c r="G17" s="8">
        <v>265516.83</v>
      </c>
      <c r="H17" s="8" t="str">
        <f>IF(Table18[Name of Winning Contractor]="","","Yes")</f>
        <v>Yes</v>
      </c>
      <c r="I17" s="8" t="str">
        <f>IF(Table18[Name of Winning Contractor]="","","No")</f>
        <v>No</v>
      </c>
    </row>
    <row r="18" spans="1:9" x14ac:dyDescent="0.25">
      <c r="A18" s="6" t="s">
        <v>40</v>
      </c>
      <c r="B18" s="10" t="s">
        <v>73</v>
      </c>
      <c r="C18" s="7">
        <v>43287</v>
      </c>
      <c r="D18" s="7">
        <v>43306</v>
      </c>
      <c r="E18" s="7">
        <v>43343</v>
      </c>
      <c r="F18" s="6" t="s">
        <v>15</v>
      </c>
      <c r="G18" s="8">
        <v>197945.37</v>
      </c>
      <c r="H18" s="8" t="str">
        <f>IF(Table18[Name of Winning Contractor]="","","Yes")</f>
        <v>Yes</v>
      </c>
      <c r="I18" s="8" t="str">
        <f>IF(Table18[Name of Winning Contractor]="","","No")</f>
        <v>No</v>
      </c>
    </row>
    <row r="19" spans="1:9" x14ac:dyDescent="0.25">
      <c r="A19" s="6" t="s">
        <v>41</v>
      </c>
      <c r="B19" s="10" t="s">
        <v>74</v>
      </c>
      <c r="C19" s="7">
        <v>43290</v>
      </c>
      <c r="D19" s="7">
        <v>43306</v>
      </c>
      <c r="E19" s="7">
        <v>43345</v>
      </c>
      <c r="F19" s="6" t="s">
        <v>15</v>
      </c>
      <c r="G19" s="8">
        <v>209573.37</v>
      </c>
      <c r="H19" s="8" t="str">
        <f>IF(Table18[Name of Winning Contractor]="","","Yes")</f>
        <v>Yes</v>
      </c>
      <c r="I19" s="8" t="str">
        <f>IF(Table18[Name of Winning Contractor]="","","No")</f>
        <v>No</v>
      </c>
    </row>
    <row r="20" spans="1:9" x14ac:dyDescent="0.25">
      <c r="A20" s="6" t="s">
        <v>42</v>
      </c>
      <c r="B20" s="10" t="s">
        <v>63</v>
      </c>
      <c r="C20" s="7">
        <v>43649</v>
      </c>
      <c r="D20" s="12">
        <v>43675</v>
      </c>
      <c r="E20" s="12">
        <v>43693</v>
      </c>
      <c r="F20" s="6" t="s">
        <v>15</v>
      </c>
      <c r="G20" s="8">
        <v>39018.370000000003</v>
      </c>
      <c r="H20" s="8" t="str">
        <f>IF(Table18[Name of Winning Contractor]="","","Yes")</f>
        <v>Yes</v>
      </c>
      <c r="I20" s="8" t="str">
        <f>IF(Table18[Name of Winning Contractor]="","","No")</f>
        <v>No</v>
      </c>
    </row>
    <row r="21" spans="1:9" x14ac:dyDescent="0.25">
      <c r="A21" s="6" t="s">
        <v>43</v>
      </c>
      <c r="B21" s="10" t="s">
        <v>75</v>
      </c>
      <c r="C21" s="7">
        <v>43641</v>
      </c>
      <c r="D21" s="12">
        <v>43675</v>
      </c>
      <c r="E21" s="12">
        <v>43700</v>
      </c>
      <c r="F21" s="6" t="s">
        <v>15</v>
      </c>
      <c r="G21" s="8">
        <v>48260.37</v>
      </c>
      <c r="H21" s="8" t="str">
        <f>IF(Table18[Name of Winning Contractor]="","","Yes")</f>
        <v>Yes</v>
      </c>
      <c r="I21" s="8" t="str">
        <f>IF(Table18[Name of Winning Contractor]="","","No")</f>
        <v>No</v>
      </c>
    </row>
    <row r="22" spans="1:9" x14ac:dyDescent="0.25">
      <c r="A22" s="6" t="s">
        <v>44</v>
      </c>
      <c r="B22" s="10" t="s">
        <v>76</v>
      </c>
      <c r="C22" s="7">
        <v>43573</v>
      </c>
      <c r="D22" s="7">
        <v>43589</v>
      </c>
      <c r="E22" s="7">
        <v>43708</v>
      </c>
      <c r="F22" s="6" t="s">
        <v>16</v>
      </c>
      <c r="G22" s="8">
        <v>105708.37</v>
      </c>
      <c r="H22" s="8" t="str">
        <f>IF(Table18[Name of Winning Contractor]="","","Yes")</f>
        <v>Yes</v>
      </c>
      <c r="I22" s="8" t="str">
        <f>IF(Table18[Name of Winning Contractor]="","","No")</f>
        <v>No</v>
      </c>
    </row>
    <row r="23" spans="1:9" x14ac:dyDescent="0.25">
      <c r="A23" s="6" t="s">
        <v>45</v>
      </c>
      <c r="B23" s="10" t="s">
        <v>77</v>
      </c>
      <c r="C23" s="7">
        <v>43588</v>
      </c>
      <c r="D23" s="7">
        <v>43671</v>
      </c>
      <c r="E23" s="7">
        <v>43711</v>
      </c>
      <c r="F23" s="6" t="s">
        <v>14</v>
      </c>
      <c r="G23" s="8">
        <v>500631.92</v>
      </c>
      <c r="H23" s="8" t="str">
        <f>IF(Table18[Name of Winning Contractor]="","","Yes")</f>
        <v>Yes</v>
      </c>
      <c r="I23" s="8" t="str">
        <f>IF(Table18[Name of Winning Contractor]="","","No")</f>
        <v>No</v>
      </c>
    </row>
    <row r="24" spans="1:9" x14ac:dyDescent="0.25">
      <c r="A24" s="6" t="s">
        <v>46</v>
      </c>
      <c r="B24" s="10" t="s">
        <v>78</v>
      </c>
      <c r="C24" s="7">
        <v>43598</v>
      </c>
      <c r="D24" s="7">
        <v>43671</v>
      </c>
      <c r="E24" s="7">
        <v>43711</v>
      </c>
      <c r="F24" s="6" t="s">
        <v>14</v>
      </c>
      <c r="G24" s="8">
        <v>144835.18</v>
      </c>
      <c r="H24" s="8" t="str">
        <f>IF(Table18[Name of Winning Contractor]="","","Yes")</f>
        <v>Yes</v>
      </c>
      <c r="I24" s="8" t="str">
        <f>IF(Table18[Name of Winning Contractor]="","","No")</f>
        <v>No</v>
      </c>
    </row>
    <row r="25" spans="1:9" x14ac:dyDescent="0.25">
      <c r="A25" s="6" t="s">
        <v>47</v>
      </c>
      <c r="B25" s="10" t="s">
        <v>79</v>
      </c>
      <c r="C25" s="7">
        <v>43595</v>
      </c>
      <c r="D25" s="7">
        <v>43670</v>
      </c>
      <c r="E25" s="7">
        <v>43710</v>
      </c>
      <c r="F25" s="6" t="s">
        <v>15</v>
      </c>
      <c r="G25" s="8">
        <v>469551.44</v>
      </c>
      <c r="H25" s="8" t="str">
        <f>IF(Table18[Name of Winning Contractor]="","","Yes")</f>
        <v>Yes</v>
      </c>
      <c r="I25" s="8" t="str">
        <f>IF(Table18[Name of Winning Contractor]="","","No")</f>
        <v>No</v>
      </c>
    </row>
    <row r="26" spans="1:9" x14ac:dyDescent="0.25">
      <c r="A26" s="6" t="s">
        <v>48</v>
      </c>
      <c r="B26" s="10" t="s">
        <v>80</v>
      </c>
      <c r="C26" s="7">
        <v>43600</v>
      </c>
      <c r="D26" s="7">
        <v>43671</v>
      </c>
      <c r="E26" s="7">
        <v>43710</v>
      </c>
      <c r="F26" s="6" t="s">
        <v>17</v>
      </c>
      <c r="G26" s="8">
        <v>61025</v>
      </c>
      <c r="H26" s="8" t="str">
        <f>IF(Table18[Name of Winning Contractor]="","","Yes")</f>
        <v>Yes</v>
      </c>
      <c r="I26" s="8" t="str">
        <f>IF(Table18[Name of Winning Contractor]="","","No")</f>
        <v>No</v>
      </c>
    </row>
    <row r="27" spans="1:9" x14ac:dyDescent="0.25">
      <c r="A27" s="6" t="s">
        <v>49</v>
      </c>
      <c r="B27" s="10" t="s">
        <v>81</v>
      </c>
      <c r="C27" s="7">
        <v>43602</v>
      </c>
      <c r="D27" s="7">
        <v>43671</v>
      </c>
      <c r="E27" s="7">
        <v>43710</v>
      </c>
      <c r="F27" s="6" t="s">
        <v>17</v>
      </c>
      <c r="G27" s="8">
        <v>96770</v>
      </c>
      <c r="H27" s="8" t="str">
        <f>IF(Table18[Name of Winning Contractor]="","","Yes")</f>
        <v>Yes</v>
      </c>
      <c r="I27" s="8" t="str">
        <f>IF(Table18[Name of Winning Contractor]="","","No")</f>
        <v>No</v>
      </c>
    </row>
    <row r="28" spans="1:9" x14ac:dyDescent="0.25">
      <c r="A28" s="6" t="s">
        <v>50</v>
      </c>
      <c r="B28" s="10" t="s">
        <v>82</v>
      </c>
      <c r="C28" s="7">
        <v>43437</v>
      </c>
      <c r="D28" s="7">
        <v>43523</v>
      </c>
      <c r="E28" s="7">
        <v>43735</v>
      </c>
      <c r="F28" s="6" t="s">
        <v>22</v>
      </c>
      <c r="G28" s="8">
        <v>339421.46</v>
      </c>
      <c r="H28" s="8" t="str">
        <f>IF(Table18[Name of Winning Contractor]="","","Yes")</f>
        <v>Yes</v>
      </c>
      <c r="I28" s="8" t="str">
        <f>IF(Table18[Name of Winning Contractor]="","","No")</f>
        <v>No</v>
      </c>
    </row>
    <row r="29" spans="1:9" x14ac:dyDescent="0.25">
      <c r="A29" s="6" t="s">
        <v>51</v>
      </c>
      <c r="B29" s="10" t="s">
        <v>83</v>
      </c>
      <c r="C29" s="7">
        <v>43600</v>
      </c>
      <c r="D29" s="7">
        <v>43670</v>
      </c>
      <c r="E29" s="7">
        <v>43735</v>
      </c>
      <c r="F29" s="6" t="s">
        <v>20</v>
      </c>
      <c r="G29" s="8">
        <v>523369.19</v>
      </c>
      <c r="H29" s="8" t="str">
        <f>IF(Table18[Name of Winning Contractor]="","","Yes")</f>
        <v>Yes</v>
      </c>
      <c r="I29" s="8" t="str">
        <f>IF(Table18[Name of Winning Contractor]="","","No")</f>
        <v>No</v>
      </c>
    </row>
    <row r="30" spans="1:9" x14ac:dyDescent="0.25">
      <c r="A30" s="6" t="s">
        <v>52</v>
      </c>
      <c r="B30" s="10" t="s">
        <v>84</v>
      </c>
      <c r="C30" s="7">
        <v>43602</v>
      </c>
      <c r="D30" s="7">
        <v>43670</v>
      </c>
      <c r="E30" s="7">
        <v>43728</v>
      </c>
      <c r="F30" s="6" t="s">
        <v>22</v>
      </c>
      <c r="G30" s="8">
        <v>552393.84</v>
      </c>
      <c r="H30" s="8" t="str">
        <f>IF(Table18[Name of Winning Contractor]="","","Yes")</f>
        <v>Yes</v>
      </c>
      <c r="I30" s="8" t="str">
        <f>IF(Table18[Name of Winning Contractor]="","","No")</f>
        <v>No</v>
      </c>
    </row>
    <row r="31" spans="1:9" x14ac:dyDescent="0.25">
      <c r="A31" s="6" t="s">
        <v>53</v>
      </c>
      <c r="B31" s="10" t="s">
        <v>85</v>
      </c>
      <c r="C31" s="7">
        <v>43607</v>
      </c>
      <c r="D31" s="12">
        <v>43671</v>
      </c>
      <c r="E31" s="12">
        <v>43711</v>
      </c>
      <c r="F31" s="6" t="s">
        <v>17</v>
      </c>
      <c r="G31" s="8">
        <v>148918</v>
      </c>
      <c r="H31" s="8" t="str">
        <f>IF(Table18[Name of Winning Contractor]="","","Yes")</f>
        <v>Yes</v>
      </c>
      <c r="I31" s="8" t="str">
        <f>IF(Table18[Name of Winning Contractor]="","","No")</f>
        <v>No</v>
      </c>
    </row>
    <row r="32" spans="1:9" x14ac:dyDescent="0.25">
      <c r="A32" s="6" t="s">
        <v>54</v>
      </c>
      <c r="B32" s="10" t="s">
        <v>82</v>
      </c>
      <c r="C32" s="7">
        <v>43623</v>
      </c>
      <c r="D32" s="12">
        <v>43671</v>
      </c>
      <c r="E32" s="12">
        <v>43711</v>
      </c>
      <c r="F32" s="6" t="s">
        <v>13</v>
      </c>
      <c r="G32" s="8">
        <v>105489.38</v>
      </c>
      <c r="H32" s="8" t="str">
        <f>IF(Table18[Name of Winning Contractor]="","","Yes")</f>
        <v>Yes</v>
      </c>
      <c r="I32" s="8" t="str">
        <f>IF(Table18[Name of Winning Contractor]="","","No")</f>
        <v>No</v>
      </c>
    </row>
    <row r="33" spans="1:9" x14ac:dyDescent="0.25">
      <c r="A33" s="6" t="s">
        <v>55</v>
      </c>
      <c r="B33" s="10" t="s">
        <v>86</v>
      </c>
      <c r="C33" s="7">
        <v>43642</v>
      </c>
      <c r="D33" s="12">
        <v>43710</v>
      </c>
      <c r="E33" s="12"/>
      <c r="F33" s="6" t="s">
        <v>17</v>
      </c>
      <c r="G33" s="8">
        <v>206658</v>
      </c>
      <c r="H33" s="8" t="str">
        <f>IF(Table18[Name of Winning Contractor]="","","Yes")</f>
        <v>Yes</v>
      </c>
      <c r="I33" s="8" t="str">
        <f>IF(Table18[Name of Winning Contractor]="","","No")</f>
        <v>No</v>
      </c>
    </row>
    <row r="34" spans="1:9" x14ac:dyDescent="0.25">
      <c r="A34" s="6" t="s">
        <v>56</v>
      </c>
      <c r="B34" s="10" t="s">
        <v>87</v>
      </c>
      <c r="C34" s="7">
        <v>43644</v>
      </c>
      <c r="D34" s="12">
        <v>43675</v>
      </c>
      <c r="E34" s="12"/>
      <c r="F34" s="6" t="s">
        <v>19</v>
      </c>
      <c r="G34" s="8">
        <v>249703</v>
      </c>
      <c r="H34" s="8" t="str">
        <f>IF(Table18[Name of Winning Contractor]="","","Yes")</f>
        <v>Yes</v>
      </c>
      <c r="I34" s="8" t="str">
        <f>IF(Table18[Name of Winning Contractor]="","","No")</f>
        <v>No</v>
      </c>
    </row>
    <row r="35" spans="1:9" x14ac:dyDescent="0.25">
      <c r="A35" s="6" t="s">
        <v>57</v>
      </c>
      <c r="B35" s="10" t="s">
        <v>88</v>
      </c>
      <c r="C35" s="7">
        <v>43647</v>
      </c>
      <c r="D35" s="12">
        <v>43671</v>
      </c>
      <c r="E35" s="12">
        <v>43711</v>
      </c>
      <c r="F35" s="6" t="s">
        <v>15</v>
      </c>
      <c r="G35" s="8">
        <v>170503.37</v>
      </c>
      <c r="H35" s="8" t="str">
        <f>IF(Table18[Name of Winning Contractor]="","","Yes")</f>
        <v>Yes</v>
      </c>
      <c r="I35" s="8" t="str">
        <f>IF(Table18[Name of Winning Contractor]="","","No")</f>
        <v>No</v>
      </c>
    </row>
    <row r="36" spans="1:9" x14ac:dyDescent="0.25">
      <c r="B36" s="11"/>
    </row>
    <row r="37" spans="1:9" x14ac:dyDescent="0.25">
      <c r="B37" s="11"/>
    </row>
  </sheetData>
  <mergeCells count="1">
    <mergeCell ref="A1:I1"/>
  </mergeCell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'List - Minor Works'!$A$2:$A$13</xm:f>
          </x14:formula1>
          <xm:sqref>F3:F35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/>
  </sheetViews>
  <sheetFormatPr defaultRowHeight="15" x14ac:dyDescent="0.25"/>
  <cols>
    <col min="1" max="1" width="40.85546875" bestFit="1" customWidth="1"/>
    <col min="2" max="2" width="8.42578125" customWidth="1"/>
  </cols>
  <sheetData>
    <row r="1" spans="1:2" x14ac:dyDescent="0.25">
      <c r="A1" s="5" t="s">
        <v>10</v>
      </c>
      <c r="B1" s="5" t="s">
        <v>11</v>
      </c>
    </row>
    <row r="2" spans="1:2" x14ac:dyDescent="0.25">
      <c r="A2" t="s">
        <v>22</v>
      </c>
      <c r="B2" t="s">
        <v>12</v>
      </c>
    </row>
    <row r="3" spans="1:2" x14ac:dyDescent="0.25">
      <c r="A3" t="s">
        <v>24</v>
      </c>
      <c r="B3" t="s">
        <v>12</v>
      </c>
    </row>
    <row r="4" spans="1:2" x14ac:dyDescent="0.25">
      <c r="A4" t="s">
        <v>15</v>
      </c>
      <c r="B4" t="s">
        <v>12</v>
      </c>
    </row>
    <row r="5" spans="1:2" x14ac:dyDescent="0.25">
      <c r="A5" t="s">
        <v>17</v>
      </c>
      <c r="B5" t="s">
        <v>12</v>
      </c>
    </row>
    <row r="6" spans="1:2" x14ac:dyDescent="0.25">
      <c r="A6" t="s">
        <v>23</v>
      </c>
      <c r="B6" t="s">
        <v>12</v>
      </c>
    </row>
    <row r="7" spans="1:2" x14ac:dyDescent="0.25">
      <c r="A7" t="s">
        <v>21</v>
      </c>
      <c r="B7" t="s">
        <v>12</v>
      </c>
    </row>
    <row r="8" spans="1:2" x14ac:dyDescent="0.25">
      <c r="A8" t="s">
        <v>16</v>
      </c>
      <c r="B8" t="s">
        <v>12</v>
      </c>
    </row>
    <row r="9" spans="1:2" x14ac:dyDescent="0.25">
      <c r="A9" t="s">
        <v>19</v>
      </c>
      <c r="B9" t="s">
        <v>12</v>
      </c>
    </row>
    <row r="10" spans="1:2" x14ac:dyDescent="0.25">
      <c r="A10" t="s">
        <v>13</v>
      </c>
      <c r="B10" t="s">
        <v>12</v>
      </c>
    </row>
    <row r="11" spans="1:2" x14ac:dyDescent="0.25">
      <c r="A11" t="s">
        <v>14</v>
      </c>
      <c r="B11" t="s">
        <v>12</v>
      </c>
    </row>
    <row r="12" spans="1:2" x14ac:dyDescent="0.25">
      <c r="A12" t="s">
        <v>20</v>
      </c>
      <c r="B12" t="s">
        <v>12</v>
      </c>
    </row>
    <row r="13" spans="1:2" x14ac:dyDescent="0.25">
      <c r="A13" t="s">
        <v>18</v>
      </c>
      <c r="B13" t="s">
        <v>12</v>
      </c>
    </row>
  </sheetData>
  <sortState ref="A2:A13">
    <sortCondition ref="A2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Minor Works</vt:lpstr>
      <vt:lpstr>List - Minor Works</vt:lpstr>
    </vt:vector>
  </TitlesOfParts>
  <Company>Northants County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MaGriffiths</dc:creator>
  <cp:lastModifiedBy>slight</cp:lastModifiedBy>
  <dcterms:created xsi:type="dcterms:W3CDTF">2019-04-02T22:45:00Z</dcterms:created>
  <dcterms:modified xsi:type="dcterms:W3CDTF">2019-11-20T15:42:16Z</dcterms:modified>
</cp:coreProperties>
</file>