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ARLINGCLOSE TREASURY\LEASING\1. Clients\Achieve Lifestyle\"/>
    </mc:Choice>
  </mc:AlternateContent>
  <bookViews>
    <workbookView xWindow="240" yWindow="15" windowWidth="11295" windowHeight="5580"/>
  </bookViews>
  <sheets>
    <sheet name="QUOTE EXCEL FORMAT" sheetId="4" r:id="rId1"/>
  </sheets>
  <calcPr calcId="152511"/>
</workbook>
</file>

<file path=xl/calcChain.xml><?xml version="1.0" encoding="utf-8"?>
<calcChain xmlns="http://schemas.openxmlformats.org/spreadsheetml/2006/main">
  <c r="G101" i="4" l="1"/>
  <c r="G103" i="4" l="1"/>
  <c r="G91" i="4"/>
  <c r="G87" i="4"/>
  <c r="G83" i="4"/>
  <c r="G79" i="4"/>
  <c r="G98" i="4"/>
  <c r="G78" i="4"/>
  <c r="G72" i="4"/>
  <c r="G86" i="4"/>
  <c r="G94" i="4"/>
  <c r="G90" i="4"/>
  <c r="G8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74" i="4"/>
  <c r="G31" i="4"/>
  <c r="G30" i="4"/>
  <c r="G29" i="4"/>
  <c r="G28" i="4"/>
  <c r="G27" i="4"/>
  <c r="G26" i="4"/>
  <c r="G12" i="4"/>
  <c r="G73" i="4"/>
  <c r="G25" i="4"/>
  <c r="G24" i="4"/>
  <c r="G23" i="4"/>
  <c r="G22" i="4"/>
  <c r="G21" i="4"/>
  <c r="G20" i="4"/>
  <c r="G19" i="4"/>
  <c r="G18" i="4"/>
  <c r="G17" i="4"/>
  <c r="G16" i="4"/>
  <c r="G11" i="4"/>
  <c r="G10" i="4"/>
  <c r="G9" i="4"/>
  <c r="G8" i="4"/>
  <c r="G7" i="4"/>
  <c r="G6" i="4"/>
  <c r="G75" i="4" l="1"/>
  <c r="G13" i="4"/>
</calcChain>
</file>

<file path=xl/comments1.xml><?xml version="1.0" encoding="utf-8"?>
<comments xmlns="http://schemas.openxmlformats.org/spreadsheetml/2006/main">
  <authors>
    <author>mpaolini</author>
  </authors>
  <commentList>
    <comment ref="G5" authorId="0" shapeId="0">
      <text>
        <r>
          <rPr>
            <sz val="8"/>
            <color indexed="81"/>
            <rFont val="Tahoma"/>
            <family val="2"/>
          </rPr>
          <t xml:space="preserve">Quantity * List Price
</t>
        </r>
      </text>
    </comment>
  </commentList>
</comments>
</file>

<file path=xl/sharedStrings.xml><?xml version="1.0" encoding="utf-8"?>
<sst xmlns="http://schemas.openxmlformats.org/spreadsheetml/2006/main" count="237" uniqueCount="173">
  <si>
    <t>PART NUMBER</t>
  </si>
  <si>
    <t>Q.TY</t>
  </si>
  <si>
    <t>ITEM DESCRIPTION</t>
  </si>
  <si>
    <t>Product Type</t>
  </si>
  <si>
    <t xml:space="preserve">DEK8EUTAN00BT00G </t>
  </si>
  <si>
    <t>&lt;strong&gt;TREADMILL&lt;/strong&gt;&lt;br/&gt;Excite Treadmill 1000&lt;br/&gt;Power Supply: 200-240 V - CE, Display: Unity 3.0, Reader: QR+NFC+TGS+iPhone/iPad(BT)+USB, Frame: Anthracite, Carter: Black, TV: DVB-T/T2/C/C2+ISDB-Tb+IPTV, Packaging: Standard + UK Plug</t>
  </si>
  <si>
    <t xml:space="preserve">Cardio </t>
  </si>
  <si>
    <t xml:space="preserve">DEC83UTANNABT00G </t>
  </si>
  <si>
    <t>&lt;strong&gt;BIKE&lt;/strong&gt;&lt;br/&gt;Excite Bike 1000&lt;br/&gt;Power Supply: Powered, Display: Unity 3.0, Reader: QR+NFC+TGS+iPhone/iPad(BT)+USB, Frame: Anthracite, Upholstery: Black, Carter: Black, TV: DVB-T/T2/C/C2+ISDB-Tb+IPTV, Packaging: Standard + UK Plug</t>
  </si>
  <si>
    <t xml:space="preserve">DEE83UTAN00BT00G </t>
  </si>
  <si>
    <t>&lt;strong&gt;CLIMB&lt;/strong&gt;&lt;br/&gt;Excite Climb &lt;br/&gt;Power Supply: Powered, Display: Unity 3.0, Reader: QR+NFC+TGS+iPhone/iPad(BT)+USB, Frame: Anthracite, Carter: Black, TV: DVB-T/T2/C/C2+ISDB-Tb+IPTV, Packaging: Standard + UK Plug</t>
  </si>
  <si>
    <t xml:space="preserve">DE583UTAN00BT00G </t>
  </si>
  <si>
    <t>&lt;strong&gt;SYNCHRO&lt;/strong&gt;&lt;br/&gt;Excite Synchro 1000&lt;br/&gt;Power Supply: Powered, Display: Unity 3.0, Reader: QR+NFC+TGS+iPhone/iPad(BT)+USB, Frame: Anthracite, Carter: Black, TV: DVB-T/T2/C/C2+ISDB-Tb+IPTV, Packaging: Standard + UK Plug</t>
  </si>
  <si>
    <t xml:space="preserve">DE783UTAN00BT00G </t>
  </si>
  <si>
    <t>&lt;strong&gt;TOP&lt;/strong&gt;&lt;br/&gt;Excite Top 1000&lt;br/&gt;Power Supply: Powered, Display: Unity 3.0, Reader: QR+NFC+TGS+iPhone/iPad(BT)+USB, Frame: Anthracite, Carter: Black, TV: DVB-T/T2/C/C2+ISDB-Tb+IPTV, Packaging: Standard + UK Plug</t>
  </si>
  <si>
    <t xml:space="preserve">A0000371-ANNA </t>
  </si>
  <si>
    <t>TRADITIONAL SEAT TOP EXC</t>
  </si>
  <si>
    <t xml:space="preserve">ML5700-ANV0DVP </t>
  </si>
  <si>
    <t>&lt;strong&gt;ABDOMINAL CRUNCH&lt;/strong&gt;&lt;br/&gt;Selection PRO Abdominal Crunch &lt;br/&gt;Total Weight Stack: Standard, Frame: Anthracite, Upholstery: Black, Carter: Grafite, Packaging: Pallet Only - Kg</t>
  </si>
  <si>
    <t xml:space="preserve">Strength </t>
  </si>
  <si>
    <t xml:space="preserve">ML5100-ANV0DVP </t>
  </si>
  <si>
    <t>&lt;strong&gt;LEG PRESS&lt;/strong&gt;&lt;br/&gt;Selection PRO Leg Press &lt;br/&gt;Total Weight Stack: Standard, Frame: Anthracite, Upholstery: Black, Carter: Grafite, Packaging: Pallet Only - Kg</t>
  </si>
  <si>
    <t xml:space="preserve">ML9100-ANV0DVP </t>
  </si>
  <si>
    <t>&lt;strong&gt;LEG EXTENSION&lt;/strong&gt;&lt;br/&gt;Selection PRO Leg Extension &lt;br/&gt;Total Weight Stack: Standard, Frame: Anthracite, Upholstery: Black, Carter: Grafite, Packaging: Pallet Only - Kg</t>
  </si>
  <si>
    <t xml:space="preserve">ML1000-ANV0DVP </t>
  </si>
  <si>
    <t>&lt;strong&gt;PRONE LEG CURL&lt;/strong&gt;&lt;br/&gt;Selection PRO Prone Leg Curl &lt;br/&gt;Total Weight Stack: Standard, Frame: Anthracite, Upholstery: Black, Carter: Grafite, Packaging: Pallet Only - Kg</t>
  </si>
  <si>
    <t xml:space="preserve">ML3100-ANV0DVP </t>
  </si>
  <si>
    <t>&lt;strong&gt;REVERSE FLY&lt;/strong&gt;&lt;br/&gt;Selection PRO Reverse Fly &lt;br/&gt;Total Weight Stack: Standard, Frame: Anthracite, Upholstery: Black, Carter: Grafite, Packaging: Pallet Only - Kg</t>
  </si>
  <si>
    <t xml:space="preserve">ML7000-ANV0DVP </t>
  </si>
  <si>
    <t>&lt;strong&gt;CHEST PRESS&lt;/strong&gt;&lt;br/&gt;Selection PRO Chest Press &lt;br/&gt;Total Weight Stack: Standard, Frame: Anthracite, Upholstery: Black, Carter: Grafite, Packaging: Pallet Only - Kg</t>
  </si>
  <si>
    <t xml:space="preserve">ML1300-ANV0DVP </t>
  </si>
  <si>
    <t>&lt;strong&gt;PECTORAL MACHINE&lt;/strong&gt;&lt;br/&gt;Selection PRO Pectoral Machine &lt;br/&gt;Total Weight Stack: Standard, Frame: Anthracite, Upholstery: Black, Carter: Grafite, Packaging: Pallet Only - Kg</t>
  </si>
  <si>
    <t xml:space="preserve">ML6900-ANV0DVP </t>
  </si>
  <si>
    <t>&lt;strong&gt;SHOULDER PRESS&lt;/strong&gt;&lt;br/&gt;Selection PRO Shoulder Press &lt;br/&gt;Total Weight Stack: Standard, Frame: Anthracite, Upholstery: Black, Carter: Grafite, Packaging: Pallet Only - Kg</t>
  </si>
  <si>
    <t xml:space="preserve">ML1200-ANV0DVP </t>
  </si>
  <si>
    <t>&lt;strong&gt;LAT MACHINE&lt;/strong&gt;&lt;br/&gt;Selection PRO Lat Machine &lt;br/&gt;Total Weight Stack: Standard, Frame: Anthracite, Upholstery: Black, Carter: Grafite, Packaging: Pallet Only - Kg</t>
  </si>
  <si>
    <t xml:space="preserve">MB910N0-ANV0GGJK </t>
  </si>
  <si>
    <t>&lt;strong&gt;KNEELING EASY CHIN DIP&lt;/strong&gt;&lt;br/&gt;Element+ KNEELING EASY CHIN DIP &lt;br/&gt;Total Weight Stack: Standard, Additional Weight: No Smart Pin, Isocontrol: No Isocontrol, Frame: Anthracite, Upholstery: Black, Plastic: Grey, Carter: I-Pac, Packaging: Europe Packaging - KG</t>
  </si>
  <si>
    <t xml:space="preserve">MB430N0-AN00GGJK </t>
  </si>
  <si>
    <t>&lt;strong&gt;DUAL ADJUSTABLE PULLEY&lt;/strong&gt;&lt;br/&gt;Element+ Dual Adjustable Pulley &lt;br/&gt;Total Weight Stack: Standard, Additional Weight: No Smart Pin, Isocontrol: No Isocontrol, Frame: Anthracite, Plastic: Grey, Carter: I-Pac, Packaging: Europe Packaging - KG</t>
  </si>
  <si>
    <t xml:space="preserve">A0000882-ANGZ </t>
  </si>
  <si>
    <t>ACCESSORY KIT</t>
  </si>
  <si>
    <t xml:space="preserve">MG7500-NBGJV0 </t>
  </si>
  <si>
    <t>&lt;strong&gt;LINEAR LEG PRESS&lt;/strong&gt;&lt;br/&gt;PureStrength Linear Leg Press &lt;br/&gt;Frame: Black, Arms: Yellow, Upholstery: Black</t>
  </si>
  <si>
    <t xml:space="preserve">PG10-NB0000 </t>
  </si>
  <si>
    <t>&lt;strong&gt;OLYMPIC HALF RACK&lt;/strong&gt;&lt;br/&gt;Pure Benches Olympic Half Rack &lt;br/&gt;Frame: Black,</t>
  </si>
  <si>
    <t xml:space="preserve">PG07-NBV000 </t>
  </si>
  <si>
    <t>&lt;strong&gt;OLYMPIC FLAT BENCH&lt;/strong&gt;&lt;br/&gt;Pure Benches Olympic Flat Bench &lt;br/&gt;Frame: Black, Upholstery: Black,</t>
  </si>
  <si>
    <t xml:space="preserve">PG06-NBV000 </t>
  </si>
  <si>
    <t>&lt;strong&gt;SCOTT BENCH&lt;/strong&gt;&lt;br/&gt;Pure Benches Scott Bench &lt;br/&gt;Frame: Black, Upholstery: Black,</t>
  </si>
  <si>
    <t xml:space="preserve">PG04-NBV000 </t>
  </si>
  <si>
    <t>&lt;strong&gt;ADJUSTABLE BENCH&lt;/strong&gt;&lt;br/&gt;Pure Benches Adjustable Bench &lt;br/&gt;Frame: Black, Upholstery: Black,</t>
  </si>
  <si>
    <t xml:space="preserve">MB83NN0-AN00GG00 </t>
  </si>
  <si>
    <t>&lt;strong&gt;MULTIPOWER&lt;/strong&gt;&lt;br/&gt;Element+ Multipower &lt;br/&gt;Additional Weight: No Smart Pin, Isocontrol: No Isocontrol, Frame: Anthracite, Plastic: Grey,</t>
  </si>
  <si>
    <t xml:space="preserve">A0000550 </t>
  </si>
  <si>
    <t>DAP POWER PACK</t>
  </si>
  <si>
    <t xml:space="preserve">A0000364-ANGG </t>
  </si>
  <si>
    <t>CHROME DUMBBELL RACK</t>
  </si>
  <si>
    <t xml:space="preserve">KAK1 </t>
  </si>
  <si>
    <t>SERIES 10 PAIRS 1-10KG</t>
  </si>
  <si>
    <t xml:space="preserve">A0000521-NB </t>
  </si>
  <si>
    <t>2 TIER DB RACK (10 PAIR)</t>
  </si>
  <si>
    <t xml:space="preserve">A0000520-NB </t>
  </si>
  <si>
    <t>10 PLACE BB RACK</t>
  </si>
  <si>
    <t xml:space="preserve">GB12-NRGM </t>
  </si>
  <si>
    <t>URETHANE DUMBELL 12KG</t>
  </si>
  <si>
    <t xml:space="preserve">GB14-NRGM </t>
  </si>
  <si>
    <t>URETHANE DUMBELL 14KG</t>
  </si>
  <si>
    <t xml:space="preserve">GB16-NRGM </t>
  </si>
  <si>
    <t>URETHANE DUMBELL 16KG</t>
  </si>
  <si>
    <t xml:space="preserve">GB18-NRGM </t>
  </si>
  <si>
    <t>URETHANE DUMBELL 18KG</t>
  </si>
  <si>
    <t xml:space="preserve">GB20-NRGM </t>
  </si>
  <si>
    <t>URETHANE DUMBELL 20KG</t>
  </si>
  <si>
    <t xml:space="preserve">GB22-NRGM </t>
  </si>
  <si>
    <t>URETHANE DUMBELL 22KG</t>
  </si>
  <si>
    <t xml:space="preserve">GB24-NRGM </t>
  </si>
  <si>
    <t>URETHANE DUMBELL 24KG</t>
  </si>
  <si>
    <t xml:space="preserve">GB26-NRGM </t>
  </si>
  <si>
    <t>URETHANE DUMBELL 26KG</t>
  </si>
  <si>
    <t xml:space="preserve">GB28-NRGM </t>
  </si>
  <si>
    <t>URETHANE DUMBELL 28KG</t>
  </si>
  <si>
    <t xml:space="preserve">GB30-NRGM </t>
  </si>
  <si>
    <t>URETHANE DUMBELL 30KG</t>
  </si>
  <si>
    <t xml:space="preserve">GB32-NRGM </t>
  </si>
  <si>
    <t>URETHANE DUMBELL 32KG</t>
  </si>
  <si>
    <t xml:space="preserve">GB34-NRGM </t>
  </si>
  <si>
    <t>URETHANE DUMBELL 34KG</t>
  </si>
  <si>
    <t xml:space="preserve">GB36-NRGM </t>
  </si>
  <si>
    <t>URETHANE DUMBELL 36KG</t>
  </si>
  <si>
    <t xml:space="preserve">GB38-NRGM </t>
  </si>
  <si>
    <t>URETHANE DUMBELL 38KG</t>
  </si>
  <si>
    <t xml:space="preserve">GB40-NRGM </t>
  </si>
  <si>
    <t>URETHANE DUMBELL 40KG</t>
  </si>
  <si>
    <t xml:space="preserve">GB42-NRGM </t>
  </si>
  <si>
    <t>URETHANE DUMBELL 42KG</t>
  </si>
  <si>
    <t xml:space="preserve">GB44-NRGM </t>
  </si>
  <si>
    <t>URETHANE DUMBELL 44KG</t>
  </si>
  <si>
    <t xml:space="preserve">GB46-NRGM </t>
  </si>
  <si>
    <t>URETHANE DUMBELL 46KG</t>
  </si>
  <si>
    <t xml:space="preserve">GB48-NRGM </t>
  </si>
  <si>
    <t>URETHANE DUMBELL 48KG</t>
  </si>
  <si>
    <t xml:space="preserve">GB50-NRGM </t>
  </si>
  <si>
    <t>URETHANE DUMBELL 50KG</t>
  </si>
  <si>
    <t xml:space="preserve">BE16-NRGM </t>
  </si>
  <si>
    <t>&lt;strong&gt;PRELOADED BARS 10KG&lt;/strong&gt;&lt;br/&gt;Fixed Bar Preloaded Bars 10Kg &lt;br/&gt;Plastic: Grey</t>
  </si>
  <si>
    <t xml:space="preserve">BE17-NRGM </t>
  </si>
  <si>
    <t>&lt;strong&gt;PRELOADED BARS 12.5KG&lt;/strong&gt;&lt;br/&gt;Fixed Bar Preloaded Bars 12.5Kg &lt;br/&gt;Plastic: Grey</t>
  </si>
  <si>
    <t xml:space="preserve">BE18-NRGM </t>
  </si>
  <si>
    <t>&lt;strong&gt;PRELOADED BARS 15KG&lt;/strong&gt;&lt;br/&gt;Fixed Bar Preloaded Bars 15Kg &lt;br/&gt;Plastic: Grey</t>
  </si>
  <si>
    <t xml:space="preserve">BE19-NRGM </t>
  </si>
  <si>
    <t>&lt;strong&gt;PRELOADED BARS 17.5KG&lt;/strong&gt;&lt;br/&gt;Fixed Bar Preloaded Bars 17.5Kg &lt;br/&gt;Plastic: Grey</t>
  </si>
  <si>
    <t xml:space="preserve">BE20-NRGM </t>
  </si>
  <si>
    <t>&lt;strong&gt;PRELOADED BARS 20KG&lt;/strong&gt;&lt;br/&gt;Fixed Bar Preloaded Bars 20Kg &lt;br/&gt;Plastic: Grey</t>
  </si>
  <si>
    <t xml:space="preserve">BE22-NRGM </t>
  </si>
  <si>
    <t>&lt;strong&gt;PRELOADED BARS 25KG&lt;/strong&gt;&lt;br/&gt;Fixed Bar Preloaded Bars 25Kg &lt;br/&gt;Plastic: Grey</t>
  </si>
  <si>
    <t xml:space="preserve">BE24-NRGM </t>
  </si>
  <si>
    <t>&lt;strong&gt;PRELOADED BARS 30KG&lt;/strong&gt;&lt;br/&gt;Fixed Bar Preloaded Bars 30Kg &lt;br/&gt;Plastic: Grey</t>
  </si>
  <si>
    <t xml:space="preserve">BE26-NRGM </t>
  </si>
  <si>
    <t>&lt;strong&gt;PRELOADED BARS 35KG&lt;/strong&gt;&lt;br/&gt;Fixed Bar Preloaded Bars 35Kg &lt;br/&gt;Plastic: Grey</t>
  </si>
  <si>
    <t xml:space="preserve">BE28-NRGM </t>
  </si>
  <si>
    <t>&lt;strong&gt;PRELOADED BARS 40KG&lt;/strong&gt;&lt;br/&gt;Fixed Bar Preloaded Bars 40Kg &lt;br/&gt;Plastic: Grey</t>
  </si>
  <si>
    <t xml:space="preserve">BE29-NRGM </t>
  </si>
  <si>
    <t>&lt;strong&gt;PRELOADED BARS 45KG&lt;/strong&gt;&lt;br/&gt;Fixed Bar Preloaded Bars 45Kg &lt;br/&gt;Plastic: Grey</t>
  </si>
  <si>
    <t xml:space="preserve">PG05-NBV000 </t>
  </si>
  <si>
    <t>&lt;strong&gt;LOWER BACK BENCH&lt;/strong&gt;&lt;br/&gt;Pure Benches Lower Back Bench &lt;br/&gt;Frame: Black, Upholstery: Black,</t>
  </si>
  <si>
    <t xml:space="preserve">A0000374 </t>
  </si>
  <si>
    <t>SET 2 PLATE HOLDERS</t>
  </si>
  <si>
    <t xml:space="preserve">A0000398-NB </t>
  </si>
  <si>
    <t>OLYMPIC BENCH WEIGHT STORAGE</t>
  </si>
  <si>
    <t xml:space="preserve">FDK1-NRGM </t>
  </si>
  <si>
    <t>&lt;strong&gt;SET URETHANE NEW DISK 50 MM&lt;/strong&gt;&lt;br/&gt;Plates diam. 50mm set Urethane new disk 50 mm &lt;br/&gt;Plastic: Grey</t>
  </si>
  <si>
    <t xml:space="preserve">BA10 </t>
  </si>
  <si>
    <t>&lt;strong&gt;OLYMPIC POWER BAR HC D.50MM&lt;/strong&gt;&lt;br/&gt;Olympic Bar OLYMPIC POWER BAR HC d.50mm &lt;br/&gt;</t>
  </si>
  <si>
    <t xml:space="preserve">BA15 </t>
  </si>
  <si>
    <t>&lt;strong&gt;OLYMPIC STYLE EZ CURL BAR D.51&lt;/strong&gt;&lt;br/&gt;Olympic Bar OLYMPIC STYLE EZ CURL BAR d.51 &lt;br/&gt;</t>
  </si>
  <si>
    <t xml:space="preserve">A0000701-ANGZ </t>
  </si>
  <si>
    <t>UNIVERSAL STORAGE</t>
  </si>
  <si>
    <t xml:space="preserve">Omnia </t>
  </si>
  <si>
    <t xml:space="preserve">EFT00190-ALGG </t>
  </si>
  <si>
    <t>TRAINER POINT</t>
  </si>
  <si>
    <t xml:space="preserve">Devices </t>
  </si>
  <si>
    <t xml:space="preserve">0H000624AA </t>
  </si>
  <si>
    <t>Training Development Day</t>
  </si>
  <si>
    <t xml:space="preserve">Education </t>
  </si>
  <si>
    <t xml:space="preserve">A0000784-GZCY </t>
  </si>
  <si>
    <t>Kettlebell set heavy</t>
  </si>
  <si>
    <t xml:space="preserve">Arke </t>
  </si>
  <si>
    <t xml:space="preserve">PG03-NBV000 </t>
  </si>
  <si>
    <t>&lt;strong&gt;ADJUST DECLINE/ABDOMINAL CRUNCH&lt;/strong&gt;&lt;br/&gt;Pure Benches Adjust Decline/Abdominal Crunch &lt;br/&gt;Frame: Black, Upholstery: Black,</t>
  </si>
  <si>
    <t xml:space="preserve">DJK03DTAN00EANR1 </t>
  </si>
  <si>
    <t>SKILLMILL Connect</t>
  </si>
  <si>
    <t xml:space="preserve">SKILL LINE </t>
  </si>
  <si>
    <t xml:space="preserve">X123GP </t>
  </si>
  <si>
    <t>GLOBAL PLUS – Service Package which includes 2 preventative maintenance calls per year of contract term and an extension of the manufacturers warranty to cover parts and labour, includes wear and tear items. See the separate Service Contract for full details. </t>
  </si>
  <si>
    <t xml:space="preserve">Service Contracts </t>
  </si>
  <si>
    <t>PROPOSAL FOR ADDLESTONE ZONE</t>
  </si>
  <si>
    <t>Unit Price</t>
  </si>
  <si>
    <t>Extended Unit Price</t>
  </si>
  <si>
    <t>CARDIO LINE</t>
  </si>
  <si>
    <t>STRENGTH LINE</t>
  </si>
  <si>
    <t>SKILL LINE</t>
  </si>
  <si>
    <t>OMNIA</t>
  </si>
  <si>
    <t>ARKE</t>
  </si>
  <si>
    <t xml:space="preserve">DEVICES </t>
  </si>
  <si>
    <t xml:space="preserve">EDUCATION </t>
  </si>
  <si>
    <t xml:space="preserve">AFTER SALES </t>
  </si>
  <si>
    <t>NET</t>
  </si>
  <si>
    <t>VAT</t>
  </si>
  <si>
    <t>TOTAL</t>
  </si>
  <si>
    <t xml:space="preserve">Precor Bikes x 14 </t>
  </si>
  <si>
    <t>Shift Belt with Computer</t>
  </si>
  <si>
    <t>SBK843 / S10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</si>
</sst>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 #,##0.00_-;\-[$€-2]\ * #,##0.00_-;_-[$€-2]\ * &quot;-&quot;??_-"/>
  </numFmts>
  <fonts count="3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color theme="1"/>
      <name val="Tahoma"/>
      <family val="2"/>
    </font>
    <font>
      <b/>
      <sz val="12"/>
      <color theme="1"/>
      <name val="Tahoma"/>
      <family val="2"/>
    </font>
    <font>
      <b/>
      <sz val="8"/>
      <color theme="1"/>
      <name val="Tahoma"/>
      <family val="2"/>
    </font>
    <font>
      <sz val="8"/>
      <color indexed="81"/>
      <name val="Tahoma"/>
      <family val="2"/>
    </font>
    <font>
      <i/>
      <sz val="8"/>
      <color theme="1"/>
      <name val="Tahoma"/>
      <family val="2"/>
    </font>
    <font>
      <b/>
      <sz val="8"/>
      <name val="Tahoma"/>
      <family val="2"/>
    </font>
    <font>
      <b/>
      <sz val="9"/>
      <color theme="1"/>
      <name val="Tahoma"/>
      <family val="2"/>
    </font>
    <font>
      <sz val="9"/>
      <color theme="1"/>
      <name val="Tahoma"/>
      <family val="2"/>
    </font>
    <font>
      <b/>
      <u/>
      <sz val="9"/>
      <color theme="1"/>
      <name val="Tahoma"/>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3">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2" applyNumberFormat="0" applyAlignment="0" applyProtection="0"/>
    <xf numFmtId="0" fontId="5" fillId="20" borderId="2" applyNumberFormat="0" applyAlignment="0" applyProtection="0"/>
    <xf numFmtId="0" fontId="13" fillId="0" borderId="3" applyNumberFormat="0" applyFill="0" applyAlignment="0" applyProtection="0"/>
    <xf numFmtId="0" fontId="6" fillId="21" borderId="4" applyNumberFormat="0" applyAlignment="0" applyProtection="0"/>
    <xf numFmtId="0" fontId="6" fillId="21" borderId="4" applyNumberFormat="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16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7" borderId="2" applyNumberFormat="0" applyAlignment="0" applyProtection="0"/>
    <xf numFmtId="0" fontId="13" fillId="0" borderId="3"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20" fillId="23" borderId="8" applyNumberFormat="0" applyFont="0" applyAlignment="0" applyProtection="0"/>
    <xf numFmtId="0" fontId="15" fillId="23" borderId="8" applyNumberFormat="0" applyFont="0" applyAlignment="0" applyProtection="0"/>
    <xf numFmtId="0" fontId="16" fillId="20" borderId="9" applyNumberFormat="0" applyAlignment="0" applyProtection="0"/>
    <xf numFmtId="0" fontId="19" fillId="0" borderId="0" applyNumberForma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8" fillId="0" borderId="10" applyNumberFormat="0" applyFill="0" applyAlignment="0" applyProtection="0"/>
    <xf numFmtId="0" fontId="18" fillId="0" borderId="10" applyNumberFormat="0" applyFill="0" applyAlignment="0" applyProtection="0"/>
    <xf numFmtId="0" fontId="4" fillId="3" borderId="0" applyNumberFormat="0" applyBorder="0" applyAlignment="0" applyProtection="0"/>
    <xf numFmtId="0" fontId="8" fillId="4" borderId="0" applyNumberFormat="0" applyBorder="0" applyAlignment="0" applyProtection="0"/>
    <xf numFmtId="0" fontId="19" fillId="0" borderId="0" applyNumberFormat="0" applyFill="0" applyBorder="0" applyAlignment="0" applyProtection="0"/>
  </cellStyleXfs>
  <cellXfs count="34">
    <xf numFmtId="0" fontId="0" fillId="0" borderId="0" xfId="0"/>
    <xf numFmtId="0" fontId="21" fillId="24" borderId="1" xfId="0" applyFont="1" applyFill="1" applyBorder="1" applyAlignment="1">
      <alignment vertical="center" wrapText="1"/>
    </xf>
    <xf numFmtId="4" fontId="21" fillId="24" borderId="1" xfId="0" applyNumberFormat="1" applyFont="1" applyFill="1" applyBorder="1" applyAlignment="1">
      <alignment horizontal="center" vertical="center" wrapText="1"/>
    </xf>
    <xf numFmtId="0" fontId="21" fillId="24" borderId="1" xfId="0" applyFont="1" applyFill="1" applyBorder="1" applyAlignment="1">
      <alignment horizontal="center" vertical="center" wrapText="1"/>
    </xf>
    <xf numFmtId="0" fontId="21" fillId="0" borderId="0" xfId="0" applyFont="1" applyFill="1" applyAlignment="1">
      <alignment vertical="center" wrapText="1"/>
    </xf>
    <xf numFmtId="0" fontId="23" fillId="0" borderId="13" xfId="0" applyFont="1" applyFill="1" applyBorder="1" applyAlignment="1">
      <alignment vertical="center" wrapText="1"/>
    </xf>
    <xf numFmtId="0" fontId="25" fillId="0" borderId="14" xfId="0" applyFont="1" applyFill="1" applyBorder="1" applyAlignment="1">
      <alignment vertical="center" wrapText="1"/>
    </xf>
    <xf numFmtId="0" fontId="21" fillId="0" borderId="14" xfId="0" applyFont="1" applyFill="1" applyBorder="1" applyAlignment="1">
      <alignment vertical="center" wrapText="1"/>
    </xf>
    <xf numFmtId="0" fontId="23" fillId="0" borderId="1" xfId="0" applyFont="1" applyFill="1" applyBorder="1" applyAlignment="1">
      <alignment horizontal="center" vertical="center" wrapText="1"/>
    </xf>
    <xf numFmtId="0" fontId="26" fillId="0" borderId="1" xfId="1" applyFont="1" applyFill="1" applyBorder="1" applyAlignment="1">
      <alignment horizontal="center" vertical="center" wrapText="1"/>
    </xf>
    <xf numFmtId="0" fontId="26" fillId="0" borderId="1" xfId="1" applyFont="1" applyFill="1" applyBorder="1" applyAlignment="1">
      <alignment horizontal="left" vertical="center" wrapText="1"/>
    </xf>
    <xf numFmtId="2" fontId="26" fillId="0" borderId="1" xfId="1" applyNumberFormat="1" applyFont="1" applyFill="1" applyBorder="1" applyAlignment="1">
      <alignment horizontal="center" vertical="center" wrapText="1"/>
    </xf>
    <xf numFmtId="0" fontId="21" fillId="0" borderId="1" xfId="0" applyFont="1" applyFill="1" applyBorder="1" applyAlignment="1">
      <alignment vertical="center" wrapText="1"/>
    </xf>
    <xf numFmtId="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0" xfId="0" applyFont="1" applyFill="1" applyBorder="1" applyAlignment="1">
      <alignment vertical="center" wrapText="1"/>
    </xf>
    <xf numFmtId="4" fontId="21" fillId="0" borderId="0"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3" fillId="0" borderId="0" xfId="0" applyFont="1" applyFill="1" applyAlignment="1">
      <alignment vertical="center" wrapText="1"/>
    </xf>
    <xf numFmtId="3" fontId="21" fillId="0" borderId="0" xfId="0" applyNumberFormat="1" applyFont="1" applyFill="1" applyAlignment="1">
      <alignment vertical="center" wrapText="1"/>
    </xf>
    <xf numFmtId="0" fontId="21" fillId="0" borderId="15" xfId="0" applyFont="1" applyFill="1" applyBorder="1" applyAlignment="1">
      <alignment vertical="center" wrapText="1"/>
    </xf>
    <xf numFmtId="4" fontId="21" fillId="0" borderId="15" xfId="0" applyNumberFormat="1"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3" fillId="0" borderId="0" xfId="0" applyFont="1" applyFill="1" applyBorder="1" applyAlignment="1">
      <alignment vertical="center" wrapText="1"/>
    </xf>
    <xf numFmtId="0" fontId="25" fillId="0" borderId="0" xfId="0" applyFont="1" applyFill="1" applyBorder="1" applyAlignment="1">
      <alignment vertical="center" wrapText="1"/>
    </xf>
    <xf numFmtId="4" fontId="27" fillId="24" borderId="1" xfId="0" applyNumberFormat="1" applyFont="1" applyFill="1" applyBorder="1" applyAlignment="1">
      <alignment horizontal="center" vertical="center" wrapText="1"/>
    </xf>
    <xf numFmtId="0" fontId="27" fillId="0" borderId="0" xfId="0" applyFont="1" applyFill="1" applyAlignment="1">
      <alignment vertical="center" wrapText="1"/>
    </xf>
    <xf numFmtId="4" fontId="28" fillId="0" borderId="0" xfId="0" applyNumberFormat="1" applyFont="1" applyFill="1" applyAlignment="1">
      <alignment vertical="center" wrapText="1"/>
    </xf>
    <xf numFmtId="0" fontId="23" fillId="25" borderId="16"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quotePrefix="1" applyFont="1" applyFill="1" applyBorder="1" applyAlignment="1">
      <alignment horizontal="center" vertical="center" wrapText="1"/>
    </xf>
    <xf numFmtId="0" fontId="22" fillId="0" borderId="17" xfId="0" quotePrefix="1" applyFont="1" applyFill="1" applyBorder="1" applyAlignment="1">
      <alignment horizontal="center" vertical="center" wrapText="1"/>
    </xf>
    <xf numFmtId="0" fontId="29" fillId="0" borderId="0" xfId="0" applyFont="1" applyFill="1" applyAlignment="1">
      <alignment vertical="center" wrapText="1"/>
    </xf>
    <xf numFmtId="4" fontId="29" fillId="0" borderId="0" xfId="0" applyNumberFormat="1" applyFont="1" applyFill="1" applyAlignment="1">
      <alignment vertical="center" wrapText="1"/>
    </xf>
  </cellXfs>
  <cellStyles count="83">
    <cellStyle name="20% - Accent1 2" xfId="2"/>
    <cellStyle name="20% - Accent2 2" xfId="3"/>
    <cellStyle name="20% - Accent3 2" xfId="4"/>
    <cellStyle name="20% - Accent4 2" xfId="5"/>
    <cellStyle name="20% - Accent5 2" xfId="6"/>
    <cellStyle name="20% - Accent6 2" xfId="7"/>
    <cellStyle name="20% - Colore 1" xfId="8"/>
    <cellStyle name="20% - Colore 2" xfId="9"/>
    <cellStyle name="20% - Colore 3" xfId="10"/>
    <cellStyle name="20% - Colore 4" xfId="11"/>
    <cellStyle name="20% - Colore 5" xfId="12"/>
    <cellStyle name="20% - Colore 6" xfId="13"/>
    <cellStyle name="40% - Accent1 2" xfId="14"/>
    <cellStyle name="40% - Accent2 2" xfId="15"/>
    <cellStyle name="40% - Accent3 2" xfId="16"/>
    <cellStyle name="40% - Accent4 2" xfId="17"/>
    <cellStyle name="40% - Accent5 2" xfId="18"/>
    <cellStyle name="40% - Accent6 2" xfId="19"/>
    <cellStyle name="40% - Colore 1" xfId="20"/>
    <cellStyle name="40% - Colore 2" xfId="21"/>
    <cellStyle name="40% - Colore 3" xfId="22"/>
    <cellStyle name="40% - Colore 4" xfId="23"/>
    <cellStyle name="40% - Colore 5" xfId="24"/>
    <cellStyle name="40% - Colore 6" xfId="25"/>
    <cellStyle name="60% - Accent1 2" xfId="26"/>
    <cellStyle name="60% - Accent2 2" xfId="27"/>
    <cellStyle name="60% - Accent3 2" xfId="28"/>
    <cellStyle name="60% - Accent4 2" xfId="29"/>
    <cellStyle name="60% - Accent5 2" xfId="30"/>
    <cellStyle name="60% - Accent6 2" xfId="31"/>
    <cellStyle name="60% - Colore 1" xfId="32"/>
    <cellStyle name="60% - Colore 2" xfId="33"/>
    <cellStyle name="60% - Colore 3" xfId="34"/>
    <cellStyle name="60% - Colore 4" xfId="35"/>
    <cellStyle name="60% - Colore 5" xfId="36"/>
    <cellStyle name="60% - Colore 6" xfId="37"/>
    <cellStyle name="Accent1 2" xfId="38"/>
    <cellStyle name="Accent2 2" xfId="39"/>
    <cellStyle name="Accent3 2" xfId="40"/>
    <cellStyle name="Accent4 2" xfId="41"/>
    <cellStyle name="Accent5 2" xfId="42"/>
    <cellStyle name="Accent6 2" xfId="43"/>
    <cellStyle name="Bad 2" xfId="44"/>
    <cellStyle name="Calcolo" xfId="45"/>
    <cellStyle name="Calculation 2" xfId="46"/>
    <cellStyle name="Cella collegata" xfId="47"/>
    <cellStyle name="Cella da controllare" xfId="48"/>
    <cellStyle name="Check Cell 2" xfId="49"/>
    <cellStyle name="Colore 1" xfId="50"/>
    <cellStyle name="Colore 2" xfId="51"/>
    <cellStyle name="Colore 3" xfId="52"/>
    <cellStyle name="Colore 4" xfId="53"/>
    <cellStyle name="Colore 5" xfId="54"/>
    <cellStyle name="Colore 6" xfId="55"/>
    <cellStyle name="Euro" xfId="56"/>
    <cellStyle name="Explanatory Text 2" xfId="57"/>
    <cellStyle name="Good 2" xfId="58"/>
    <cellStyle name="Heading 1 2" xfId="59"/>
    <cellStyle name="Heading 2 2" xfId="60"/>
    <cellStyle name="Heading 3 2" xfId="61"/>
    <cellStyle name="Heading 4 2" xfId="62"/>
    <cellStyle name="Input 2" xfId="63"/>
    <cellStyle name="Linked Cell 2" xfId="64"/>
    <cellStyle name="Neutral 2" xfId="65"/>
    <cellStyle name="Neutrale" xfId="66"/>
    <cellStyle name="Normal" xfId="0" builtinId="0"/>
    <cellStyle name="Normal 2" xfId="1"/>
    <cellStyle name="Nota" xfId="67"/>
    <cellStyle name="Note 2" xfId="68"/>
    <cellStyle name="Output 2" xfId="69"/>
    <cellStyle name="Testo avviso" xfId="70"/>
    <cellStyle name="Testo descrittivo" xfId="71"/>
    <cellStyle name="Title 2" xfId="72"/>
    <cellStyle name="Titolo" xfId="73"/>
    <cellStyle name="Titolo 1" xfId="74"/>
    <cellStyle name="Titolo 2" xfId="75"/>
    <cellStyle name="Titolo 3" xfId="76"/>
    <cellStyle name="Titolo 4" xfId="77"/>
    <cellStyle name="Total 2" xfId="78"/>
    <cellStyle name="Totale" xfId="79"/>
    <cellStyle name="Valore non valido" xfId="80"/>
    <cellStyle name="Valore valido" xfId="81"/>
    <cellStyle name="Warning Text 2" xfI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103"/>
  <sheetViews>
    <sheetView tabSelected="1" zoomScaleNormal="100" workbookViewId="0">
      <pane ySplit="1" topLeftCell="A2" activePane="bottomLeft" state="frozen"/>
      <selection pane="bottomLeft" activeCell="L98" sqref="L98"/>
    </sheetView>
  </sheetViews>
  <sheetFormatPr defaultColWidth="9.140625" defaultRowHeight="10.5" x14ac:dyDescent="0.25"/>
  <cols>
    <col min="1" max="1" width="9.140625" style="4"/>
    <col min="2" max="2" width="15.5703125" style="18" customWidth="1"/>
    <col min="3" max="3" width="21.140625" style="4" customWidth="1"/>
    <col min="4" max="4" width="47.140625" style="4" customWidth="1"/>
    <col min="5" max="5" width="18.7109375" style="4" customWidth="1"/>
    <col min="6" max="6" width="6.7109375" style="18" customWidth="1"/>
    <col min="7" max="7" width="18.7109375" style="4" customWidth="1"/>
    <col min="8" max="16384" width="9.140625" style="4"/>
  </cols>
  <sheetData>
    <row r="1" spans="2:7" ht="56.25" customHeight="1" x14ac:dyDescent="0.25">
      <c r="B1" s="29" t="s">
        <v>156</v>
      </c>
      <c r="C1" s="30"/>
      <c r="D1" s="30"/>
      <c r="E1" s="30"/>
      <c r="F1" s="30"/>
      <c r="G1" s="31"/>
    </row>
    <row r="2" spans="2:7" ht="11.25" thickBot="1" x14ac:dyDescent="0.3">
      <c r="B2" s="5"/>
      <c r="C2" s="6"/>
      <c r="D2" s="6"/>
      <c r="E2" s="6"/>
      <c r="F2" s="7"/>
      <c r="G2" s="7"/>
    </row>
    <row r="3" spans="2:7" x14ac:dyDescent="0.25">
      <c r="B3" s="23"/>
      <c r="C3" s="24"/>
      <c r="D3" s="24"/>
      <c r="E3" s="24"/>
      <c r="F3" s="15"/>
      <c r="G3" s="15"/>
    </row>
    <row r="4" spans="2:7" x14ac:dyDescent="0.25">
      <c r="B4" s="28" t="s">
        <v>159</v>
      </c>
      <c r="C4" s="28"/>
      <c r="D4" s="28"/>
      <c r="E4" s="28"/>
      <c r="F4" s="28"/>
      <c r="G4" s="28"/>
    </row>
    <row r="5" spans="2:7" x14ac:dyDescent="0.25">
      <c r="B5" s="8" t="s">
        <v>3</v>
      </c>
      <c r="C5" s="9" t="s">
        <v>0</v>
      </c>
      <c r="D5" s="10" t="s">
        <v>2</v>
      </c>
      <c r="E5" s="8" t="s">
        <v>157</v>
      </c>
      <c r="F5" s="11" t="s">
        <v>1</v>
      </c>
      <c r="G5" s="8" t="s">
        <v>158</v>
      </c>
    </row>
    <row r="6" spans="2:7" ht="52.5" x14ac:dyDescent="0.25">
      <c r="B6" s="12" t="s">
        <v>6</v>
      </c>
      <c r="C6" s="12" t="s">
        <v>4</v>
      </c>
      <c r="D6" s="12" t="s">
        <v>5</v>
      </c>
      <c r="E6" s="13">
        <v>6462.5</v>
      </c>
      <c r="F6" s="14">
        <v>6</v>
      </c>
      <c r="G6" s="13">
        <f t="shared" ref="G6:G25" si="0">F6*E6</f>
        <v>38775</v>
      </c>
    </row>
    <row r="7" spans="2:7" ht="52.5" x14ac:dyDescent="0.25">
      <c r="B7" s="12" t="s">
        <v>6</v>
      </c>
      <c r="C7" s="12" t="s">
        <v>7</v>
      </c>
      <c r="D7" s="12" t="s">
        <v>8</v>
      </c>
      <c r="E7" s="13">
        <v>3160.5</v>
      </c>
      <c r="F7" s="14">
        <v>4</v>
      </c>
      <c r="G7" s="13">
        <f t="shared" si="0"/>
        <v>12642</v>
      </c>
    </row>
    <row r="8" spans="2:7" ht="52.5" x14ac:dyDescent="0.25">
      <c r="B8" s="12" t="s">
        <v>6</v>
      </c>
      <c r="C8" s="12" t="s">
        <v>9</v>
      </c>
      <c r="D8" s="12" t="s">
        <v>10</v>
      </c>
      <c r="E8" s="13">
        <v>5485.5</v>
      </c>
      <c r="F8" s="14">
        <v>1</v>
      </c>
      <c r="G8" s="13">
        <f t="shared" si="0"/>
        <v>5485.5</v>
      </c>
    </row>
    <row r="9" spans="2:7" ht="52.5" x14ac:dyDescent="0.25">
      <c r="B9" s="12" t="s">
        <v>6</v>
      </c>
      <c r="C9" s="12" t="s">
        <v>11</v>
      </c>
      <c r="D9" s="12" t="s">
        <v>12</v>
      </c>
      <c r="E9" s="13">
        <v>4557</v>
      </c>
      <c r="F9" s="14">
        <v>2</v>
      </c>
      <c r="G9" s="13">
        <f t="shared" si="0"/>
        <v>9114</v>
      </c>
    </row>
    <row r="10" spans="2:7" ht="52.5" x14ac:dyDescent="0.25">
      <c r="B10" s="12" t="s">
        <v>6</v>
      </c>
      <c r="C10" s="12" t="s">
        <v>13</v>
      </c>
      <c r="D10" s="12" t="s">
        <v>14</v>
      </c>
      <c r="E10" s="13">
        <v>3381</v>
      </c>
      <c r="F10" s="14">
        <v>1</v>
      </c>
      <c r="G10" s="13">
        <f t="shared" si="0"/>
        <v>3381</v>
      </c>
    </row>
    <row r="11" spans="2:7" x14ac:dyDescent="0.25">
      <c r="B11" s="12" t="s">
        <v>6</v>
      </c>
      <c r="C11" s="12" t="s">
        <v>15</v>
      </c>
      <c r="D11" s="12" t="s">
        <v>16</v>
      </c>
      <c r="E11" s="13">
        <v>0</v>
      </c>
      <c r="F11" s="14">
        <v>1</v>
      </c>
      <c r="G11" s="13">
        <f t="shared" si="0"/>
        <v>0</v>
      </c>
    </row>
    <row r="12" spans="2:7" x14ac:dyDescent="0.25">
      <c r="B12" s="12" t="s">
        <v>6</v>
      </c>
      <c r="C12" s="12" t="s">
        <v>40</v>
      </c>
      <c r="D12" s="12" t="s">
        <v>41</v>
      </c>
      <c r="E12" s="13">
        <v>385</v>
      </c>
      <c r="F12" s="14">
        <v>2</v>
      </c>
      <c r="G12" s="13">
        <f>F12*E12</f>
        <v>770</v>
      </c>
    </row>
    <row r="13" spans="2:7" ht="11.25" x14ac:dyDescent="0.25">
      <c r="B13" s="1"/>
      <c r="C13" s="1"/>
      <c r="D13" s="1"/>
      <c r="E13" s="2"/>
      <c r="F13" s="3"/>
      <c r="G13" s="25">
        <f>SUM(G6:G12)</f>
        <v>70167.5</v>
      </c>
    </row>
    <row r="14" spans="2:7" x14ac:dyDescent="0.25">
      <c r="B14" s="15"/>
      <c r="C14" s="15"/>
      <c r="D14" s="15"/>
      <c r="E14" s="16"/>
      <c r="F14" s="17"/>
      <c r="G14" s="16"/>
    </row>
    <row r="15" spans="2:7" s="15" customFormat="1" x14ac:dyDescent="0.25">
      <c r="B15" s="28" t="s">
        <v>160</v>
      </c>
      <c r="C15" s="28"/>
      <c r="D15" s="28"/>
      <c r="E15" s="28"/>
      <c r="F15" s="28"/>
      <c r="G15" s="28"/>
    </row>
    <row r="16" spans="2:7" ht="42" x14ac:dyDescent="0.25">
      <c r="B16" s="12" t="s">
        <v>19</v>
      </c>
      <c r="C16" s="12" t="s">
        <v>17</v>
      </c>
      <c r="D16" s="12" t="s">
        <v>18</v>
      </c>
      <c r="E16" s="13">
        <v>2223</v>
      </c>
      <c r="F16" s="14">
        <v>1</v>
      </c>
      <c r="G16" s="13">
        <f t="shared" si="0"/>
        <v>2223</v>
      </c>
    </row>
    <row r="17" spans="2:7" ht="31.5" x14ac:dyDescent="0.25">
      <c r="B17" s="12" t="s">
        <v>19</v>
      </c>
      <c r="C17" s="12" t="s">
        <v>20</v>
      </c>
      <c r="D17" s="12" t="s">
        <v>21</v>
      </c>
      <c r="E17" s="13">
        <v>3477</v>
      </c>
      <c r="F17" s="14">
        <v>1</v>
      </c>
      <c r="G17" s="13">
        <f t="shared" si="0"/>
        <v>3477</v>
      </c>
    </row>
    <row r="18" spans="2:7" ht="42" x14ac:dyDescent="0.25">
      <c r="B18" s="12" t="s">
        <v>19</v>
      </c>
      <c r="C18" s="12" t="s">
        <v>22</v>
      </c>
      <c r="D18" s="12" t="s">
        <v>23</v>
      </c>
      <c r="E18" s="13">
        <v>2166</v>
      </c>
      <c r="F18" s="14">
        <v>1</v>
      </c>
      <c r="G18" s="13">
        <f t="shared" si="0"/>
        <v>2166</v>
      </c>
    </row>
    <row r="19" spans="2:7" ht="31.5" x14ac:dyDescent="0.25">
      <c r="B19" s="12" t="s">
        <v>19</v>
      </c>
      <c r="C19" s="12" t="s">
        <v>24</v>
      </c>
      <c r="D19" s="12" t="s">
        <v>25</v>
      </c>
      <c r="E19" s="13">
        <v>2337</v>
      </c>
      <c r="F19" s="14">
        <v>1</v>
      </c>
      <c r="G19" s="13">
        <f t="shared" si="0"/>
        <v>2337</v>
      </c>
    </row>
    <row r="20" spans="2:7" ht="31.5" x14ac:dyDescent="0.25">
      <c r="B20" s="12" t="s">
        <v>19</v>
      </c>
      <c r="C20" s="12" t="s">
        <v>26</v>
      </c>
      <c r="D20" s="12" t="s">
        <v>27</v>
      </c>
      <c r="E20" s="13">
        <v>2337</v>
      </c>
      <c r="F20" s="14">
        <v>1</v>
      </c>
      <c r="G20" s="13">
        <f t="shared" si="0"/>
        <v>2337</v>
      </c>
    </row>
    <row r="21" spans="2:7" ht="31.5" x14ac:dyDescent="0.25">
      <c r="B21" s="12" t="s">
        <v>19</v>
      </c>
      <c r="C21" s="12" t="s">
        <v>28</v>
      </c>
      <c r="D21" s="12" t="s">
        <v>29</v>
      </c>
      <c r="E21" s="13">
        <v>2337</v>
      </c>
      <c r="F21" s="14">
        <v>1</v>
      </c>
      <c r="G21" s="13">
        <f t="shared" si="0"/>
        <v>2337</v>
      </c>
    </row>
    <row r="22" spans="2:7" ht="42" x14ac:dyDescent="0.25">
      <c r="B22" s="12" t="s">
        <v>19</v>
      </c>
      <c r="C22" s="12" t="s">
        <v>30</v>
      </c>
      <c r="D22" s="12" t="s">
        <v>31</v>
      </c>
      <c r="E22" s="13">
        <v>2337</v>
      </c>
      <c r="F22" s="14">
        <v>1</v>
      </c>
      <c r="G22" s="13">
        <f t="shared" si="0"/>
        <v>2337</v>
      </c>
    </row>
    <row r="23" spans="2:7" ht="42" x14ac:dyDescent="0.25">
      <c r="B23" s="12" t="s">
        <v>19</v>
      </c>
      <c r="C23" s="12" t="s">
        <v>32</v>
      </c>
      <c r="D23" s="12" t="s">
        <v>33</v>
      </c>
      <c r="E23" s="13">
        <v>2337</v>
      </c>
      <c r="F23" s="14">
        <v>1</v>
      </c>
      <c r="G23" s="13">
        <f t="shared" si="0"/>
        <v>2337</v>
      </c>
    </row>
    <row r="24" spans="2:7" ht="31.5" x14ac:dyDescent="0.25">
      <c r="B24" s="12" t="s">
        <v>19</v>
      </c>
      <c r="C24" s="12" t="s">
        <v>34</v>
      </c>
      <c r="D24" s="12" t="s">
        <v>35</v>
      </c>
      <c r="E24" s="13">
        <v>2052</v>
      </c>
      <c r="F24" s="14">
        <v>1</v>
      </c>
      <c r="G24" s="13">
        <f t="shared" si="0"/>
        <v>2052</v>
      </c>
    </row>
    <row r="25" spans="2:7" ht="52.5" x14ac:dyDescent="0.25">
      <c r="B25" s="12" t="s">
        <v>19</v>
      </c>
      <c r="C25" s="12" t="s">
        <v>36</v>
      </c>
      <c r="D25" s="12" t="s">
        <v>37</v>
      </c>
      <c r="E25" s="13">
        <v>2844.3</v>
      </c>
      <c r="F25" s="14">
        <v>1</v>
      </c>
      <c r="G25" s="13">
        <f t="shared" si="0"/>
        <v>2844.3</v>
      </c>
    </row>
    <row r="26" spans="2:7" ht="31.5" x14ac:dyDescent="0.25">
      <c r="B26" s="12" t="s">
        <v>19</v>
      </c>
      <c r="C26" s="12" t="s">
        <v>42</v>
      </c>
      <c r="D26" s="12" t="s">
        <v>43</v>
      </c>
      <c r="E26" s="13">
        <v>3306</v>
      </c>
      <c r="F26" s="14">
        <v>1</v>
      </c>
      <c r="G26" s="13">
        <f t="shared" ref="G26:G33" si="1">F26*E26</f>
        <v>3306</v>
      </c>
    </row>
    <row r="27" spans="2:7" ht="21" x14ac:dyDescent="0.25">
      <c r="B27" s="12" t="s">
        <v>19</v>
      </c>
      <c r="C27" s="12" t="s">
        <v>44</v>
      </c>
      <c r="D27" s="12" t="s">
        <v>45</v>
      </c>
      <c r="E27" s="13">
        <v>1601.7</v>
      </c>
      <c r="F27" s="14">
        <v>1</v>
      </c>
      <c r="G27" s="13">
        <f t="shared" si="1"/>
        <v>1601.7</v>
      </c>
    </row>
    <row r="28" spans="2:7" ht="21" x14ac:dyDescent="0.25">
      <c r="B28" s="12" t="s">
        <v>19</v>
      </c>
      <c r="C28" s="12" t="s">
        <v>46</v>
      </c>
      <c r="D28" s="12" t="s">
        <v>47</v>
      </c>
      <c r="E28" s="13">
        <v>763.8</v>
      </c>
      <c r="F28" s="14">
        <v>1</v>
      </c>
      <c r="G28" s="13">
        <f t="shared" si="1"/>
        <v>763.8</v>
      </c>
    </row>
    <row r="29" spans="2:7" ht="21" x14ac:dyDescent="0.25">
      <c r="B29" s="12" t="s">
        <v>19</v>
      </c>
      <c r="C29" s="12" t="s">
        <v>48</v>
      </c>
      <c r="D29" s="12" t="s">
        <v>49</v>
      </c>
      <c r="E29" s="13">
        <v>706.8</v>
      </c>
      <c r="F29" s="14">
        <v>1</v>
      </c>
      <c r="G29" s="13">
        <f t="shared" si="1"/>
        <v>706.8</v>
      </c>
    </row>
    <row r="30" spans="2:7" ht="21" x14ac:dyDescent="0.25">
      <c r="B30" s="12" t="s">
        <v>19</v>
      </c>
      <c r="C30" s="12" t="s">
        <v>50</v>
      </c>
      <c r="D30" s="12" t="s">
        <v>51</v>
      </c>
      <c r="E30" s="13">
        <v>706.8</v>
      </c>
      <c r="F30" s="14">
        <v>5</v>
      </c>
      <c r="G30" s="13">
        <f t="shared" si="1"/>
        <v>3534</v>
      </c>
    </row>
    <row r="31" spans="2:7" ht="31.5" x14ac:dyDescent="0.25">
      <c r="B31" s="12" t="s">
        <v>19</v>
      </c>
      <c r="C31" s="12" t="s">
        <v>52</v>
      </c>
      <c r="D31" s="12" t="s">
        <v>53</v>
      </c>
      <c r="E31" s="13">
        <v>2023.5</v>
      </c>
      <c r="F31" s="14">
        <v>1</v>
      </c>
      <c r="G31" s="13">
        <f t="shared" si="1"/>
        <v>2023.5</v>
      </c>
    </row>
    <row r="32" spans="2:7" x14ac:dyDescent="0.25">
      <c r="B32" s="12" t="s">
        <v>19</v>
      </c>
      <c r="C32" s="12" t="s">
        <v>56</v>
      </c>
      <c r="D32" s="12" t="s">
        <v>57</v>
      </c>
      <c r="E32" s="13">
        <v>275</v>
      </c>
      <c r="F32" s="14">
        <v>1</v>
      </c>
      <c r="G32" s="13">
        <f t="shared" si="1"/>
        <v>275</v>
      </c>
    </row>
    <row r="33" spans="2:7" x14ac:dyDescent="0.25">
      <c r="B33" s="12" t="s">
        <v>19</v>
      </c>
      <c r="C33" s="12" t="s">
        <v>58</v>
      </c>
      <c r="D33" s="12" t="s">
        <v>59</v>
      </c>
      <c r="E33" s="13">
        <v>577.5</v>
      </c>
      <c r="F33" s="14">
        <v>1</v>
      </c>
      <c r="G33" s="13">
        <f t="shared" si="1"/>
        <v>577.5</v>
      </c>
    </row>
    <row r="34" spans="2:7" x14ac:dyDescent="0.25">
      <c r="B34" s="12" t="s">
        <v>19</v>
      </c>
      <c r="C34" s="12" t="s">
        <v>60</v>
      </c>
      <c r="D34" s="12" t="s">
        <v>61</v>
      </c>
      <c r="E34" s="13">
        <v>547.1</v>
      </c>
      <c r="F34" s="14">
        <v>2</v>
      </c>
      <c r="G34" s="13">
        <f t="shared" ref="G34:G64" si="2">F34*E34</f>
        <v>1094.2</v>
      </c>
    </row>
    <row r="35" spans="2:7" x14ac:dyDescent="0.25">
      <c r="B35" s="12" t="s">
        <v>19</v>
      </c>
      <c r="C35" s="12" t="s">
        <v>62</v>
      </c>
      <c r="D35" s="12" t="s">
        <v>63</v>
      </c>
      <c r="E35" s="13">
        <v>441</v>
      </c>
      <c r="F35" s="14">
        <v>1</v>
      </c>
      <c r="G35" s="13">
        <f t="shared" si="2"/>
        <v>441</v>
      </c>
    </row>
    <row r="36" spans="2:7" x14ac:dyDescent="0.25">
      <c r="B36" s="12" t="s">
        <v>19</v>
      </c>
      <c r="C36" s="12" t="s">
        <v>64</v>
      </c>
      <c r="D36" s="12" t="s">
        <v>65</v>
      </c>
      <c r="E36" s="13">
        <v>62.5</v>
      </c>
      <c r="F36" s="14">
        <v>2</v>
      </c>
      <c r="G36" s="13">
        <f t="shared" si="2"/>
        <v>125</v>
      </c>
    </row>
    <row r="37" spans="2:7" x14ac:dyDescent="0.25">
      <c r="B37" s="12" t="s">
        <v>19</v>
      </c>
      <c r="C37" s="12" t="s">
        <v>66</v>
      </c>
      <c r="D37" s="12" t="s">
        <v>67</v>
      </c>
      <c r="E37" s="13">
        <v>62.5</v>
      </c>
      <c r="F37" s="14">
        <v>2</v>
      </c>
      <c r="G37" s="13">
        <f t="shared" si="2"/>
        <v>125</v>
      </c>
    </row>
    <row r="38" spans="2:7" x14ac:dyDescent="0.25">
      <c r="B38" s="12" t="s">
        <v>19</v>
      </c>
      <c r="C38" s="12" t="s">
        <v>68</v>
      </c>
      <c r="D38" s="12" t="s">
        <v>69</v>
      </c>
      <c r="E38" s="13">
        <v>62.5</v>
      </c>
      <c r="F38" s="14">
        <v>2</v>
      </c>
      <c r="G38" s="13">
        <f t="shared" si="2"/>
        <v>125</v>
      </c>
    </row>
    <row r="39" spans="2:7" x14ac:dyDescent="0.25">
      <c r="B39" s="12" t="s">
        <v>19</v>
      </c>
      <c r="C39" s="12" t="s">
        <v>70</v>
      </c>
      <c r="D39" s="12" t="s">
        <v>71</v>
      </c>
      <c r="E39" s="13">
        <v>77.5</v>
      </c>
      <c r="F39" s="14">
        <v>2</v>
      </c>
      <c r="G39" s="13">
        <f t="shared" si="2"/>
        <v>155</v>
      </c>
    </row>
    <row r="40" spans="2:7" x14ac:dyDescent="0.25">
      <c r="B40" s="12" t="s">
        <v>19</v>
      </c>
      <c r="C40" s="12" t="s">
        <v>72</v>
      </c>
      <c r="D40" s="12" t="s">
        <v>73</v>
      </c>
      <c r="E40" s="13">
        <v>77.5</v>
      </c>
      <c r="F40" s="14">
        <v>2</v>
      </c>
      <c r="G40" s="13">
        <f t="shared" si="2"/>
        <v>155</v>
      </c>
    </row>
    <row r="41" spans="2:7" x14ac:dyDescent="0.25">
      <c r="B41" s="12" t="s">
        <v>19</v>
      </c>
      <c r="C41" s="12" t="s">
        <v>74</v>
      </c>
      <c r="D41" s="12" t="s">
        <v>75</v>
      </c>
      <c r="E41" s="13">
        <v>77.5</v>
      </c>
      <c r="F41" s="14">
        <v>2</v>
      </c>
      <c r="G41" s="13">
        <f t="shared" si="2"/>
        <v>155</v>
      </c>
    </row>
    <row r="42" spans="2:7" x14ac:dyDescent="0.25">
      <c r="B42" s="12" t="s">
        <v>19</v>
      </c>
      <c r="C42" s="12" t="s">
        <v>76</v>
      </c>
      <c r="D42" s="12" t="s">
        <v>77</v>
      </c>
      <c r="E42" s="13">
        <v>92.5</v>
      </c>
      <c r="F42" s="14">
        <v>2</v>
      </c>
      <c r="G42" s="13">
        <f t="shared" si="2"/>
        <v>185</v>
      </c>
    </row>
    <row r="43" spans="2:7" x14ac:dyDescent="0.25">
      <c r="B43" s="12" t="s">
        <v>19</v>
      </c>
      <c r="C43" s="12" t="s">
        <v>78</v>
      </c>
      <c r="D43" s="12" t="s">
        <v>79</v>
      </c>
      <c r="E43" s="13">
        <v>92.5</v>
      </c>
      <c r="F43" s="14">
        <v>2</v>
      </c>
      <c r="G43" s="13">
        <f t="shared" si="2"/>
        <v>185</v>
      </c>
    </row>
    <row r="44" spans="2:7" x14ac:dyDescent="0.25">
      <c r="B44" s="12" t="s">
        <v>19</v>
      </c>
      <c r="C44" s="12" t="s">
        <v>80</v>
      </c>
      <c r="D44" s="12" t="s">
        <v>81</v>
      </c>
      <c r="E44" s="13">
        <v>92.5</v>
      </c>
      <c r="F44" s="14">
        <v>2</v>
      </c>
      <c r="G44" s="13">
        <f t="shared" si="2"/>
        <v>185</v>
      </c>
    </row>
    <row r="45" spans="2:7" x14ac:dyDescent="0.25">
      <c r="B45" s="12" t="s">
        <v>19</v>
      </c>
      <c r="C45" s="12" t="s">
        <v>82</v>
      </c>
      <c r="D45" s="12" t="s">
        <v>83</v>
      </c>
      <c r="E45" s="13">
        <v>107.5</v>
      </c>
      <c r="F45" s="14">
        <v>2</v>
      </c>
      <c r="G45" s="13">
        <f t="shared" si="2"/>
        <v>215</v>
      </c>
    </row>
    <row r="46" spans="2:7" x14ac:dyDescent="0.25">
      <c r="B46" s="12" t="s">
        <v>19</v>
      </c>
      <c r="C46" s="12" t="s">
        <v>84</v>
      </c>
      <c r="D46" s="12" t="s">
        <v>85</v>
      </c>
      <c r="E46" s="13">
        <v>107.5</v>
      </c>
      <c r="F46" s="14">
        <v>2</v>
      </c>
      <c r="G46" s="13">
        <f t="shared" si="2"/>
        <v>215</v>
      </c>
    </row>
    <row r="47" spans="2:7" x14ac:dyDescent="0.25">
      <c r="B47" s="12" t="s">
        <v>19</v>
      </c>
      <c r="C47" s="12" t="s">
        <v>86</v>
      </c>
      <c r="D47" s="12" t="s">
        <v>87</v>
      </c>
      <c r="E47" s="13">
        <v>107.5</v>
      </c>
      <c r="F47" s="14">
        <v>2</v>
      </c>
      <c r="G47" s="13">
        <f t="shared" si="2"/>
        <v>215</v>
      </c>
    </row>
    <row r="48" spans="2:7" x14ac:dyDescent="0.25">
      <c r="B48" s="12" t="s">
        <v>19</v>
      </c>
      <c r="C48" s="12" t="s">
        <v>88</v>
      </c>
      <c r="D48" s="12" t="s">
        <v>89</v>
      </c>
      <c r="E48" s="13">
        <v>122.5</v>
      </c>
      <c r="F48" s="14">
        <v>2</v>
      </c>
      <c r="G48" s="13">
        <f t="shared" si="2"/>
        <v>245</v>
      </c>
    </row>
    <row r="49" spans="2:7" x14ac:dyDescent="0.25">
      <c r="B49" s="12" t="s">
        <v>19</v>
      </c>
      <c r="C49" s="12" t="s">
        <v>90</v>
      </c>
      <c r="D49" s="12" t="s">
        <v>91</v>
      </c>
      <c r="E49" s="13">
        <v>122.5</v>
      </c>
      <c r="F49" s="14">
        <v>2</v>
      </c>
      <c r="G49" s="13">
        <f t="shared" si="2"/>
        <v>245</v>
      </c>
    </row>
    <row r="50" spans="2:7" x14ac:dyDescent="0.25">
      <c r="B50" s="12" t="s">
        <v>19</v>
      </c>
      <c r="C50" s="12" t="s">
        <v>92</v>
      </c>
      <c r="D50" s="12" t="s">
        <v>93</v>
      </c>
      <c r="E50" s="13">
        <v>122.5</v>
      </c>
      <c r="F50" s="14">
        <v>2</v>
      </c>
      <c r="G50" s="13">
        <f t="shared" si="2"/>
        <v>245</v>
      </c>
    </row>
    <row r="51" spans="2:7" x14ac:dyDescent="0.25">
      <c r="B51" s="12" t="s">
        <v>19</v>
      </c>
      <c r="C51" s="12" t="s">
        <v>94</v>
      </c>
      <c r="D51" s="12" t="s">
        <v>95</v>
      </c>
      <c r="E51" s="13">
        <v>137.5</v>
      </c>
      <c r="F51" s="14">
        <v>2</v>
      </c>
      <c r="G51" s="13">
        <f t="shared" si="2"/>
        <v>275</v>
      </c>
    </row>
    <row r="52" spans="2:7" x14ac:dyDescent="0.25">
      <c r="B52" s="12" t="s">
        <v>19</v>
      </c>
      <c r="C52" s="12" t="s">
        <v>96</v>
      </c>
      <c r="D52" s="12" t="s">
        <v>97</v>
      </c>
      <c r="E52" s="13">
        <v>137.5</v>
      </c>
      <c r="F52" s="14">
        <v>2</v>
      </c>
      <c r="G52" s="13">
        <f t="shared" si="2"/>
        <v>275</v>
      </c>
    </row>
    <row r="53" spans="2:7" x14ac:dyDescent="0.25">
      <c r="B53" s="12" t="s">
        <v>19</v>
      </c>
      <c r="C53" s="12" t="s">
        <v>98</v>
      </c>
      <c r="D53" s="12" t="s">
        <v>99</v>
      </c>
      <c r="E53" s="13">
        <v>137.5</v>
      </c>
      <c r="F53" s="14">
        <v>2</v>
      </c>
      <c r="G53" s="13">
        <f t="shared" si="2"/>
        <v>275</v>
      </c>
    </row>
    <row r="54" spans="2:7" x14ac:dyDescent="0.25">
      <c r="B54" s="12" t="s">
        <v>19</v>
      </c>
      <c r="C54" s="12" t="s">
        <v>100</v>
      </c>
      <c r="D54" s="12" t="s">
        <v>101</v>
      </c>
      <c r="E54" s="13">
        <v>152.5</v>
      </c>
      <c r="F54" s="14">
        <v>2</v>
      </c>
      <c r="G54" s="13">
        <f t="shared" si="2"/>
        <v>305</v>
      </c>
    </row>
    <row r="55" spans="2:7" x14ac:dyDescent="0.25">
      <c r="B55" s="12" t="s">
        <v>19</v>
      </c>
      <c r="C55" s="12" t="s">
        <v>102</v>
      </c>
      <c r="D55" s="12" t="s">
        <v>103</v>
      </c>
      <c r="E55" s="13">
        <v>152.5</v>
      </c>
      <c r="F55" s="14">
        <v>2</v>
      </c>
      <c r="G55" s="13">
        <f t="shared" si="2"/>
        <v>305</v>
      </c>
    </row>
    <row r="56" spans="2:7" ht="21" x14ac:dyDescent="0.25">
      <c r="B56" s="12" t="s">
        <v>19</v>
      </c>
      <c r="C56" s="12" t="s">
        <v>104</v>
      </c>
      <c r="D56" s="12" t="s">
        <v>105</v>
      </c>
      <c r="E56" s="13">
        <v>60</v>
      </c>
      <c r="F56" s="14">
        <v>1</v>
      </c>
      <c r="G56" s="13">
        <f t="shared" si="2"/>
        <v>60</v>
      </c>
    </row>
    <row r="57" spans="2:7" ht="21" x14ac:dyDescent="0.25">
      <c r="B57" s="12" t="s">
        <v>19</v>
      </c>
      <c r="C57" s="12" t="s">
        <v>106</v>
      </c>
      <c r="D57" s="12" t="s">
        <v>107</v>
      </c>
      <c r="E57" s="13">
        <v>68</v>
      </c>
      <c r="F57" s="14">
        <v>1</v>
      </c>
      <c r="G57" s="13">
        <f t="shared" si="2"/>
        <v>68</v>
      </c>
    </row>
    <row r="58" spans="2:7" ht="21" x14ac:dyDescent="0.25">
      <c r="B58" s="12" t="s">
        <v>19</v>
      </c>
      <c r="C58" s="12" t="s">
        <v>108</v>
      </c>
      <c r="D58" s="12" t="s">
        <v>109</v>
      </c>
      <c r="E58" s="13">
        <v>80</v>
      </c>
      <c r="F58" s="14">
        <v>1</v>
      </c>
      <c r="G58" s="13">
        <f t="shared" si="2"/>
        <v>80</v>
      </c>
    </row>
    <row r="59" spans="2:7" ht="21" x14ac:dyDescent="0.25">
      <c r="B59" s="12" t="s">
        <v>19</v>
      </c>
      <c r="C59" s="12" t="s">
        <v>110</v>
      </c>
      <c r="D59" s="12" t="s">
        <v>111</v>
      </c>
      <c r="E59" s="13">
        <v>88</v>
      </c>
      <c r="F59" s="14">
        <v>1</v>
      </c>
      <c r="G59" s="13">
        <f t="shared" si="2"/>
        <v>88</v>
      </c>
    </row>
    <row r="60" spans="2:7" ht="21" x14ac:dyDescent="0.25">
      <c r="B60" s="12" t="s">
        <v>19</v>
      </c>
      <c r="C60" s="12" t="s">
        <v>112</v>
      </c>
      <c r="D60" s="12" t="s">
        <v>113</v>
      </c>
      <c r="E60" s="13">
        <v>96</v>
      </c>
      <c r="F60" s="14">
        <v>1</v>
      </c>
      <c r="G60" s="13">
        <f t="shared" si="2"/>
        <v>96</v>
      </c>
    </row>
    <row r="61" spans="2:7" ht="21" x14ac:dyDescent="0.25">
      <c r="B61" s="12" t="s">
        <v>19</v>
      </c>
      <c r="C61" s="12" t="s">
        <v>114</v>
      </c>
      <c r="D61" s="12" t="s">
        <v>115</v>
      </c>
      <c r="E61" s="13">
        <v>112</v>
      </c>
      <c r="F61" s="14">
        <v>1</v>
      </c>
      <c r="G61" s="13">
        <f t="shared" si="2"/>
        <v>112</v>
      </c>
    </row>
    <row r="62" spans="2:7" ht="21" x14ac:dyDescent="0.25">
      <c r="B62" s="12" t="s">
        <v>19</v>
      </c>
      <c r="C62" s="12" t="s">
        <v>116</v>
      </c>
      <c r="D62" s="12" t="s">
        <v>117</v>
      </c>
      <c r="E62" s="13">
        <v>128</v>
      </c>
      <c r="F62" s="14">
        <v>1</v>
      </c>
      <c r="G62" s="13">
        <f t="shared" si="2"/>
        <v>128</v>
      </c>
    </row>
    <row r="63" spans="2:7" ht="21" x14ac:dyDescent="0.25">
      <c r="B63" s="12" t="s">
        <v>19</v>
      </c>
      <c r="C63" s="12" t="s">
        <v>118</v>
      </c>
      <c r="D63" s="12" t="s">
        <v>119</v>
      </c>
      <c r="E63" s="13">
        <v>144</v>
      </c>
      <c r="F63" s="14">
        <v>1</v>
      </c>
      <c r="G63" s="13">
        <f t="shared" si="2"/>
        <v>144</v>
      </c>
    </row>
    <row r="64" spans="2:7" ht="21" x14ac:dyDescent="0.25">
      <c r="B64" s="12" t="s">
        <v>19</v>
      </c>
      <c r="C64" s="12" t="s">
        <v>120</v>
      </c>
      <c r="D64" s="12" t="s">
        <v>121</v>
      </c>
      <c r="E64" s="13">
        <v>160</v>
      </c>
      <c r="F64" s="14">
        <v>1</v>
      </c>
      <c r="G64" s="13">
        <f t="shared" si="2"/>
        <v>160</v>
      </c>
    </row>
    <row r="65" spans="2:7" ht="21" x14ac:dyDescent="0.25">
      <c r="B65" s="12" t="s">
        <v>19</v>
      </c>
      <c r="C65" s="12" t="s">
        <v>122</v>
      </c>
      <c r="D65" s="12" t="s">
        <v>123</v>
      </c>
      <c r="E65" s="13">
        <v>172</v>
      </c>
      <c r="F65" s="14">
        <v>1</v>
      </c>
      <c r="G65" s="13">
        <f t="shared" ref="G65:G71" si="3">F65*E65</f>
        <v>172</v>
      </c>
    </row>
    <row r="66" spans="2:7" ht="21" x14ac:dyDescent="0.25">
      <c r="B66" s="12" t="s">
        <v>19</v>
      </c>
      <c r="C66" s="12" t="s">
        <v>124</v>
      </c>
      <c r="D66" s="12" t="s">
        <v>125</v>
      </c>
      <c r="E66" s="13">
        <v>558.6</v>
      </c>
      <c r="F66" s="14">
        <v>1</v>
      </c>
      <c r="G66" s="13">
        <f t="shared" si="3"/>
        <v>558.6</v>
      </c>
    </row>
    <row r="67" spans="2:7" x14ac:dyDescent="0.25">
      <c r="B67" s="12" t="s">
        <v>19</v>
      </c>
      <c r="C67" s="12" t="s">
        <v>126</v>
      </c>
      <c r="D67" s="12" t="s">
        <v>127</v>
      </c>
      <c r="E67" s="13">
        <v>39.9</v>
      </c>
      <c r="F67" s="14">
        <v>6</v>
      </c>
      <c r="G67" s="13">
        <f t="shared" si="3"/>
        <v>239.39999999999998</v>
      </c>
    </row>
    <row r="68" spans="2:7" x14ac:dyDescent="0.25">
      <c r="B68" s="12" t="s">
        <v>19</v>
      </c>
      <c r="C68" s="12" t="s">
        <v>128</v>
      </c>
      <c r="D68" s="12" t="s">
        <v>129</v>
      </c>
      <c r="E68" s="13">
        <v>216.6</v>
      </c>
      <c r="F68" s="14">
        <v>1</v>
      </c>
      <c r="G68" s="13">
        <f t="shared" si="3"/>
        <v>216.6</v>
      </c>
    </row>
    <row r="69" spans="2:7" ht="31.5" x14ac:dyDescent="0.25">
      <c r="B69" s="12" t="s">
        <v>19</v>
      </c>
      <c r="C69" s="12" t="s">
        <v>130</v>
      </c>
      <c r="D69" s="12" t="s">
        <v>131</v>
      </c>
      <c r="E69" s="13">
        <v>490.2</v>
      </c>
      <c r="F69" s="14">
        <v>4</v>
      </c>
      <c r="G69" s="13">
        <f t="shared" si="3"/>
        <v>1960.8</v>
      </c>
    </row>
    <row r="70" spans="2:7" ht="31.5" x14ac:dyDescent="0.25">
      <c r="B70" s="12" t="s">
        <v>19</v>
      </c>
      <c r="C70" s="12" t="s">
        <v>132</v>
      </c>
      <c r="D70" s="12" t="s">
        <v>133</v>
      </c>
      <c r="E70" s="13">
        <v>151.9</v>
      </c>
      <c r="F70" s="14">
        <v>3</v>
      </c>
      <c r="G70" s="13">
        <f t="shared" si="3"/>
        <v>455.70000000000005</v>
      </c>
    </row>
    <row r="71" spans="2:7" ht="31.5" x14ac:dyDescent="0.25">
      <c r="B71" s="12" t="s">
        <v>19</v>
      </c>
      <c r="C71" s="12" t="s">
        <v>134</v>
      </c>
      <c r="D71" s="12" t="s">
        <v>135</v>
      </c>
      <c r="E71" s="13">
        <v>78</v>
      </c>
      <c r="F71" s="14">
        <v>1</v>
      </c>
      <c r="G71" s="13">
        <f t="shared" si="3"/>
        <v>78</v>
      </c>
    </row>
    <row r="72" spans="2:7" ht="31.5" x14ac:dyDescent="0.25">
      <c r="B72" s="12" t="s">
        <v>19</v>
      </c>
      <c r="C72" s="12" t="s">
        <v>148</v>
      </c>
      <c r="D72" s="12" t="s">
        <v>149</v>
      </c>
      <c r="E72" s="13">
        <v>590</v>
      </c>
      <c r="F72" s="14">
        <v>1</v>
      </c>
      <c r="G72" s="13">
        <f>F72*E72</f>
        <v>590</v>
      </c>
    </row>
    <row r="73" spans="2:7" ht="52.5" x14ac:dyDescent="0.25">
      <c r="B73" s="12" t="s">
        <v>19</v>
      </c>
      <c r="C73" s="12" t="s">
        <v>38</v>
      </c>
      <c r="D73" s="12" t="s">
        <v>39</v>
      </c>
      <c r="E73" s="13">
        <v>3954.5</v>
      </c>
      <c r="F73" s="14">
        <v>1</v>
      </c>
      <c r="G73" s="13">
        <f>F73*E73</f>
        <v>3954.5</v>
      </c>
    </row>
    <row r="74" spans="2:7" x14ac:dyDescent="0.25">
      <c r="B74" s="12" t="s">
        <v>19</v>
      </c>
      <c r="C74" s="12" t="s">
        <v>54</v>
      </c>
      <c r="D74" s="12" t="s">
        <v>55</v>
      </c>
      <c r="E74" s="13">
        <v>171</v>
      </c>
      <c r="F74" s="14">
        <v>1</v>
      </c>
      <c r="G74" s="13">
        <f>F74*E74</f>
        <v>171</v>
      </c>
    </row>
    <row r="75" spans="2:7" ht="11.25" x14ac:dyDescent="0.25">
      <c r="B75" s="1"/>
      <c r="C75" s="1"/>
      <c r="D75" s="1"/>
      <c r="E75" s="2"/>
      <c r="F75" s="3"/>
      <c r="G75" s="25">
        <f>SUM(G16:G74)</f>
        <v>52313.399999999994</v>
      </c>
    </row>
    <row r="76" spans="2:7" s="15" customFormat="1" x14ac:dyDescent="0.25">
      <c r="E76" s="16"/>
      <c r="F76" s="17"/>
      <c r="G76" s="16"/>
    </row>
    <row r="77" spans="2:7" s="15" customFormat="1" x14ac:dyDescent="0.25">
      <c r="B77" s="28" t="s">
        <v>161</v>
      </c>
      <c r="C77" s="28"/>
      <c r="D77" s="28"/>
      <c r="E77" s="28"/>
      <c r="F77" s="28"/>
      <c r="G77" s="28"/>
    </row>
    <row r="78" spans="2:7" x14ac:dyDescent="0.25">
      <c r="B78" s="12" t="s">
        <v>152</v>
      </c>
      <c r="C78" s="12" t="s">
        <v>150</v>
      </c>
      <c r="D78" s="12" t="s">
        <v>151</v>
      </c>
      <c r="E78" s="13">
        <v>6375</v>
      </c>
      <c r="F78" s="14">
        <v>2</v>
      </c>
      <c r="G78" s="13">
        <f>F78*E78</f>
        <v>12750</v>
      </c>
    </row>
    <row r="79" spans="2:7" ht="11.25" x14ac:dyDescent="0.25">
      <c r="B79" s="1"/>
      <c r="C79" s="1"/>
      <c r="D79" s="1"/>
      <c r="E79" s="2"/>
      <c r="F79" s="3"/>
      <c r="G79" s="25">
        <f>SUM(G78)</f>
        <v>12750</v>
      </c>
    </row>
    <row r="80" spans="2:7" x14ac:dyDescent="0.25">
      <c r="B80" s="15"/>
      <c r="C80" s="15"/>
      <c r="D80" s="15"/>
      <c r="E80" s="16"/>
      <c r="F80" s="17"/>
      <c r="G80" s="16"/>
    </row>
    <row r="81" spans="2:7" x14ac:dyDescent="0.25">
      <c r="B81" s="28" t="s">
        <v>162</v>
      </c>
      <c r="C81" s="28"/>
      <c r="D81" s="28"/>
      <c r="E81" s="28"/>
      <c r="F81" s="28"/>
      <c r="G81" s="28"/>
    </row>
    <row r="82" spans="2:7" x14ac:dyDescent="0.25">
      <c r="B82" s="12" t="s">
        <v>138</v>
      </c>
      <c r="C82" s="12" t="s">
        <v>136</v>
      </c>
      <c r="D82" s="12" t="s">
        <v>137</v>
      </c>
      <c r="E82" s="13">
        <v>336</v>
      </c>
      <c r="F82" s="14">
        <v>1</v>
      </c>
      <c r="G82" s="13">
        <f>F82*E82</f>
        <v>336</v>
      </c>
    </row>
    <row r="83" spans="2:7" ht="11.25" x14ac:dyDescent="0.25">
      <c r="B83" s="1"/>
      <c r="C83" s="1"/>
      <c r="D83" s="1"/>
      <c r="E83" s="2"/>
      <c r="F83" s="3"/>
      <c r="G83" s="25">
        <f>SUM(G82)</f>
        <v>336</v>
      </c>
    </row>
    <row r="84" spans="2:7" s="15" customFormat="1" x14ac:dyDescent="0.25">
      <c r="E84" s="16"/>
      <c r="F84" s="17"/>
      <c r="G84" s="16"/>
    </row>
    <row r="85" spans="2:7" s="15" customFormat="1" x14ac:dyDescent="0.25">
      <c r="B85" s="28" t="s">
        <v>163</v>
      </c>
      <c r="C85" s="28"/>
      <c r="D85" s="28"/>
      <c r="E85" s="28"/>
      <c r="F85" s="28"/>
      <c r="G85" s="28"/>
    </row>
    <row r="86" spans="2:7" x14ac:dyDescent="0.25">
      <c r="B86" s="12" t="s">
        <v>147</v>
      </c>
      <c r="C86" s="12" t="s">
        <v>145</v>
      </c>
      <c r="D86" s="12" t="s">
        <v>146</v>
      </c>
      <c r="E86" s="13">
        <v>770</v>
      </c>
      <c r="F86" s="14">
        <v>1</v>
      </c>
      <c r="G86" s="13">
        <f>F86*E86</f>
        <v>770</v>
      </c>
    </row>
    <row r="87" spans="2:7" s="15" customFormat="1" ht="11.25" x14ac:dyDescent="0.25">
      <c r="B87" s="1"/>
      <c r="C87" s="1"/>
      <c r="D87" s="1"/>
      <c r="E87" s="2"/>
      <c r="F87" s="3"/>
      <c r="G87" s="25">
        <f>SUM(G86)</f>
        <v>770</v>
      </c>
    </row>
    <row r="88" spans="2:7" s="15" customFormat="1" x14ac:dyDescent="0.25">
      <c r="E88" s="16"/>
      <c r="F88" s="17"/>
      <c r="G88" s="16"/>
    </row>
    <row r="89" spans="2:7" s="15" customFormat="1" x14ac:dyDescent="0.25">
      <c r="B89" s="28" t="s">
        <v>164</v>
      </c>
      <c r="C89" s="28"/>
      <c r="D89" s="28"/>
      <c r="E89" s="28"/>
      <c r="F89" s="28"/>
      <c r="G89" s="28"/>
    </row>
    <row r="90" spans="2:7" x14ac:dyDescent="0.25">
      <c r="B90" s="12" t="s">
        <v>141</v>
      </c>
      <c r="C90" s="12" t="s">
        <v>139</v>
      </c>
      <c r="D90" s="12" t="s">
        <v>140</v>
      </c>
      <c r="E90" s="13">
        <v>242.19</v>
      </c>
      <c r="F90" s="14">
        <v>1</v>
      </c>
      <c r="G90" s="13">
        <f>F90*E90</f>
        <v>242.19</v>
      </c>
    </row>
    <row r="91" spans="2:7" s="15" customFormat="1" ht="11.25" x14ac:dyDescent="0.25">
      <c r="B91" s="1"/>
      <c r="C91" s="1"/>
      <c r="D91" s="1"/>
      <c r="E91" s="2"/>
      <c r="F91" s="3"/>
      <c r="G91" s="25">
        <f>SUM(G90)</f>
        <v>242.19</v>
      </c>
    </row>
    <row r="92" spans="2:7" s="15" customFormat="1" x14ac:dyDescent="0.25">
      <c r="E92" s="16"/>
      <c r="F92" s="17"/>
      <c r="G92" s="16"/>
    </row>
    <row r="93" spans="2:7" s="15" customFormat="1" x14ac:dyDescent="0.25">
      <c r="B93" s="28" t="s">
        <v>165</v>
      </c>
      <c r="C93" s="28"/>
      <c r="D93" s="28"/>
      <c r="E93" s="28"/>
      <c r="F93" s="28"/>
      <c r="G93" s="28"/>
    </row>
    <row r="94" spans="2:7" x14ac:dyDescent="0.25">
      <c r="B94" s="20" t="s">
        <v>144</v>
      </c>
      <c r="C94" s="20" t="s">
        <v>142</v>
      </c>
      <c r="D94" s="20" t="s">
        <v>143</v>
      </c>
      <c r="E94" s="21">
        <v>0</v>
      </c>
      <c r="F94" s="22">
        <v>4</v>
      </c>
      <c r="G94" s="21">
        <f>F94*E94</f>
        <v>0</v>
      </c>
    </row>
    <row r="95" spans="2:7" x14ac:dyDescent="0.25">
      <c r="B95" s="15"/>
      <c r="C95" s="15"/>
      <c r="D95" s="15"/>
      <c r="E95" s="16"/>
      <c r="F95" s="17"/>
      <c r="G95" s="16"/>
    </row>
    <row r="96" spans="2:7" s="15" customFormat="1" x14ac:dyDescent="0.25">
      <c r="E96" s="16"/>
      <c r="F96" s="17"/>
      <c r="G96" s="16"/>
    </row>
    <row r="97" spans="2:7" s="15" customFormat="1" x14ac:dyDescent="0.25">
      <c r="B97" s="28" t="s">
        <v>166</v>
      </c>
      <c r="C97" s="28"/>
      <c r="D97" s="28"/>
      <c r="E97" s="28"/>
      <c r="F97" s="28"/>
      <c r="G97" s="28"/>
    </row>
    <row r="98" spans="2:7" ht="52.5" x14ac:dyDescent="0.25">
      <c r="B98" s="12" t="s">
        <v>155</v>
      </c>
      <c r="C98" s="12" t="s">
        <v>153</v>
      </c>
      <c r="D98" s="12" t="s">
        <v>154</v>
      </c>
      <c r="E98" s="13">
        <v>23493.58</v>
      </c>
      <c r="F98" s="14">
        <v>1</v>
      </c>
      <c r="G98" s="25">
        <f>F98*E98</f>
        <v>23493.58</v>
      </c>
    </row>
    <row r="99" spans="2:7" x14ac:dyDescent="0.25">
      <c r="E99" s="18"/>
      <c r="F99" s="4"/>
    </row>
    <row r="100" spans="2:7" ht="11.25" x14ac:dyDescent="0.25">
      <c r="B100" s="12" t="s">
        <v>170</v>
      </c>
      <c r="C100" s="12" t="s">
        <v>171</v>
      </c>
      <c r="D100" s="12" t="s">
        <v>172</v>
      </c>
      <c r="E100" s="13"/>
      <c r="F100" s="14"/>
      <c r="G100" s="25">
        <v>15030.54</v>
      </c>
    </row>
    <row r="101" spans="2:7" ht="11.25" x14ac:dyDescent="0.25">
      <c r="E101" s="19"/>
      <c r="F101" s="26" t="s">
        <v>167</v>
      </c>
      <c r="G101" s="27">
        <f>SUM(G98+G91+G87+G83+G79+G75+G13+G100)</f>
        <v>175103.21</v>
      </c>
    </row>
    <row r="102" spans="2:7" ht="11.25" x14ac:dyDescent="0.25">
      <c r="F102" s="26" t="s">
        <v>168</v>
      </c>
      <c r="G102" s="27">
        <v>32014.53</v>
      </c>
    </row>
    <row r="103" spans="2:7" ht="11.25" x14ac:dyDescent="0.25">
      <c r="F103" s="32" t="s">
        <v>169</v>
      </c>
      <c r="G103" s="33">
        <f>SUM(G101:G102)</f>
        <v>207117.74</v>
      </c>
    </row>
  </sheetData>
  <mergeCells count="9">
    <mergeCell ref="B1:G1"/>
    <mergeCell ref="B4:G4"/>
    <mergeCell ref="B89:G89"/>
    <mergeCell ref="B93:G93"/>
    <mergeCell ref="B97:G97"/>
    <mergeCell ref="B15:G15"/>
    <mergeCell ref="B77:G77"/>
    <mergeCell ref="B81:G81"/>
    <mergeCell ref="B85:G8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 EXCEL FORMAT</vt:lpstr>
    </vt:vector>
  </TitlesOfParts>
  <Company>Technogym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mpaolini</dc:creator>
  <cp:lastModifiedBy>Nicole Hodges</cp:lastModifiedBy>
  <dcterms:created xsi:type="dcterms:W3CDTF">2010-09-07T16:33:59Z</dcterms:created>
  <dcterms:modified xsi:type="dcterms:W3CDTF">2017-12-08T10:41:15Z</dcterms:modified>
</cp:coreProperties>
</file>