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5" windowWidth="20400" windowHeight="799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121" i="1" l="1"/>
  <c r="E102" i="1"/>
  <c r="E84" i="1"/>
  <c r="E58" i="1"/>
  <c r="E108" i="1"/>
  <c r="D108" i="1"/>
  <c r="E97" i="1"/>
  <c r="D97" i="1"/>
  <c r="E93" i="1"/>
  <c r="D93" i="1"/>
  <c r="E89" i="1"/>
  <c r="D89" i="1"/>
  <c r="E67" i="1"/>
  <c r="D67" i="1"/>
  <c r="E63" i="1"/>
  <c r="D63" i="1"/>
  <c r="E37" i="1"/>
  <c r="D37" i="1"/>
  <c r="E15" i="1"/>
  <c r="D15" i="1"/>
</calcChain>
</file>

<file path=xl/sharedStrings.xml><?xml version="1.0" encoding="utf-8"?>
<sst xmlns="http://schemas.openxmlformats.org/spreadsheetml/2006/main" count="256" uniqueCount="85">
  <si>
    <t>CONNECTING CLASSROOMS (2015-2018)</t>
  </si>
  <si>
    <t>IMPACT</t>
  </si>
  <si>
    <t>Indicator (i)</t>
  </si>
  <si>
    <t>Baseline - June 2015</t>
  </si>
  <si>
    <t>Milestone  - June 2017</t>
  </si>
  <si>
    <t>Target - June 2018</t>
  </si>
  <si>
    <t>Assumptions / Comments</t>
  </si>
  <si>
    <t>tbc</t>
  </si>
  <si>
    <t>Source</t>
  </si>
  <si>
    <t>Indicator (ii)</t>
  </si>
  <si>
    <t>OUTCOME</t>
  </si>
  <si>
    <t>Milestone 1 - June 2016</t>
  </si>
  <si>
    <t>Milestone 2 -June 2017</t>
  </si>
  <si>
    <t xml:space="preserve">X unique schools deliver core skills effectively as a result of engagement with Connecting Classrooms </t>
  </si>
  <si>
    <t>Number of unique schools reached through the programme</t>
  </si>
  <si>
    <t>Project records</t>
  </si>
  <si>
    <t>% of unique schools engaged through the programme reporting improvements to core skills teaching practice</t>
  </si>
  <si>
    <t>Questionnaires/Surveys/interviews.
Quantitative self assessment by schools (captured in baseline &amp; progress surveys). External verification via sampling</t>
  </si>
  <si>
    <t>Indicator (iii)</t>
  </si>
  <si>
    <t>Indicator (iv)</t>
  </si>
  <si>
    <t>% of unique schools engaged in the programme that have enhanced teaching of core skills in the curriculum and ethos of the school</t>
  </si>
  <si>
    <t>INPUTS (£)</t>
  </si>
  <si>
    <t>DFID (£)</t>
  </si>
  <si>
    <t>British Council (£)</t>
  </si>
  <si>
    <t>Other (£)</t>
  </si>
  <si>
    <t>Total (£)</t>
  </si>
  <si>
    <t>DFID SHARE (%)</t>
  </si>
  <si>
    <t>17 million</t>
  </si>
  <si>
    <t>N/A</t>
  </si>
  <si>
    <t>34 million</t>
  </si>
  <si>
    <t>INPUTS (HR)</t>
  </si>
  <si>
    <t>DFID (FTEs)</t>
  </si>
  <si>
    <t>NOTE: Outputs are the direct deliverables of a project - i.e. the products and services; indicators are what should be measured not what will be achieved.</t>
  </si>
  <si>
    <t>OUTPUT 1</t>
  </si>
  <si>
    <t xml:space="preserve">Number of teachers who complete online or face-to-face core skills training </t>
  </si>
  <si>
    <t>Project records. Number of individual teachers who participate in face-to-face training or online courses</t>
  </si>
  <si>
    <t xml:space="preserve">Project records.  </t>
  </si>
  <si>
    <t>Percentages of teachers who confirm their professional teaching practice has been enhanced by the core skills professional development opportunities offered by the programme</t>
  </si>
  <si>
    <t>WEIGHTING</t>
  </si>
  <si>
    <t>OUTPUT 2</t>
  </si>
  <si>
    <t>1.   Schools continue to find the ISA an attractive proposition                                                                                             2. There is the flexibility within the ISA concept to respond to different contexts and environments across the world                       3.  School leaders have the time available to undertake training                                              4. School leaders find the training relevant to their needs and 'stay the course'</t>
  </si>
  <si>
    <t>Project records.  Number of UK and overseas schools achieving full International School Award accreditation 2015-18.</t>
  </si>
  <si>
    <t xml:space="preserve">Numbers of school leaders who complete online or face-to-face core skills training </t>
  </si>
  <si>
    <t>Project records.  Number of individual head teachers who attend face-to-face training in 2015-18.</t>
  </si>
  <si>
    <t>OUTPUT 4</t>
  </si>
  <si>
    <r>
      <t>POLICY DIALOGUE</t>
    </r>
    <r>
      <rPr>
        <sz val="10"/>
        <rFont val="Arial"/>
        <family val="2"/>
      </rPr>
      <t xml:space="preserve"> Participant policy makers and senior practitioners develop enhanced understanding of international best practice.                                                                      
                                                             </t>
    </r>
  </si>
  <si>
    <t>Numbers of senior practitioners and policy makers engaged with programme</t>
  </si>
  <si>
    <t>1.  There is careful targeting of the policy makers and senior practitioners to be engaged with                                                               2. The design of the programmes of activity is carefully tailored to audiences' needs while focusing on the main areas of interest for the programme</t>
  </si>
  <si>
    <t>Surveys/questionnaires/interviews</t>
  </si>
  <si>
    <t>OUTPUT 3</t>
  </si>
  <si>
    <t xml:space="preserve">Project records </t>
  </si>
  <si>
    <t>Indicator (v)</t>
  </si>
  <si>
    <t>Indicator (vi)</t>
  </si>
  <si>
    <t>Number of schools collaborating online using Schools Online</t>
  </si>
  <si>
    <r>
      <t>Web data from Schools Online</t>
    </r>
    <r>
      <rPr>
        <i/>
        <sz val="10"/>
        <rFont val="Arial"/>
        <family val="2"/>
      </rPr>
      <t>.</t>
    </r>
  </si>
  <si>
    <r>
      <t xml:space="preserve">INTERNATIONAL COLLABORATION       </t>
    </r>
    <r>
      <rPr>
        <sz val="10"/>
        <rFont val="Arial"/>
        <family val="2"/>
      </rPr>
      <t>More schools across the UK and overseas have productive and lasting school partnerships.</t>
    </r>
  </si>
  <si>
    <t xml:space="preserve">Number of schools involved in professional partnerships and exchange visits relating to sharing best practice in the teaching of core skills
</t>
  </si>
  <si>
    <t xml:space="preserve">Number of schools registered on Schools Online and accessing global learning content and resources relating to international collaboration and core skills </t>
  </si>
  <si>
    <t xml:space="preserve">1.  Overseas schools are able to find sufficient partners in the UK                                          2.  No conflicts and natural disasters in some key participating countries prevent targets being reached                                                     3. Overseas Ministries support schools engagement in partnerships                               4. Teachers remain in post long enought to reap the benefits of partnership                     5. Continued opportunities for international collaboration in the school curriculum of participating countries                                        </t>
  </si>
  <si>
    <r>
      <t xml:space="preserve">Web data.  </t>
    </r>
    <r>
      <rPr>
        <i/>
        <sz val="10"/>
        <rFont val="Arial"/>
        <family val="2"/>
      </rPr>
      <t>Number of individual UK and overseas schools registered on Schools Online in 2015-18.</t>
    </r>
  </si>
  <si>
    <t>Percentage of policy and decision makers reporting that the programme’s activities fully support their needs and priorities</t>
  </si>
  <si>
    <t>Project records.  Number of individual policy makers who attend policy dialogue events or study visits in 2015-18.</t>
  </si>
  <si>
    <t>Percentage of policy and decision makers reporting enhanced understanding of best practice in core skills through international collaboration</t>
  </si>
  <si>
    <t>Percentages of pupils with enhanced core skils knowledge, capability and confidence to work in a global economy</t>
  </si>
  <si>
    <t>External evaluation - longitudinal study of schools, based on site visits, observation of teaching and interviews with staff and pupils. Focussed on schools with high/medium participation (as defined below) 
Sample size TBC</t>
  </si>
  <si>
    <t xml:space="preserve">Percentage of students with enhanced core skills knowledge, capability and confidence to contribute responsibly to society, locally and globally </t>
  </si>
  <si>
    <t xml:space="preserve">% of unique schools engaged through the programme reporting that they support the development of core skills. </t>
  </si>
  <si>
    <r>
      <t xml:space="preserve">TEACHER DEVELOPMENT       </t>
    </r>
    <r>
      <rPr>
        <sz val="10"/>
        <rFont val="Arial"/>
        <family val="2"/>
      </rPr>
      <t xml:space="preserve"> Teachers across the UK and overseas have improved professional knowledge and competencies  in how to deliver core skills to young people. Teachers have improved confidence in their ability to plan and deliver core skills teaching. </t>
    </r>
  </si>
  <si>
    <t xml:space="preserve">MEASURE TBC relating to implementation of action plans relating to core skills methodology in schools </t>
  </si>
  <si>
    <r>
      <t xml:space="preserve">SCHOOL LEADERSHIP    </t>
    </r>
    <r>
      <rPr>
        <sz val="10"/>
        <rFont val="Arial"/>
        <family val="2"/>
      </rPr>
      <t xml:space="preserve">School Leaders have an increased understanding of the importance of core skills and ability to create an enabling school environment within which these are delivered in the curriculum. School leaders are committed to ensuring a focus on the international dimension within the curriculum. </t>
    </r>
  </si>
  <si>
    <t xml:space="preserve">Numbers of school leaders who actively support the implementation of action plans relating to core skills methodology in their schools </t>
  </si>
  <si>
    <t>Percentage of school leaders who confirm their leadership practice has been enhanced by the core skills professional development opportunities offered by the programme</t>
  </si>
  <si>
    <t xml:space="preserve">1. There is no reduction in enthusiasm for/growth in scepticism about benefits of core skills due to worsening economic environment 
2. Core skills are recognised as valuable by employers 
3. Ministries support development of core skills in young people 
4. Parents support the development of core skills in their children </t>
  </si>
  <si>
    <t>Project records / surveys and questionnaires and analysis of CPD response data</t>
  </si>
  <si>
    <t>1. There is no reduction in enthusiasm for/growth in scepticism about benefits of international educational engagement 
amongst our target audiences overseas due to worsening economic environment
2.. Qualifications and experience in the teaching of core skills are 
recognised by employers as valuable and are significant in career progression
3. Core skills are not crowded out of  education curricula, and organisational change is not of such a scale that it makes it difficult for schools to engage
4. Individuals and schools with low participation are less likely to achieve the intended outcome</t>
  </si>
  <si>
    <t>1. Overseas Ministries support schools’ engagement in activity relating to core skills
2. Teachers' professional bodies recognise the value of qualifications in, and the knowledge, skills and understanding developed through, the teaching of a global dimension and core skills                 
3. Qualifications and experience in the teaching of a global dimension and core skills are recognised by employers as valuable and are significant in career progression.                                                       
4. Conflicts and natural disasters in some key participating countries do not prevent targets being reached        
5. There is the flexibility within the core skills offer to respond to different contexts and environments across the world.    
6. Teachers are confident that their schools will support core skills teaching                 
7.  Teachers have the time available to undertake training.                                              8.  Teachers find the training relevant to their needs and 'stay the course'.</t>
  </si>
  <si>
    <t>Number of schools awarded the full ISA or overseas equivalent accreditation</t>
  </si>
  <si>
    <t>NB. THIS LOGFRAME IS IN DRAFT FORMAT AND SUBJECT TO CHANGE FOLLOWING NEGOTATION WITH DFID AND EXTERNAL M&amp;E SUPPLIER</t>
  </si>
  <si>
    <t>60% of pupils have improved core skills knowledge, capability and confidence compared to baseline and to pupils in non-participating comparison schools</t>
  </si>
  <si>
    <t>50% of pupils have improved core skills knowledge, capability and confidence compared to baseline and to pupils in non-participating comparison schools</t>
  </si>
  <si>
    <t>Percentage gain of teachers with increased knowledge and understanding of effective teaching of core skills after pre-course baseline</t>
  </si>
  <si>
    <t>Percentage gain of teachers with increased confidence in teaching of core skills after pre-course baseline</t>
  </si>
  <si>
    <t>NB line 52 - measure tbc re action plan implementation</t>
  </si>
  <si>
    <t xml:space="preserve">Percentage gain of school leaders with increased knowledge and understanding of effective delivery of core skills </t>
  </si>
  <si>
    <r>
      <rPr>
        <b/>
        <sz val="10"/>
        <rFont val="Arial"/>
        <family val="2"/>
      </rPr>
      <t>YOUNG PEOPLE DEVELOP CORE SKILLS</t>
    </r>
    <r>
      <rPr>
        <sz val="10"/>
        <rFont val="Arial"/>
        <family val="2"/>
      </rPr>
      <t xml:space="preserve"> Young people demonstrate enhanced knowledge, skills, and understanding  for work in a global economy. They know how to contribute responsibly to society, locally and globally.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</si>
</sst>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10" x14ac:knownFonts="1">
    <font>
      <sz val="11"/>
      <color theme="1"/>
      <name val="Arial"/>
      <family val="2"/>
    </font>
    <font>
      <b/>
      <u/>
      <sz val="11"/>
      <color indexed="53"/>
      <name val="Arial"/>
      <family val="2"/>
    </font>
    <font>
      <b/>
      <sz val="11"/>
      <name val="Arial"/>
      <family val="2"/>
    </font>
    <font>
      <b/>
      <sz val="10"/>
      <name val="Arial"/>
      <family val="2"/>
    </font>
    <font>
      <sz val="10"/>
      <name val="Arial"/>
      <family val="2"/>
    </font>
    <font>
      <b/>
      <sz val="10"/>
      <color indexed="53"/>
      <name val="Arial"/>
      <family val="2"/>
    </font>
    <font>
      <sz val="10"/>
      <color indexed="8"/>
      <name val="Arial"/>
      <family val="2"/>
    </font>
    <font>
      <b/>
      <sz val="10"/>
      <color indexed="8"/>
      <name val="Arial"/>
      <family val="2"/>
    </font>
    <font>
      <i/>
      <sz val="10"/>
      <name val="Arial"/>
      <family val="2"/>
    </font>
    <font>
      <b/>
      <sz val="11"/>
      <color theme="1"/>
      <name val="Arial"/>
      <family val="2"/>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indexed="2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s>
  <cellStyleXfs count="1">
    <xf numFmtId="0" fontId="0" fillId="0" borderId="0"/>
  </cellStyleXfs>
  <cellXfs count="180">
    <xf numFmtId="0" fontId="0" fillId="0" borderId="0" xfId="0"/>
    <xf numFmtId="0" fontId="2" fillId="2" borderId="4" xfId="0" applyFont="1" applyFill="1" applyBorder="1" applyAlignment="1">
      <alignment vertical="top" wrapText="1"/>
    </xf>
    <xf numFmtId="0" fontId="3" fillId="3" borderId="3" xfId="0" applyFont="1" applyFill="1" applyBorder="1" applyAlignment="1">
      <alignment vertical="top" wrapText="1"/>
    </xf>
    <xf numFmtId="0" fontId="3" fillId="4" borderId="3" xfId="0" applyFont="1" applyFill="1" applyBorder="1" applyAlignment="1">
      <alignment vertical="top" wrapText="1"/>
    </xf>
    <xf numFmtId="0" fontId="3" fillId="5" borderId="4" xfId="0" applyFont="1" applyFill="1" applyBorder="1" applyAlignment="1">
      <alignment vertical="top" wrapText="1"/>
    </xf>
    <xf numFmtId="0" fontId="4" fillId="0" borderId="5" xfId="0" applyFont="1" applyFill="1" applyBorder="1" applyAlignment="1">
      <alignment horizontal="left" vertical="top" wrapText="1"/>
    </xf>
    <xf numFmtId="10" fontId="4" fillId="0" borderId="3"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10"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Fill="1" applyBorder="1" applyAlignment="1">
      <alignment horizontal="left" vertical="top" wrapText="1"/>
    </xf>
    <xf numFmtId="0" fontId="3" fillId="0" borderId="0" xfId="0" applyFont="1" applyBorder="1" applyAlignment="1">
      <alignment vertical="top" wrapText="1"/>
    </xf>
    <xf numFmtId="0" fontId="3" fillId="5" borderId="3" xfId="0" applyFont="1" applyFill="1" applyBorder="1" applyAlignment="1">
      <alignment vertical="top" wrapText="1"/>
    </xf>
    <xf numFmtId="0" fontId="4"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3" fillId="3" borderId="9" xfId="0" applyFont="1" applyFill="1" applyBorder="1" applyAlignment="1">
      <alignment vertical="top" wrapText="1"/>
    </xf>
    <xf numFmtId="9"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9" fontId="4" fillId="0" borderId="1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9" fontId="4" fillId="0" borderId="9" xfId="0" applyNumberFormat="1" applyFont="1" applyBorder="1" applyAlignment="1">
      <alignment horizontal="center" vertical="center" wrapText="1"/>
    </xf>
    <xf numFmtId="0" fontId="3" fillId="7" borderId="9" xfId="0" applyFont="1" applyFill="1" applyBorder="1" applyAlignment="1">
      <alignment vertical="top" wrapText="1"/>
    </xf>
    <xf numFmtId="3" fontId="4" fillId="0" borderId="14" xfId="0" applyNumberFormat="1" applyFont="1" applyBorder="1" applyAlignment="1">
      <alignment vertical="top" wrapText="1"/>
    </xf>
    <xf numFmtId="0" fontId="4" fillId="0" borderId="14" xfId="0" applyFont="1" applyBorder="1" applyAlignment="1">
      <alignment vertical="top" wrapText="1"/>
    </xf>
    <xf numFmtId="0" fontId="3" fillId="7" borderId="3" xfId="0" applyFont="1" applyFill="1" applyBorder="1" applyAlignment="1">
      <alignment vertical="top" wrapText="1"/>
    </xf>
    <xf numFmtId="0" fontId="4" fillId="0" borderId="9" xfId="0" applyFont="1" applyBorder="1" applyAlignment="1">
      <alignment vertical="top" wrapText="1"/>
    </xf>
    <xf numFmtId="0" fontId="3" fillId="3" borderId="4" xfId="0" applyFont="1" applyFill="1" applyBorder="1" applyAlignment="1">
      <alignment vertical="top" wrapText="1"/>
    </xf>
    <xf numFmtId="0" fontId="0" fillId="0" borderId="0" xfId="0" applyBorder="1"/>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3" fontId="4" fillId="0" borderId="4" xfId="0" applyNumberFormat="1" applyFont="1" applyBorder="1" applyAlignment="1">
      <alignment horizontal="center"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4" fillId="0" borderId="4" xfId="0" applyFont="1" applyBorder="1" applyAlignment="1">
      <alignment horizontal="center" vertical="center" wrapText="1"/>
    </xf>
    <xf numFmtId="0" fontId="3" fillId="2" borderId="4" xfId="0" applyFont="1" applyFill="1" applyBorder="1" applyAlignment="1">
      <alignment horizontal="left" vertical="top" wrapText="1"/>
    </xf>
    <xf numFmtId="0" fontId="6" fillId="0" borderId="10" xfId="0" applyFont="1" applyFill="1" applyBorder="1" applyAlignment="1">
      <alignment vertical="center" wrapText="1"/>
    </xf>
    <xf numFmtId="0" fontId="6" fillId="0" borderId="15" xfId="0" applyFont="1" applyFill="1" applyBorder="1" applyAlignment="1">
      <alignment vertical="center" wrapText="1"/>
    </xf>
    <xf numFmtId="0" fontId="6" fillId="0" borderId="7" xfId="0" applyFont="1" applyFill="1" applyBorder="1" applyAlignment="1">
      <alignment vertical="top" wrapText="1"/>
    </xf>
    <xf numFmtId="0" fontId="3" fillId="7" borderId="4" xfId="0" applyFont="1" applyFill="1" applyBorder="1" applyAlignment="1">
      <alignment vertical="top" wrapText="1"/>
    </xf>
    <xf numFmtId="0" fontId="3" fillId="7" borderId="9" xfId="0" applyFont="1" applyFill="1" applyBorder="1" applyAlignment="1">
      <alignment vertical="top" wrapText="1"/>
    </xf>
    <xf numFmtId="0" fontId="4" fillId="0" borderId="0" xfId="0" applyFont="1" applyFill="1" applyBorder="1" applyAlignment="1"/>
    <xf numFmtId="0" fontId="5" fillId="0" borderId="0" xfId="0" applyFont="1" applyFill="1" applyBorder="1" applyAlignment="1">
      <alignment vertical="top" wrapText="1"/>
    </xf>
    <xf numFmtId="0" fontId="3" fillId="0" borderId="13" xfId="0" applyFont="1" applyFill="1" applyBorder="1" applyAlignment="1">
      <alignment vertical="top" wrapText="1"/>
    </xf>
    <xf numFmtId="0" fontId="3" fillId="0" borderId="9" xfId="0" applyFont="1" applyFill="1" applyBorder="1" applyAlignment="1">
      <alignment vertical="top" wrapText="1"/>
    </xf>
    <xf numFmtId="0" fontId="2" fillId="2" borderId="5" xfId="0" applyFont="1" applyFill="1" applyBorder="1" applyAlignment="1">
      <alignment vertical="top" wrapText="1"/>
    </xf>
    <xf numFmtId="3" fontId="4" fillId="0" borderId="9"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6" fillId="0" borderId="7" xfId="0" applyFont="1" applyFill="1" applyBorder="1" applyAlignment="1">
      <alignment vertical="top" wrapText="1"/>
    </xf>
    <xf numFmtId="0" fontId="3" fillId="3" borderId="5" xfId="0" applyFont="1" applyFill="1" applyBorder="1" applyAlignment="1">
      <alignment vertical="top" wrapText="1"/>
    </xf>
    <xf numFmtId="0" fontId="3" fillId="4" borderId="1" xfId="0" applyFont="1" applyFill="1" applyBorder="1" applyAlignment="1">
      <alignmen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9" xfId="0" applyFont="1" applyBorder="1" applyAlignment="1">
      <alignment horizontal="center" vertical="center" wrapText="1"/>
    </xf>
    <xf numFmtId="164" fontId="6" fillId="0" borderId="4"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0" fontId="3" fillId="2" borderId="5" xfId="0" applyFont="1" applyFill="1" applyBorder="1" applyAlignment="1">
      <alignment vertical="top" wrapText="1"/>
    </xf>
    <xf numFmtId="0" fontId="7" fillId="7" borderId="10" xfId="0" applyFont="1" applyFill="1" applyBorder="1" applyAlignment="1">
      <alignment vertical="center" wrapText="1"/>
    </xf>
    <xf numFmtId="0" fontId="7" fillId="7" borderId="15" xfId="0" applyFont="1" applyFill="1" applyBorder="1" applyAlignment="1">
      <alignment vertical="center" wrapText="1"/>
    </xf>
    <xf numFmtId="0" fontId="7" fillId="7" borderId="8" xfId="0" applyFont="1" applyFill="1" applyBorder="1" applyAlignment="1">
      <alignment vertical="center" wrapText="1"/>
    </xf>
    <xf numFmtId="0" fontId="3" fillId="7" borderId="5" xfId="0" applyFont="1" applyFill="1" applyBorder="1" applyAlignment="1">
      <alignment vertical="top" wrapText="1"/>
    </xf>
    <xf numFmtId="0" fontId="3" fillId="7" borderId="1" xfId="0" applyFont="1" applyFill="1" applyBorder="1" applyAlignment="1">
      <alignment vertical="top" wrapText="1"/>
    </xf>
    <xf numFmtId="0" fontId="4" fillId="0" borderId="7" xfId="0" applyFont="1" applyBorder="1" applyAlignment="1"/>
    <xf numFmtId="0" fontId="3" fillId="7" borderId="13" xfId="0" applyFont="1" applyFill="1" applyBorder="1" applyAlignment="1">
      <alignment vertical="top" wrapText="1"/>
    </xf>
    <xf numFmtId="0" fontId="4" fillId="0" borderId="10"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3" fillId="7" borderId="10" xfId="0" applyFont="1" applyFill="1" applyBorder="1" applyAlignment="1">
      <alignment vertical="center" wrapText="1"/>
    </xf>
    <xf numFmtId="0" fontId="3" fillId="7" borderId="15" xfId="0" applyFont="1" applyFill="1" applyBorder="1" applyAlignment="1">
      <alignment vertical="center" wrapText="1"/>
    </xf>
    <xf numFmtId="0" fontId="3" fillId="7" borderId="8" xfId="0" applyFont="1" applyFill="1" applyBorder="1" applyAlignment="1">
      <alignment vertical="center" wrapText="1"/>
    </xf>
    <xf numFmtId="0" fontId="0" fillId="0" borderId="0" xfId="0" applyFill="1"/>
    <xf numFmtId="0" fontId="3" fillId="0" borderId="0" xfId="0" applyFont="1" applyFill="1" applyBorder="1" applyAlignment="1">
      <alignment vertical="top" wrapText="1"/>
    </xf>
    <xf numFmtId="0" fontId="4" fillId="0" borderId="0" xfId="0" applyFont="1" applyBorder="1"/>
    <xf numFmtId="0" fontId="3" fillId="0" borderId="0" xfId="0" applyFont="1" applyBorder="1"/>
    <xf numFmtId="3" fontId="4" fillId="0" borderId="9"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3" fontId="4" fillId="0" borderId="7"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4" fillId="0" borderId="4" xfId="0" applyNumberFormat="1" applyFont="1" applyBorder="1" applyAlignment="1">
      <alignment horizontal="center" vertical="top" wrapText="1"/>
    </xf>
    <xf numFmtId="9" fontId="4" fillId="0" borderId="5" xfId="0" applyNumberFormat="1" applyFont="1" applyBorder="1" applyAlignment="1">
      <alignment horizontal="center" vertical="top" wrapText="1"/>
    </xf>
    <xf numFmtId="165" fontId="4" fillId="0" borderId="9" xfId="0" applyNumberFormat="1" applyFont="1" applyFill="1" applyBorder="1" applyAlignment="1">
      <alignment horizontal="center" vertical="center" wrapText="1"/>
    </xf>
    <xf numFmtId="0" fontId="4" fillId="0" borderId="14" xfId="0" applyFont="1" applyBorder="1" applyAlignment="1">
      <alignment horizontal="center" vertical="center" wrapText="1"/>
    </xf>
    <xf numFmtId="166" fontId="4" fillId="0" borderId="14"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0" fontId="4" fillId="0" borderId="9" xfId="0" applyFont="1" applyBorder="1" applyAlignment="1">
      <alignment horizontal="center" vertical="top" wrapText="1"/>
    </xf>
    <xf numFmtId="9" fontId="4" fillId="0" borderId="1" xfId="0" applyNumberFormat="1" applyFont="1" applyBorder="1" applyAlignment="1">
      <alignment horizontal="center" vertical="center"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3" fillId="2" borderId="5" xfId="0" applyFont="1" applyFill="1" applyBorder="1" applyAlignment="1">
      <alignment vertical="top" wrapText="1"/>
    </xf>
    <xf numFmtId="0" fontId="4" fillId="0" borderId="7" xfId="0" applyFont="1" applyBorder="1" applyAlignment="1">
      <alignment vertical="top" wrapText="1"/>
    </xf>
    <xf numFmtId="0" fontId="3" fillId="7" borderId="1" xfId="0" applyFont="1" applyFill="1" applyBorder="1" applyAlignment="1">
      <alignment vertical="top" wrapText="1"/>
    </xf>
    <xf numFmtId="0" fontId="3" fillId="7" borderId="3" xfId="0" applyFont="1" applyFill="1" applyBorder="1" applyAlignment="1">
      <alignment vertical="top" wrapText="1"/>
    </xf>
    <xf numFmtId="9" fontId="4" fillId="0" borderId="1"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0" fontId="4" fillId="0" borderId="7" xfId="0" applyFont="1" applyBorder="1" applyAlignment="1"/>
    <xf numFmtId="0" fontId="3" fillId="7" borderId="10" xfId="0" applyFont="1" applyFill="1" applyBorder="1" applyAlignment="1">
      <alignment vertical="top" wrapText="1"/>
    </xf>
    <xf numFmtId="0" fontId="3" fillId="7" borderId="15" xfId="0" applyFont="1" applyFill="1" applyBorder="1" applyAlignment="1">
      <alignment vertical="top" wrapText="1"/>
    </xf>
    <xf numFmtId="0" fontId="3" fillId="7" borderId="8" xfId="0" applyFont="1" applyFill="1" applyBorder="1" applyAlignment="1">
      <alignment vertical="top" wrapText="1"/>
    </xf>
    <xf numFmtId="0" fontId="3" fillId="7" borderId="12" xfId="0" applyFont="1" applyFill="1" applyBorder="1" applyAlignment="1">
      <alignment vertical="top" wrapText="1"/>
    </xf>
    <xf numFmtId="0" fontId="3" fillId="7" borderId="13" xfId="0" applyFont="1" applyFill="1" applyBorder="1" applyAlignment="1">
      <alignment vertical="top" wrapText="1"/>
    </xf>
    <xf numFmtId="0" fontId="3" fillId="7" borderId="9" xfId="0" applyFont="1" applyFill="1" applyBorder="1" applyAlignment="1">
      <alignment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3" fillId="4" borderId="1"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4" fillId="6" borderId="1" xfId="0" applyFont="1" applyFill="1" applyBorder="1" applyAlignment="1">
      <alignment vertical="top" wrapText="1"/>
    </xf>
    <xf numFmtId="0" fontId="4" fillId="6" borderId="2" xfId="0" applyFont="1" applyFill="1" applyBorder="1" applyAlignment="1">
      <alignment vertical="top" wrapText="1"/>
    </xf>
    <xf numFmtId="0" fontId="4" fillId="6" borderId="8" xfId="0" applyFont="1" applyFill="1" applyBorder="1" applyAlignment="1">
      <alignment vertical="top" wrapText="1"/>
    </xf>
    <xf numFmtId="0" fontId="4" fillId="6" borderId="3" xfId="0" applyFont="1" applyFill="1" applyBorder="1" applyAlignment="1">
      <alignment vertical="top" wrapText="1"/>
    </xf>
    <xf numFmtId="0" fontId="3" fillId="0" borderId="0" xfId="0" applyFont="1" applyBorder="1" applyAlignment="1">
      <alignmen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2" borderId="7" xfId="0" applyFont="1" applyFill="1" applyBorder="1" applyAlignment="1">
      <alignment vertical="top" wrapText="1"/>
    </xf>
    <xf numFmtId="0" fontId="4" fillId="7" borderId="10" xfId="0" applyFont="1" applyFill="1" applyBorder="1" applyAlignment="1">
      <alignment vertical="top" wrapText="1"/>
    </xf>
    <xf numFmtId="0" fontId="4" fillId="7" borderId="15" xfId="0" applyFont="1" applyFill="1" applyBorder="1" applyAlignment="1">
      <alignment vertical="top" wrapText="1"/>
    </xf>
    <xf numFmtId="0" fontId="4" fillId="7" borderId="8" xfId="0" applyFont="1" applyFill="1" applyBorder="1" applyAlignment="1">
      <alignment vertical="top" wrapText="1"/>
    </xf>
    <xf numFmtId="0" fontId="4" fillId="7" borderId="12" xfId="0" applyFont="1" applyFill="1" applyBorder="1" applyAlignment="1">
      <alignment vertical="top" wrapText="1"/>
    </xf>
    <xf numFmtId="0" fontId="4" fillId="7" borderId="13" xfId="0" applyFont="1" applyFill="1" applyBorder="1" applyAlignment="1">
      <alignment vertical="top" wrapText="1"/>
    </xf>
    <xf numFmtId="0" fontId="4" fillId="7" borderId="9" xfId="0" applyFont="1" applyFill="1" applyBorder="1" applyAlignment="1">
      <alignment vertical="top" wrapText="1"/>
    </xf>
    <xf numFmtId="0" fontId="3" fillId="0" borderId="15" xfId="0" applyFont="1" applyBorder="1" applyAlignment="1">
      <alignment horizontal="left"/>
    </xf>
    <xf numFmtId="0" fontId="3" fillId="2" borderId="6" xfId="0" applyFont="1" applyFill="1" applyBorder="1" applyAlignment="1">
      <alignment vertical="top" wrapText="1"/>
    </xf>
    <xf numFmtId="9" fontId="4" fillId="0" borderId="1" xfId="0" applyNumberFormat="1" applyFont="1" applyBorder="1" applyAlignment="1">
      <alignment horizontal="left" vertical="top" wrapText="1"/>
    </xf>
    <xf numFmtId="9" fontId="4" fillId="0" borderId="3" xfId="0" applyNumberFormat="1" applyFont="1" applyBorder="1" applyAlignment="1">
      <alignment horizontal="left" vertical="top" wrapText="1"/>
    </xf>
    <xf numFmtId="0" fontId="3" fillId="0" borderId="13" xfId="0" applyFont="1" applyBorder="1" applyAlignment="1">
      <alignment horizontal="center"/>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6" fillId="0" borderId="5" xfId="0" applyFont="1" applyBorder="1" applyAlignment="1">
      <alignment vertical="top" wrapText="1"/>
    </xf>
    <xf numFmtId="0" fontId="5" fillId="0" borderId="6" xfId="0" applyFont="1" applyBorder="1" applyAlignment="1">
      <alignment horizontal="left" vertical="top" wrapText="1"/>
    </xf>
    <xf numFmtId="0" fontId="3" fillId="0" borderId="0" xfId="0" applyFont="1" applyBorder="1" applyAlignment="1">
      <alignment horizontal="left" wrapText="1"/>
    </xf>
    <xf numFmtId="0" fontId="3" fillId="0" borderId="0" xfId="0" applyFont="1" applyFill="1" applyBorder="1" applyAlignment="1">
      <alignment horizontal="left" wrapText="1"/>
    </xf>
    <xf numFmtId="0" fontId="9" fillId="0" borderId="0" xfId="0" applyFont="1" applyAlignment="1">
      <alignment horizontal="center"/>
    </xf>
    <xf numFmtId="0" fontId="3"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2"/>
  <sheetViews>
    <sheetView tabSelected="1" topLeftCell="A12" zoomScale="70" zoomScaleNormal="70" workbookViewId="0">
      <selection activeCell="A15" sqref="A15:A29"/>
    </sheetView>
  </sheetViews>
  <sheetFormatPr defaultRowHeight="14.25" x14ac:dyDescent="0.2"/>
  <cols>
    <col min="1" max="1" width="15.875" customWidth="1"/>
    <col min="2" max="2" width="24.25" customWidth="1"/>
    <col min="3" max="3" width="18.625" customWidth="1"/>
    <col min="4" max="4" width="21.125" customWidth="1"/>
    <col min="5" max="5" width="20.75" customWidth="1"/>
    <col min="6" max="6" width="20.5" customWidth="1"/>
    <col min="7" max="7" width="30.5" customWidth="1"/>
    <col min="257" max="257" width="15.875" customWidth="1"/>
    <col min="258" max="258" width="24.25" customWidth="1"/>
    <col min="259" max="259" width="18.625" customWidth="1"/>
    <col min="260" max="260" width="21.125" customWidth="1"/>
    <col min="261" max="261" width="20.75" customWidth="1"/>
    <col min="262" max="262" width="20.5" customWidth="1"/>
    <col min="263" max="263" width="30.5" customWidth="1"/>
    <col min="513" max="513" width="15.875" customWidth="1"/>
    <col min="514" max="514" width="24.25" customWidth="1"/>
    <col min="515" max="515" width="18.625" customWidth="1"/>
    <col min="516" max="516" width="21.125" customWidth="1"/>
    <col min="517" max="517" width="20.75" customWidth="1"/>
    <col min="518" max="518" width="20.5" customWidth="1"/>
    <col min="519" max="519" width="30.5" customWidth="1"/>
    <col min="769" max="769" width="15.875" customWidth="1"/>
    <col min="770" max="770" width="24.25" customWidth="1"/>
    <col min="771" max="771" width="18.625" customWidth="1"/>
    <col min="772" max="772" width="21.125" customWidth="1"/>
    <col min="773" max="773" width="20.75" customWidth="1"/>
    <col min="774" max="774" width="20.5" customWidth="1"/>
    <col min="775" max="775" width="30.5" customWidth="1"/>
    <col min="1025" max="1025" width="15.875" customWidth="1"/>
    <col min="1026" max="1026" width="24.25" customWidth="1"/>
    <col min="1027" max="1027" width="18.625" customWidth="1"/>
    <col min="1028" max="1028" width="21.125" customWidth="1"/>
    <col min="1029" max="1029" width="20.75" customWidth="1"/>
    <col min="1030" max="1030" width="20.5" customWidth="1"/>
    <col min="1031" max="1031" width="30.5" customWidth="1"/>
    <col min="1281" max="1281" width="15.875" customWidth="1"/>
    <col min="1282" max="1282" width="24.25" customWidth="1"/>
    <col min="1283" max="1283" width="18.625" customWidth="1"/>
    <col min="1284" max="1284" width="21.125" customWidth="1"/>
    <col min="1285" max="1285" width="20.75" customWidth="1"/>
    <col min="1286" max="1286" width="20.5" customWidth="1"/>
    <col min="1287" max="1287" width="30.5" customWidth="1"/>
    <col min="1537" max="1537" width="15.875" customWidth="1"/>
    <col min="1538" max="1538" width="24.25" customWidth="1"/>
    <col min="1539" max="1539" width="18.625" customWidth="1"/>
    <col min="1540" max="1540" width="21.125" customWidth="1"/>
    <col min="1541" max="1541" width="20.75" customWidth="1"/>
    <col min="1542" max="1542" width="20.5" customWidth="1"/>
    <col min="1543" max="1543" width="30.5" customWidth="1"/>
    <col min="1793" max="1793" width="15.875" customWidth="1"/>
    <col min="1794" max="1794" width="24.25" customWidth="1"/>
    <col min="1795" max="1795" width="18.625" customWidth="1"/>
    <col min="1796" max="1796" width="21.125" customWidth="1"/>
    <col min="1797" max="1797" width="20.75" customWidth="1"/>
    <col min="1798" max="1798" width="20.5" customWidth="1"/>
    <col min="1799" max="1799" width="30.5" customWidth="1"/>
    <col min="2049" max="2049" width="15.875" customWidth="1"/>
    <col min="2050" max="2050" width="24.25" customWidth="1"/>
    <col min="2051" max="2051" width="18.625" customWidth="1"/>
    <col min="2052" max="2052" width="21.125" customWidth="1"/>
    <col min="2053" max="2053" width="20.75" customWidth="1"/>
    <col min="2054" max="2054" width="20.5" customWidth="1"/>
    <col min="2055" max="2055" width="30.5" customWidth="1"/>
    <col min="2305" max="2305" width="15.875" customWidth="1"/>
    <col min="2306" max="2306" width="24.25" customWidth="1"/>
    <col min="2307" max="2307" width="18.625" customWidth="1"/>
    <col min="2308" max="2308" width="21.125" customWidth="1"/>
    <col min="2309" max="2309" width="20.75" customWidth="1"/>
    <col min="2310" max="2310" width="20.5" customWidth="1"/>
    <col min="2311" max="2311" width="30.5" customWidth="1"/>
    <col min="2561" max="2561" width="15.875" customWidth="1"/>
    <col min="2562" max="2562" width="24.25" customWidth="1"/>
    <col min="2563" max="2563" width="18.625" customWidth="1"/>
    <col min="2564" max="2564" width="21.125" customWidth="1"/>
    <col min="2565" max="2565" width="20.75" customWidth="1"/>
    <col min="2566" max="2566" width="20.5" customWidth="1"/>
    <col min="2567" max="2567" width="30.5" customWidth="1"/>
    <col min="2817" max="2817" width="15.875" customWidth="1"/>
    <col min="2818" max="2818" width="24.25" customWidth="1"/>
    <col min="2819" max="2819" width="18.625" customWidth="1"/>
    <col min="2820" max="2820" width="21.125" customWidth="1"/>
    <col min="2821" max="2821" width="20.75" customWidth="1"/>
    <col min="2822" max="2822" width="20.5" customWidth="1"/>
    <col min="2823" max="2823" width="30.5" customWidth="1"/>
    <col min="3073" max="3073" width="15.875" customWidth="1"/>
    <col min="3074" max="3074" width="24.25" customWidth="1"/>
    <col min="3075" max="3075" width="18.625" customWidth="1"/>
    <col min="3076" max="3076" width="21.125" customWidth="1"/>
    <col min="3077" max="3077" width="20.75" customWidth="1"/>
    <col min="3078" max="3078" width="20.5" customWidth="1"/>
    <col min="3079" max="3079" width="30.5" customWidth="1"/>
    <col min="3329" max="3329" width="15.875" customWidth="1"/>
    <col min="3330" max="3330" width="24.25" customWidth="1"/>
    <col min="3331" max="3331" width="18.625" customWidth="1"/>
    <col min="3332" max="3332" width="21.125" customWidth="1"/>
    <col min="3333" max="3333" width="20.75" customWidth="1"/>
    <col min="3334" max="3334" width="20.5" customWidth="1"/>
    <col min="3335" max="3335" width="30.5" customWidth="1"/>
    <col min="3585" max="3585" width="15.875" customWidth="1"/>
    <col min="3586" max="3586" width="24.25" customWidth="1"/>
    <col min="3587" max="3587" width="18.625" customWidth="1"/>
    <col min="3588" max="3588" width="21.125" customWidth="1"/>
    <col min="3589" max="3589" width="20.75" customWidth="1"/>
    <col min="3590" max="3590" width="20.5" customWidth="1"/>
    <col min="3591" max="3591" width="30.5" customWidth="1"/>
    <col min="3841" max="3841" width="15.875" customWidth="1"/>
    <col min="3842" max="3842" width="24.25" customWidth="1"/>
    <col min="3843" max="3843" width="18.625" customWidth="1"/>
    <col min="3844" max="3844" width="21.125" customWidth="1"/>
    <col min="3845" max="3845" width="20.75" customWidth="1"/>
    <col min="3846" max="3846" width="20.5" customWidth="1"/>
    <col min="3847" max="3847" width="30.5" customWidth="1"/>
    <col min="4097" max="4097" width="15.875" customWidth="1"/>
    <col min="4098" max="4098" width="24.25" customWidth="1"/>
    <col min="4099" max="4099" width="18.625" customWidth="1"/>
    <col min="4100" max="4100" width="21.125" customWidth="1"/>
    <col min="4101" max="4101" width="20.75" customWidth="1"/>
    <col min="4102" max="4102" width="20.5" customWidth="1"/>
    <col min="4103" max="4103" width="30.5" customWidth="1"/>
    <col min="4353" max="4353" width="15.875" customWidth="1"/>
    <col min="4354" max="4354" width="24.25" customWidth="1"/>
    <col min="4355" max="4355" width="18.625" customWidth="1"/>
    <col min="4356" max="4356" width="21.125" customWidth="1"/>
    <col min="4357" max="4357" width="20.75" customWidth="1"/>
    <col min="4358" max="4358" width="20.5" customWidth="1"/>
    <col min="4359" max="4359" width="30.5" customWidth="1"/>
    <col min="4609" max="4609" width="15.875" customWidth="1"/>
    <col min="4610" max="4610" width="24.25" customWidth="1"/>
    <col min="4611" max="4611" width="18.625" customWidth="1"/>
    <col min="4612" max="4612" width="21.125" customWidth="1"/>
    <col min="4613" max="4613" width="20.75" customWidth="1"/>
    <col min="4614" max="4614" width="20.5" customWidth="1"/>
    <col min="4615" max="4615" width="30.5" customWidth="1"/>
    <col min="4865" max="4865" width="15.875" customWidth="1"/>
    <col min="4866" max="4866" width="24.25" customWidth="1"/>
    <col min="4867" max="4867" width="18.625" customWidth="1"/>
    <col min="4868" max="4868" width="21.125" customWidth="1"/>
    <col min="4869" max="4869" width="20.75" customWidth="1"/>
    <col min="4870" max="4870" width="20.5" customWidth="1"/>
    <col min="4871" max="4871" width="30.5" customWidth="1"/>
    <col min="5121" max="5121" width="15.875" customWidth="1"/>
    <col min="5122" max="5122" width="24.25" customWidth="1"/>
    <col min="5123" max="5123" width="18.625" customWidth="1"/>
    <col min="5124" max="5124" width="21.125" customWidth="1"/>
    <col min="5125" max="5125" width="20.75" customWidth="1"/>
    <col min="5126" max="5126" width="20.5" customWidth="1"/>
    <col min="5127" max="5127" width="30.5" customWidth="1"/>
    <col min="5377" max="5377" width="15.875" customWidth="1"/>
    <col min="5378" max="5378" width="24.25" customWidth="1"/>
    <col min="5379" max="5379" width="18.625" customWidth="1"/>
    <col min="5380" max="5380" width="21.125" customWidth="1"/>
    <col min="5381" max="5381" width="20.75" customWidth="1"/>
    <col min="5382" max="5382" width="20.5" customWidth="1"/>
    <col min="5383" max="5383" width="30.5" customWidth="1"/>
    <col min="5633" max="5633" width="15.875" customWidth="1"/>
    <col min="5634" max="5634" width="24.25" customWidth="1"/>
    <col min="5635" max="5635" width="18.625" customWidth="1"/>
    <col min="5636" max="5636" width="21.125" customWidth="1"/>
    <col min="5637" max="5637" width="20.75" customWidth="1"/>
    <col min="5638" max="5638" width="20.5" customWidth="1"/>
    <col min="5639" max="5639" width="30.5" customWidth="1"/>
    <col min="5889" max="5889" width="15.875" customWidth="1"/>
    <col min="5890" max="5890" width="24.25" customWidth="1"/>
    <col min="5891" max="5891" width="18.625" customWidth="1"/>
    <col min="5892" max="5892" width="21.125" customWidth="1"/>
    <col min="5893" max="5893" width="20.75" customWidth="1"/>
    <col min="5894" max="5894" width="20.5" customWidth="1"/>
    <col min="5895" max="5895" width="30.5" customWidth="1"/>
    <col min="6145" max="6145" width="15.875" customWidth="1"/>
    <col min="6146" max="6146" width="24.25" customWidth="1"/>
    <col min="6147" max="6147" width="18.625" customWidth="1"/>
    <col min="6148" max="6148" width="21.125" customWidth="1"/>
    <col min="6149" max="6149" width="20.75" customWidth="1"/>
    <col min="6150" max="6150" width="20.5" customWidth="1"/>
    <col min="6151" max="6151" width="30.5" customWidth="1"/>
    <col min="6401" max="6401" width="15.875" customWidth="1"/>
    <col min="6402" max="6402" width="24.25" customWidth="1"/>
    <col min="6403" max="6403" width="18.625" customWidth="1"/>
    <col min="6404" max="6404" width="21.125" customWidth="1"/>
    <col min="6405" max="6405" width="20.75" customWidth="1"/>
    <col min="6406" max="6406" width="20.5" customWidth="1"/>
    <col min="6407" max="6407" width="30.5" customWidth="1"/>
    <col min="6657" max="6657" width="15.875" customWidth="1"/>
    <col min="6658" max="6658" width="24.25" customWidth="1"/>
    <col min="6659" max="6659" width="18.625" customWidth="1"/>
    <col min="6660" max="6660" width="21.125" customWidth="1"/>
    <col min="6661" max="6661" width="20.75" customWidth="1"/>
    <col min="6662" max="6662" width="20.5" customWidth="1"/>
    <col min="6663" max="6663" width="30.5" customWidth="1"/>
    <col min="6913" max="6913" width="15.875" customWidth="1"/>
    <col min="6914" max="6914" width="24.25" customWidth="1"/>
    <col min="6915" max="6915" width="18.625" customWidth="1"/>
    <col min="6916" max="6916" width="21.125" customWidth="1"/>
    <col min="6917" max="6917" width="20.75" customWidth="1"/>
    <col min="6918" max="6918" width="20.5" customWidth="1"/>
    <col min="6919" max="6919" width="30.5" customWidth="1"/>
    <col min="7169" max="7169" width="15.875" customWidth="1"/>
    <col min="7170" max="7170" width="24.25" customWidth="1"/>
    <col min="7171" max="7171" width="18.625" customWidth="1"/>
    <col min="7172" max="7172" width="21.125" customWidth="1"/>
    <col min="7173" max="7173" width="20.75" customWidth="1"/>
    <col min="7174" max="7174" width="20.5" customWidth="1"/>
    <col min="7175" max="7175" width="30.5" customWidth="1"/>
    <col min="7425" max="7425" width="15.875" customWidth="1"/>
    <col min="7426" max="7426" width="24.25" customWidth="1"/>
    <col min="7427" max="7427" width="18.625" customWidth="1"/>
    <col min="7428" max="7428" width="21.125" customWidth="1"/>
    <col min="7429" max="7429" width="20.75" customWidth="1"/>
    <col min="7430" max="7430" width="20.5" customWidth="1"/>
    <col min="7431" max="7431" width="30.5" customWidth="1"/>
    <col min="7681" max="7681" width="15.875" customWidth="1"/>
    <col min="7682" max="7682" width="24.25" customWidth="1"/>
    <col min="7683" max="7683" width="18.625" customWidth="1"/>
    <col min="7684" max="7684" width="21.125" customWidth="1"/>
    <col min="7685" max="7685" width="20.75" customWidth="1"/>
    <col min="7686" max="7686" width="20.5" customWidth="1"/>
    <col min="7687" max="7687" width="30.5" customWidth="1"/>
    <col min="7937" max="7937" width="15.875" customWidth="1"/>
    <col min="7938" max="7938" width="24.25" customWidth="1"/>
    <col min="7939" max="7939" width="18.625" customWidth="1"/>
    <col min="7940" max="7940" width="21.125" customWidth="1"/>
    <col min="7941" max="7941" width="20.75" customWidth="1"/>
    <col min="7942" max="7942" width="20.5" customWidth="1"/>
    <col min="7943" max="7943" width="30.5" customWidth="1"/>
    <col min="8193" max="8193" width="15.875" customWidth="1"/>
    <col min="8194" max="8194" width="24.25" customWidth="1"/>
    <col min="8195" max="8195" width="18.625" customWidth="1"/>
    <col min="8196" max="8196" width="21.125" customWidth="1"/>
    <col min="8197" max="8197" width="20.75" customWidth="1"/>
    <col min="8198" max="8198" width="20.5" customWidth="1"/>
    <col min="8199" max="8199" width="30.5" customWidth="1"/>
    <col min="8449" max="8449" width="15.875" customWidth="1"/>
    <col min="8450" max="8450" width="24.25" customWidth="1"/>
    <col min="8451" max="8451" width="18.625" customWidth="1"/>
    <col min="8452" max="8452" width="21.125" customWidth="1"/>
    <col min="8453" max="8453" width="20.75" customWidth="1"/>
    <col min="8454" max="8454" width="20.5" customWidth="1"/>
    <col min="8455" max="8455" width="30.5" customWidth="1"/>
    <col min="8705" max="8705" width="15.875" customWidth="1"/>
    <col min="8706" max="8706" width="24.25" customWidth="1"/>
    <col min="8707" max="8707" width="18.625" customWidth="1"/>
    <col min="8708" max="8708" width="21.125" customWidth="1"/>
    <col min="8709" max="8709" width="20.75" customWidth="1"/>
    <col min="8710" max="8710" width="20.5" customWidth="1"/>
    <col min="8711" max="8711" width="30.5" customWidth="1"/>
    <col min="8961" max="8961" width="15.875" customWidth="1"/>
    <col min="8962" max="8962" width="24.25" customWidth="1"/>
    <col min="8963" max="8963" width="18.625" customWidth="1"/>
    <col min="8964" max="8964" width="21.125" customWidth="1"/>
    <col min="8965" max="8965" width="20.75" customWidth="1"/>
    <col min="8966" max="8966" width="20.5" customWidth="1"/>
    <col min="8967" max="8967" width="30.5" customWidth="1"/>
    <col min="9217" max="9217" width="15.875" customWidth="1"/>
    <col min="9218" max="9218" width="24.25" customWidth="1"/>
    <col min="9219" max="9219" width="18.625" customWidth="1"/>
    <col min="9220" max="9220" width="21.125" customWidth="1"/>
    <col min="9221" max="9221" width="20.75" customWidth="1"/>
    <col min="9222" max="9222" width="20.5" customWidth="1"/>
    <col min="9223" max="9223" width="30.5" customWidth="1"/>
    <col min="9473" max="9473" width="15.875" customWidth="1"/>
    <col min="9474" max="9474" width="24.25" customWidth="1"/>
    <col min="9475" max="9475" width="18.625" customWidth="1"/>
    <col min="9476" max="9476" width="21.125" customWidth="1"/>
    <col min="9477" max="9477" width="20.75" customWidth="1"/>
    <col min="9478" max="9478" width="20.5" customWidth="1"/>
    <col min="9479" max="9479" width="30.5" customWidth="1"/>
    <col min="9729" max="9729" width="15.875" customWidth="1"/>
    <col min="9730" max="9730" width="24.25" customWidth="1"/>
    <col min="9731" max="9731" width="18.625" customWidth="1"/>
    <col min="9732" max="9732" width="21.125" customWidth="1"/>
    <col min="9733" max="9733" width="20.75" customWidth="1"/>
    <col min="9734" max="9734" width="20.5" customWidth="1"/>
    <col min="9735" max="9735" width="30.5" customWidth="1"/>
    <col min="9985" max="9985" width="15.875" customWidth="1"/>
    <col min="9986" max="9986" width="24.25" customWidth="1"/>
    <col min="9987" max="9987" width="18.625" customWidth="1"/>
    <col min="9988" max="9988" width="21.125" customWidth="1"/>
    <col min="9989" max="9989" width="20.75" customWidth="1"/>
    <col min="9990" max="9990" width="20.5" customWidth="1"/>
    <col min="9991" max="9991" width="30.5" customWidth="1"/>
    <col min="10241" max="10241" width="15.875" customWidth="1"/>
    <col min="10242" max="10242" width="24.25" customWidth="1"/>
    <col min="10243" max="10243" width="18.625" customWidth="1"/>
    <col min="10244" max="10244" width="21.125" customWidth="1"/>
    <col min="10245" max="10245" width="20.75" customWidth="1"/>
    <col min="10246" max="10246" width="20.5" customWidth="1"/>
    <col min="10247" max="10247" width="30.5" customWidth="1"/>
    <col min="10497" max="10497" width="15.875" customWidth="1"/>
    <col min="10498" max="10498" width="24.25" customWidth="1"/>
    <col min="10499" max="10499" width="18.625" customWidth="1"/>
    <col min="10500" max="10500" width="21.125" customWidth="1"/>
    <col min="10501" max="10501" width="20.75" customWidth="1"/>
    <col min="10502" max="10502" width="20.5" customWidth="1"/>
    <col min="10503" max="10503" width="30.5" customWidth="1"/>
    <col min="10753" max="10753" width="15.875" customWidth="1"/>
    <col min="10754" max="10754" width="24.25" customWidth="1"/>
    <col min="10755" max="10755" width="18.625" customWidth="1"/>
    <col min="10756" max="10756" width="21.125" customWidth="1"/>
    <col min="10757" max="10757" width="20.75" customWidth="1"/>
    <col min="10758" max="10758" width="20.5" customWidth="1"/>
    <col min="10759" max="10759" width="30.5" customWidth="1"/>
    <col min="11009" max="11009" width="15.875" customWidth="1"/>
    <col min="11010" max="11010" width="24.25" customWidth="1"/>
    <col min="11011" max="11011" width="18.625" customWidth="1"/>
    <col min="11012" max="11012" width="21.125" customWidth="1"/>
    <col min="11013" max="11013" width="20.75" customWidth="1"/>
    <col min="11014" max="11014" width="20.5" customWidth="1"/>
    <col min="11015" max="11015" width="30.5" customWidth="1"/>
    <col min="11265" max="11265" width="15.875" customWidth="1"/>
    <col min="11266" max="11266" width="24.25" customWidth="1"/>
    <col min="11267" max="11267" width="18.625" customWidth="1"/>
    <col min="11268" max="11268" width="21.125" customWidth="1"/>
    <col min="11269" max="11269" width="20.75" customWidth="1"/>
    <col min="11270" max="11270" width="20.5" customWidth="1"/>
    <col min="11271" max="11271" width="30.5" customWidth="1"/>
    <col min="11521" max="11521" width="15.875" customWidth="1"/>
    <col min="11522" max="11522" width="24.25" customWidth="1"/>
    <col min="11523" max="11523" width="18.625" customWidth="1"/>
    <col min="11524" max="11524" width="21.125" customWidth="1"/>
    <col min="11525" max="11525" width="20.75" customWidth="1"/>
    <col min="11526" max="11526" width="20.5" customWidth="1"/>
    <col min="11527" max="11527" width="30.5" customWidth="1"/>
    <col min="11777" max="11777" width="15.875" customWidth="1"/>
    <col min="11778" max="11778" width="24.25" customWidth="1"/>
    <col min="11779" max="11779" width="18.625" customWidth="1"/>
    <col min="11780" max="11780" width="21.125" customWidth="1"/>
    <col min="11781" max="11781" width="20.75" customWidth="1"/>
    <col min="11782" max="11782" width="20.5" customWidth="1"/>
    <col min="11783" max="11783" width="30.5" customWidth="1"/>
    <col min="12033" max="12033" width="15.875" customWidth="1"/>
    <col min="12034" max="12034" width="24.25" customWidth="1"/>
    <col min="12035" max="12035" width="18.625" customWidth="1"/>
    <col min="12036" max="12036" width="21.125" customWidth="1"/>
    <col min="12037" max="12037" width="20.75" customWidth="1"/>
    <col min="12038" max="12038" width="20.5" customWidth="1"/>
    <col min="12039" max="12039" width="30.5" customWidth="1"/>
    <col min="12289" max="12289" width="15.875" customWidth="1"/>
    <col min="12290" max="12290" width="24.25" customWidth="1"/>
    <col min="12291" max="12291" width="18.625" customWidth="1"/>
    <col min="12292" max="12292" width="21.125" customWidth="1"/>
    <col min="12293" max="12293" width="20.75" customWidth="1"/>
    <col min="12294" max="12294" width="20.5" customWidth="1"/>
    <col min="12295" max="12295" width="30.5" customWidth="1"/>
    <col min="12545" max="12545" width="15.875" customWidth="1"/>
    <col min="12546" max="12546" width="24.25" customWidth="1"/>
    <col min="12547" max="12547" width="18.625" customWidth="1"/>
    <col min="12548" max="12548" width="21.125" customWidth="1"/>
    <col min="12549" max="12549" width="20.75" customWidth="1"/>
    <col min="12550" max="12550" width="20.5" customWidth="1"/>
    <col min="12551" max="12551" width="30.5" customWidth="1"/>
    <col min="12801" max="12801" width="15.875" customWidth="1"/>
    <col min="12802" max="12802" width="24.25" customWidth="1"/>
    <col min="12803" max="12803" width="18.625" customWidth="1"/>
    <col min="12804" max="12804" width="21.125" customWidth="1"/>
    <col min="12805" max="12805" width="20.75" customWidth="1"/>
    <col min="12806" max="12806" width="20.5" customWidth="1"/>
    <col min="12807" max="12807" width="30.5" customWidth="1"/>
    <col min="13057" max="13057" width="15.875" customWidth="1"/>
    <col min="13058" max="13058" width="24.25" customWidth="1"/>
    <col min="13059" max="13059" width="18.625" customWidth="1"/>
    <col min="13060" max="13060" width="21.125" customWidth="1"/>
    <col min="13061" max="13061" width="20.75" customWidth="1"/>
    <col min="13062" max="13062" width="20.5" customWidth="1"/>
    <col min="13063" max="13063" width="30.5" customWidth="1"/>
    <col min="13313" max="13313" width="15.875" customWidth="1"/>
    <col min="13314" max="13314" width="24.25" customWidth="1"/>
    <col min="13315" max="13315" width="18.625" customWidth="1"/>
    <col min="13316" max="13316" width="21.125" customWidth="1"/>
    <col min="13317" max="13317" width="20.75" customWidth="1"/>
    <col min="13318" max="13318" width="20.5" customWidth="1"/>
    <col min="13319" max="13319" width="30.5" customWidth="1"/>
    <col min="13569" max="13569" width="15.875" customWidth="1"/>
    <col min="13570" max="13570" width="24.25" customWidth="1"/>
    <col min="13571" max="13571" width="18.625" customWidth="1"/>
    <col min="13572" max="13572" width="21.125" customWidth="1"/>
    <col min="13573" max="13573" width="20.75" customWidth="1"/>
    <col min="13574" max="13574" width="20.5" customWidth="1"/>
    <col min="13575" max="13575" width="30.5" customWidth="1"/>
    <col min="13825" max="13825" width="15.875" customWidth="1"/>
    <col min="13826" max="13826" width="24.25" customWidth="1"/>
    <col min="13827" max="13827" width="18.625" customWidth="1"/>
    <col min="13828" max="13828" width="21.125" customWidth="1"/>
    <col min="13829" max="13829" width="20.75" customWidth="1"/>
    <col min="13830" max="13830" width="20.5" customWidth="1"/>
    <col min="13831" max="13831" width="30.5" customWidth="1"/>
    <col min="14081" max="14081" width="15.875" customWidth="1"/>
    <col min="14082" max="14082" width="24.25" customWidth="1"/>
    <col min="14083" max="14083" width="18.625" customWidth="1"/>
    <col min="14084" max="14084" width="21.125" customWidth="1"/>
    <col min="14085" max="14085" width="20.75" customWidth="1"/>
    <col min="14086" max="14086" width="20.5" customWidth="1"/>
    <col min="14087" max="14087" width="30.5" customWidth="1"/>
    <col min="14337" max="14337" width="15.875" customWidth="1"/>
    <col min="14338" max="14338" width="24.25" customWidth="1"/>
    <col min="14339" max="14339" width="18.625" customWidth="1"/>
    <col min="14340" max="14340" width="21.125" customWidth="1"/>
    <col min="14341" max="14341" width="20.75" customWidth="1"/>
    <col min="14342" max="14342" width="20.5" customWidth="1"/>
    <col min="14343" max="14343" width="30.5" customWidth="1"/>
    <col min="14593" max="14593" width="15.875" customWidth="1"/>
    <col min="14594" max="14594" width="24.25" customWidth="1"/>
    <col min="14595" max="14595" width="18.625" customWidth="1"/>
    <col min="14596" max="14596" width="21.125" customWidth="1"/>
    <col min="14597" max="14597" width="20.75" customWidth="1"/>
    <col min="14598" max="14598" width="20.5" customWidth="1"/>
    <col min="14599" max="14599" width="30.5" customWidth="1"/>
    <col min="14849" max="14849" width="15.875" customWidth="1"/>
    <col min="14850" max="14850" width="24.25" customWidth="1"/>
    <col min="14851" max="14851" width="18.625" customWidth="1"/>
    <col min="14852" max="14852" width="21.125" customWidth="1"/>
    <col min="14853" max="14853" width="20.75" customWidth="1"/>
    <col min="14854" max="14854" width="20.5" customWidth="1"/>
    <col min="14855" max="14855" width="30.5" customWidth="1"/>
    <col min="15105" max="15105" width="15.875" customWidth="1"/>
    <col min="15106" max="15106" width="24.25" customWidth="1"/>
    <col min="15107" max="15107" width="18.625" customWidth="1"/>
    <col min="15108" max="15108" width="21.125" customWidth="1"/>
    <col min="15109" max="15109" width="20.75" customWidth="1"/>
    <col min="15110" max="15110" width="20.5" customWidth="1"/>
    <col min="15111" max="15111" width="30.5" customWidth="1"/>
    <col min="15361" max="15361" width="15.875" customWidth="1"/>
    <col min="15362" max="15362" width="24.25" customWidth="1"/>
    <col min="15363" max="15363" width="18.625" customWidth="1"/>
    <col min="15364" max="15364" width="21.125" customWidth="1"/>
    <col min="15365" max="15365" width="20.75" customWidth="1"/>
    <col min="15366" max="15366" width="20.5" customWidth="1"/>
    <col min="15367" max="15367" width="30.5" customWidth="1"/>
    <col min="15617" max="15617" width="15.875" customWidth="1"/>
    <col min="15618" max="15618" width="24.25" customWidth="1"/>
    <col min="15619" max="15619" width="18.625" customWidth="1"/>
    <col min="15620" max="15620" width="21.125" customWidth="1"/>
    <col min="15621" max="15621" width="20.75" customWidth="1"/>
    <col min="15622" max="15622" width="20.5" customWidth="1"/>
    <col min="15623" max="15623" width="30.5" customWidth="1"/>
    <col min="15873" max="15873" width="15.875" customWidth="1"/>
    <col min="15874" max="15874" width="24.25" customWidth="1"/>
    <col min="15875" max="15875" width="18.625" customWidth="1"/>
    <col min="15876" max="15876" width="21.125" customWidth="1"/>
    <col min="15877" max="15877" width="20.75" customWidth="1"/>
    <col min="15878" max="15878" width="20.5" customWidth="1"/>
    <col min="15879" max="15879" width="30.5" customWidth="1"/>
    <col min="16129" max="16129" width="15.875" customWidth="1"/>
    <col min="16130" max="16130" width="24.25" customWidth="1"/>
    <col min="16131" max="16131" width="18.625" customWidth="1"/>
    <col min="16132" max="16132" width="21.125" customWidth="1"/>
    <col min="16133" max="16133" width="20.75" customWidth="1"/>
    <col min="16134" max="16134" width="20.5" customWidth="1"/>
    <col min="16135" max="16135" width="30.5" customWidth="1"/>
  </cols>
  <sheetData>
    <row r="1" spans="1:7" ht="15" x14ac:dyDescent="0.25">
      <c r="A1" s="178" t="s">
        <v>77</v>
      </c>
      <c r="B1" s="178"/>
      <c r="C1" s="178"/>
      <c r="D1" s="178"/>
      <c r="E1" s="178"/>
      <c r="F1" s="178"/>
      <c r="G1" s="178"/>
    </row>
    <row r="2" spans="1:7" ht="15" thickBot="1" x14ac:dyDescent="0.25">
      <c r="A2" t="s">
        <v>82</v>
      </c>
    </row>
    <row r="3" spans="1:7" ht="18" customHeight="1" thickBot="1" x14ac:dyDescent="0.25">
      <c r="A3" s="140" t="s">
        <v>0</v>
      </c>
      <c r="B3" s="141"/>
      <c r="C3" s="141"/>
      <c r="D3" s="141"/>
      <c r="E3" s="141"/>
      <c r="F3" s="141"/>
      <c r="G3" s="142"/>
    </row>
    <row r="4" spans="1:7" ht="31.5" customHeight="1" thickBot="1" x14ac:dyDescent="0.25">
      <c r="A4" s="1" t="s">
        <v>1</v>
      </c>
      <c r="B4" s="2" t="s">
        <v>2</v>
      </c>
      <c r="C4" s="3" t="s">
        <v>3</v>
      </c>
      <c r="D4" s="3"/>
      <c r="E4" s="3" t="s">
        <v>4</v>
      </c>
      <c r="F4" s="3" t="s">
        <v>5</v>
      </c>
      <c r="G4" s="4" t="s">
        <v>6</v>
      </c>
    </row>
    <row r="5" spans="1:7" ht="87.75" customHeight="1" thickBot="1" x14ac:dyDescent="0.25">
      <c r="A5" s="128" t="s">
        <v>84</v>
      </c>
      <c r="B5" s="143" t="s">
        <v>63</v>
      </c>
      <c r="C5" s="6" t="s">
        <v>7</v>
      </c>
      <c r="D5" s="7"/>
      <c r="E5" s="8" t="s">
        <v>79</v>
      </c>
      <c r="F5" s="8" t="s">
        <v>78</v>
      </c>
      <c r="G5" s="128" t="s">
        <v>72</v>
      </c>
    </row>
    <row r="6" spans="1:7" ht="15" thickBot="1" x14ac:dyDescent="0.25">
      <c r="A6" s="127"/>
      <c r="B6" s="144"/>
      <c r="C6" s="145" t="s">
        <v>8</v>
      </c>
      <c r="D6" s="146"/>
      <c r="E6" s="146"/>
      <c r="F6" s="147"/>
      <c r="G6" s="127"/>
    </row>
    <row r="7" spans="1:7" ht="68.25" customHeight="1" thickBot="1" x14ac:dyDescent="0.25">
      <c r="A7" s="127"/>
      <c r="B7" s="115"/>
      <c r="C7" s="148" t="s">
        <v>64</v>
      </c>
      <c r="D7" s="149"/>
      <c r="E7" s="149"/>
      <c r="F7" s="150"/>
      <c r="G7" s="127"/>
    </row>
    <row r="8" spans="1:7" ht="26.25" customHeight="1" thickBot="1" x14ac:dyDescent="0.25">
      <c r="A8" s="127"/>
      <c r="B8" s="2" t="s">
        <v>9</v>
      </c>
      <c r="C8" s="3" t="s">
        <v>3</v>
      </c>
      <c r="D8" s="3"/>
      <c r="E8" s="3" t="s">
        <v>4</v>
      </c>
      <c r="F8" s="3" t="s">
        <v>5</v>
      </c>
      <c r="G8" s="127"/>
    </row>
    <row r="9" spans="1:7" ht="97.5" customHeight="1" thickBot="1" x14ac:dyDescent="0.25">
      <c r="A9" s="127"/>
      <c r="B9" s="128" t="s">
        <v>65</v>
      </c>
      <c r="C9" s="11" t="s">
        <v>7</v>
      </c>
      <c r="D9" s="12"/>
      <c r="E9" s="12" t="s">
        <v>79</v>
      </c>
      <c r="F9" s="8" t="s">
        <v>78</v>
      </c>
      <c r="G9" s="127"/>
    </row>
    <row r="10" spans="1:7" ht="13.5" customHeight="1" thickBot="1" x14ac:dyDescent="0.25">
      <c r="A10" s="127"/>
      <c r="B10" s="127"/>
      <c r="C10" s="145" t="s">
        <v>8</v>
      </c>
      <c r="D10" s="146"/>
      <c r="E10" s="146"/>
      <c r="F10" s="147"/>
      <c r="G10" s="127"/>
    </row>
    <row r="11" spans="1:7" ht="70.5" customHeight="1" thickBot="1" x14ac:dyDescent="0.25">
      <c r="A11" s="129"/>
      <c r="B11" s="129"/>
      <c r="C11" s="148" t="s">
        <v>64</v>
      </c>
      <c r="D11" s="149"/>
      <c r="E11" s="149"/>
      <c r="F11" s="151"/>
      <c r="G11" s="129"/>
    </row>
    <row r="12" spans="1:7" ht="12.75" customHeight="1" x14ac:dyDescent="0.2">
      <c r="A12" s="152"/>
      <c r="B12" s="152"/>
      <c r="C12" s="152"/>
      <c r="D12" s="152"/>
      <c r="E12" s="152"/>
      <c r="F12" s="152"/>
      <c r="G12" s="152"/>
    </row>
    <row r="13" spans="1:7" ht="12.75" customHeight="1" thickBot="1" x14ac:dyDescent="0.25">
      <c r="A13" s="14"/>
      <c r="B13" s="14"/>
      <c r="C13" s="14"/>
      <c r="D13" s="14"/>
      <c r="E13" s="14"/>
      <c r="F13" s="14"/>
      <c r="G13" s="14"/>
    </row>
    <row r="14" spans="1:7" ht="15.75" thickBot="1" x14ac:dyDescent="0.25">
      <c r="A14" s="1" t="s">
        <v>10</v>
      </c>
      <c r="B14" s="2" t="s">
        <v>2</v>
      </c>
      <c r="C14" s="3" t="s">
        <v>3</v>
      </c>
      <c r="D14" s="3" t="s">
        <v>11</v>
      </c>
      <c r="E14" s="3" t="s">
        <v>12</v>
      </c>
      <c r="F14" s="3" t="s">
        <v>5</v>
      </c>
      <c r="G14" s="15" t="s">
        <v>6</v>
      </c>
    </row>
    <row r="15" spans="1:7" ht="27.75" customHeight="1" thickBot="1" x14ac:dyDescent="0.25">
      <c r="A15" s="128" t="s">
        <v>13</v>
      </c>
      <c r="B15" s="153" t="s">
        <v>14</v>
      </c>
      <c r="C15" s="16">
        <v>0</v>
      </c>
      <c r="D15" s="17">
        <f>25%*F15</f>
        <v>5000</v>
      </c>
      <c r="E15" s="17">
        <f>35%*F15+D15</f>
        <v>12000</v>
      </c>
      <c r="F15" s="17">
        <v>20000</v>
      </c>
      <c r="G15" s="99" t="s">
        <v>74</v>
      </c>
    </row>
    <row r="16" spans="1:7" ht="15" thickBot="1" x14ac:dyDescent="0.25">
      <c r="A16" s="127"/>
      <c r="B16" s="154"/>
      <c r="C16" s="134" t="s">
        <v>8</v>
      </c>
      <c r="D16" s="135"/>
      <c r="E16" s="135"/>
      <c r="F16" s="136"/>
      <c r="G16" s="100"/>
    </row>
    <row r="17" spans="1:7" ht="23.25" customHeight="1" thickBot="1" x14ac:dyDescent="0.25">
      <c r="A17" s="127"/>
      <c r="B17" s="155"/>
      <c r="C17" s="137" t="s">
        <v>15</v>
      </c>
      <c r="D17" s="138"/>
      <c r="E17" s="138"/>
      <c r="F17" s="139"/>
      <c r="G17" s="100"/>
    </row>
    <row r="18" spans="1:7" ht="15" thickBot="1" x14ac:dyDescent="0.25">
      <c r="A18" s="127"/>
      <c r="B18" s="18" t="s">
        <v>9</v>
      </c>
      <c r="C18" s="3" t="s">
        <v>3</v>
      </c>
      <c r="D18" s="3" t="s">
        <v>11</v>
      </c>
      <c r="E18" s="3" t="s">
        <v>12</v>
      </c>
      <c r="F18" s="3" t="s">
        <v>5</v>
      </c>
      <c r="G18" s="100"/>
    </row>
    <row r="19" spans="1:7" ht="33.75" customHeight="1" thickBot="1" x14ac:dyDescent="0.25">
      <c r="A19" s="127"/>
      <c r="B19" s="144" t="s">
        <v>66</v>
      </c>
      <c r="C19" s="19">
        <v>0</v>
      </c>
      <c r="D19" s="19">
        <v>0.6</v>
      </c>
      <c r="E19" s="19">
        <v>0.7</v>
      </c>
      <c r="F19" s="19">
        <v>0.8</v>
      </c>
      <c r="G19" s="100"/>
    </row>
    <row r="20" spans="1:7" ht="15" thickBot="1" x14ac:dyDescent="0.25">
      <c r="A20" s="127"/>
      <c r="B20" s="144"/>
      <c r="C20" s="145" t="s">
        <v>8</v>
      </c>
      <c r="D20" s="146"/>
      <c r="E20" s="146"/>
      <c r="F20" s="147"/>
      <c r="G20" s="100"/>
    </row>
    <row r="21" spans="1:7" ht="76.150000000000006" customHeight="1" thickBot="1" x14ac:dyDescent="0.25">
      <c r="A21" s="127"/>
      <c r="B21" s="115"/>
      <c r="C21" s="156" t="s">
        <v>17</v>
      </c>
      <c r="D21" s="157"/>
      <c r="E21" s="157"/>
      <c r="F21" s="158"/>
      <c r="G21" s="100"/>
    </row>
    <row r="22" spans="1:7" ht="15" thickBot="1" x14ac:dyDescent="0.25">
      <c r="A22" s="127"/>
      <c r="B22" s="18" t="s">
        <v>18</v>
      </c>
      <c r="C22" s="3" t="s">
        <v>3</v>
      </c>
      <c r="D22" s="3" t="s">
        <v>11</v>
      </c>
      <c r="E22" s="3" t="s">
        <v>12</v>
      </c>
      <c r="F22" s="3" t="s">
        <v>5</v>
      </c>
      <c r="G22" s="100"/>
    </row>
    <row r="23" spans="1:7" ht="33.75" customHeight="1" thickBot="1" x14ac:dyDescent="0.25">
      <c r="A23" s="127"/>
      <c r="B23" s="144" t="s">
        <v>16</v>
      </c>
      <c r="C23" s="19">
        <v>0</v>
      </c>
      <c r="D23" s="19">
        <v>0.6</v>
      </c>
      <c r="E23" s="19">
        <v>0.7</v>
      </c>
      <c r="F23" s="19">
        <v>0.8</v>
      </c>
      <c r="G23" s="100"/>
    </row>
    <row r="24" spans="1:7" ht="15" thickBot="1" x14ac:dyDescent="0.25">
      <c r="A24" s="127"/>
      <c r="B24" s="144"/>
      <c r="C24" s="145" t="s">
        <v>8</v>
      </c>
      <c r="D24" s="146"/>
      <c r="E24" s="146"/>
      <c r="F24" s="147"/>
      <c r="G24" s="100"/>
    </row>
    <row r="25" spans="1:7" ht="76.150000000000006" customHeight="1" thickBot="1" x14ac:dyDescent="0.25">
      <c r="A25" s="127"/>
      <c r="B25" s="115"/>
      <c r="C25" s="156" t="s">
        <v>17</v>
      </c>
      <c r="D25" s="157"/>
      <c r="E25" s="157"/>
      <c r="F25" s="158"/>
      <c r="G25" s="100"/>
    </row>
    <row r="26" spans="1:7" ht="13.5" customHeight="1" thickBot="1" x14ac:dyDescent="0.25">
      <c r="A26" s="127"/>
      <c r="B26" s="2" t="s">
        <v>19</v>
      </c>
      <c r="C26" s="3" t="s">
        <v>3</v>
      </c>
      <c r="D26" s="3" t="s">
        <v>11</v>
      </c>
      <c r="E26" s="3" t="s">
        <v>12</v>
      </c>
      <c r="F26" s="3" t="s">
        <v>5</v>
      </c>
      <c r="G26" s="100"/>
    </row>
    <row r="27" spans="1:7" ht="33.75" customHeight="1" thickBot="1" x14ac:dyDescent="0.25">
      <c r="A27" s="127"/>
      <c r="B27" s="143" t="s">
        <v>20</v>
      </c>
      <c r="C27" s="21">
        <v>0</v>
      </c>
      <c r="D27" s="95">
        <v>0.6</v>
      </c>
      <c r="E27" s="22">
        <v>0.7</v>
      </c>
      <c r="F27" s="23">
        <v>0.8</v>
      </c>
      <c r="G27" s="100"/>
    </row>
    <row r="28" spans="1:7" ht="13.5" customHeight="1" thickBot="1" x14ac:dyDescent="0.25">
      <c r="A28" s="127"/>
      <c r="B28" s="144"/>
      <c r="C28" s="145" t="s">
        <v>8</v>
      </c>
      <c r="D28" s="146"/>
      <c r="E28" s="146"/>
      <c r="F28" s="147"/>
      <c r="G28" s="100"/>
    </row>
    <row r="29" spans="1:7" ht="45.75" customHeight="1" thickBot="1" x14ac:dyDescent="0.25">
      <c r="A29" s="129"/>
      <c r="B29" s="115"/>
      <c r="C29" s="156" t="s">
        <v>17</v>
      </c>
      <c r="D29" s="157"/>
      <c r="E29" s="157"/>
      <c r="F29" s="158"/>
      <c r="G29" s="101"/>
    </row>
    <row r="30" spans="1:7" ht="15" thickBot="1" x14ac:dyDescent="0.25">
      <c r="A30" s="114" t="s">
        <v>21</v>
      </c>
      <c r="B30" s="24" t="s">
        <v>22</v>
      </c>
      <c r="C30" s="24" t="s">
        <v>23</v>
      </c>
      <c r="D30" s="24" t="s">
        <v>24</v>
      </c>
      <c r="E30" s="24" t="s">
        <v>25</v>
      </c>
      <c r="F30" s="116" t="s">
        <v>26</v>
      </c>
      <c r="G30" s="117"/>
    </row>
    <row r="31" spans="1:7" ht="15" thickBot="1" x14ac:dyDescent="0.25">
      <c r="A31" s="167"/>
      <c r="B31" s="25" t="s">
        <v>27</v>
      </c>
      <c r="C31" s="26" t="s">
        <v>27</v>
      </c>
      <c r="D31" s="26" t="s">
        <v>28</v>
      </c>
      <c r="E31" s="25" t="s">
        <v>29</v>
      </c>
      <c r="F31" s="168">
        <v>0.5</v>
      </c>
      <c r="G31" s="169"/>
    </row>
    <row r="32" spans="1:7" ht="15" thickBot="1" x14ac:dyDescent="0.25">
      <c r="A32" s="114" t="s">
        <v>30</v>
      </c>
      <c r="B32" s="27" t="s">
        <v>31</v>
      </c>
      <c r="C32" s="160"/>
      <c r="D32" s="161"/>
      <c r="E32" s="161"/>
      <c r="F32" s="161"/>
      <c r="G32" s="162"/>
    </row>
    <row r="33" spans="1:8" ht="27" customHeight="1" thickBot="1" x14ac:dyDescent="0.25">
      <c r="A33" s="159"/>
      <c r="B33" s="94">
        <v>0</v>
      </c>
      <c r="C33" s="163"/>
      <c r="D33" s="164"/>
      <c r="E33" s="164"/>
      <c r="F33" s="164"/>
      <c r="G33" s="165"/>
    </row>
    <row r="34" spans="1:8" ht="12.75" customHeight="1" x14ac:dyDescent="0.2">
      <c r="A34" s="166" t="s">
        <v>32</v>
      </c>
      <c r="B34" s="166"/>
      <c r="C34" s="166"/>
      <c r="D34" s="166"/>
      <c r="E34" s="166"/>
      <c r="F34" s="166"/>
      <c r="G34" s="166"/>
    </row>
    <row r="35" spans="1:8" ht="12.75" customHeight="1" thickBot="1" x14ac:dyDescent="0.25">
      <c r="A35" s="170"/>
      <c r="B35" s="170"/>
      <c r="C35" s="170"/>
      <c r="D35" s="170"/>
      <c r="E35" s="170"/>
      <c r="F35" s="170"/>
      <c r="G35" s="170"/>
    </row>
    <row r="36" spans="1:8" ht="15.75" thickBot="1" x14ac:dyDescent="0.25">
      <c r="A36" s="1" t="s">
        <v>33</v>
      </c>
      <c r="B36" s="29" t="s">
        <v>2</v>
      </c>
      <c r="C36" s="3" t="s">
        <v>3</v>
      </c>
      <c r="D36" s="3" t="s">
        <v>11</v>
      </c>
      <c r="E36" s="3" t="s">
        <v>12</v>
      </c>
      <c r="F36" s="3" t="s">
        <v>5</v>
      </c>
      <c r="G36" s="4" t="s">
        <v>6</v>
      </c>
      <c r="H36" s="30"/>
    </row>
    <row r="37" spans="1:8" ht="27.75" customHeight="1" thickBot="1" x14ac:dyDescent="0.25">
      <c r="A37" s="171" t="s">
        <v>67</v>
      </c>
      <c r="B37" s="128" t="s">
        <v>34</v>
      </c>
      <c r="C37" s="20">
        <v>0</v>
      </c>
      <c r="D37" s="16">
        <f>25%*F37</f>
        <v>11250</v>
      </c>
      <c r="E37" s="20">
        <f>35%*+F37+D37</f>
        <v>27000</v>
      </c>
      <c r="F37" s="85">
        <v>45000</v>
      </c>
      <c r="G37" s="128" t="s">
        <v>75</v>
      </c>
    </row>
    <row r="38" spans="1:8" ht="15" thickBot="1" x14ac:dyDescent="0.25">
      <c r="A38" s="172"/>
      <c r="B38" s="127"/>
      <c r="C38" s="31" t="s">
        <v>8</v>
      </c>
      <c r="D38" s="32"/>
      <c r="E38" s="32"/>
      <c r="F38" s="33"/>
      <c r="G38" s="127"/>
    </row>
    <row r="39" spans="1:8" ht="15" customHeight="1" thickBot="1" x14ac:dyDescent="0.25">
      <c r="A39" s="172"/>
      <c r="B39" s="129"/>
      <c r="C39" s="131" t="s">
        <v>35</v>
      </c>
      <c r="D39" s="132"/>
      <c r="E39" s="132"/>
      <c r="F39" s="133"/>
      <c r="G39" s="127"/>
    </row>
    <row r="40" spans="1:8" ht="13.5" customHeight="1" thickBot="1" x14ac:dyDescent="0.25">
      <c r="A40" s="172"/>
      <c r="B40" s="29" t="s">
        <v>9</v>
      </c>
      <c r="C40" s="3" t="s">
        <v>3</v>
      </c>
      <c r="D40" s="3" t="s">
        <v>11</v>
      </c>
      <c r="E40" s="3" t="s">
        <v>12</v>
      </c>
      <c r="F40" s="3" t="s">
        <v>5</v>
      </c>
      <c r="G40" s="127"/>
    </row>
    <row r="41" spans="1:8" ht="30" customHeight="1" thickBot="1" x14ac:dyDescent="0.25">
      <c r="A41" s="172"/>
      <c r="B41" s="143" t="s">
        <v>80</v>
      </c>
      <c r="C41" s="23">
        <v>0</v>
      </c>
      <c r="D41" s="22">
        <v>0.2</v>
      </c>
      <c r="E41" s="86">
        <v>0.25</v>
      </c>
      <c r="F41" s="22">
        <v>0.25</v>
      </c>
      <c r="G41" s="127"/>
    </row>
    <row r="42" spans="1:8" ht="13.5" customHeight="1" thickBot="1" x14ac:dyDescent="0.25">
      <c r="A42" s="172"/>
      <c r="B42" s="144"/>
      <c r="C42" s="35" t="s">
        <v>8</v>
      </c>
      <c r="D42" s="35"/>
      <c r="E42" s="35"/>
      <c r="F42" s="36"/>
      <c r="G42" s="127"/>
    </row>
    <row r="43" spans="1:8" ht="27" customHeight="1" thickBot="1" x14ac:dyDescent="0.25">
      <c r="A43" s="172"/>
      <c r="B43" s="115"/>
      <c r="C43" s="137" t="s">
        <v>73</v>
      </c>
      <c r="D43" s="138"/>
      <c r="E43" s="138"/>
      <c r="F43" s="139"/>
      <c r="G43" s="127"/>
    </row>
    <row r="44" spans="1:8" ht="13.5" customHeight="1" thickBot="1" x14ac:dyDescent="0.25">
      <c r="A44" s="172"/>
      <c r="B44" s="29" t="s">
        <v>18</v>
      </c>
      <c r="C44" s="3" t="s">
        <v>3</v>
      </c>
      <c r="D44" s="3" t="s">
        <v>11</v>
      </c>
      <c r="E44" s="3" t="s">
        <v>12</v>
      </c>
      <c r="F44" s="3" t="s">
        <v>5</v>
      </c>
      <c r="G44" s="127"/>
    </row>
    <row r="45" spans="1:8" ht="27.75" customHeight="1" thickBot="1" x14ac:dyDescent="0.25">
      <c r="A45" s="172"/>
      <c r="B45" s="143" t="s">
        <v>81</v>
      </c>
      <c r="C45" s="23">
        <v>0</v>
      </c>
      <c r="D45" s="22">
        <v>0.2</v>
      </c>
      <c r="E45" s="86">
        <v>0.25</v>
      </c>
      <c r="F45" s="22">
        <v>0.25</v>
      </c>
      <c r="G45" s="127"/>
    </row>
    <row r="46" spans="1:8" ht="13.5" customHeight="1" thickBot="1" x14ac:dyDescent="0.25">
      <c r="A46" s="172"/>
      <c r="B46" s="144"/>
      <c r="C46" s="83" t="s">
        <v>8</v>
      </c>
      <c r="D46" s="83"/>
      <c r="E46" s="83"/>
      <c r="F46" s="84"/>
      <c r="G46" s="127"/>
    </row>
    <row r="47" spans="1:8" ht="45" customHeight="1" thickBot="1" x14ac:dyDescent="0.25">
      <c r="A47" s="172"/>
      <c r="B47" s="115"/>
      <c r="C47" s="109" t="s">
        <v>73</v>
      </c>
      <c r="D47" s="109"/>
      <c r="E47" s="109"/>
      <c r="F47" s="110"/>
      <c r="G47" s="127"/>
    </row>
    <row r="48" spans="1:8" ht="15" thickBot="1" x14ac:dyDescent="0.25">
      <c r="A48" s="172"/>
      <c r="B48" s="29" t="s">
        <v>19</v>
      </c>
      <c r="C48" s="3" t="s">
        <v>3</v>
      </c>
      <c r="D48" s="3" t="s">
        <v>11</v>
      </c>
      <c r="E48" s="3" t="s">
        <v>12</v>
      </c>
      <c r="F48" s="3" t="s">
        <v>5</v>
      </c>
      <c r="G48" s="127"/>
    </row>
    <row r="49" spans="1:8" ht="48.75" customHeight="1" thickBot="1" x14ac:dyDescent="0.25">
      <c r="A49" s="172"/>
      <c r="B49" s="174" t="s">
        <v>37</v>
      </c>
      <c r="C49" s="23">
        <v>0</v>
      </c>
      <c r="D49" s="22">
        <v>0.55000000000000004</v>
      </c>
      <c r="E49" s="86">
        <v>0.6</v>
      </c>
      <c r="F49" s="22">
        <v>0.65</v>
      </c>
      <c r="G49" s="127"/>
    </row>
    <row r="50" spans="1:8" ht="13.5" customHeight="1" thickBot="1" x14ac:dyDescent="0.25">
      <c r="A50" s="172"/>
      <c r="B50" s="144"/>
      <c r="C50" s="35" t="s">
        <v>8</v>
      </c>
      <c r="D50" s="35"/>
      <c r="E50" s="35"/>
      <c r="F50" s="36"/>
      <c r="G50" s="127"/>
    </row>
    <row r="51" spans="1:8" ht="45" customHeight="1" thickBot="1" x14ac:dyDescent="0.25">
      <c r="A51" s="172"/>
      <c r="B51" s="115"/>
      <c r="C51" s="109" t="s">
        <v>73</v>
      </c>
      <c r="D51" s="109"/>
      <c r="E51" s="109"/>
      <c r="F51" s="110"/>
      <c r="G51" s="127"/>
    </row>
    <row r="52" spans="1:8" ht="13.5" hidden="1" customHeight="1" thickBot="1" x14ac:dyDescent="0.25">
      <c r="A52" s="172"/>
      <c r="B52" s="29" t="s">
        <v>51</v>
      </c>
      <c r="C52" s="3" t="s">
        <v>3</v>
      </c>
      <c r="D52" s="3" t="s">
        <v>11</v>
      </c>
      <c r="E52" s="3" t="s">
        <v>12</v>
      </c>
      <c r="F52" s="3" t="s">
        <v>5</v>
      </c>
      <c r="G52" s="127"/>
    </row>
    <row r="53" spans="1:8" ht="27.75" hidden="1" customHeight="1" thickBot="1" x14ac:dyDescent="0.25">
      <c r="A53" s="172"/>
      <c r="B53" s="174" t="s">
        <v>68</v>
      </c>
      <c r="C53" s="12">
        <v>0</v>
      </c>
      <c r="D53" s="34"/>
      <c r="E53" s="17"/>
      <c r="F53" s="34"/>
      <c r="G53" s="127"/>
    </row>
    <row r="54" spans="1:8" ht="13.5" hidden="1" customHeight="1" thickBot="1" x14ac:dyDescent="0.25">
      <c r="A54" s="172"/>
      <c r="B54" s="144"/>
      <c r="C54" s="35" t="s">
        <v>8</v>
      </c>
      <c r="D54" s="35"/>
      <c r="E54" s="35"/>
      <c r="F54" s="36"/>
      <c r="G54" s="127"/>
    </row>
    <row r="55" spans="1:8" ht="45" hidden="1" customHeight="1" thickBot="1" x14ac:dyDescent="0.25">
      <c r="A55" s="173"/>
      <c r="B55" s="115"/>
      <c r="C55" s="109" t="s">
        <v>36</v>
      </c>
      <c r="D55" s="109"/>
      <c r="E55" s="109"/>
      <c r="F55" s="110"/>
      <c r="G55" s="127"/>
    </row>
    <row r="56" spans="1:8" ht="15" thickBot="1" x14ac:dyDescent="0.25">
      <c r="A56" s="38" t="s">
        <v>38</v>
      </c>
      <c r="B56" s="88">
        <v>0.4</v>
      </c>
      <c r="C56" s="39"/>
      <c r="D56" s="40"/>
      <c r="E56" s="40"/>
      <c r="F56" s="40"/>
      <c r="G56" s="41"/>
    </row>
    <row r="57" spans="1:8" ht="15" thickBot="1" x14ac:dyDescent="0.25">
      <c r="A57" s="114" t="s">
        <v>21</v>
      </c>
      <c r="B57" s="24" t="s">
        <v>22</v>
      </c>
      <c r="C57" s="42" t="s">
        <v>23</v>
      </c>
      <c r="D57" s="27" t="s">
        <v>24</v>
      </c>
      <c r="E57" s="27" t="s">
        <v>25</v>
      </c>
      <c r="F57" s="116" t="s">
        <v>26</v>
      </c>
      <c r="G57" s="117"/>
    </row>
    <row r="58" spans="1:8" ht="51" customHeight="1" thickBot="1" x14ac:dyDescent="0.25">
      <c r="A58" s="115"/>
      <c r="B58" s="90">
        <v>8</v>
      </c>
      <c r="C58" s="90">
        <v>6.6</v>
      </c>
      <c r="D58" s="90">
        <v>0</v>
      </c>
      <c r="E58" s="90">
        <f>C58+B58</f>
        <v>14.6</v>
      </c>
      <c r="F58" s="118">
        <v>0.55000000000000004</v>
      </c>
      <c r="G58" s="119"/>
    </row>
    <row r="59" spans="1:8" ht="13.5" customHeight="1" thickBot="1" x14ac:dyDescent="0.25">
      <c r="A59" s="114" t="s">
        <v>30</v>
      </c>
      <c r="B59" s="27" t="s">
        <v>31</v>
      </c>
      <c r="C59" s="121"/>
      <c r="D59" s="122"/>
      <c r="E59" s="122"/>
      <c r="F59" s="122"/>
      <c r="G59" s="123"/>
    </row>
    <row r="60" spans="1:8" ht="14.25" customHeight="1" thickBot="1" x14ac:dyDescent="0.25">
      <c r="A60" s="120"/>
      <c r="B60" s="94">
        <v>0</v>
      </c>
      <c r="C60" s="124"/>
      <c r="D60" s="125"/>
      <c r="E60" s="125"/>
      <c r="F60" s="125"/>
      <c r="G60" s="126"/>
    </row>
    <row r="61" spans="1:8" ht="15" thickBot="1" x14ac:dyDescent="0.25">
      <c r="A61" s="44"/>
      <c r="B61" s="45"/>
      <c r="C61" s="46"/>
      <c r="D61" s="46"/>
      <c r="E61" s="46"/>
      <c r="F61" s="46"/>
      <c r="G61" s="47"/>
    </row>
    <row r="62" spans="1:8" ht="15.75" thickBot="1" x14ac:dyDescent="0.25">
      <c r="A62" s="48" t="s">
        <v>39</v>
      </c>
      <c r="B62" s="29" t="s">
        <v>2</v>
      </c>
      <c r="C62" s="3" t="s">
        <v>3</v>
      </c>
      <c r="D62" s="3" t="s">
        <v>11</v>
      </c>
      <c r="E62" s="3" t="s">
        <v>12</v>
      </c>
      <c r="F62" s="3" t="s">
        <v>5</v>
      </c>
      <c r="G62" s="4" t="s">
        <v>6</v>
      </c>
      <c r="H62" s="30"/>
    </row>
    <row r="63" spans="1:8" ht="30" customHeight="1" thickBot="1" x14ac:dyDescent="0.25">
      <c r="A63" s="96" t="s">
        <v>69</v>
      </c>
      <c r="B63" s="105" t="s">
        <v>76</v>
      </c>
      <c r="C63" s="20">
        <v>0</v>
      </c>
      <c r="D63" s="20">
        <f>30%*F63</f>
        <v>1050</v>
      </c>
      <c r="E63" s="20">
        <f>30%*F63+D63</f>
        <v>2100</v>
      </c>
      <c r="F63" s="49">
        <v>3500</v>
      </c>
      <c r="G63" s="99" t="s">
        <v>40</v>
      </c>
    </row>
    <row r="64" spans="1:8" ht="13.5" customHeight="1" thickBot="1" x14ac:dyDescent="0.25">
      <c r="A64" s="97"/>
      <c r="B64" s="106"/>
      <c r="C64" s="50" t="s">
        <v>8</v>
      </c>
      <c r="D64" s="51"/>
      <c r="E64" s="51"/>
      <c r="F64" s="52"/>
      <c r="G64" s="100"/>
    </row>
    <row r="65" spans="1:7" ht="28.5" customHeight="1" thickBot="1" x14ac:dyDescent="0.25">
      <c r="A65" s="97"/>
      <c r="B65" s="107"/>
      <c r="C65" s="108" t="s">
        <v>41</v>
      </c>
      <c r="D65" s="109"/>
      <c r="E65" s="109"/>
      <c r="F65" s="110"/>
      <c r="G65" s="100"/>
    </row>
    <row r="66" spans="1:7" ht="15" thickBot="1" x14ac:dyDescent="0.25">
      <c r="A66" s="97"/>
      <c r="B66" s="54" t="s">
        <v>9</v>
      </c>
      <c r="C66" s="3" t="s">
        <v>3</v>
      </c>
      <c r="D66" s="3" t="s">
        <v>11</v>
      </c>
      <c r="E66" s="3" t="s">
        <v>12</v>
      </c>
      <c r="F66" s="3" t="s">
        <v>5</v>
      </c>
      <c r="G66" s="100"/>
    </row>
    <row r="67" spans="1:7" ht="30" customHeight="1" thickBot="1" x14ac:dyDescent="0.25">
      <c r="A67" s="97"/>
      <c r="B67" s="111" t="s">
        <v>42</v>
      </c>
      <c r="C67" s="37">
        <v>0</v>
      </c>
      <c r="D67" s="37">
        <f>3000</f>
        <v>3000</v>
      </c>
      <c r="E67" s="12">
        <f>4250+D67</f>
        <v>7250</v>
      </c>
      <c r="F67" s="34">
        <v>12150</v>
      </c>
      <c r="G67" s="100"/>
    </row>
    <row r="68" spans="1:7" ht="13.5" customHeight="1" thickBot="1" x14ac:dyDescent="0.25">
      <c r="A68" s="97"/>
      <c r="B68" s="112"/>
      <c r="C68" s="55" t="s">
        <v>8</v>
      </c>
      <c r="D68" s="35"/>
      <c r="E68" s="35"/>
      <c r="F68" s="36"/>
      <c r="G68" s="100"/>
    </row>
    <row r="69" spans="1:7" ht="19.5" customHeight="1" thickBot="1" x14ac:dyDescent="0.25">
      <c r="A69" s="97"/>
      <c r="B69" s="112"/>
      <c r="C69" s="102" t="s">
        <v>43</v>
      </c>
      <c r="D69" s="103"/>
      <c r="E69" s="103"/>
      <c r="F69" s="104"/>
      <c r="G69" s="100"/>
    </row>
    <row r="70" spans="1:7" ht="13.5" customHeight="1" thickBot="1" x14ac:dyDescent="0.25">
      <c r="A70" s="97"/>
      <c r="B70" s="54" t="s">
        <v>18</v>
      </c>
      <c r="C70" s="3" t="s">
        <v>3</v>
      </c>
      <c r="D70" s="3" t="s">
        <v>11</v>
      </c>
      <c r="E70" s="3" t="s">
        <v>12</v>
      </c>
      <c r="F70" s="3" t="s">
        <v>5</v>
      </c>
      <c r="G70" s="100"/>
    </row>
    <row r="71" spans="1:7" ht="30" customHeight="1" thickBot="1" x14ac:dyDescent="0.25">
      <c r="A71" s="97"/>
      <c r="B71" s="99" t="s">
        <v>83</v>
      </c>
      <c r="C71" s="59">
        <v>0</v>
      </c>
      <c r="D71" s="60">
        <v>0.2</v>
      </c>
      <c r="E71" s="61">
        <v>0.25</v>
      </c>
      <c r="F71" s="61">
        <v>0.25</v>
      </c>
      <c r="G71" s="100"/>
    </row>
    <row r="72" spans="1:7" ht="13.5" customHeight="1" thickBot="1" x14ac:dyDescent="0.25">
      <c r="A72" s="97"/>
      <c r="B72" s="100"/>
      <c r="C72" s="55" t="s">
        <v>8</v>
      </c>
      <c r="D72" s="35"/>
      <c r="E72" s="35"/>
      <c r="F72" s="36"/>
      <c r="G72" s="100"/>
    </row>
    <row r="73" spans="1:7" ht="21.75" customHeight="1" thickBot="1" x14ac:dyDescent="0.25">
      <c r="A73" s="97"/>
      <c r="B73" s="101"/>
      <c r="C73" s="102" t="s">
        <v>73</v>
      </c>
      <c r="D73" s="103"/>
      <c r="E73" s="103"/>
      <c r="F73" s="104"/>
      <c r="G73" s="100"/>
    </row>
    <row r="74" spans="1:7" ht="13.5" customHeight="1" thickBot="1" x14ac:dyDescent="0.25">
      <c r="A74" s="97"/>
      <c r="B74" s="54" t="s">
        <v>19</v>
      </c>
      <c r="C74" s="3" t="s">
        <v>3</v>
      </c>
      <c r="D74" s="3" t="s">
        <v>11</v>
      </c>
      <c r="E74" s="3" t="s">
        <v>12</v>
      </c>
      <c r="F74" s="3" t="s">
        <v>5</v>
      </c>
      <c r="G74" s="100"/>
    </row>
    <row r="75" spans="1:7" ht="30" customHeight="1" thickBot="1" x14ac:dyDescent="0.25">
      <c r="A75" s="97"/>
      <c r="B75" s="99" t="s">
        <v>71</v>
      </c>
      <c r="C75" s="59">
        <v>0</v>
      </c>
      <c r="D75" s="61">
        <v>0.55000000000000004</v>
      </c>
      <c r="E75" s="61">
        <v>0.6</v>
      </c>
      <c r="F75" s="61">
        <v>0.65</v>
      </c>
      <c r="G75" s="100"/>
    </row>
    <row r="76" spans="1:7" ht="13.5" customHeight="1" thickBot="1" x14ac:dyDescent="0.25">
      <c r="A76" s="97"/>
      <c r="B76" s="100"/>
      <c r="C76" s="55" t="s">
        <v>8</v>
      </c>
      <c r="D76" s="35"/>
      <c r="E76" s="35"/>
      <c r="F76" s="36"/>
      <c r="G76" s="100"/>
    </row>
    <row r="77" spans="1:7" ht="21.75" customHeight="1" thickBot="1" x14ac:dyDescent="0.25">
      <c r="A77" s="97"/>
      <c r="B77" s="101"/>
      <c r="C77" s="102" t="s">
        <v>73</v>
      </c>
      <c r="D77" s="103"/>
      <c r="E77" s="103"/>
      <c r="F77" s="104"/>
      <c r="G77" s="100"/>
    </row>
    <row r="78" spans="1:7" ht="15" thickBot="1" x14ac:dyDescent="0.25">
      <c r="A78" s="97"/>
      <c r="B78" s="54" t="s">
        <v>51</v>
      </c>
      <c r="C78" s="3" t="s">
        <v>3</v>
      </c>
      <c r="D78" s="3" t="s">
        <v>11</v>
      </c>
      <c r="E78" s="3" t="s">
        <v>12</v>
      </c>
      <c r="F78" s="3" t="s">
        <v>5</v>
      </c>
      <c r="G78" s="100"/>
    </row>
    <row r="79" spans="1:7" ht="51.75" customHeight="1" thickBot="1" x14ac:dyDescent="0.25">
      <c r="A79" s="97"/>
      <c r="B79" s="111" t="s">
        <v>70</v>
      </c>
      <c r="C79" s="37">
        <v>0</v>
      </c>
      <c r="D79" s="22">
        <v>0.55000000000000004</v>
      </c>
      <c r="E79" s="23">
        <v>0.6</v>
      </c>
      <c r="F79" s="22">
        <v>0.65</v>
      </c>
      <c r="G79" s="100"/>
    </row>
    <row r="80" spans="1:7" ht="13.5" customHeight="1" thickBot="1" x14ac:dyDescent="0.25">
      <c r="A80" s="97"/>
      <c r="B80" s="112"/>
      <c r="C80" s="55" t="s">
        <v>8</v>
      </c>
      <c r="D80" s="35"/>
      <c r="E80" s="35"/>
      <c r="F80" s="36"/>
      <c r="G80" s="100"/>
    </row>
    <row r="81" spans="1:8" ht="19.5" customHeight="1" thickBot="1" x14ac:dyDescent="0.25">
      <c r="A81" s="98"/>
      <c r="B81" s="113"/>
      <c r="C81" s="56" t="s">
        <v>73</v>
      </c>
      <c r="D81" s="57"/>
      <c r="E81" s="57"/>
      <c r="F81" s="58"/>
      <c r="G81" s="101"/>
    </row>
    <row r="82" spans="1:8" ht="15" thickBot="1" x14ac:dyDescent="0.25">
      <c r="A82" s="62" t="s">
        <v>38</v>
      </c>
      <c r="B82" s="89">
        <v>0.15</v>
      </c>
      <c r="C82" s="63"/>
      <c r="D82" s="64"/>
      <c r="E82" s="64"/>
      <c r="F82" s="65"/>
      <c r="G82" s="66"/>
    </row>
    <row r="83" spans="1:8" ht="15" thickBot="1" x14ac:dyDescent="0.25">
      <c r="A83" s="114" t="s">
        <v>21</v>
      </c>
      <c r="B83" s="67" t="s">
        <v>22</v>
      </c>
      <c r="C83" s="42" t="s">
        <v>23</v>
      </c>
      <c r="D83" s="27" t="s">
        <v>24</v>
      </c>
      <c r="E83" s="27" t="s">
        <v>25</v>
      </c>
      <c r="F83" s="116" t="s">
        <v>26</v>
      </c>
      <c r="G83" s="117"/>
    </row>
    <row r="84" spans="1:8" ht="68.25" customHeight="1" thickBot="1" x14ac:dyDescent="0.25">
      <c r="A84" s="115"/>
      <c r="B84" s="20">
        <v>2.8</v>
      </c>
      <c r="C84" s="20">
        <v>2.2999999999999998</v>
      </c>
      <c r="D84" s="20">
        <v>0</v>
      </c>
      <c r="E84" s="20">
        <f>C84+B84</f>
        <v>5.0999999999999996</v>
      </c>
      <c r="F84" s="118">
        <v>0.55000000000000004</v>
      </c>
      <c r="G84" s="119"/>
    </row>
    <row r="85" spans="1:8" ht="15" thickBot="1" x14ac:dyDescent="0.25">
      <c r="A85" s="114" t="s">
        <v>30</v>
      </c>
      <c r="B85" s="24" t="s">
        <v>31</v>
      </c>
      <c r="C85" s="121"/>
      <c r="D85" s="122"/>
      <c r="E85" s="122"/>
      <c r="F85" s="122"/>
      <c r="G85" s="123"/>
    </row>
    <row r="86" spans="1:8" ht="15.75" customHeight="1" thickBot="1" x14ac:dyDescent="0.25">
      <c r="A86" s="120"/>
      <c r="B86" s="94">
        <v>0</v>
      </c>
      <c r="C86" s="124"/>
      <c r="D86" s="125"/>
      <c r="E86" s="125"/>
      <c r="F86" s="125"/>
      <c r="G86" s="126"/>
    </row>
    <row r="87" spans="1:8" ht="15.75" customHeight="1" thickBot="1" x14ac:dyDescent="0.25">
      <c r="A87" s="68"/>
      <c r="B87" s="28"/>
      <c r="C87" s="69"/>
      <c r="D87" s="69"/>
      <c r="E87" s="69"/>
      <c r="F87" s="69"/>
      <c r="G87" s="24"/>
    </row>
    <row r="88" spans="1:8" ht="15.75" thickBot="1" x14ac:dyDescent="0.25">
      <c r="A88" s="1" t="s">
        <v>49</v>
      </c>
      <c r="B88" s="29" t="s">
        <v>2</v>
      </c>
      <c r="C88" s="3" t="s">
        <v>3</v>
      </c>
      <c r="D88" s="3" t="s">
        <v>11</v>
      </c>
      <c r="E88" s="3" t="s">
        <v>12</v>
      </c>
      <c r="F88" s="3" t="s">
        <v>5</v>
      </c>
      <c r="G88" s="4" t="s">
        <v>6</v>
      </c>
      <c r="H88" s="30"/>
    </row>
    <row r="89" spans="1:8" ht="27.75" customHeight="1" thickBot="1" x14ac:dyDescent="0.25">
      <c r="A89" s="96" t="s">
        <v>55</v>
      </c>
      <c r="B89" s="128" t="s">
        <v>56</v>
      </c>
      <c r="C89" s="20">
        <v>0</v>
      </c>
      <c r="D89" s="16">
        <f>10%*F89</f>
        <v>400</v>
      </c>
      <c r="E89" s="20">
        <f>40%*F89+D89</f>
        <v>2000</v>
      </c>
      <c r="F89" s="85">
        <v>4000</v>
      </c>
      <c r="G89" s="128" t="s">
        <v>58</v>
      </c>
    </row>
    <row r="90" spans="1:8" ht="15" thickBot="1" x14ac:dyDescent="0.25">
      <c r="A90" s="127"/>
      <c r="B90" s="127"/>
      <c r="C90" s="31" t="s">
        <v>8</v>
      </c>
      <c r="D90" s="32"/>
      <c r="E90" s="32"/>
      <c r="F90" s="33"/>
      <c r="G90" s="130"/>
    </row>
    <row r="91" spans="1:8" ht="41.25" customHeight="1" thickBot="1" x14ac:dyDescent="0.25">
      <c r="A91" s="127"/>
      <c r="B91" s="129"/>
      <c r="C91" s="131" t="s">
        <v>50</v>
      </c>
      <c r="D91" s="132"/>
      <c r="E91" s="132"/>
      <c r="F91" s="133"/>
      <c r="G91" s="130"/>
    </row>
    <row r="92" spans="1:8" ht="15" thickBot="1" x14ac:dyDescent="0.25">
      <c r="A92" s="127"/>
      <c r="B92" s="29" t="s">
        <v>51</v>
      </c>
      <c r="C92" s="3" t="s">
        <v>3</v>
      </c>
      <c r="D92" s="3" t="s">
        <v>11</v>
      </c>
      <c r="E92" s="3" t="s">
        <v>12</v>
      </c>
      <c r="F92" s="3" t="s">
        <v>5</v>
      </c>
      <c r="G92" s="130"/>
    </row>
    <row r="93" spans="1:8" ht="30" customHeight="1" thickBot="1" x14ac:dyDescent="0.25">
      <c r="A93" s="127"/>
      <c r="B93" s="128" t="s">
        <v>57</v>
      </c>
      <c r="C93" s="20">
        <v>0</v>
      </c>
      <c r="D93" s="49">
        <f>20%*F93</f>
        <v>7000</v>
      </c>
      <c r="E93" s="49">
        <f>30%*F93+D93</f>
        <v>17500</v>
      </c>
      <c r="F93" s="49">
        <v>35000</v>
      </c>
      <c r="G93" s="130"/>
    </row>
    <row r="94" spans="1:8" ht="14.25" customHeight="1" thickBot="1" x14ac:dyDescent="0.25">
      <c r="A94" s="127"/>
      <c r="B94" s="127"/>
      <c r="C94" s="134" t="s">
        <v>8</v>
      </c>
      <c r="D94" s="135"/>
      <c r="E94" s="135"/>
      <c r="F94" s="136"/>
      <c r="G94" s="130"/>
    </row>
    <row r="95" spans="1:8" ht="36" customHeight="1" thickBot="1" x14ac:dyDescent="0.25">
      <c r="A95" s="127"/>
      <c r="B95" s="129"/>
      <c r="C95" s="137" t="s">
        <v>59</v>
      </c>
      <c r="D95" s="138"/>
      <c r="E95" s="138"/>
      <c r="F95" s="139"/>
      <c r="G95" s="130"/>
    </row>
    <row r="96" spans="1:8" ht="13.5" customHeight="1" thickBot="1" x14ac:dyDescent="0.25">
      <c r="A96" s="9"/>
      <c r="B96" s="29" t="s">
        <v>52</v>
      </c>
      <c r="C96" s="3" t="s">
        <v>3</v>
      </c>
      <c r="D96" s="3" t="s">
        <v>11</v>
      </c>
      <c r="E96" s="3" t="s">
        <v>12</v>
      </c>
      <c r="F96" s="3" t="s">
        <v>5</v>
      </c>
      <c r="G96" s="10"/>
    </row>
    <row r="97" spans="1:7" ht="59.25" customHeight="1" thickBot="1" x14ac:dyDescent="0.25">
      <c r="A97" s="9"/>
      <c r="B97" s="5" t="s">
        <v>53</v>
      </c>
      <c r="C97" s="12">
        <v>0</v>
      </c>
      <c r="D97" s="79">
        <f>20%*F97</f>
        <v>1000</v>
      </c>
      <c r="E97" s="79">
        <f>30%*F97+D97</f>
        <v>2500</v>
      </c>
      <c r="F97" s="80">
        <v>5000</v>
      </c>
      <c r="G97" s="10"/>
    </row>
    <row r="98" spans="1:7" ht="20.25" customHeight="1" thickBot="1" x14ac:dyDescent="0.25">
      <c r="A98" s="9"/>
      <c r="B98" s="9"/>
      <c r="C98" s="55" t="s">
        <v>8</v>
      </c>
      <c r="D98" s="35"/>
      <c r="E98" s="35"/>
      <c r="F98" s="35"/>
      <c r="G98" s="10"/>
    </row>
    <row r="99" spans="1:7" ht="25.5" customHeight="1" thickBot="1" x14ac:dyDescent="0.25">
      <c r="A99" s="9"/>
      <c r="B99" s="13"/>
      <c r="C99" s="81" t="s">
        <v>54</v>
      </c>
      <c r="D99" s="82"/>
      <c r="E99" s="82"/>
      <c r="F99" s="82"/>
      <c r="G99" s="10"/>
    </row>
    <row r="100" spans="1:7" ht="15" thickBot="1" x14ac:dyDescent="0.25">
      <c r="A100" s="38" t="s">
        <v>38</v>
      </c>
      <c r="B100" s="88">
        <v>0.23</v>
      </c>
      <c r="C100" s="39"/>
      <c r="D100" s="40"/>
      <c r="E100" s="40"/>
      <c r="F100" s="40"/>
      <c r="G100" s="53"/>
    </row>
    <row r="101" spans="1:7" ht="15" thickBot="1" x14ac:dyDescent="0.25">
      <c r="A101" s="114" t="s">
        <v>21</v>
      </c>
      <c r="B101" s="43" t="s">
        <v>22</v>
      </c>
      <c r="C101" s="42" t="s">
        <v>23</v>
      </c>
      <c r="D101" s="27" t="s">
        <v>24</v>
      </c>
      <c r="E101" s="27" t="s">
        <v>25</v>
      </c>
      <c r="F101" s="116" t="s">
        <v>26</v>
      </c>
      <c r="G101" s="117"/>
    </row>
    <row r="102" spans="1:7" ht="51" customHeight="1" thickBot="1" x14ac:dyDescent="0.25">
      <c r="A102" s="115"/>
      <c r="B102" s="20">
        <v>6.3</v>
      </c>
      <c r="C102" s="91">
        <v>5.2</v>
      </c>
      <c r="D102" s="91">
        <v>0</v>
      </c>
      <c r="E102" s="92">
        <f>C102+B102</f>
        <v>11.5</v>
      </c>
      <c r="F102" s="118">
        <v>0.55000000000000004</v>
      </c>
      <c r="G102" s="119"/>
    </row>
    <row r="103" spans="1:7" ht="13.5" customHeight="1" thickBot="1" x14ac:dyDescent="0.25">
      <c r="A103" s="114" t="s">
        <v>30</v>
      </c>
      <c r="B103" s="27" t="s">
        <v>31</v>
      </c>
      <c r="C103" s="121"/>
      <c r="D103" s="122"/>
      <c r="E103" s="122"/>
      <c r="F103" s="122"/>
      <c r="G103" s="123"/>
    </row>
    <row r="104" spans="1:7" ht="14.25" customHeight="1" thickBot="1" x14ac:dyDescent="0.25">
      <c r="A104" s="120"/>
      <c r="B104" s="94">
        <v>0</v>
      </c>
      <c r="C104" s="124"/>
      <c r="D104" s="125"/>
      <c r="E104" s="125"/>
      <c r="F104" s="125"/>
      <c r="G104" s="126"/>
    </row>
    <row r="105" spans="1:7" ht="14.25" customHeight="1" thickBot="1" x14ac:dyDescent="0.25">
      <c r="A105" s="68"/>
      <c r="B105" s="28"/>
      <c r="C105" s="69"/>
      <c r="D105" s="69"/>
      <c r="E105" s="69"/>
      <c r="F105" s="69"/>
      <c r="G105" s="43"/>
    </row>
    <row r="106" spans="1:7" ht="15" thickBot="1" x14ac:dyDescent="0.25">
      <c r="A106" s="179"/>
      <c r="B106" s="179"/>
      <c r="C106" s="179"/>
      <c r="D106" s="179"/>
      <c r="E106" s="179"/>
      <c r="F106" s="179"/>
      <c r="G106" s="179"/>
    </row>
    <row r="107" spans="1:7" ht="15.75" thickBot="1" x14ac:dyDescent="0.25">
      <c r="A107" s="48" t="s">
        <v>44</v>
      </c>
      <c r="B107" s="29" t="s">
        <v>2</v>
      </c>
      <c r="C107" s="3" t="s">
        <v>3</v>
      </c>
      <c r="D107" s="3" t="s">
        <v>11</v>
      </c>
      <c r="E107" s="3" t="s">
        <v>12</v>
      </c>
      <c r="F107" s="3" t="s">
        <v>5</v>
      </c>
      <c r="G107" s="4" t="s">
        <v>6</v>
      </c>
    </row>
    <row r="108" spans="1:7" ht="30" customHeight="1" thickBot="1" x14ac:dyDescent="0.25">
      <c r="A108" s="96" t="s">
        <v>45</v>
      </c>
      <c r="B108" s="143" t="s">
        <v>46</v>
      </c>
      <c r="C108" s="20">
        <v>0</v>
      </c>
      <c r="D108" s="20">
        <f>50%*F108</f>
        <v>400</v>
      </c>
      <c r="E108" s="20">
        <f>30%*F108+D108</f>
        <v>640</v>
      </c>
      <c r="F108" s="20">
        <v>800</v>
      </c>
      <c r="G108" s="99" t="s">
        <v>47</v>
      </c>
    </row>
    <row r="109" spans="1:7" ht="13.5" customHeight="1" thickBot="1" x14ac:dyDescent="0.25">
      <c r="A109" s="97"/>
      <c r="B109" s="144"/>
      <c r="C109" s="55" t="s">
        <v>8</v>
      </c>
      <c r="D109" s="35"/>
      <c r="E109" s="35"/>
      <c r="F109" s="36"/>
      <c r="G109" s="175"/>
    </row>
    <row r="110" spans="1:7" ht="30" customHeight="1" thickBot="1" x14ac:dyDescent="0.25">
      <c r="A110" s="97"/>
      <c r="B110" s="115"/>
      <c r="C110" s="137" t="s">
        <v>61</v>
      </c>
      <c r="D110" s="138"/>
      <c r="E110" s="138"/>
      <c r="F110" s="139"/>
      <c r="G110" s="175"/>
    </row>
    <row r="111" spans="1:7" ht="15" thickBot="1" x14ac:dyDescent="0.25">
      <c r="A111" s="97"/>
      <c r="B111" s="54" t="s">
        <v>9</v>
      </c>
      <c r="C111" s="3" t="s">
        <v>3</v>
      </c>
      <c r="D111" s="3" t="s">
        <v>11</v>
      </c>
      <c r="E111" s="3" t="s">
        <v>12</v>
      </c>
      <c r="F111" s="3" t="s">
        <v>5</v>
      </c>
      <c r="G111" s="175"/>
    </row>
    <row r="112" spans="1:7" ht="84" customHeight="1" thickBot="1" x14ac:dyDescent="0.25">
      <c r="A112" s="97"/>
      <c r="B112" s="99" t="s">
        <v>60</v>
      </c>
      <c r="C112" s="37">
        <v>0</v>
      </c>
      <c r="D112" s="22">
        <v>0.6</v>
      </c>
      <c r="E112" s="23">
        <v>0.65</v>
      </c>
      <c r="F112" s="23">
        <v>0.7</v>
      </c>
      <c r="G112" s="175"/>
    </row>
    <row r="113" spans="1:8" ht="13.5" customHeight="1" thickBot="1" x14ac:dyDescent="0.25">
      <c r="A113" s="97"/>
      <c r="B113" s="100"/>
      <c r="C113" s="55" t="s">
        <v>8</v>
      </c>
      <c r="D113" s="35"/>
      <c r="E113" s="35"/>
      <c r="F113" s="36"/>
      <c r="G113" s="175"/>
    </row>
    <row r="114" spans="1:8" ht="27.75" customHeight="1" thickBot="1" x14ac:dyDescent="0.25">
      <c r="A114" s="97"/>
      <c r="B114" s="100"/>
      <c r="C114" s="156" t="s">
        <v>48</v>
      </c>
      <c r="D114" s="157"/>
      <c r="E114" s="157"/>
      <c r="F114" s="158"/>
      <c r="G114" s="175"/>
    </row>
    <row r="115" spans="1:8" ht="15" thickBot="1" x14ac:dyDescent="0.25">
      <c r="A115" s="97"/>
      <c r="B115" s="29" t="s">
        <v>18</v>
      </c>
      <c r="C115" s="3" t="s">
        <v>3</v>
      </c>
      <c r="D115" s="3" t="s">
        <v>11</v>
      </c>
      <c r="E115" s="3" t="s">
        <v>12</v>
      </c>
      <c r="F115" s="3" t="s">
        <v>5</v>
      </c>
      <c r="G115" s="175"/>
    </row>
    <row r="116" spans="1:8" ht="64.5" customHeight="1" thickBot="1" x14ac:dyDescent="0.25">
      <c r="A116" s="97"/>
      <c r="B116" s="127" t="s">
        <v>62</v>
      </c>
      <c r="C116" s="70">
        <v>0</v>
      </c>
      <c r="D116" s="71">
        <v>0.6</v>
      </c>
      <c r="E116" s="87">
        <v>0.65</v>
      </c>
      <c r="F116" s="87">
        <v>0.7</v>
      </c>
      <c r="G116" s="175"/>
    </row>
    <row r="117" spans="1:8" ht="13.5" customHeight="1" thickBot="1" x14ac:dyDescent="0.25">
      <c r="A117" s="97"/>
      <c r="B117" s="127"/>
      <c r="C117" s="55" t="s">
        <v>8</v>
      </c>
      <c r="D117" s="35"/>
      <c r="E117" s="35"/>
      <c r="F117" s="36"/>
      <c r="G117" s="175"/>
    </row>
    <row r="118" spans="1:8" ht="27.75" customHeight="1" thickBot="1" x14ac:dyDescent="0.25">
      <c r="A118" s="98"/>
      <c r="B118" s="129"/>
      <c r="C118" s="137" t="s">
        <v>48</v>
      </c>
      <c r="D118" s="138"/>
      <c r="E118" s="138"/>
      <c r="F118" s="139"/>
      <c r="G118" s="175"/>
    </row>
    <row r="119" spans="1:8" ht="15" thickBot="1" x14ac:dyDescent="0.25">
      <c r="A119" s="62" t="s">
        <v>38</v>
      </c>
      <c r="B119" s="93">
        <v>0.09</v>
      </c>
      <c r="C119" s="72"/>
      <c r="D119" s="73"/>
      <c r="E119" s="73"/>
      <c r="F119" s="74"/>
      <c r="G119" s="66"/>
      <c r="H119" s="75"/>
    </row>
    <row r="120" spans="1:8" ht="15" thickBot="1" x14ac:dyDescent="0.25">
      <c r="A120" s="114" t="s">
        <v>21</v>
      </c>
      <c r="B120" s="42" t="s">
        <v>22</v>
      </c>
      <c r="C120" s="42" t="s">
        <v>23</v>
      </c>
      <c r="D120" s="27" t="s">
        <v>24</v>
      </c>
      <c r="E120" s="27" t="s">
        <v>25</v>
      </c>
      <c r="F120" s="116" t="s">
        <v>26</v>
      </c>
      <c r="G120" s="117"/>
    </row>
    <row r="121" spans="1:8" ht="15" thickBot="1" x14ac:dyDescent="0.25">
      <c r="A121" s="115"/>
      <c r="B121" s="20">
        <v>0</v>
      </c>
      <c r="C121" s="91">
        <v>2.9</v>
      </c>
      <c r="D121" s="91">
        <v>0</v>
      </c>
      <c r="E121" s="92">
        <f>C121+B121</f>
        <v>2.9</v>
      </c>
      <c r="F121" s="118">
        <v>0</v>
      </c>
      <c r="G121" s="119"/>
    </row>
    <row r="122" spans="1:8" ht="15" thickBot="1" x14ac:dyDescent="0.25">
      <c r="A122" s="114" t="s">
        <v>30</v>
      </c>
      <c r="B122" s="24" t="s">
        <v>31</v>
      </c>
      <c r="C122" s="121"/>
      <c r="D122" s="122"/>
      <c r="E122" s="122"/>
      <c r="F122" s="122"/>
      <c r="G122" s="123"/>
    </row>
    <row r="123" spans="1:8" ht="15" thickBot="1" x14ac:dyDescent="0.25">
      <c r="A123" s="120"/>
      <c r="B123" s="94">
        <v>0</v>
      </c>
      <c r="C123" s="124"/>
      <c r="D123" s="125"/>
      <c r="E123" s="125"/>
      <c r="F123" s="125"/>
      <c r="G123" s="126"/>
    </row>
    <row r="124" spans="1:8" x14ac:dyDescent="0.2">
      <c r="A124" s="44"/>
      <c r="B124" s="76"/>
      <c r="C124" s="76"/>
      <c r="D124" s="76"/>
      <c r="E124" s="76"/>
      <c r="F124" s="76"/>
      <c r="G124" s="76"/>
    </row>
    <row r="125" spans="1:8" ht="27.75" customHeight="1" x14ac:dyDescent="0.2">
      <c r="A125" s="177"/>
      <c r="B125" s="177"/>
      <c r="C125" s="177"/>
      <c r="D125" s="177"/>
      <c r="E125" s="177"/>
      <c r="F125" s="177"/>
      <c r="G125" s="177"/>
    </row>
    <row r="126" spans="1:8" ht="35.25" customHeight="1" x14ac:dyDescent="0.2">
      <c r="A126" s="176"/>
      <c r="B126" s="176"/>
      <c r="C126" s="176"/>
      <c r="D126" s="176"/>
      <c r="E126" s="176"/>
      <c r="F126" s="176"/>
      <c r="G126" s="176"/>
    </row>
    <row r="127" spans="1:8" x14ac:dyDescent="0.2">
      <c r="A127" s="30"/>
      <c r="B127" s="30"/>
      <c r="C127" s="30"/>
      <c r="D127" s="30"/>
      <c r="E127" s="77"/>
      <c r="F127" s="30"/>
      <c r="G127" s="30"/>
    </row>
    <row r="128" spans="1:8" x14ac:dyDescent="0.2">
      <c r="A128" s="30"/>
      <c r="B128" s="30"/>
      <c r="C128" s="30"/>
      <c r="D128" s="30"/>
      <c r="E128" s="77"/>
      <c r="F128" s="30"/>
      <c r="G128" s="30"/>
    </row>
    <row r="129" spans="1:7" x14ac:dyDescent="0.2">
      <c r="A129" s="78"/>
      <c r="B129" s="30"/>
      <c r="C129" s="30"/>
      <c r="D129" s="30"/>
      <c r="E129" s="30"/>
      <c r="F129" s="30"/>
      <c r="G129" s="30"/>
    </row>
    <row r="130" spans="1:7" x14ac:dyDescent="0.2">
      <c r="A130" s="78"/>
      <c r="B130" s="30"/>
      <c r="C130" s="30"/>
      <c r="D130" s="30"/>
      <c r="E130" s="30"/>
      <c r="F130" s="30"/>
      <c r="G130" s="30"/>
    </row>
    <row r="131" spans="1:7" ht="13.5" customHeight="1" x14ac:dyDescent="0.2">
      <c r="A131" s="78"/>
      <c r="B131" s="30"/>
      <c r="C131" s="30"/>
      <c r="D131" s="30"/>
      <c r="E131" s="30"/>
      <c r="F131" s="30"/>
      <c r="G131" s="30"/>
    </row>
    <row r="132" spans="1:7" x14ac:dyDescent="0.2">
      <c r="A132" s="78"/>
      <c r="B132" s="30"/>
      <c r="C132" s="30"/>
      <c r="D132" s="30"/>
      <c r="E132" s="30"/>
      <c r="F132" s="30"/>
      <c r="G132" s="30"/>
    </row>
  </sheetData>
  <mergeCells count="93">
    <mergeCell ref="A126:G126"/>
    <mergeCell ref="A122:A123"/>
    <mergeCell ref="C122:G123"/>
    <mergeCell ref="A125:G125"/>
    <mergeCell ref="A1:G1"/>
    <mergeCell ref="A83:A84"/>
    <mergeCell ref="F83:G83"/>
    <mergeCell ref="F84:G84"/>
    <mergeCell ref="A85:A86"/>
    <mergeCell ref="C85:G86"/>
    <mergeCell ref="A120:A121"/>
    <mergeCell ref="F120:G120"/>
    <mergeCell ref="F121:G121"/>
    <mergeCell ref="A106:G106"/>
    <mergeCell ref="A108:A118"/>
    <mergeCell ref="B108:B110"/>
    <mergeCell ref="G108:G118"/>
    <mergeCell ref="C110:F110"/>
    <mergeCell ref="B112:B114"/>
    <mergeCell ref="C114:F114"/>
    <mergeCell ref="B116:B118"/>
    <mergeCell ref="C118:F118"/>
    <mergeCell ref="A57:A58"/>
    <mergeCell ref="F57:G57"/>
    <mergeCell ref="F58:G58"/>
    <mergeCell ref="A59:A60"/>
    <mergeCell ref="C59:G60"/>
    <mergeCell ref="A35:G35"/>
    <mergeCell ref="A37:A55"/>
    <mergeCell ref="B37:B39"/>
    <mergeCell ref="G37:G55"/>
    <mergeCell ref="C39:F39"/>
    <mergeCell ref="B53:B55"/>
    <mergeCell ref="C55:F55"/>
    <mergeCell ref="B41:B43"/>
    <mergeCell ref="C43:F43"/>
    <mergeCell ref="B49:B51"/>
    <mergeCell ref="C51:F51"/>
    <mergeCell ref="B45:B47"/>
    <mergeCell ref="C47:F47"/>
    <mergeCell ref="A32:A33"/>
    <mergeCell ref="C32:G33"/>
    <mergeCell ref="A34:G34"/>
    <mergeCell ref="A30:A31"/>
    <mergeCell ref="F30:G30"/>
    <mergeCell ref="F31:G31"/>
    <mergeCell ref="A12:G12"/>
    <mergeCell ref="A15:A29"/>
    <mergeCell ref="B15:B17"/>
    <mergeCell ref="G15:G29"/>
    <mergeCell ref="C16:F16"/>
    <mergeCell ref="C17:F17"/>
    <mergeCell ref="B19:B21"/>
    <mergeCell ref="C20:F20"/>
    <mergeCell ref="C21:F21"/>
    <mergeCell ref="B27:B29"/>
    <mergeCell ref="B23:B25"/>
    <mergeCell ref="C24:F24"/>
    <mergeCell ref="C25:F25"/>
    <mergeCell ref="C28:F28"/>
    <mergeCell ref="C29:F29"/>
    <mergeCell ref="A3:G3"/>
    <mergeCell ref="A5:A11"/>
    <mergeCell ref="B5:B7"/>
    <mergeCell ref="G5:G11"/>
    <mergeCell ref="C6:F6"/>
    <mergeCell ref="C7:F7"/>
    <mergeCell ref="B9:B11"/>
    <mergeCell ref="C10:F10"/>
    <mergeCell ref="C11:F11"/>
    <mergeCell ref="A89:A95"/>
    <mergeCell ref="B89:B91"/>
    <mergeCell ref="G89:G95"/>
    <mergeCell ref="C91:F91"/>
    <mergeCell ref="B93:B95"/>
    <mergeCell ref="C94:F94"/>
    <mergeCell ref="C95:F95"/>
    <mergeCell ref="A101:A102"/>
    <mergeCell ref="F101:G101"/>
    <mergeCell ref="F102:G102"/>
    <mergeCell ref="A103:A104"/>
    <mergeCell ref="C103:G104"/>
    <mergeCell ref="A63:A81"/>
    <mergeCell ref="G63:G81"/>
    <mergeCell ref="B71:B73"/>
    <mergeCell ref="B75:B77"/>
    <mergeCell ref="C77:F77"/>
    <mergeCell ref="B63:B65"/>
    <mergeCell ref="C65:F65"/>
    <mergeCell ref="B67:B69"/>
    <mergeCell ref="C69:F69"/>
    <mergeCell ref="C73:F73"/>
    <mergeCell ref="B79:B8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British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Coyle, Darren (Education and Society)</dc:creator>
  <cp:lastModifiedBy>Innes, David (P&amp;P)</cp:lastModifiedBy>
  <dcterms:created xsi:type="dcterms:W3CDTF">2015-05-11T20:47:56Z</dcterms:created>
  <dcterms:modified xsi:type="dcterms:W3CDTF">2015-08-12T10:54:25Z</dcterms:modified>
</cp:coreProperties>
</file>