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nine.cato\Desktop\Language Services\Pricing Matrices\"/>
    </mc:Choice>
  </mc:AlternateContent>
  <bookViews>
    <workbookView xWindow="0" yWindow="0" windowWidth="19200" windowHeight="7340" tabRatio="998" firstSheet="6" activeTab="10"/>
  </bookViews>
  <sheets>
    <sheet name="1. Cover Sheet" sheetId="1" r:id="rId1"/>
    <sheet name="2. Instructions" sheetId="2" r:id="rId2"/>
    <sheet name="3a. Band Definition Spoken " sheetId="3" r:id="rId3"/>
    <sheet name="3b. Band Definition Non-Spoken" sheetId="4" r:id="rId4"/>
    <sheet name="4. Band Definition Translation" sheetId="11" r:id="rId5"/>
    <sheet name="5. Language Groups" sheetId="5" r:id="rId6"/>
    <sheet name="6. Translation, Transcription &amp;" sheetId="6" r:id="rId7"/>
    <sheet name="7. Spoken Telephone and Video" sheetId="7" r:id="rId8"/>
    <sheet name="8. Non Spoken Services" sheetId="8" r:id="rId9"/>
    <sheet name="9. Spoken Face to Face Services" sheetId="9" r:id="rId10"/>
    <sheet name="10. Evaluation DO NOT USE " sheetId="10" r:id="rId11"/>
  </sheets>
  <definedNames>
    <definedName name="_ftn1" localSheetId="2">#REF!</definedName>
    <definedName name="_ftnref1" localSheetId="2">#REF!</definedName>
    <definedName name="iEfficiency" localSheetId="3">#REF!</definedName>
    <definedName name="iEfficiency" localSheetId="6">#REF!</definedName>
    <definedName name="iEfficiency" localSheetId="7">#REF!</definedName>
    <definedName name="iEfficiency" localSheetId="8">#REF!</definedName>
    <definedName name="iEfficiency" localSheetId="9">#REF!</definedName>
    <definedName name="iEfficiency">#REF!</definedName>
    <definedName name="vEfficiency" localSheetId="3">#REF!</definedName>
    <definedName name="vEfficiency" localSheetId="6">#REF!</definedName>
    <definedName name="vEfficiency" localSheetId="7">#REF!</definedName>
    <definedName name="vEfficiency" localSheetId="8">#REF!</definedName>
    <definedName name="vEfficiency" localSheetId="9">#REF!</definedName>
    <definedName name="vEfficiency">#REF!</definedName>
    <definedName name="xEfficiency" localSheetId="3">#REF!</definedName>
    <definedName name="xEfficiency" localSheetId="6">#REF!</definedName>
    <definedName name="xEfficiency" localSheetId="7">#REF!</definedName>
    <definedName name="xEfficiency" localSheetId="8">#REF!</definedName>
    <definedName name="xEfficiency" localSheetId="9">#REF!</definedName>
    <definedName name="xEfficiency">#REF!</definedName>
  </definedNames>
  <calcPr calcId="152511"/>
  <extLst>
    <ext uri="GoogleSheetsCustomDataVersion1">
      <go:sheetsCustomData xmlns:go="http://customooxmlschemas.google.com/" r:id="rId15" roundtripDataSignature="AMtx7mhOXmnP+sorZZWPcHcTIWMGwLSbpQ=="/>
    </ext>
  </extLst>
</workbook>
</file>

<file path=xl/calcChain.xml><?xml version="1.0" encoding="utf-8"?>
<calcChain xmlns="http://schemas.openxmlformats.org/spreadsheetml/2006/main">
  <c r="J41" i="9" l="1"/>
  <c r="L41" i="9" s="1"/>
  <c r="J40" i="9"/>
  <c r="L40" i="9" s="1"/>
  <c r="J36" i="9"/>
  <c r="L36" i="9" s="1"/>
  <c r="J35" i="9"/>
  <c r="L35" i="9" s="1"/>
  <c r="J22" i="9"/>
  <c r="L22" i="9" s="1"/>
  <c r="J21" i="9"/>
  <c r="L21" i="9" s="1"/>
  <c r="J17" i="9"/>
  <c r="L17" i="9" s="1"/>
  <c r="J16" i="9"/>
  <c r="L16" i="9" s="1"/>
  <c r="O105" i="8"/>
  <c r="O99" i="8"/>
  <c r="O98" i="8"/>
  <c r="O95" i="8"/>
  <c r="O86" i="8"/>
  <c r="O77" i="8"/>
  <c r="O62" i="8"/>
  <c r="O45" i="8"/>
  <c r="O28" i="8"/>
  <c r="O13" i="8"/>
  <c r="L49" i="7"/>
  <c r="L48" i="7"/>
  <c r="L47" i="7"/>
  <c r="L46" i="7"/>
  <c r="J48" i="7"/>
  <c r="J47" i="7"/>
  <c r="J46" i="7"/>
  <c r="K43" i="7"/>
  <c r="K41" i="7"/>
  <c r="K39" i="7"/>
  <c r="I41" i="7"/>
  <c r="I39" i="7"/>
  <c r="K34" i="7"/>
  <c r="K32" i="7"/>
  <c r="I32" i="7"/>
  <c r="K30" i="7"/>
  <c r="I30" i="7"/>
  <c r="K22" i="7"/>
  <c r="K21" i="7"/>
  <c r="K20" i="7"/>
  <c r="K19" i="7"/>
  <c r="K18" i="7"/>
  <c r="K17" i="7"/>
  <c r="K16" i="7"/>
  <c r="K15" i="7"/>
  <c r="K14" i="7"/>
  <c r="K13" i="7"/>
  <c r="K12" i="7"/>
  <c r="K11" i="7"/>
  <c r="I12" i="7"/>
  <c r="I11" i="7"/>
  <c r="K53" i="6"/>
  <c r="K52" i="6"/>
  <c r="I53" i="6"/>
  <c r="I52" i="6"/>
  <c r="J48" i="6"/>
  <c r="J47" i="6"/>
  <c r="J45" i="6"/>
  <c r="J43" i="6"/>
  <c r="J41" i="6"/>
  <c r="J39" i="6"/>
  <c r="J37" i="6"/>
  <c r="H47" i="6"/>
  <c r="H45" i="6"/>
  <c r="H43" i="6"/>
  <c r="H41" i="6"/>
  <c r="H39" i="6"/>
  <c r="H37" i="6"/>
  <c r="J32" i="6"/>
  <c r="J31" i="6"/>
  <c r="J29" i="6"/>
  <c r="J27" i="6"/>
  <c r="J25" i="6"/>
  <c r="J23" i="6"/>
  <c r="H31" i="6"/>
  <c r="H29" i="6"/>
  <c r="H27" i="6"/>
  <c r="H25" i="6"/>
  <c r="H23" i="6"/>
  <c r="J19" i="6"/>
  <c r="J17" i="6"/>
  <c r="J15" i="6"/>
  <c r="J13" i="6"/>
  <c r="H19" i="6"/>
  <c r="H17" i="6"/>
  <c r="H15" i="6"/>
  <c r="H13" i="6"/>
  <c r="H11" i="6"/>
  <c r="J11" i="6" s="1"/>
  <c r="J20" i="6" s="1"/>
  <c r="I51" i="6" s="1"/>
  <c r="K51" i="6" s="1"/>
  <c r="K54" i="6" s="1"/>
  <c r="L44" i="9" l="1"/>
  <c r="K48" i="9" s="1"/>
  <c r="M48" i="9" s="1"/>
  <c r="L25" i="9"/>
  <c r="K47" i="9" s="1"/>
  <c r="M47" i="9" s="1"/>
  <c r="D3" i="9"/>
  <c r="M49" i="9" l="1"/>
  <c r="M104" i="8"/>
  <c r="O104" i="8" s="1"/>
  <c r="M103" i="8"/>
  <c r="O103" i="8" s="1"/>
  <c r="M102" i="8"/>
  <c r="O102" i="8" s="1"/>
  <c r="M101" i="8"/>
  <c r="O101" i="8" s="1"/>
  <c r="M100" i="8"/>
  <c r="O100" i="8" s="1"/>
  <c r="M99" i="8"/>
  <c r="M98" i="8"/>
  <c r="D8" i="10" l="1"/>
  <c r="I21" i="7"/>
  <c r="I20" i="7"/>
  <c r="I19" i="7"/>
  <c r="I18" i="7"/>
  <c r="I17" i="7"/>
  <c r="I16" i="7"/>
  <c r="I15" i="7"/>
  <c r="I14" i="7"/>
  <c r="I13" i="7"/>
  <c r="C3" i="8" l="1"/>
  <c r="D3" i="7"/>
  <c r="C4" i="6"/>
  <c r="D10" i="10" l="1"/>
  <c r="D6" i="10" l="1"/>
  <c r="D4" i="10" l="1"/>
  <c r="D14" i="10" s="1"/>
</calcChain>
</file>

<file path=xl/sharedStrings.xml><?xml version="1.0" encoding="utf-8"?>
<sst xmlns="http://schemas.openxmlformats.org/spreadsheetml/2006/main" count="878" uniqueCount="467">
  <si>
    <t>Version 1</t>
  </si>
  <si>
    <t>Please enter your ORGANISATION'S NAME in the text box below</t>
  </si>
  <si>
    <t>Attachment 9 - Pricing Matrix Lot 2 v1 RM1092</t>
  </si>
  <si>
    <t>Instructions for completing this Pricing Matrix - Please Read Carefully</t>
  </si>
  <si>
    <t>Preparing PDFs For Print</t>
  </si>
  <si>
    <t xml:space="preserve">* included in Artwork  </t>
  </si>
  <si>
    <t xml:space="preserve">Please note: this is applicable to Written Translation and Transcription Services only to prices submitted in the cells highlighted Green.         </t>
  </si>
  <si>
    <t>Boxes highlighted Grey are for evaluation purposes and will be automatically populated.</t>
  </si>
  <si>
    <t>c) travel costs and travel time up to a 5 mile radius, the point of origin of the journey being the Linguists home or current location whichever is the closest to the place of the Assignment.</t>
  </si>
  <si>
    <t>d) all second tier (and subsequent tier) supply chain partners commission and /or mark ups.</t>
  </si>
  <si>
    <t xml:space="preserve">f) payroll Burden (all costs of taxes and contributions imposed by law, or regulations e.g. employer’s liability insurance, unemployment compensation, old age benefits, pensions and annuities and disability insurance); </t>
  </si>
  <si>
    <t>g) all costs of the Supplier’s standard employee benefits e.g. retirement funds, health and life assurances and any bonus schemes;</t>
  </si>
  <si>
    <t>h) all costs associated with holidays with pay, sickness leave with pay, customary and public holidays;</t>
  </si>
  <si>
    <t>j) profit</t>
  </si>
  <si>
    <t>On Demand means Delivery within two hours at 80% fulfilment rate.</t>
  </si>
  <si>
    <t>When entering prices, enter only the numerical value. Do not add or include any additional characters such as £.</t>
  </si>
  <si>
    <t>TAB</t>
  </si>
  <si>
    <t>INDEX</t>
  </si>
  <si>
    <t>RESPONSE REQUIRED</t>
  </si>
  <si>
    <t>Cover Sheet</t>
  </si>
  <si>
    <t xml:space="preserve">Instructions </t>
  </si>
  <si>
    <t>Band Definitions Spoken</t>
  </si>
  <si>
    <t xml:space="preserve">Band Definition Non Spoken </t>
  </si>
  <si>
    <t xml:space="preserve">Language Groups </t>
  </si>
  <si>
    <t>Tab 5 details the 'Language Groups' which defines which Languages are in which pricing Groups A to E</t>
  </si>
  <si>
    <t xml:space="preserve">Non Spoken Face to Face </t>
  </si>
  <si>
    <t>Spoken Face to Face Interpretation UK and Overseas</t>
  </si>
  <si>
    <t>BAND 5</t>
  </si>
  <si>
    <t>BAND 4</t>
  </si>
  <si>
    <t>BAND 3</t>
  </si>
  <si>
    <t>Experience</t>
  </si>
  <si>
    <t>Band 2</t>
  </si>
  <si>
    <t>Band 1</t>
  </si>
  <si>
    <t>Group A</t>
  </si>
  <si>
    <t>Group B</t>
  </si>
  <si>
    <t>Group C</t>
  </si>
  <si>
    <t>Group D</t>
  </si>
  <si>
    <t>Group E</t>
  </si>
  <si>
    <t>Western European</t>
  </si>
  <si>
    <t>Eastern European</t>
  </si>
  <si>
    <t>Asian, Arabic &amp; Oriental</t>
  </si>
  <si>
    <t>African</t>
  </si>
  <si>
    <t xml:space="preserve">Specialist (Rare) </t>
  </si>
  <si>
    <t>Basque</t>
  </si>
  <si>
    <t>Albanian</t>
  </si>
  <si>
    <t>Serbo-Croatian</t>
  </si>
  <si>
    <t>Arabic</t>
  </si>
  <si>
    <t>Kyrgz</t>
  </si>
  <si>
    <t>Afrikaans</t>
  </si>
  <si>
    <t>Alcholi</t>
  </si>
  <si>
    <t>Catalan</t>
  </si>
  <si>
    <t>Belarussian</t>
  </si>
  <si>
    <t>Slovak</t>
  </si>
  <si>
    <t>Armenian</t>
  </si>
  <si>
    <t>Malay</t>
  </si>
  <si>
    <t>Algerian</t>
  </si>
  <si>
    <t>Akan (Asante/Fante)</t>
  </si>
  <si>
    <t>Danish</t>
  </si>
  <si>
    <t>Bosnian</t>
  </si>
  <si>
    <t>Slovenian</t>
  </si>
  <si>
    <t>Assyrian</t>
  </si>
  <si>
    <t>Malayalam</t>
  </si>
  <si>
    <t>Amharic</t>
  </si>
  <si>
    <t>Bantu</t>
  </si>
  <si>
    <t>Dutch</t>
  </si>
  <si>
    <t>Bulgarian</t>
  </si>
  <si>
    <t>Turkish</t>
  </si>
  <si>
    <t>Azerbaijani</t>
  </si>
  <si>
    <t>Mandarin</t>
  </si>
  <si>
    <t>Bravanese</t>
  </si>
  <si>
    <t>Bete (Nigeria)</t>
  </si>
  <si>
    <t>English</t>
  </si>
  <si>
    <t>Croatian</t>
  </si>
  <si>
    <t>Ukranian</t>
  </si>
  <si>
    <t>Bengali</t>
  </si>
  <si>
    <t>Marathi</t>
  </si>
  <si>
    <t>Fulani (Nigeria)</t>
  </si>
  <si>
    <t>Creole</t>
  </si>
  <si>
    <t>Flemish</t>
  </si>
  <si>
    <t>Czech</t>
  </si>
  <si>
    <t>Burmese</t>
  </si>
  <si>
    <t>Mongolian</t>
  </si>
  <si>
    <t>Ga (Ghanaian)</t>
  </si>
  <si>
    <t>Dinka</t>
  </si>
  <si>
    <t>French</t>
  </si>
  <si>
    <t>Estonian</t>
  </si>
  <si>
    <t>Cantonese</t>
  </si>
  <si>
    <t>Nepali</t>
  </si>
  <si>
    <t>Hausa</t>
  </si>
  <si>
    <t>Konkani (Kannada Script)</t>
  </si>
  <si>
    <t>Finnish</t>
  </si>
  <si>
    <t>Dari</t>
  </si>
  <si>
    <t>Pashto</t>
  </si>
  <si>
    <t>Igbo (Ibo)</t>
  </si>
  <si>
    <t>Kikongo</t>
  </si>
  <si>
    <t>German</t>
  </si>
  <si>
    <t>Georgian</t>
  </si>
  <si>
    <t>Farsi, Eastern (Afghan)</t>
  </si>
  <si>
    <t>Punjabi</t>
  </si>
  <si>
    <t>Kinyarwandan</t>
  </si>
  <si>
    <t>Kikuyu</t>
  </si>
  <si>
    <t>Italian</t>
  </si>
  <si>
    <t>Greek</t>
  </si>
  <si>
    <t>Farsi, Western (Persian)</t>
  </si>
  <si>
    <t>Punjabi (Mirpuri)</t>
  </si>
  <si>
    <t>Lingala</t>
  </si>
  <si>
    <t>Kirundi</t>
  </si>
  <si>
    <t>Norwegian</t>
  </si>
  <si>
    <t>Hungarian</t>
  </si>
  <si>
    <t>Gujerati</t>
  </si>
  <si>
    <t>Sinhalese</t>
  </si>
  <si>
    <t>Lugandan</t>
  </si>
  <si>
    <t>Kisii (Kenya)</t>
  </si>
  <si>
    <t>Portuguese</t>
  </si>
  <si>
    <t>Icelandic</t>
  </si>
  <si>
    <t>Gurmukhi(Punjabi Script)</t>
  </si>
  <si>
    <t>Sylheti (Bengali)</t>
  </si>
  <si>
    <t>Ndebele(Zimbabwe)</t>
  </si>
  <si>
    <t>Krio (SL)</t>
  </si>
  <si>
    <t>Spanish</t>
  </si>
  <si>
    <t>Latvian</t>
  </si>
  <si>
    <t>Hakka (China)</t>
  </si>
  <si>
    <t>Tamil</t>
  </si>
  <si>
    <t>Shona (Zimbabwe)</t>
  </si>
  <si>
    <t>Laotian</t>
  </si>
  <si>
    <t>Swedish</t>
  </si>
  <si>
    <t>Lithuanian</t>
  </si>
  <si>
    <t>Hebrew</t>
  </si>
  <si>
    <t>Tagalog/Filipino</t>
  </si>
  <si>
    <t>Oromo (Ethiopia)</t>
  </si>
  <si>
    <t>Luo (Uganda)</t>
  </si>
  <si>
    <t>Welsh</t>
  </si>
  <si>
    <t>Macedonian</t>
  </si>
  <si>
    <t>Hindi</t>
  </si>
  <si>
    <t>Telugu</t>
  </si>
  <si>
    <t>Somali</t>
  </si>
  <si>
    <t>Lutora</t>
  </si>
  <si>
    <t>Maltese</t>
  </si>
  <si>
    <t>Indonesian</t>
  </si>
  <si>
    <t>Thai</t>
  </si>
  <si>
    <t>Swahili</t>
  </si>
  <si>
    <t>Mandingo/Mandinka</t>
  </si>
  <si>
    <t>Moldovan</t>
  </si>
  <si>
    <t>Japanese</t>
  </si>
  <si>
    <t>Tibetan</t>
  </si>
  <si>
    <t>Tigrinya</t>
  </si>
  <si>
    <t>Mauritian-Creole</t>
  </si>
  <si>
    <t>Polish</t>
  </si>
  <si>
    <t>Khmer (Cambodian)</t>
  </si>
  <si>
    <t>Urdu</t>
  </si>
  <si>
    <t>Twi</t>
  </si>
  <si>
    <t>Papiamento</t>
  </si>
  <si>
    <t>Romanian</t>
  </si>
  <si>
    <t>Korean</t>
  </si>
  <si>
    <t>Uzbeck</t>
  </si>
  <si>
    <t>Yoruba</t>
  </si>
  <si>
    <t>Seychelles-Creole</t>
  </si>
  <si>
    <t>Russian</t>
  </si>
  <si>
    <t>Kurdish (Sorani)</t>
  </si>
  <si>
    <t>Vietnamese</t>
  </si>
  <si>
    <t>Zulu</t>
  </si>
  <si>
    <t>Wolof</t>
  </si>
  <si>
    <t>Serbian</t>
  </si>
  <si>
    <t>Kurdish (Kurmanji/Bahdini)</t>
  </si>
  <si>
    <t>ORGANISATION'S NAME</t>
  </si>
  <si>
    <t>Please refer to Tab 5 which details the 'Language Groups' which defines which Languages are in which pricing Groups A to E</t>
  </si>
  <si>
    <t xml:space="preserve"> 'Target Language' means the lanuage in which text has to be translated</t>
  </si>
  <si>
    <t xml:space="preserve">                        'Target Language'  means the language in which text appears that is to be translated into another.</t>
  </si>
  <si>
    <t xml:space="preserve"> 'Source Language' means the language in which text appears that is to be translated into another language</t>
  </si>
  <si>
    <t>Total Price (£)</t>
  </si>
  <si>
    <t>Weighting</t>
  </si>
  <si>
    <t>Group E - Specialist (Rare)</t>
  </si>
  <si>
    <t>Charge per Page (£)</t>
  </si>
  <si>
    <t>Charge per Hour (£)</t>
  </si>
  <si>
    <t>Artwork for A4</t>
  </si>
  <si>
    <t>Multilingual Design</t>
  </si>
  <si>
    <t>Artwork for A5</t>
  </si>
  <si>
    <t>Artwork for Gatefold</t>
  </si>
  <si>
    <t>Preparing PDFs For Web</t>
  </si>
  <si>
    <t>Artwork for Posters</t>
  </si>
  <si>
    <t>Stripping</t>
  </si>
  <si>
    <t>Graphics</t>
  </si>
  <si>
    <t>Preparation</t>
  </si>
  <si>
    <t>Typesetting</t>
  </si>
  <si>
    <t>Amendments</t>
  </si>
  <si>
    <t>Charge per Day (£)</t>
  </si>
  <si>
    <t>Charge per Half Day (£)</t>
  </si>
  <si>
    <t>Voice Over Artist</t>
  </si>
  <si>
    <t>Sound Recording</t>
  </si>
  <si>
    <t>Sound Editing</t>
  </si>
  <si>
    <t>Please refer to tab 5 entitled 'Language Groups' which lists all Languages</t>
  </si>
  <si>
    <t xml:space="preserve">Rate 1: Monday to Friday 08:00 to 18:00 hours </t>
  </si>
  <si>
    <t>Rate 2: Monday to Friday 18:00 to 08:00 hours; weekends (Friday 18:00 to Monday 08:00); Public Holidays</t>
  </si>
  <si>
    <t>Band 1 (£)</t>
  </si>
  <si>
    <t>Band 2 (£)</t>
  </si>
  <si>
    <t>Band 3 (£)</t>
  </si>
  <si>
    <t>Band 4 (£)</t>
  </si>
  <si>
    <t>Band 5 (£)</t>
  </si>
  <si>
    <t>Rate 1</t>
  </si>
  <si>
    <t>Rate 2</t>
  </si>
  <si>
    <t>Trainee</t>
  </si>
  <si>
    <t>Maximum Rate per Minute (£)</t>
  </si>
  <si>
    <t>Maximum Rate per Hour (£)</t>
  </si>
  <si>
    <t xml:space="preserve">Half day: 4 hours exclusive of breaks </t>
  </si>
  <si>
    <t xml:space="preserve">Full day: 8 hours exclusive of breaks </t>
  </si>
  <si>
    <t>Half Day (£)</t>
  </si>
  <si>
    <t>Full Day (£)</t>
  </si>
  <si>
    <t xml:space="preserve">Please refer to tab 5 which details the 'Language Groups' </t>
  </si>
  <si>
    <t xml:space="preserve">Band 1 </t>
  </si>
  <si>
    <t xml:space="preserve">Band 3 </t>
  </si>
  <si>
    <t xml:space="preserve">Band 4 </t>
  </si>
  <si>
    <t xml:space="preserve">Band 5 </t>
  </si>
  <si>
    <t>Greater London</t>
  </si>
  <si>
    <t>Rest of UK</t>
  </si>
  <si>
    <t xml:space="preserve">Band 2 </t>
  </si>
  <si>
    <t>RM6141 Language Services</t>
  </si>
  <si>
    <t>Framework Reference: RM6141</t>
  </si>
  <si>
    <t xml:space="preserve">Attachment 3a - Pricing Matrix for Lot 1  
Language Services </t>
  </si>
  <si>
    <t xml:space="preserve">Please read these instructions in conjunction with Framework Schedule 3 (Framework Prices) of Attachment 10 - Framework Contract Documents </t>
  </si>
  <si>
    <t>Before completing this Pricing Matrix, please read Framework Schedule 3 (Framework Prices) of Attachment 10 - Framework Contract Documents and paragraph 12 of Attachment 2 - How to Bid, which contains important information about how the information you provide will be evaluated.</t>
  </si>
  <si>
    <t>PLEASE COMPLETE THE GREY BOX WITH YOUR ORGANISATION NAME</t>
  </si>
  <si>
    <t>PLEASE READ THE INSTRUCTIONS CONTAINED IN THIS TAB CAREFULLY</t>
  </si>
  <si>
    <t xml:space="preserve">Tab 10 'Evaluation' is for information only. This tab is used to calculate your Total Basket Price which will be used in the Lot 1 Price Evaluation. </t>
  </si>
  <si>
    <t>You must complete this Pricing Matrix in accordance with the following instructions. Please refer to the document called 'Attachment 2 - How to Bid', for further details and information.</t>
  </si>
  <si>
    <r>
      <t xml:space="preserve">All prices submitted must be excluding VAT and in Great British Pounds Sterling (£). </t>
    </r>
    <r>
      <rPr>
        <sz val="12"/>
        <rFont val="Arial"/>
        <family val="2"/>
      </rPr>
      <t>No zero bids will be accepted.</t>
    </r>
  </si>
  <si>
    <t xml:space="preserve">Buyers are required to submit a price on the services as described in Attachment 1a - Framework Schedule 1 (Specification).
</t>
  </si>
  <si>
    <t>The prices inserted in this Pricing Matrix must be based on:</t>
  </si>
  <si>
    <t xml:space="preserve">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t>
  </si>
  <si>
    <t>Please note: all rates per hour inserted into Tab 9 Spoken Face to Face must be based on supply to the Greater London area and the rest of the UK and include the Rare Language % uplift</t>
  </si>
  <si>
    <t>Prices to be included in Evaluation</t>
  </si>
  <si>
    <t xml:space="preserve">Price to be included in Evaluation: </t>
  </si>
  <si>
    <t>Total Basket Price to be used for evaluation purposes</t>
  </si>
  <si>
    <t>(e.g. Basket Price in Tab 6; Tab 7; Tab 8 and Tab 9 added together to calculate Total Basket Price)</t>
  </si>
  <si>
    <t>e) direct labour costs (the basic rate paid by the Supplier to its Staff including any premium time payment, fringe benefits and bonus payments). Please refer to Framework Schedule 3 (Framework Prices).</t>
  </si>
  <si>
    <t xml:space="preserve">a) an Insurance level sufficient to cover the Limit of Liability listed in Joint Schedule 3 (Insurance Requirements) of Attachment 10 - Framework Contract Documents.  </t>
  </si>
  <si>
    <t>i) all costs associated with the recruitment, training, security vetting</t>
  </si>
  <si>
    <t xml:space="preserve">BAND 1 </t>
  </si>
  <si>
    <t>English Language Skills (minimum requirement)</t>
  </si>
  <si>
    <t>Qualifications or Equivalent:</t>
  </si>
  <si>
    <t>Tasks:</t>
  </si>
  <si>
    <t>Less than 100 Hours of Public Sector Interpreting</t>
  </si>
  <si>
    <t xml:space="preserve">BAND 2 </t>
  </si>
  <si>
    <t>100 Hours of Public Sector Interpreting</t>
  </si>
  <si>
    <t>101-400 Hours of Public Sector Interpreting</t>
  </si>
  <si>
    <t>400-1000 Hours of Public Sector Interpreting</t>
  </si>
  <si>
    <t>1000+ Hours of Public Sector Interpreting</t>
  </si>
  <si>
    <t xml:space="preserve">REGISTERED SIGN LANGUAGE INTERPRETER – RSLI </t>
  </si>
  <si>
    <t>Registered:</t>
  </si>
  <si>
    <t>or</t>
  </si>
  <si>
    <t>TRAINEE SIGN LANGUAGE INTERPRETER – TSLI</t>
  </si>
  <si>
    <t>REGISTERED INTERPRETER FOR DEAFBLIND PEOPLE</t>
  </si>
  <si>
    <t>REGISTERED TRAINEE INTERPRETER FOR DEAFBLIND PEOPLE</t>
  </si>
  <si>
    <t>REGISTERED LIPSPEAKER</t>
  </si>
  <si>
    <t>TRAINEE LIPSPEAKER</t>
  </si>
  <si>
    <t>REGISTERED ELECTRONIC OR MANAUAL NOTETAKER</t>
  </si>
  <si>
    <t>TRAINEE  ELECTRONIC OR MANAUAL NOTETAKER</t>
  </si>
  <si>
    <t>REGISTERED SPEECH TO TEXT REPORTER</t>
  </si>
  <si>
    <t>TRAINEE  SPEECH TO TEXT REPORTER</t>
  </si>
  <si>
    <t xml:space="preserve">·       Registered as a Registered Sign Language Interpreter (RSLI) with the National Registers of Communication Professionals working with Deaf and Deafblind People (NRCPD) </t>
  </si>
  <si>
    <t>·       Can work in all Public Sector settings, dealing with complex requirements.</t>
  </si>
  <si>
    <t>·       Scottish Register of Language Professionals with the Deaf Community.</t>
  </si>
  <si>
    <t xml:space="preserve">·       Can work in most Public Sector settings but cannot work in the Criminal Justice System or in Mental Health settings. </t>
  </si>
  <si>
    <t xml:space="preserve">·       Native English Speaker or IELTS 7.5 or equivalent </t>
  </si>
  <si>
    <t xml:space="preserve">·       Can deliver both common and specialist translation requirements. </t>
  </si>
  <si>
    <r>
      <t>Honours degree in the relevant language and/or a degree in Translation.</t>
    </r>
    <r>
      <rPr>
        <b/>
        <sz val="10"/>
        <color theme="1"/>
        <rFont val="Arial"/>
        <family val="2"/>
      </rPr>
      <t xml:space="preserve"> </t>
    </r>
  </si>
  <si>
    <r>
      <t>QCF Level 7 qualification in translation or an MA in Translation.</t>
    </r>
    <r>
      <rPr>
        <b/>
        <sz val="10"/>
        <color theme="1"/>
        <rFont val="Arial"/>
        <family val="2"/>
      </rPr>
      <t xml:space="preserve"> </t>
    </r>
  </si>
  <si>
    <r>
      <t>Recognised postgraduate qualification in Translation (for transcribers preferably the Diploma in Public Services Interpreting in the relevant genre.</t>
    </r>
    <r>
      <rPr>
        <b/>
        <sz val="10"/>
        <color theme="1"/>
        <rFont val="Arial"/>
        <family val="2"/>
      </rPr>
      <t xml:space="preserve"> </t>
    </r>
  </si>
  <si>
    <t>Non-complex conversations.</t>
  </si>
  <si>
    <t>Telephone Interpreting for basic administrative conversations</t>
  </si>
  <si>
    <t xml:space="preserve">Community Interpreting
</t>
  </si>
  <si>
    <t xml:space="preserve">Native English Speaker or IELTS 5 or equivalent </t>
  </si>
  <si>
    <t>Telephone Interpreting for basic administrative conversations.</t>
  </si>
  <si>
    <t>Native English Speaker or IELTS 5 or equivalent</t>
  </si>
  <si>
    <t>Native English Speaker or IELTS 7.5 or equivalent</t>
  </si>
  <si>
    <t xml:space="preserve">QCF Level 6 qualification which clearly demonstrates the ability to operate at in English and a Foreign Language fluently. </t>
  </si>
  <si>
    <t>Diploma in Police Interpreting</t>
  </si>
  <si>
    <t xml:space="preserve">Diploma in Public Sector Interpreting </t>
  </si>
  <si>
    <t xml:space="preserve">Can deliver complex requirements </t>
  </si>
  <si>
    <t xml:space="preserve">Can work across the public sector and deliver complex requirements. </t>
  </si>
  <si>
    <t>Can work across the public sector and deliver complex requirements.</t>
  </si>
  <si>
    <t>Diploma in Public Sector Interpreting (with specialism such as Law/Health)</t>
  </si>
  <si>
    <t xml:space="preserve">QCF Level 7 qualification which clearly demonstrates the ability to operate at in English and a Foreign Language fluently. </t>
  </si>
  <si>
    <t>Tab 3b. Band Definitions - Non Spoken Interpretation</t>
  </si>
  <si>
    <t>Tab 3a. Band Definitions - Spoken Interpretation</t>
  </si>
  <si>
    <t>Tab 5. Language Groups</t>
  </si>
  <si>
    <t>3a</t>
  </si>
  <si>
    <t>Tab 3a 'Band Definition Spoken Interpretations' describes the Band Definitions, Bands 1 to 5 of Interpreters of Spoken Languages</t>
  </si>
  <si>
    <t>3b</t>
  </si>
  <si>
    <t>Evaluation - Do Not Use</t>
  </si>
  <si>
    <t>Group A - Western Europe (Tier 1 Clearances)</t>
  </si>
  <si>
    <t>Group A - Western Europe (Tier 2 Clearances)</t>
  </si>
  <si>
    <t>Group B - Eastern Europe (Tier 1 Clearances)</t>
  </si>
  <si>
    <t>Group B - Eastern Europe (Tier 2 Clearances)</t>
  </si>
  <si>
    <t>Group C - Asian, Arabic &amp; Oriental (Tier 1 Clearances)</t>
  </si>
  <si>
    <t>Group C - Asian, Arabic &amp; Oriental (Tier 2 Clearances)</t>
  </si>
  <si>
    <t>Group D - African (Tier 1 Clearances)</t>
  </si>
  <si>
    <t>Group D - African (Tier 2 Clearances)</t>
  </si>
  <si>
    <t xml:space="preserve"> English (Non Technical)
Charge per Word
(Total Cost) </t>
  </si>
  <si>
    <t xml:space="preserve"> English  (Technical)
Charge per Word
(Total Cost) </t>
  </si>
  <si>
    <t>Marketing/ Publication Charge per Word 
(Total Cost)</t>
  </si>
  <si>
    <t>Proof Reading
Charge per Word 
(Total Cost)</t>
  </si>
  <si>
    <t>All Languages (Tier 1 Clearances)</t>
  </si>
  <si>
    <t>All Languages (Tier 2 Clearances)</t>
  </si>
  <si>
    <t>Machine Translation (Raw Output) Per Word</t>
  </si>
  <si>
    <t xml:space="preserve"> Post Edit 
(Per Word inclusive of Tier 1 &amp; 2 Clearances)</t>
  </si>
  <si>
    <t>Mon - Fri 08:00-18:00
Charge per minute
(Total Cost)</t>
  </si>
  <si>
    <t>Out of Hours (including Public Holidays
Charge per minute 
(Total Cost)</t>
  </si>
  <si>
    <t>English to English (Tier 1)</t>
  </si>
  <si>
    <t>English to English (Tier 2)</t>
  </si>
  <si>
    <t>Any Other Language</t>
  </si>
  <si>
    <t>Telephone Interpretation</t>
  </si>
  <si>
    <t>Rate 1 (Tier 1 Clearances)</t>
  </si>
  <si>
    <t>Rate 1 (Tier 2 Clearances)</t>
  </si>
  <si>
    <t>Rate 2 (Tier 1 Clearances)</t>
  </si>
  <si>
    <t>Pricing for Spoken Video Language Services (Pre-Booked)</t>
  </si>
  <si>
    <t>Maximum Rate Per Hour (£)</t>
  </si>
  <si>
    <t>Pricing for Spoken Video Language Services (On-Demand)</t>
  </si>
  <si>
    <t>£</t>
  </si>
  <si>
    <t xml:space="preserve"> </t>
  </si>
  <si>
    <t>Subtitles (Spoken Language)</t>
  </si>
  <si>
    <t>Maximum Rate Per Minute (£)</t>
  </si>
  <si>
    <t>Weighted Price</t>
  </si>
  <si>
    <t xml:space="preserve">Native speaker of the relevant foreign Language; 
and 
Community Interpreting Certificate or an equivalent qualification at QCF Level 2/3 Interpreting Course
</t>
  </si>
  <si>
    <t>Native speaker of the relevant foreign language
and 
QCF Level 2 Interpreting Course</t>
  </si>
  <si>
    <t>·       Scottish Register of Language Professionals with the Deaf Community (SRLPDC).</t>
  </si>
  <si>
    <t>Gaelic (Scottish &amp; Irish)</t>
  </si>
  <si>
    <t>Qualified Interpreter</t>
  </si>
  <si>
    <t>Rate 1 (Tier 1)</t>
  </si>
  <si>
    <t>Rate 1 (Tier 2)</t>
  </si>
  <si>
    <t>Rate 2 (Tier 1)</t>
  </si>
  <si>
    <t>Rate 2 (Tier 2)</t>
  </si>
  <si>
    <t>British Sign Language (Tier 1)</t>
  </si>
  <si>
    <t>British Sign Language (Tier 2)</t>
  </si>
  <si>
    <t>Speech to Text Operator (Tier 1)</t>
  </si>
  <si>
    <t>Speech to Text Operator (Tier 2)</t>
  </si>
  <si>
    <t>Lipspeaking (Tier 1)</t>
  </si>
  <si>
    <t>Lipspeaking (Tier 2)</t>
  </si>
  <si>
    <t>Deafblind Communication (Tier 1)</t>
  </si>
  <si>
    <t>Deafblind Communication (Tier 2)</t>
  </si>
  <si>
    <t>b) cancellations as set out in section 17 of Attachment 1a - Framework Schedule 1 (Specification)</t>
  </si>
  <si>
    <t xml:space="preserve">k) should also take into account our Management Charge of 1%, which shall be paid by you to us as set out in Framework Schedule 5 (Management Charges and Information) and section 14 of the Framework Award Form. </t>
  </si>
  <si>
    <t>Translation Pricing (Timescale 24 hours - 10 days)</t>
  </si>
  <si>
    <t>TABLE B 
Source Language Group</t>
  </si>
  <si>
    <t>TABLE A
Target Language Group</t>
  </si>
  <si>
    <r>
      <t xml:space="preserve">TABLE A PRICE 
</t>
    </r>
    <r>
      <rPr>
        <sz val="10"/>
        <rFont val="Arial"/>
        <family val="2"/>
      </rPr>
      <t>(</t>
    </r>
    <r>
      <rPr>
        <i/>
        <sz val="10"/>
        <rFont val="Arial"/>
        <family val="2"/>
      </rPr>
      <t>Total for Translation Target Language Group</t>
    </r>
    <r>
      <rPr>
        <sz val="10"/>
        <rFont val="Arial"/>
        <family val="2"/>
      </rPr>
      <t>)</t>
    </r>
  </si>
  <si>
    <r>
      <t xml:space="preserve">TABLE B PRICE 
</t>
    </r>
    <r>
      <rPr>
        <sz val="10"/>
        <rFont val="Arial"/>
        <family val="2"/>
      </rPr>
      <t>(</t>
    </r>
    <r>
      <rPr>
        <i/>
        <sz val="10"/>
        <rFont val="Arial"/>
        <family val="2"/>
      </rPr>
      <t>Total for Translation Source Language Group</t>
    </r>
    <r>
      <rPr>
        <sz val="10"/>
        <rFont val="Arial"/>
        <family val="2"/>
      </rPr>
      <t>)</t>
    </r>
  </si>
  <si>
    <t>TABLE A PRICE</t>
  </si>
  <si>
    <t>TABLE B PRICE</t>
  </si>
  <si>
    <t>TABLE C PRICE</t>
  </si>
  <si>
    <t>TAB 6 BASKET PRICE FOR EVALUATION</t>
  </si>
  <si>
    <t>TABLE C 
Language Groups</t>
  </si>
  <si>
    <t>Transcription Pricing and Services (includes Listening Charge)</t>
  </si>
  <si>
    <t>TABLE D</t>
  </si>
  <si>
    <t>TABLE E 
Language Groups</t>
  </si>
  <si>
    <t>Machine Translation Services</t>
  </si>
  <si>
    <t>Ancillary Services Pricing</t>
  </si>
  <si>
    <t>TABLE F 
Artwork Service</t>
  </si>
  <si>
    <t>TABLE G
Studio Service</t>
  </si>
  <si>
    <r>
      <t xml:space="preserve">TABLE A PRICE
</t>
    </r>
    <r>
      <rPr>
        <i/>
        <sz val="10"/>
        <color theme="1"/>
        <rFont val="Arial"/>
        <family val="2"/>
      </rPr>
      <t>(Total for Telephone Interpretation Service)</t>
    </r>
  </si>
  <si>
    <t>TABLE B 
Spoken Video Language Services</t>
  </si>
  <si>
    <t>TABLE A 
Telephone Interpretation Service</t>
  </si>
  <si>
    <t>MAXIMUM RATE PER HOUR</t>
  </si>
  <si>
    <t>Total Price by Rate (£)</t>
  </si>
  <si>
    <t>Total Price by Rate</t>
  </si>
  <si>
    <t>Total Price by Language</t>
  </si>
  <si>
    <t>Total Price by Target Language Group</t>
  </si>
  <si>
    <t>Total Price by Source Language Group</t>
  </si>
  <si>
    <t xml:space="preserve">Weighting </t>
  </si>
  <si>
    <t>Total Price by Language Group</t>
  </si>
  <si>
    <t xml:space="preserve">Weighted Price </t>
  </si>
  <si>
    <t xml:space="preserve">TABLE C
Spoken Video Language Services
</t>
  </si>
  <si>
    <t>MAXIMUM RATE PER MINUTE</t>
  </si>
  <si>
    <r>
      <t xml:space="preserve">TABLE B PRICE 
</t>
    </r>
    <r>
      <rPr>
        <i/>
        <sz val="10"/>
        <color theme="1"/>
        <rFont val="Arial"/>
        <family val="2"/>
      </rPr>
      <t xml:space="preserve">(Total for Spoken Video Language Services per hour) </t>
    </r>
  </si>
  <si>
    <r>
      <t xml:space="preserve">TABLE C PRICE 
</t>
    </r>
    <r>
      <rPr>
        <i/>
        <sz val="10"/>
        <color theme="1"/>
        <rFont val="Arial"/>
        <family val="2"/>
      </rPr>
      <t xml:space="preserve">(Total for Spoken Video Language Services per minute) </t>
    </r>
  </si>
  <si>
    <t>TAB 7 BASKET PRICE FOR EVALUATION</t>
  </si>
  <si>
    <t xml:space="preserve">TABLE D
Spoken Video Language Services
</t>
  </si>
  <si>
    <r>
      <t>BSL Translations</t>
    </r>
    <r>
      <rPr>
        <b/>
        <sz val="10"/>
        <color theme="1"/>
        <rFont val="Arial"/>
        <family val="2"/>
      </rPr>
      <t xml:space="preserve"> (Per Hour)</t>
    </r>
  </si>
  <si>
    <r>
      <t xml:space="preserve">BSL In-Vision </t>
    </r>
    <r>
      <rPr>
        <b/>
        <sz val="10"/>
        <color theme="1"/>
        <rFont val="Arial"/>
        <family val="2"/>
      </rPr>
      <t>(Per hour)</t>
    </r>
  </si>
  <si>
    <r>
      <t>Subtitles</t>
    </r>
    <r>
      <rPr>
        <b/>
        <sz val="10"/>
        <color theme="1"/>
        <rFont val="Arial"/>
        <family val="2"/>
      </rPr>
      <t xml:space="preserve"> (Per Word)</t>
    </r>
  </si>
  <si>
    <r>
      <t>EasyRead</t>
    </r>
    <r>
      <rPr>
        <b/>
        <sz val="10"/>
        <color theme="1"/>
        <rFont val="Arial"/>
        <family val="2"/>
      </rPr>
      <t xml:space="preserve"> (Per page)</t>
    </r>
  </si>
  <si>
    <r>
      <t>Pictoral English</t>
    </r>
    <r>
      <rPr>
        <b/>
        <sz val="10"/>
        <color theme="1"/>
        <rFont val="Arial"/>
        <family val="2"/>
      </rPr>
      <t xml:space="preserve"> (Per Page)</t>
    </r>
  </si>
  <si>
    <r>
      <t>Electronic and manual note takers</t>
    </r>
    <r>
      <rPr>
        <b/>
        <sz val="10"/>
        <color theme="1"/>
        <rFont val="Arial"/>
        <family val="2"/>
      </rPr>
      <t xml:space="preserve"> (Per Hour)</t>
    </r>
  </si>
  <si>
    <t>Non Spoken Face to Face - Hourly Rate for Greater London</t>
  </si>
  <si>
    <t>TABLE A 
Greater London</t>
  </si>
  <si>
    <t>TABLE B 
Rest of the UK</t>
  </si>
  <si>
    <r>
      <rPr>
        <b/>
        <sz val="10"/>
        <color theme="1"/>
        <rFont val="Arial"/>
        <family val="2"/>
      </rPr>
      <t>TABLE A PRICE</t>
    </r>
    <r>
      <rPr>
        <sz val="10"/>
        <color theme="1"/>
        <rFont val="Arial"/>
        <family val="2"/>
      </rPr>
      <t xml:space="preserve">
</t>
    </r>
    <r>
      <rPr>
        <i/>
        <sz val="10"/>
        <color theme="1"/>
        <rFont val="Arial"/>
        <family val="2"/>
      </rPr>
      <t>(Total of Hourly Rates for Greater London)</t>
    </r>
  </si>
  <si>
    <r>
      <rPr>
        <b/>
        <sz val="10"/>
        <color theme="1"/>
        <rFont val="Arial"/>
        <family val="2"/>
      </rPr>
      <t>TABLE B PRICE</t>
    </r>
    <r>
      <rPr>
        <sz val="10"/>
        <color theme="1"/>
        <rFont val="Arial"/>
        <family val="2"/>
      </rPr>
      <t xml:space="preserve">
</t>
    </r>
    <r>
      <rPr>
        <i/>
        <sz val="10"/>
        <color theme="1"/>
        <rFont val="Arial"/>
        <family val="2"/>
      </rPr>
      <t>(Total of Hourly Rates for the Rest of the UK)</t>
    </r>
  </si>
  <si>
    <r>
      <rPr>
        <b/>
        <sz val="10"/>
        <color theme="1"/>
        <rFont val="Arial"/>
        <family val="2"/>
      </rPr>
      <t>TABLE C PRICE</t>
    </r>
    <r>
      <rPr>
        <sz val="10"/>
        <color theme="1"/>
        <rFont val="Arial"/>
        <family val="2"/>
      </rPr>
      <t xml:space="preserve">
</t>
    </r>
    <r>
      <rPr>
        <i/>
        <sz val="10"/>
        <color theme="1"/>
        <rFont val="Arial"/>
        <family val="2"/>
      </rPr>
      <t>(Total of Half Day and Full Day Rates for Greater London)</t>
    </r>
  </si>
  <si>
    <t>TABLE C 
Greater London</t>
  </si>
  <si>
    <t>TABLE D 
Rest of the UK</t>
  </si>
  <si>
    <r>
      <rPr>
        <b/>
        <sz val="10"/>
        <color theme="1"/>
        <rFont val="Arial"/>
        <family val="2"/>
      </rPr>
      <t>TABLE D PRICE</t>
    </r>
    <r>
      <rPr>
        <sz val="10"/>
        <color theme="1"/>
        <rFont val="Arial"/>
        <family val="2"/>
      </rPr>
      <t xml:space="preserve">
</t>
    </r>
    <r>
      <rPr>
        <i/>
        <sz val="10"/>
        <color theme="1"/>
        <rFont val="Arial"/>
        <family val="2"/>
      </rPr>
      <t>(Total of Half Day and Full Day Rates for Rest of the UK)</t>
    </r>
  </si>
  <si>
    <t>TABLE E 
Non Spoken Video Language Services (ON DEMAND)</t>
  </si>
  <si>
    <r>
      <rPr>
        <b/>
        <sz val="10"/>
        <color theme="1"/>
        <rFont val="Arial"/>
        <family val="2"/>
      </rPr>
      <t>TABLE E PRICE</t>
    </r>
    <r>
      <rPr>
        <sz val="10"/>
        <color theme="1"/>
        <rFont val="Arial"/>
        <family val="2"/>
      </rPr>
      <t xml:space="preserve">
</t>
    </r>
    <r>
      <rPr>
        <i/>
        <sz val="10"/>
        <color theme="1"/>
        <rFont val="Arial"/>
        <family val="2"/>
      </rPr>
      <t>(Total of Rates per Minute for ON-DEMAND)</t>
    </r>
  </si>
  <si>
    <t>TABLE F 
Non Spoken Video Language Services (PRE-BOOKED)</t>
  </si>
  <si>
    <t>TABLE G 
Non Spoken Video Language Services (PRE-BOOKED)</t>
  </si>
  <si>
    <r>
      <rPr>
        <b/>
        <sz val="10"/>
        <color theme="1"/>
        <rFont val="Arial"/>
        <family val="2"/>
      </rPr>
      <t>TABLE F PRICE</t>
    </r>
    <r>
      <rPr>
        <sz val="10"/>
        <color theme="1"/>
        <rFont val="Arial"/>
        <family val="2"/>
      </rPr>
      <t xml:space="preserve">
</t>
    </r>
    <r>
      <rPr>
        <i/>
        <sz val="10"/>
        <color theme="1"/>
        <rFont val="Arial"/>
        <family val="2"/>
      </rPr>
      <t>(Total of Rates per Minute for PRE-BOOKED)</t>
    </r>
  </si>
  <si>
    <r>
      <rPr>
        <b/>
        <sz val="10"/>
        <color theme="1"/>
        <rFont val="Arial"/>
        <family val="2"/>
      </rPr>
      <t>TABLE G PRICE</t>
    </r>
    <r>
      <rPr>
        <sz val="10"/>
        <color theme="1"/>
        <rFont val="Arial"/>
        <family val="2"/>
      </rPr>
      <t xml:space="preserve">
</t>
    </r>
    <r>
      <rPr>
        <i/>
        <sz val="10"/>
        <color theme="1"/>
        <rFont val="Arial"/>
        <family val="2"/>
      </rPr>
      <t>(Total of Rates per Hour for PRE-BOOKED)</t>
    </r>
  </si>
  <si>
    <t>TABLE D PRICE</t>
  </si>
  <si>
    <t>TABLE E PRICE</t>
  </si>
  <si>
    <t>TABLE F PRICE</t>
  </si>
  <si>
    <t>TABLE G PRICE</t>
  </si>
  <si>
    <t>TAB 8 BASKET PRICE FOR EVALUATION</t>
  </si>
  <si>
    <t>TABLE H 
Non Spoken Translation Services</t>
  </si>
  <si>
    <t>Non Spoken Face to Face - Hourly Rate for the Rest of the UK</t>
  </si>
  <si>
    <t>Non Spoken Face to Face - Half Day and Full Day Rates for the Greater London</t>
  </si>
  <si>
    <t>Non Spoken Face to Face - Half Day and Full Day Rates for the Rest of the UK</t>
  </si>
  <si>
    <t>Non Spoken Video Interpreting - Rates Per Minute (ON-DEMAND)</t>
  </si>
  <si>
    <t>Non Spoken Video Interpreting - Rates Per Minute (PRE-BOOKED)</t>
  </si>
  <si>
    <t>Non Spoken Video Interpreting - Rates Per Hour (PRE-BOOKED)</t>
  </si>
  <si>
    <t>Tab 6 - Translation, Transcription and Ancillary Services</t>
  </si>
  <si>
    <t>Translation, Transcription and Ancillary Services</t>
  </si>
  <si>
    <t>Tab 7 - Telephone and Spoken Video Interpreting</t>
  </si>
  <si>
    <t>Telephone and Spoken Video Interpreting</t>
  </si>
  <si>
    <t>Tab 8 - Non Spoken Services</t>
  </si>
  <si>
    <t>TAB 9 - Spoken Face to Face Interpretation Services</t>
  </si>
  <si>
    <t xml:space="preserve">Pricing for All Language Groups on a PRE-BOOKED basis. </t>
  </si>
  <si>
    <t>Please note: Prices submitted for this service are PER MINUTE:</t>
  </si>
  <si>
    <t>Please note: Prices submitted for this service are for HALF DAY and FULL DAY.</t>
  </si>
  <si>
    <t>Please note: Price submitted for this service are PER HOUR:</t>
  </si>
  <si>
    <t>Please note: Price submitted for this service are PER MINUTE:</t>
  </si>
  <si>
    <t>TABLE A 
Spoken Face to Face Interpreting (All Languages) 
PRE-BOOKED</t>
  </si>
  <si>
    <t>TABLE B 
Spoken Face to Face Interpreting (All Languages) 
ON-DEMAND</t>
  </si>
  <si>
    <r>
      <t xml:space="preserve">TABLE A PRICE
</t>
    </r>
    <r>
      <rPr>
        <i/>
        <sz val="10"/>
        <color theme="1"/>
        <rFont val="Arial"/>
        <family val="2"/>
      </rPr>
      <t>(Total of hourly rates for PRE-BOOKED)</t>
    </r>
  </si>
  <si>
    <r>
      <t xml:space="preserve">TABLE B PRICE
</t>
    </r>
    <r>
      <rPr>
        <i/>
        <sz val="10"/>
        <color theme="1"/>
        <rFont val="Arial"/>
        <family val="2"/>
      </rPr>
      <t>(Total of hourly rates for ON-DEMAND)</t>
    </r>
  </si>
  <si>
    <t>TAB 9 BASKET PRICE FOR EVALUATION</t>
  </si>
  <si>
    <t xml:space="preserve">Non Spoken Translation Services </t>
  </si>
  <si>
    <t xml:space="preserve">The Lot 1 Total Basket Price to be used in the Price Evaluation will comprise of the following: </t>
  </si>
  <si>
    <t xml:space="preserve">LOT 1 TOTAL BASKET PRICE (£) to be used in Price Evaluation </t>
  </si>
  <si>
    <t>Tab 10 - Lot 1 Total Basket Price for Evaluation</t>
  </si>
  <si>
    <t xml:space="preserve">You must ensure that the completed Pricing Matrix is uploaded to question PQ1 in the e-Sourcing Suite (commercial envelope) prior to the Bid Submission Deadline. You must name the file [yourorganisationname_Lot 1 Pricing Matrix]    </t>
  </si>
  <si>
    <t>Please refer to tab 3a entitled 'Band Definition Spoken' for a description of each of the Bands (1 to 5) of Interpreter for Spoken Languages</t>
  </si>
  <si>
    <t>Please refer to tab 3a entitled  'Band Definition Spoken' for a description of each of the Bands 1 to 5 of Interpreter for Spoken Languages</t>
  </si>
  <si>
    <t>CCS reserves the right to undertake a review of the most common languages after two years, in accordance with Framework Schedule 3 (Framework Prices). 
Please note: Price submitted for this service are PER MINUTE:</t>
  </si>
  <si>
    <t>Band 1/2
On Demand
Tier 1 Clearances</t>
  </si>
  <si>
    <t>Pre Booked 
Band 5 - Tier 2 Clearances</t>
  </si>
  <si>
    <t>Tab 4. Band Definitions - Translation</t>
  </si>
  <si>
    <t>TRANSLATOR</t>
  </si>
  <si>
    <t>Band Definition Translation</t>
  </si>
  <si>
    <t>Tab 4 'Band Definition Translation'  describes the Band Definition for Translators</t>
  </si>
  <si>
    <t>Tab 3b 'Band Definition Non-Spoken Interpretations'  describes the Bands</t>
  </si>
  <si>
    <t>Translation Urgency Charge (Timescale within 24 hours)</t>
  </si>
  <si>
    <t>Please refer to tab 3b entitled 'Band Definition Non-Spoken' and for a description of each of the Bands</t>
  </si>
  <si>
    <t>Please note: Price submitted for this service are PER HOUR with a minimum booking of 2 hours:</t>
  </si>
  <si>
    <r>
      <t xml:space="preserve">Braille </t>
    </r>
    <r>
      <rPr>
        <b/>
        <sz val="10"/>
        <color theme="1"/>
        <rFont val="Arial"/>
        <family val="2"/>
      </rPr>
      <t>(Per Page)</t>
    </r>
  </si>
  <si>
    <r>
      <t xml:space="preserve">Pricing for All Language Groups on an ON-DEMAND basis. 
</t>
    </r>
    <r>
      <rPr>
        <i/>
        <sz val="11"/>
        <color theme="1"/>
        <rFont val="Arial"/>
        <family val="2"/>
      </rPr>
      <t xml:space="preserve">Delivery within two hours at 80% fulfillment rate. </t>
    </r>
  </si>
  <si>
    <t xml:space="preserve">This workbook is protected and Bidders should only enter information into boxes highlighted YELLOW, GREEN and ORANGE. All other cells are locked for editing. Information inserted into other cells will not be evaluated and your bid may be deemed non-compliant. </t>
  </si>
  <si>
    <t>All cells that require input are highlighted YELLOW, GREEN or ORANGE.</t>
  </si>
  <si>
    <t>Cells highlighted YELLOW require a price to be submitted. Prices submitted in the YELLOW cells in this Pricing Matrix will be recorded and evaluated in accordance with the process detailed in paragraph 12 of Attachment 2 - How to bid. Therefore failure to insert an applicable price may result in your bid being deemed non-compliant. If a bid is deemed non-compliant, the bid will be excluded from this competition.</t>
  </si>
  <si>
    <t>Please note: If you are successful in this competition, the prices submitted in the YELLOW and GREEN boxes will be incorporated into Framework Schedule 3 (Framework Prices) of your Framework Contract and will be the maximum chargeable to Buyers at the further competition stage. Therefore you MUST ensure this information is correct.</t>
  </si>
  <si>
    <t>PLEASE COMPLETE ALL YELLOW, GREEN and ORANGE BOXES</t>
  </si>
  <si>
    <t>Component Costs - Interpreter Fees</t>
  </si>
  <si>
    <t>Interpreter Fee per Hour (£)</t>
  </si>
  <si>
    <t>Interpreter Fees
Spoken Face to Face Interpreting (All Languages) PRE-BOOKED</t>
  </si>
  <si>
    <t xml:space="preserve">Interpreter Fees: 
Face to Face Greater London </t>
  </si>
  <si>
    <t>Interpreter Fees: 
Face to Face Rest of the UK</t>
  </si>
  <si>
    <t>Rate 2 (Tier 2 Clearances)</t>
  </si>
  <si>
    <t>Interpreter Costs:
Spoken Video Language Services</t>
  </si>
  <si>
    <t xml:space="preserve">All Languages </t>
  </si>
  <si>
    <r>
      <t>TABLE C PRICE</t>
    </r>
    <r>
      <rPr>
        <sz val="10"/>
        <rFont val="Arial"/>
        <family val="2"/>
      </rPr>
      <t xml:space="preserve"> 
(</t>
    </r>
    <r>
      <rPr>
        <i/>
        <sz val="10"/>
        <rFont val="Arial"/>
        <family val="2"/>
      </rPr>
      <t>Total Price for Transcription and Services</t>
    </r>
    <r>
      <rPr>
        <sz val="10"/>
        <rFont val="Arial"/>
        <family val="2"/>
      </rPr>
      <t>)</t>
    </r>
  </si>
  <si>
    <t>Please note: Price submitted for this service are PER HOUR with a minimum one hour booking:</t>
  </si>
  <si>
    <t>Please note: Price submitted for this service are PER HOUR with a minimum two hour booking:</t>
  </si>
  <si>
    <t>Interpreter Fees
Spoken Face to Face Interpreting (All Languages) 
ON-DEMAND</t>
  </si>
  <si>
    <t xml:space="preserve">Price (e.g. fee) paid to Interpreters as part of the prices input into Table B. </t>
  </si>
  <si>
    <t xml:space="preserve">Please note: CCS reserves the right to seek verification of any prices that it deems to be unsustainable. </t>
  </si>
  <si>
    <t xml:space="preserve">Price (e.g. fee) paid to Interpreters as part of the prices input into Tables A, B, C and D. </t>
  </si>
  <si>
    <t xml:space="preserve">Price (e.g. fee) paid to Interpreters/Translators as part of the prices input into Table A and B. </t>
  </si>
  <si>
    <t xml:space="preserve">Cells highlighted GREEN or ORANGE must be completed however, these prices will not form part of the Pricing evaluation and will not be evaluated. 
If the price required is included in another price (for cells highlighted GREEN only) please indicate this by entering an explanation of where the cost is included. 
For example: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</si>
</sst>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00"/>
    <numFmt numFmtId="165" formatCode="#,##0.000"/>
    <numFmt numFmtId="166" formatCode="0.000"/>
    <numFmt numFmtId="167" formatCode="&quot;£&quot;#,##0.00"/>
    <numFmt numFmtId="168" formatCode="0.00000"/>
  </numFmts>
  <fonts count="47" x14ac:knownFonts="1">
    <font>
      <sz val="11"/>
      <color theme="1"/>
      <name val="Arial"/>
    </font>
    <font>
      <sz val="11"/>
      <color theme="1"/>
      <name val="Calibri"/>
      <family val="2"/>
    </font>
    <font>
      <sz val="11"/>
      <name val="Arial"/>
      <family val="2"/>
    </font>
    <font>
      <b/>
      <sz val="11"/>
      <color theme="1"/>
      <name val="Calibri"/>
      <family val="2"/>
    </font>
    <font>
      <sz val="22"/>
      <name val="Arial"/>
      <family val="2"/>
    </font>
    <font>
      <sz val="11"/>
      <color theme="1"/>
      <name val="Arial"/>
      <family val="2"/>
    </font>
    <font>
      <b/>
      <sz val="11"/>
      <name val="Arial"/>
      <family val="2"/>
    </font>
    <font>
      <b/>
      <sz val="10"/>
      <color theme="1"/>
      <name val="Arial"/>
      <family val="2"/>
    </font>
    <font>
      <b/>
      <sz val="12"/>
      <name val="Arial"/>
      <family val="2"/>
    </font>
    <font>
      <b/>
      <sz val="12"/>
      <color theme="1"/>
      <name val="Arial"/>
      <family val="2"/>
    </font>
    <font>
      <b/>
      <sz val="14"/>
      <name val="Arial"/>
      <family val="2"/>
    </font>
    <font>
      <b/>
      <sz val="14"/>
      <color theme="1"/>
      <name val="Arial"/>
      <family val="2"/>
    </font>
    <font>
      <b/>
      <sz val="18"/>
      <color theme="1"/>
      <name val="Arial"/>
      <family val="2"/>
    </font>
    <font>
      <b/>
      <sz val="16"/>
      <color rgb="FF000000"/>
      <name val="Arial"/>
      <family val="2"/>
    </font>
    <font>
      <sz val="12"/>
      <color theme="1"/>
      <name val="Arial"/>
      <family val="2"/>
    </font>
    <font>
      <sz val="12"/>
      <name val="Arial"/>
      <family val="2"/>
    </font>
    <font>
      <sz val="18"/>
      <color theme="1"/>
      <name val="Arial"/>
      <family val="2"/>
    </font>
    <font>
      <sz val="11"/>
      <color rgb="FFFF0000"/>
      <name val="Arial"/>
      <family val="2"/>
    </font>
    <font>
      <i/>
      <sz val="11"/>
      <color theme="1"/>
      <name val="Arial"/>
      <family val="2"/>
    </font>
    <font>
      <sz val="18"/>
      <name val="Arial"/>
      <family val="2"/>
    </font>
    <font>
      <sz val="10"/>
      <name val="Arial"/>
      <family val="2"/>
    </font>
    <font>
      <sz val="10"/>
      <color theme="1"/>
      <name val="Arial"/>
      <family val="2"/>
    </font>
    <font>
      <sz val="10"/>
      <color rgb="FF000000"/>
      <name val="Arial"/>
      <family val="2"/>
    </font>
    <font>
      <b/>
      <u/>
      <sz val="10"/>
      <color theme="1"/>
      <name val="Arial"/>
      <family val="2"/>
    </font>
    <font>
      <b/>
      <sz val="18"/>
      <name val="Arial"/>
      <family val="2"/>
    </font>
    <font>
      <sz val="22"/>
      <color theme="1"/>
      <name val="Arial"/>
      <family val="2"/>
    </font>
    <font>
      <b/>
      <sz val="11"/>
      <color theme="1"/>
      <name val="Arial"/>
      <family val="2"/>
    </font>
    <font>
      <b/>
      <sz val="10"/>
      <name val="Arial"/>
      <family val="2"/>
    </font>
    <font>
      <b/>
      <sz val="10"/>
      <color rgb="FF000000"/>
      <name val="Arial"/>
      <family val="2"/>
    </font>
    <font>
      <sz val="10"/>
      <color rgb="FF002060"/>
      <name val="Arial"/>
      <family val="2"/>
    </font>
    <font>
      <b/>
      <i/>
      <sz val="10"/>
      <color theme="1"/>
      <name val="Arial"/>
      <family val="2"/>
    </font>
    <font>
      <sz val="10"/>
      <color rgb="FFFF0000"/>
      <name val="Arial"/>
      <family val="2"/>
    </font>
    <font>
      <sz val="10"/>
      <color rgb="FF595959"/>
      <name val="Arial"/>
      <family val="2"/>
    </font>
    <font>
      <i/>
      <sz val="10"/>
      <color theme="1"/>
      <name val="Arial"/>
      <family val="2"/>
    </font>
    <font>
      <i/>
      <sz val="10"/>
      <name val="Arial"/>
      <family val="2"/>
    </font>
    <font>
      <b/>
      <sz val="11"/>
      <color rgb="FF000000"/>
      <name val="Arial"/>
      <family val="2"/>
    </font>
    <font>
      <sz val="11"/>
      <color rgb="FF002060"/>
      <name val="Arial"/>
      <family val="2"/>
    </font>
    <font>
      <sz val="11"/>
      <color rgb="FF000000"/>
      <name val="Arial"/>
      <family val="2"/>
    </font>
    <font>
      <b/>
      <sz val="10"/>
      <color indexed="8"/>
      <name val="Arial"/>
      <family val="2"/>
    </font>
    <font>
      <b/>
      <sz val="18"/>
      <color rgb="FF000000"/>
      <name val="Arial"/>
      <family val="2"/>
    </font>
    <font>
      <i/>
      <sz val="10"/>
      <color rgb="FF7030A0"/>
      <name val="Arial"/>
      <family val="2"/>
    </font>
    <font>
      <sz val="10"/>
      <color rgb="FF7030A0"/>
      <name val="Arial"/>
      <family val="2"/>
    </font>
    <font>
      <i/>
      <sz val="10"/>
      <color rgb="FFFF0000"/>
      <name val="Arial"/>
      <family val="2"/>
    </font>
    <font>
      <b/>
      <sz val="10"/>
      <color rgb="FFFF0000"/>
      <name val="Arial"/>
      <family val="2"/>
    </font>
    <font>
      <sz val="10"/>
      <color indexed="8"/>
      <name val="Arial"/>
      <family val="2"/>
    </font>
    <font>
      <sz val="10"/>
      <color rgb="FF222222"/>
      <name val="Arial"/>
      <family val="2"/>
    </font>
    <font>
      <sz val="10"/>
      <color rgb="FF7F7F7F"/>
      <name val="Arial"/>
      <family val="2"/>
    </font>
  </fonts>
  <fills count="43">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theme="0" tint="-0.14999847407452621"/>
        <bgColor theme="0"/>
      </patternFill>
    </fill>
    <fill>
      <patternFill patternType="solid">
        <fgColor theme="0" tint="-0.14999847407452621"/>
        <bgColor indexed="64"/>
      </patternFill>
    </fill>
    <fill>
      <patternFill patternType="solid">
        <fgColor theme="0" tint="-0.14999847407452621"/>
        <bgColor rgb="FFD9D9D9"/>
      </patternFill>
    </fill>
    <fill>
      <patternFill patternType="solid">
        <fgColor theme="0"/>
        <bgColor indexed="64"/>
      </patternFill>
    </fill>
    <fill>
      <patternFill patternType="solid">
        <fgColor theme="0"/>
        <bgColor rgb="FFD8D8D8"/>
      </patternFill>
    </fill>
    <fill>
      <patternFill patternType="solid">
        <fgColor theme="0"/>
        <bgColor rgb="FFA5A5A5"/>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theme="5"/>
      </patternFill>
    </fill>
    <fill>
      <patternFill patternType="solid">
        <fgColor theme="0"/>
        <bgColor rgb="FFF2DBDB"/>
      </patternFill>
    </fill>
    <fill>
      <patternFill patternType="solid">
        <fgColor theme="4" tint="0.79998168889431442"/>
        <bgColor rgb="FFE5B8B7"/>
      </patternFill>
    </fill>
    <fill>
      <patternFill patternType="solid">
        <fgColor theme="4" tint="0.39997558519241921"/>
        <bgColor rgb="FFA5A5A5"/>
      </patternFill>
    </fill>
    <fill>
      <patternFill patternType="solid">
        <fgColor theme="4" tint="0.59999389629810485"/>
        <bgColor rgb="FFA5A5A5"/>
      </patternFill>
    </fill>
    <fill>
      <patternFill patternType="solid">
        <fgColor theme="0"/>
        <bgColor rgb="FFFFFF00"/>
      </patternFill>
    </fill>
    <fill>
      <patternFill patternType="solid">
        <fgColor theme="4" tint="0.79998168889431442"/>
        <bgColor theme="0"/>
      </patternFill>
    </fill>
    <fill>
      <patternFill patternType="solid">
        <fgColor theme="4" tint="0.59999389629810485"/>
        <bgColor theme="0"/>
      </patternFill>
    </fill>
    <fill>
      <patternFill patternType="solid">
        <fgColor theme="4" tint="0.79998168889431442"/>
        <bgColor rgb="FFFF0000"/>
      </patternFill>
    </fill>
    <fill>
      <patternFill patternType="solid">
        <fgColor theme="4" tint="0.59999389629810485"/>
        <bgColor rgb="FFE5B8B7"/>
      </patternFill>
    </fill>
    <fill>
      <patternFill patternType="solid">
        <fgColor theme="4" tint="0.59999389629810485"/>
        <bgColor rgb="FFF2DBDB"/>
      </patternFill>
    </fill>
    <fill>
      <patternFill patternType="solid">
        <fgColor theme="4" tint="0.79998168889431442"/>
        <bgColor theme="5"/>
      </patternFill>
    </fill>
    <fill>
      <patternFill patternType="solid">
        <fgColor theme="4" tint="0.59999389629810485"/>
        <bgColor rgb="FFE6B8B7"/>
      </patternFill>
    </fill>
    <fill>
      <patternFill patternType="solid">
        <fgColor rgb="FFFFFF00"/>
        <bgColor rgb="FF95B3D7"/>
      </patternFill>
    </fill>
    <fill>
      <patternFill patternType="solid">
        <fgColor rgb="FF92D050"/>
        <bgColor rgb="FF95B3D7"/>
      </patternFill>
    </fill>
    <fill>
      <patternFill patternType="solid">
        <fgColor theme="0" tint="-0.14999847407452621"/>
        <bgColor rgb="FFD8D8D8"/>
      </patternFill>
    </fill>
    <fill>
      <patternFill patternType="solid">
        <fgColor rgb="FF92D050"/>
        <bgColor rgb="FF9BBB59"/>
      </patternFill>
    </fill>
    <fill>
      <patternFill patternType="solid">
        <fgColor theme="4" tint="0.79998168889431442"/>
        <bgColor rgb="FFA5A5A5"/>
      </patternFill>
    </fill>
    <fill>
      <patternFill patternType="solid">
        <fgColor rgb="FFFFFF00"/>
        <bgColor rgb="FF9BBB59"/>
      </patternFill>
    </fill>
    <fill>
      <patternFill patternType="solid">
        <fgColor theme="4" tint="0.79998168889431442"/>
        <bgColor rgb="FFD8D8D8"/>
      </patternFill>
    </fill>
    <fill>
      <patternFill patternType="solid">
        <fgColor rgb="FF92D050"/>
        <bgColor indexed="64"/>
      </patternFill>
    </fill>
    <fill>
      <patternFill patternType="solid">
        <fgColor rgb="FFFFFF00"/>
        <bgColor rgb="FFC2D69B"/>
      </patternFill>
    </fill>
    <fill>
      <patternFill patternType="solid">
        <fgColor rgb="FF92D050"/>
        <bgColor rgb="FFC2D69B"/>
      </patternFill>
    </fill>
    <fill>
      <patternFill patternType="solid">
        <fgColor theme="4" tint="0.79998168889431442"/>
        <bgColor rgb="FFD99594"/>
      </patternFill>
    </fill>
    <fill>
      <patternFill patternType="solid">
        <fgColor theme="4" tint="0.59999389629810485"/>
        <bgColor rgb="FFBFBFBF"/>
      </patternFill>
    </fill>
    <fill>
      <patternFill patternType="solid">
        <fgColor rgb="FF00B0F0"/>
        <bgColor rgb="FFBFBFBF"/>
      </patternFill>
    </fill>
    <fill>
      <patternFill patternType="solid">
        <fgColor rgb="FF00B0F0"/>
        <bgColor indexed="64"/>
      </patternFill>
    </fill>
    <fill>
      <patternFill patternType="solid">
        <fgColor rgb="FFFFC000"/>
        <bgColor rgb="FF95B3D7"/>
      </patternFill>
    </fill>
    <fill>
      <patternFill patternType="solid">
        <fgColor rgb="FFFFC000"/>
        <bgColor rgb="FF9BBB59"/>
      </patternFill>
    </fill>
  </fills>
  <borders count="7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style="thin">
        <color indexed="64"/>
      </right>
      <top/>
      <bottom style="thin">
        <color rgb="FF000000"/>
      </bottom>
      <diagonal/>
    </border>
    <border>
      <left style="thin">
        <color rgb="FF000000"/>
      </left>
      <right style="thin">
        <color rgb="FF000000"/>
      </right>
      <top/>
      <bottom/>
      <diagonal/>
    </border>
    <border>
      <left/>
      <right style="thin">
        <color indexed="64"/>
      </right>
      <top style="thin">
        <color rgb="FF000000"/>
      </top>
      <bottom style="thin">
        <color rgb="FF000000"/>
      </bottom>
      <diagonal/>
    </border>
  </borders>
  <cellStyleXfs count="1">
    <xf numFmtId="0" fontId="0" fillId="0" borderId="0"/>
  </cellStyleXfs>
  <cellXfs count="613">
    <xf numFmtId="0" fontId="0" fillId="0" borderId="0" xfId="0" applyFont="1" applyAlignment="1"/>
    <xf numFmtId="168" fontId="5" fillId="18" borderId="34" xfId="0" applyNumberFormat="1" applyFont="1" applyFill="1" applyBorder="1" applyAlignment="1" applyProtection="1">
      <alignment horizontal="center"/>
    </xf>
    <xf numFmtId="0" fontId="5" fillId="0" borderId="0" xfId="0" applyFont="1" applyProtection="1"/>
    <xf numFmtId="168" fontId="5" fillId="0" borderId="0" xfId="0" applyNumberFormat="1" applyFont="1" applyAlignment="1" applyProtection="1">
      <alignment horizontal="center"/>
    </xf>
    <xf numFmtId="0" fontId="5" fillId="0" borderId="28" xfId="0" applyFont="1" applyBorder="1" applyProtection="1"/>
    <xf numFmtId="0" fontId="5" fillId="0" borderId="28" xfId="0" applyFont="1" applyBorder="1" applyAlignment="1" applyProtection="1"/>
    <xf numFmtId="0" fontId="18" fillId="0" borderId="28" xfId="0" applyFont="1" applyBorder="1" applyProtection="1"/>
    <xf numFmtId="2" fontId="5" fillId="0" borderId="0" xfId="0" applyNumberFormat="1" applyFont="1" applyProtection="1"/>
    <xf numFmtId="2" fontId="5" fillId="0" borderId="0" xfId="0" applyNumberFormat="1" applyFont="1" applyAlignment="1" applyProtection="1">
      <alignment vertical="center"/>
    </xf>
    <xf numFmtId="0" fontId="5" fillId="2" borderId="4" xfId="0" applyFont="1" applyFill="1" applyBorder="1" applyProtection="1"/>
    <xf numFmtId="0" fontId="5" fillId="2" borderId="0" xfId="0" applyFont="1" applyFill="1" applyProtection="1"/>
    <xf numFmtId="0" fontId="5" fillId="0" borderId="4" xfId="0" applyFont="1" applyBorder="1" applyProtection="1"/>
    <xf numFmtId="0" fontId="13" fillId="12" borderId="41" xfId="0" applyFont="1" applyFill="1" applyBorder="1" applyAlignment="1" applyProtection="1">
      <alignment vertical="center"/>
    </xf>
    <xf numFmtId="0" fontId="6" fillId="12" borderId="42" xfId="0" applyFont="1" applyFill="1" applyBorder="1" applyAlignment="1" applyProtection="1"/>
    <xf numFmtId="0" fontId="6" fillId="12" borderId="43" xfId="0" applyFont="1" applyFill="1" applyBorder="1" applyAlignment="1" applyProtection="1"/>
    <xf numFmtId="0" fontId="6" fillId="0" borderId="28" xfId="0" applyFont="1" applyFill="1" applyBorder="1" applyAlignment="1" applyProtection="1"/>
    <xf numFmtId="0" fontId="5" fillId="0" borderId="22" xfId="0" applyFont="1" applyBorder="1" applyProtection="1"/>
    <xf numFmtId="0" fontId="5" fillId="2" borderId="22" xfId="0" applyFont="1" applyFill="1" applyBorder="1" applyProtection="1"/>
    <xf numFmtId="0" fontId="5" fillId="2" borderId="23" xfId="0" applyFont="1" applyFill="1" applyBorder="1" applyProtection="1"/>
    <xf numFmtId="0" fontId="5" fillId="2" borderId="18" xfId="0" applyFont="1" applyFill="1" applyBorder="1" applyProtection="1"/>
    <xf numFmtId="0" fontId="5" fillId="2" borderId="17" xfId="0" applyFont="1" applyFill="1" applyBorder="1" applyProtection="1"/>
    <xf numFmtId="0" fontId="14" fillId="2" borderId="18" xfId="0" applyFont="1" applyFill="1" applyBorder="1" applyAlignment="1" applyProtection="1">
      <alignment horizontal="left" vertical="center" wrapText="1"/>
    </xf>
    <xf numFmtId="0" fontId="5" fillId="2" borderId="18" xfId="0" applyFont="1" applyFill="1" applyBorder="1" applyAlignment="1" applyProtection="1">
      <alignment horizontal="center" vertical="center"/>
    </xf>
    <xf numFmtId="0" fontId="5" fillId="2" borderId="18" xfId="0" applyFont="1" applyFill="1" applyBorder="1" applyAlignment="1" applyProtection="1">
      <alignment vertical="center"/>
    </xf>
    <xf numFmtId="0" fontId="5" fillId="2" borderId="28" xfId="0" applyFont="1" applyFill="1" applyBorder="1" applyAlignment="1" applyProtection="1">
      <alignment vertical="center"/>
    </xf>
    <xf numFmtId="0" fontId="5" fillId="2" borderId="28" xfId="0" applyFont="1" applyFill="1" applyBorder="1" applyProtection="1"/>
    <xf numFmtId="0" fontId="14" fillId="2" borderId="18" xfId="0" applyFont="1" applyFill="1" applyBorder="1" applyAlignment="1" applyProtection="1">
      <alignment horizontal="left" vertical="top" wrapText="1"/>
    </xf>
    <xf numFmtId="0" fontId="8" fillId="23" borderId="34" xfId="0" applyFont="1" applyFill="1" applyBorder="1" applyAlignment="1" applyProtection="1">
      <alignment horizontal="center" vertical="center"/>
    </xf>
    <xf numFmtId="0" fontId="9" fillId="3" borderId="34" xfId="0" applyFont="1" applyFill="1" applyBorder="1" applyAlignment="1" applyProtection="1">
      <alignment horizontal="center" vertical="center"/>
    </xf>
    <xf numFmtId="0" fontId="9" fillId="3" borderId="35" xfId="0" applyFont="1" applyFill="1" applyBorder="1" applyAlignment="1" applyProtection="1">
      <alignment horizontal="center" vertical="center"/>
    </xf>
    <xf numFmtId="0" fontId="21" fillId="0" borderId="28" xfId="0" applyFont="1" applyFill="1" applyBorder="1" applyAlignment="1" applyProtection="1">
      <alignment vertical="center"/>
    </xf>
    <xf numFmtId="0" fontId="21" fillId="0" borderId="28" xfId="0" applyFont="1" applyFill="1" applyBorder="1" applyAlignment="1" applyProtection="1"/>
    <xf numFmtId="0" fontId="7" fillId="0" borderId="28" xfId="0" applyFont="1" applyFill="1" applyBorder="1" applyAlignment="1" applyProtection="1">
      <alignment horizontal="center" vertical="center"/>
    </xf>
    <xf numFmtId="0" fontId="7" fillId="6" borderId="40" xfId="0" applyFont="1" applyFill="1" applyBorder="1" applyAlignment="1" applyProtection="1">
      <alignment vertical="center" wrapText="1"/>
    </xf>
    <xf numFmtId="0" fontId="7" fillId="6" borderId="40" xfId="0" applyFont="1" applyFill="1" applyBorder="1" applyAlignment="1" applyProtection="1">
      <alignment horizontal="center" vertical="center" wrapText="1"/>
    </xf>
    <xf numFmtId="0" fontId="22" fillId="0" borderId="28" xfId="0" applyFont="1" applyFill="1" applyBorder="1" applyAlignment="1" applyProtection="1">
      <alignment vertical="center" wrapText="1"/>
    </xf>
    <xf numFmtId="0" fontId="21" fillId="0" borderId="28" xfId="0" applyFont="1" applyFill="1" applyBorder="1" applyAlignment="1" applyProtection="1">
      <alignment wrapText="1"/>
    </xf>
    <xf numFmtId="0" fontId="0" fillId="0" borderId="28" xfId="0" applyFont="1" applyBorder="1" applyAlignment="1" applyProtection="1"/>
    <xf numFmtId="0" fontId="23" fillId="0" borderId="28" xfId="0" applyFont="1" applyFill="1" applyBorder="1" applyAlignment="1" applyProtection="1">
      <alignment horizontal="center" vertical="center" wrapText="1"/>
    </xf>
    <xf numFmtId="0" fontId="0" fillId="0" borderId="28" xfId="0" applyFont="1" applyFill="1" applyBorder="1" applyAlignment="1" applyProtection="1"/>
    <xf numFmtId="0" fontId="7" fillId="0" borderId="40" xfId="0" applyFont="1" applyBorder="1" applyAlignment="1" applyProtection="1">
      <alignment vertical="center" wrapText="1"/>
    </xf>
    <xf numFmtId="0" fontId="21" fillId="0" borderId="40" xfId="0" applyFont="1" applyBorder="1" applyAlignment="1" applyProtection="1">
      <alignment vertical="center" wrapText="1"/>
    </xf>
    <xf numFmtId="0" fontId="21" fillId="0" borderId="40" xfId="0" applyFont="1" applyBorder="1" applyAlignment="1" applyProtection="1">
      <alignment horizontal="justify" vertical="center" wrapText="1"/>
    </xf>
    <xf numFmtId="0" fontId="3" fillId="0" borderId="0" xfId="0" applyFont="1" applyProtection="1"/>
    <xf numFmtId="0" fontId="21" fillId="15" borderId="40" xfId="0" applyFont="1" applyFill="1" applyBorder="1" applyAlignment="1" applyProtection="1">
      <alignment horizontal="center" vertical="center"/>
    </xf>
    <xf numFmtId="0" fontId="5" fillId="8" borderId="40" xfId="0" applyFont="1" applyFill="1" applyBorder="1" applyAlignment="1" applyProtection="1"/>
    <xf numFmtId="0" fontId="1" fillId="0" borderId="0" xfId="0" applyFont="1" applyAlignment="1" applyProtection="1">
      <alignment horizontal="center"/>
    </xf>
    <xf numFmtId="0" fontId="21" fillId="0" borderId="0" xfId="0" applyFont="1" applyProtection="1"/>
    <xf numFmtId="0" fontId="21" fillId="2" borderId="18" xfId="0" applyFont="1" applyFill="1" applyBorder="1" applyAlignment="1" applyProtection="1">
      <alignment horizontal="center" vertical="center"/>
    </xf>
    <xf numFmtId="0" fontId="21" fillId="0" borderId="0" xfId="0" applyFont="1" applyAlignment="1" applyProtection="1">
      <alignment horizontal="center" vertical="top"/>
    </xf>
    <xf numFmtId="0" fontId="21" fillId="0" borderId="0" xfId="0" applyFont="1" applyAlignment="1" applyProtection="1">
      <alignment vertical="top"/>
    </xf>
    <xf numFmtId="0" fontId="22" fillId="0" borderId="0" xfId="0" applyFont="1" applyAlignment="1" applyProtection="1">
      <alignment vertical="top" wrapText="1"/>
    </xf>
    <xf numFmtId="0" fontId="21" fillId="2" borderId="18" xfId="0" applyFont="1" applyFill="1" applyBorder="1" applyAlignment="1" applyProtection="1">
      <alignment vertical="top"/>
    </xf>
    <xf numFmtId="0" fontId="28" fillId="0" borderId="0" xfId="0" applyFont="1" applyAlignment="1" applyProtection="1">
      <alignment vertical="top" wrapText="1"/>
    </xf>
    <xf numFmtId="0" fontId="28" fillId="0" borderId="0" xfId="0" applyFont="1" applyAlignment="1" applyProtection="1">
      <alignment vertical="top"/>
    </xf>
    <xf numFmtId="0" fontId="29" fillId="0" borderId="0" xfId="0" applyFont="1" applyAlignment="1" applyProtection="1">
      <alignment horizontal="left" vertical="top"/>
    </xf>
    <xf numFmtId="0" fontId="21" fillId="0" borderId="0" xfId="0" quotePrefix="1" applyFont="1" applyAlignment="1" applyProtection="1">
      <alignment horizontal="left"/>
    </xf>
    <xf numFmtId="0" fontId="21" fillId="0" borderId="28" xfId="0" applyFont="1" applyBorder="1" applyAlignment="1" applyProtection="1"/>
    <xf numFmtId="0" fontId="21" fillId="0" borderId="28" xfId="0" applyFont="1" applyBorder="1" applyAlignment="1" applyProtection="1">
      <alignment horizontal="center" vertical="top"/>
    </xf>
    <xf numFmtId="0" fontId="7" fillId="2" borderId="18" xfId="0" applyFont="1" applyFill="1" applyBorder="1" applyAlignment="1" applyProtection="1">
      <alignment horizontal="left" vertical="center"/>
    </xf>
    <xf numFmtId="0" fontId="7" fillId="0" borderId="34" xfId="0" quotePrefix="1" applyFont="1" applyBorder="1" applyAlignment="1" applyProtection="1">
      <alignment horizontal="left" vertical="center" wrapText="1"/>
    </xf>
    <xf numFmtId="0" fontId="30" fillId="0" borderId="40"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7" fillId="4" borderId="40" xfId="0" applyFont="1" applyFill="1" applyBorder="1" applyAlignment="1" applyProtection="1">
      <alignment horizontal="center" vertical="center" wrapText="1"/>
    </xf>
    <xf numFmtId="0" fontId="21" fillId="0" borderId="40" xfId="0" applyFont="1" applyFill="1" applyBorder="1" applyAlignment="1" applyProtection="1">
      <alignment vertical="top"/>
    </xf>
    <xf numFmtId="0" fontId="7" fillId="2" borderId="18" xfId="0" applyFont="1" applyFill="1" applyBorder="1" applyProtection="1"/>
    <xf numFmtId="164" fontId="21" fillId="29" borderId="37" xfId="0" applyNumberFormat="1" applyFont="1" applyFill="1" applyBorder="1" applyAlignment="1" applyProtection="1">
      <alignment horizontal="center"/>
    </xf>
    <xf numFmtId="9" fontId="20" fillId="29" borderId="37" xfId="0" applyNumberFormat="1" applyFont="1" applyFill="1" applyBorder="1" applyAlignment="1" applyProtection="1">
      <alignment horizontal="center"/>
    </xf>
    <xf numFmtId="164" fontId="21" fillId="29" borderId="34" xfId="0" applyNumberFormat="1" applyFont="1" applyFill="1" applyBorder="1" applyAlignment="1" applyProtection="1">
      <alignment horizontal="center"/>
    </xf>
    <xf numFmtId="9" fontId="20" fillId="29" borderId="34" xfId="0" applyNumberFormat="1" applyFont="1" applyFill="1" applyBorder="1" applyAlignment="1" applyProtection="1">
      <alignment horizontal="center"/>
    </xf>
    <xf numFmtId="0" fontId="7" fillId="2" borderId="28" xfId="0" applyFont="1" applyFill="1" applyBorder="1" applyProtection="1"/>
    <xf numFmtId="0" fontId="21" fillId="0" borderId="40" xfId="0" applyFont="1" applyFill="1" applyBorder="1" applyAlignment="1" applyProtection="1">
      <alignment horizontal="left" vertical="top"/>
    </xf>
    <xf numFmtId="0" fontId="21" fillId="0" borderId="55" xfId="0" applyFont="1" applyFill="1" applyBorder="1" applyAlignment="1" applyProtection="1">
      <alignment horizontal="left" vertical="top"/>
    </xf>
    <xf numFmtId="0" fontId="21" fillId="0" borderId="28" xfId="0" applyFont="1" applyBorder="1" applyProtection="1"/>
    <xf numFmtId="9" fontId="20" fillId="29" borderId="40" xfId="0" applyNumberFormat="1" applyFont="1" applyFill="1" applyBorder="1" applyAlignment="1" applyProtection="1">
      <alignment horizontal="center"/>
    </xf>
    <xf numFmtId="0" fontId="21" fillId="0" borderId="28" xfId="0" applyFont="1" applyFill="1" applyBorder="1" applyProtection="1"/>
    <xf numFmtId="0" fontId="21" fillId="0" borderId="28" xfId="0" applyFont="1" applyFill="1" applyBorder="1" applyAlignment="1" applyProtection="1">
      <alignment horizontal="left" vertical="top"/>
    </xf>
    <xf numFmtId="164" fontId="7" fillId="0" borderId="28" xfId="0" applyNumberFormat="1" applyFont="1" applyFill="1" applyBorder="1" applyAlignment="1" applyProtection="1">
      <alignment horizontal="center"/>
    </xf>
    <xf numFmtId="0" fontId="7" fillId="0" borderId="28" xfId="0" applyFont="1" applyFill="1" applyBorder="1" applyProtection="1"/>
    <xf numFmtId="164" fontId="27" fillId="31" borderId="34" xfId="0" applyNumberFormat="1" applyFont="1" applyFill="1" applyBorder="1" applyAlignment="1" applyProtection="1">
      <alignment horizontal="center" vertical="center"/>
    </xf>
    <xf numFmtId="164" fontId="21" fillId="0" borderId="28" xfId="0" applyNumberFormat="1" applyFont="1" applyFill="1" applyBorder="1" applyAlignment="1" applyProtection="1">
      <alignment horizontal="center"/>
    </xf>
    <xf numFmtId="9" fontId="20" fillId="0" borderId="28" xfId="0" applyNumberFormat="1" applyFont="1" applyFill="1" applyBorder="1" applyAlignment="1" applyProtection="1">
      <alignment horizontal="center"/>
    </xf>
    <xf numFmtId="0" fontId="7" fillId="0" borderId="40" xfId="0" quotePrefix="1" applyFont="1" applyBorder="1" applyAlignment="1" applyProtection="1">
      <alignment horizontal="left" vertical="center" wrapText="1"/>
    </xf>
    <xf numFmtId="0" fontId="7" fillId="2" borderId="28" xfId="0" applyFont="1" applyFill="1" applyBorder="1" applyAlignment="1" applyProtection="1">
      <alignment horizontal="center" wrapText="1"/>
    </xf>
    <xf numFmtId="0" fontId="21" fillId="0" borderId="56" xfId="0" applyFont="1" applyFill="1" applyBorder="1" applyAlignment="1" applyProtection="1">
      <alignment vertical="top"/>
    </xf>
    <xf numFmtId="9" fontId="21" fillId="29" borderId="37" xfId="0" applyNumberFormat="1" applyFont="1" applyFill="1" applyBorder="1" applyAlignment="1" applyProtection="1">
      <alignment horizontal="center"/>
    </xf>
    <xf numFmtId="9" fontId="21" fillId="29" borderId="34" xfId="0" applyNumberFormat="1" applyFont="1" applyFill="1" applyBorder="1" applyAlignment="1" applyProtection="1">
      <alignment horizontal="center"/>
    </xf>
    <xf numFmtId="0" fontId="32" fillId="2" borderId="18" xfId="0" applyFont="1" applyFill="1" applyBorder="1" applyAlignment="1" applyProtection="1">
      <alignment horizontal="left" vertical="top"/>
    </xf>
    <xf numFmtId="0" fontId="21" fillId="2" borderId="18" xfId="0" applyFont="1" applyFill="1" applyBorder="1" applyProtection="1"/>
    <xf numFmtId="0" fontId="32" fillId="2" borderId="28" xfId="0" applyFont="1" applyFill="1" applyBorder="1" applyAlignment="1" applyProtection="1">
      <alignment horizontal="left" vertical="top"/>
    </xf>
    <xf numFmtId="0" fontId="7" fillId="2" borderId="18" xfId="0" applyFont="1" applyFill="1" applyBorder="1" applyAlignment="1" applyProtection="1">
      <alignment horizontal="left" vertical="center" wrapText="1"/>
    </xf>
    <xf numFmtId="0" fontId="21" fillId="0" borderId="0" xfId="0" applyFont="1" applyAlignment="1" applyProtection="1">
      <alignment horizontal="center"/>
    </xf>
    <xf numFmtId="0" fontId="33" fillId="0" borderId="0" xfId="0" applyFont="1" applyAlignment="1" applyProtection="1">
      <alignment vertical="top"/>
    </xf>
    <xf numFmtId="0" fontId="21" fillId="0" borderId="56" xfId="0" applyFont="1" applyFill="1" applyBorder="1" applyAlignment="1" applyProtection="1">
      <alignment horizontal="left" vertical="center"/>
    </xf>
    <xf numFmtId="0" fontId="21" fillId="2" borderId="28" xfId="0" applyFont="1" applyFill="1" applyBorder="1" applyProtection="1"/>
    <xf numFmtId="0" fontId="33" fillId="0" borderId="0" xfId="0" applyFont="1" applyProtection="1"/>
    <xf numFmtId="0" fontId="21" fillId="9" borderId="40" xfId="0" applyFont="1" applyFill="1" applyBorder="1" applyAlignment="1" applyProtection="1"/>
    <xf numFmtId="0" fontId="7" fillId="9" borderId="40" xfId="0" applyFont="1" applyFill="1" applyBorder="1" applyAlignment="1" applyProtection="1">
      <alignment horizontal="center" vertical="center"/>
    </xf>
    <xf numFmtId="0" fontId="7" fillId="9" borderId="41" xfId="0" applyFont="1" applyFill="1" applyBorder="1" applyAlignment="1" applyProtection="1">
      <alignment horizontal="center" vertical="center"/>
    </xf>
    <xf numFmtId="0" fontId="33" fillId="2" borderId="18" xfId="0" applyFont="1" applyFill="1" applyBorder="1" applyAlignment="1" applyProtection="1">
      <alignment vertical="top"/>
    </xf>
    <xf numFmtId="0" fontId="7" fillId="33" borderId="40" xfId="0" applyFont="1" applyFill="1" applyBorder="1" applyAlignment="1" applyProtection="1">
      <alignment horizontal="center" vertical="center"/>
    </xf>
    <xf numFmtId="164" fontId="7" fillId="33" borderId="40" xfId="0" applyNumberFormat="1" applyFont="1" applyFill="1" applyBorder="1" applyAlignment="1" applyProtection="1">
      <alignment horizontal="center" vertical="center"/>
    </xf>
    <xf numFmtId="9" fontId="7" fillId="33" borderId="40" xfId="0" applyNumberFormat="1" applyFont="1" applyFill="1" applyBorder="1" applyAlignment="1" applyProtection="1">
      <alignment horizontal="center" vertical="center"/>
    </xf>
    <xf numFmtId="168" fontId="7" fillId="12" borderId="40" xfId="0" applyNumberFormat="1" applyFont="1" applyFill="1" applyBorder="1" applyAlignment="1" applyProtection="1">
      <alignment horizontal="center"/>
    </xf>
    <xf numFmtId="9" fontId="21" fillId="0" borderId="0" xfId="0" applyNumberFormat="1" applyFont="1" applyAlignment="1" applyProtection="1"/>
    <xf numFmtId="164" fontId="27" fillId="17" borderId="56" xfId="0" applyNumberFormat="1" applyFont="1" applyFill="1" applyBorder="1" applyAlignment="1" applyProtection="1">
      <alignment horizontal="center" vertical="center" wrapText="1"/>
    </xf>
    <xf numFmtId="0" fontId="27" fillId="0" borderId="28" xfId="0" applyFont="1" applyFill="1" applyBorder="1" applyAlignment="1" applyProtection="1">
      <alignment vertical="center" wrapText="1"/>
    </xf>
    <xf numFmtId="0" fontId="7" fillId="0" borderId="34" xfId="0" applyFont="1" applyBorder="1" applyAlignment="1" applyProtection="1">
      <alignment horizontal="left" vertical="center" wrapText="1"/>
    </xf>
    <xf numFmtId="0" fontId="21" fillId="0" borderId="40" xfId="0" applyFont="1" applyFill="1" applyBorder="1" applyAlignment="1" applyProtection="1">
      <alignment horizontal="left" vertical="center"/>
    </xf>
    <xf numFmtId="0" fontId="7" fillId="0" borderId="40" xfId="0" applyFont="1" applyFill="1" applyBorder="1" applyAlignment="1" applyProtection="1">
      <alignment horizontal="left" vertical="center" wrapText="1"/>
    </xf>
    <xf numFmtId="0" fontId="30" fillId="0" borderId="40" xfId="0" applyFont="1" applyBorder="1" applyAlignment="1" applyProtection="1">
      <alignment horizontal="center" vertical="center"/>
    </xf>
    <xf numFmtId="0" fontId="21" fillId="0" borderId="40" xfId="0" applyFont="1" applyFill="1" applyBorder="1" applyAlignment="1" applyProtection="1"/>
    <xf numFmtId="0" fontId="21" fillId="8" borderId="40" xfId="0" applyFont="1" applyFill="1" applyBorder="1" applyAlignment="1" applyProtection="1"/>
    <xf numFmtId="168" fontId="21" fillId="0" borderId="40" xfId="0" applyNumberFormat="1" applyFont="1" applyFill="1" applyBorder="1" applyAlignment="1" applyProtection="1"/>
    <xf numFmtId="164" fontId="7" fillId="27" borderId="34" xfId="0" applyNumberFormat="1" applyFont="1" applyFill="1" applyBorder="1" applyAlignment="1" applyProtection="1">
      <alignment horizontal="center"/>
      <protection locked="0"/>
    </xf>
    <xf numFmtId="164" fontId="7" fillId="28" borderId="34" xfId="0" applyNumberFormat="1" applyFont="1" applyFill="1" applyBorder="1" applyAlignment="1" applyProtection="1">
      <alignment horizontal="center"/>
      <protection locked="0"/>
    </xf>
    <xf numFmtId="164" fontId="7" fillId="28" borderId="35" xfId="0" applyNumberFormat="1" applyFont="1" applyFill="1" applyBorder="1" applyAlignment="1" applyProtection="1">
      <alignment horizontal="center"/>
      <protection locked="0"/>
    </xf>
    <xf numFmtId="164" fontId="7" fillId="27" borderId="40" xfId="0" applyNumberFormat="1" applyFont="1" applyFill="1" applyBorder="1" applyAlignment="1" applyProtection="1">
      <alignment horizontal="center"/>
      <protection locked="0"/>
    </xf>
    <xf numFmtId="164" fontId="7" fillId="27" borderId="37" xfId="0" applyNumberFormat="1" applyFont="1" applyFill="1" applyBorder="1" applyAlignment="1" applyProtection="1">
      <alignment horizontal="center"/>
      <protection locked="0"/>
    </xf>
    <xf numFmtId="0" fontId="35" fillId="0" borderId="0" xfId="0" applyFont="1" applyAlignment="1" applyProtection="1">
      <alignment vertical="top" wrapText="1"/>
    </xf>
    <xf numFmtId="0" fontId="35" fillId="0" borderId="28" xfId="0" applyFont="1" applyFill="1" applyBorder="1" applyAlignment="1" applyProtection="1">
      <alignment horizontal="left" vertical="top" wrapText="1"/>
    </xf>
    <xf numFmtId="0" fontId="36" fillId="0" borderId="0" xfId="0" applyFont="1" applyAlignment="1" applyProtection="1">
      <alignment horizontal="left" vertical="top"/>
    </xf>
    <xf numFmtId="0" fontId="35" fillId="2" borderId="18" xfId="0" applyFont="1" applyFill="1" applyBorder="1" applyAlignment="1" applyProtection="1">
      <alignment vertical="top" wrapText="1"/>
    </xf>
    <xf numFmtId="0" fontId="35" fillId="0" borderId="0" xfId="0" applyFont="1" applyProtection="1"/>
    <xf numFmtId="0" fontId="35" fillId="0" borderId="0" xfId="0" applyFont="1" applyAlignment="1" applyProtection="1">
      <alignment vertical="top"/>
    </xf>
    <xf numFmtId="0" fontId="22" fillId="0" borderId="0" xfId="0" applyFont="1" applyAlignment="1" applyProtection="1">
      <alignment horizontal="left" vertical="top"/>
    </xf>
    <xf numFmtId="0" fontId="37" fillId="0" borderId="0" xfId="0" applyFont="1" applyAlignment="1" applyProtection="1">
      <alignment horizontal="left" vertical="top"/>
    </xf>
    <xf numFmtId="0" fontId="28" fillId="0" borderId="0" xfId="0" applyFont="1" applyProtection="1"/>
    <xf numFmtId="0" fontId="7" fillId="0" borderId="36" xfId="0" applyFont="1" applyBorder="1" applyAlignment="1" applyProtection="1">
      <alignment horizontal="left" vertical="center" wrapText="1"/>
    </xf>
    <xf numFmtId="0" fontId="30" fillId="0" borderId="40" xfId="0" applyFont="1" applyBorder="1" applyAlignment="1" applyProtection="1">
      <alignment horizontal="center" vertical="top" wrapText="1"/>
    </xf>
    <xf numFmtId="0" fontId="38" fillId="0" borderId="40" xfId="0" applyFont="1" applyBorder="1" applyAlignment="1" applyProtection="1">
      <alignment horizontal="center" vertical="top" wrapText="1"/>
    </xf>
    <xf numFmtId="0" fontId="7" fillId="29" borderId="34" xfId="0" applyFont="1" applyFill="1" applyBorder="1" applyAlignment="1" applyProtection="1">
      <alignment horizontal="center" vertical="center" wrapText="1"/>
    </xf>
    <xf numFmtId="164" fontId="7" fillId="31" borderId="34" xfId="0" applyNumberFormat="1" applyFont="1" applyFill="1" applyBorder="1" applyAlignment="1" applyProtection="1">
      <alignment horizontal="center" vertical="center"/>
    </xf>
    <xf numFmtId="0" fontId="5" fillId="0" borderId="0" xfId="0" applyFont="1" applyAlignment="1" applyProtection="1">
      <alignment vertical="top" wrapText="1"/>
    </xf>
    <xf numFmtId="0" fontId="17" fillId="2" borderId="18" xfId="0" applyFont="1" applyFill="1" applyBorder="1" applyAlignment="1" applyProtection="1">
      <alignment horizontal="center"/>
    </xf>
    <xf numFmtId="0" fontId="21" fillId="0" borderId="0" xfId="0" applyFont="1" applyAlignment="1" applyProtection="1">
      <alignment vertical="top" wrapText="1"/>
    </xf>
    <xf numFmtId="0" fontId="21" fillId="0" borderId="28" xfId="0" applyFont="1" applyFill="1" applyBorder="1" applyAlignment="1" applyProtection="1">
      <alignment horizontal="center" vertical="center"/>
    </xf>
    <xf numFmtId="0" fontId="7" fillId="8" borderId="28" xfId="0" applyFont="1" applyFill="1" applyBorder="1" applyAlignment="1" applyProtection="1">
      <alignment vertical="center"/>
    </xf>
    <xf numFmtId="0" fontId="5" fillId="2" borderId="18" xfId="0" applyFont="1" applyFill="1" applyBorder="1" applyAlignment="1" applyProtection="1">
      <alignment horizontal="left"/>
    </xf>
    <xf numFmtId="0" fontId="30" fillId="0" borderId="34" xfId="0" applyFont="1" applyBorder="1" applyAlignment="1" applyProtection="1">
      <alignment horizontal="center" vertical="center"/>
    </xf>
    <xf numFmtId="0" fontId="21" fillId="19" borderId="9" xfId="0" applyFont="1" applyFill="1" applyBorder="1" applyAlignment="1" applyProtection="1">
      <alignment vertical="top"/>
    </xf>
    <xf numFmtId="0" fontId="26" fillId="0" borderId="28" xfId="0" applyFont="1" applyBorder="1" applyAlignment="1" applyProtection="1"/>
    <xf numFmtId="164" fontId="7" fillId="31" borderId="40" xfId="0" applyNumberFormat="1" applyFont="1" applyFill="1" applyBorder="1" applyAlignment="1" applyProtection="1">
      <alignment horizontal="center" vertical="center"/>
    </xf>
    <xf numFmtId="0" fontId="26" fillId="0" borderId="0" xfId="0" applyFont="1" applyAlignment="1" applyProtection="1">
      <alignment horizontal="center"/>
    </xf>
    <xf numFmtId="0" fontId="26" fillId="0" borderId="28" xfId="0" applyFont="1" applyFill="1" applyBorder="1" applyAlignment="1" applyProtection="1">
      <alignment horizontal="right"/>
    </xf>
    <xf numFmtId="0" fontId="2" fillId="0" borderId="28" xfId="0" applyFont="1" applyFill="1" applyBorder="1" applyAlignment="1" applyProtection="1">
      <alignment horizontal="right"/>
    </xf>
    <xf numFmtId="164" fontId="26" fillId="0" borderId="28" xfId="0" applyNumberFormat="1" applyFont="1" applyFill="1" applyBorder="1" applyProtection="1"/>
    <xf numFmtId="164" fontId="27" fillId="18" borderId="56" xfId="0" applyNumberFormat="1" applyFont="1" applyFill="1" applyBorder="1" applyAlignment="1" applyProtection="1">
      <alignment horizontal="center" vertical="center" wrapText="1"/>
    </xf>
    <xf numFmtId="0" fontId="5" fillId="0" borderId="28" xfId="0" applyFont="1" applyFill="1" applyBorder="1" applyProtection="1"/>
    <xf numFmtId="0" fontId="5" fillId="0" borderId="28" xfId="0" applyFont="1" applyFill="1" applyBorder="1" applyAlignment="1" applyProtection="1"/>
    <xf numFmtId="0" fontId="5" fillId="0" borderId="28" xfId="0" applyFont="1" applyFill="1" applyBorder="1" applyAlignment="1" applyProtection="1">
      <alignment horizontal="center" vertical="center"/>
    </xf>
    <xf numFmtId="165" fontId="5" fillId="0" borderId="28" xfId="0" applyNumberFormat="1" applyFont="1" applyFill="1" applyBorder="1" applyAlignment="1" applyProtection="1">
      <alignment horizontal="center" vertical="center"/>
    </xf>
    <xf numFmtId="9" fontId="5" fillId="0" borderId="28" xfId="0" applyNumberFormat="1" applyFont="1" applyFill="1" applyBorder="1" applyAlignment="1" applyProtection="1">
      <alignment horizontal="center" vertical="center"/>
    </xf>
    <xf numFmtId="166" fontId="5" fillId="0" borderId="28" xfId="0" applyNumberFormat="1" applyFont="1" applyFill="1" applyBorder="1" applyAlignment="1" applyProtection="1">
      <alignment horizontal="center" vertical="center"/>
    </xf>
    <xf numFmtId="0" fontId="21" fillId="2" borderId="18" xfId="0" applyFont="1" applyFill="1" applyBorder="1" applyAlignment="1" applyProtection="1">
      <alignment vertical="center"/>
    </xf>
    <xf numFmtId="0" fontId="28" fillId="2" borderId="18" xfId="0" applyFont="1" applyFill="1" applyBorder="1" applyAlignment="1" applyProtection="1">
      <alignment vertical="top" wrapText="1"/>
    </xf>
    <xf numFmtId="0" fontId="22" fillId="0" borderId="0" xfId="0" applyFont="1" applyAlignment="1" applyProtection="1">
      <alignment vertical="top"/>
    </xf>
    <xf numFmtId="0" fontId="22" fillId="0" borderId="0" xfId="0" applyFont="1" applyAlignment="1" applyProtection="1">
      <alignment horizontal="left" wrapText="1"/>
    </xf>
    <xf numFmtId="0" fontId="7" fillId="0" borderId="34" xfId="0" applyFont="1" applyBorder="1" applyAlignment="1" applyProtection="1">
      <alignment horizontal="center" wrapText="1"/>
    </xf>
    <xf numFmtId="0" fontId="40" fillId="2" borderId="18" xfId="0" applyFont="1" applyFill="1" applyBorder="1" applyAlignment="1" applyProtection="1">
      <alignment horizontal="center"/>
    </xf>
    <xf numFmtId="0" fontId="22" fillId="0" borderId="9" xfId="0" applyFont="1" applyFill="1" applyBorder="1" applyAlignment="1" applyProtection="1">
      <alignment vertical="top"/>
    </xf>
    <xf numFmtId="4" fontId="21" fillId="2" borderId="18" xfId="0" applyNumberFormat="1" applyFont="1" applyFill="1" applyBorder="1" applyProtection="1"/>
    <xf numFmtId="168" fontId="21" fillId="33" borderId="40" xfId="0" applyNumberFormat="1" applyFont="1" applyFill="1" applyBorder="1" applyAlignment="1" applyProtection="1">
      <alignment horizontal="center" vertical="center"/>
    </xf>
    <xf numFmtId="0" fontId="22" fillId="0" borderId="36" xfId="0" applyFont="1" applyFill="1" applyBorder="1" applyAlignment="1" applyProtection="1">
      <alignment horizontal="left" vertical="top"/>
    </xf>
    <xf numFmtId="0" fontId="22" fillId="0" borderId="9" xfId="0" applyFont="1" applyFill="1" applyBorder="1" applyAlignment="1" applyProtection="1">
      <alignment vertical="top" wrapText="1"/>
    </xf>
    <xf numFmtId="0" fontId="22" fillId="0" borderId="36" xfId="0" applyFont="1" applyFill="1" applyBorder="1" applyAlignment="1" applyProtection="1">
      <alignment horizontal="left" vertical="top" wrapText="1"/>
    </xf>
    <xf numFmtId="0" fontId="7" fillId="0" borderId="28" xfId="0" applyFont="1" applyFill="1" applyBorder="1" applyAlignment="1" applyProtection="1">
      <alignment horizontal="left" vertical="center" wrapText="1"/>
    </xf>
    <xf numFmtId="0" fontId="22" fillId="2" borderId="18" xfId="0" applyFont="1" applyFill="1" applyBorder="1" applyAlignment="1" applyProtection="1">
      <alignment horizontal="left" vertical="top"/>
    </xf>
    <xf numFmtId="0" fontId="31" fillId="2" borderId="9" xfId="0" applyFont="1" applyFill="1" applyBorder="1" applyAlignment="1" applyProtection="1"/>
    <xf numFmtId="0" fontId="41" fillId="2" borderId="18" xfId="0" applyFont="1" applyFill="1" applyBorder="1" applyProtection="1"/>
    <xf numFmtId="0" fontId="41" fillId="2" borderId="18" xfId="0" applyFont="1" applyFill="1" applyBorder="1" applyAlignment="1" applyProtection="1">
      <alignment horizontal="center"/>
    </xf>
    <xf numFmtId="0" fontId="41" fillId="2" borderId="28" xfId="0" applyFont="1" applyFill="1" applyBorder="1" applyProtection="1"/>
    <xf numFmtId="0" fontId="41" fillId="2" borderId="28" xfId="0" applyFont="1" applyFill="1" applyBorder="1" applyAlignment="1" applyProtection="1">
      <alignment horizontal="center"/>
    </xf>
    <xf numFmtId="4" fontId="21" fillId="0" borderId="28" xfId="0" applyNumberFormat="1" applyFont="1" applyFill="1" applyBorder="1" applyProtection="1"/>
    <xf numFmtId="0" fontId="33" fillId="0" borderId="34" xfId="0" applyFont="1" applyBorder="1" applyAlignment="1" applyProtection="1">
      <alignment horizontal="center"/>
    </xf>
    <xf numFmtId="0" fontId="7" fillId="0" borderId="0" xfId="0" applyFont="1" applyAlignment="1" applyProtection="1">
      <alignment horizontal="center"/>
    </xf>
    <xf numFmtId="0" fontId="42" fillId="0" borderId="0" xfId="0" applyFont="1" applyProtection="1"/>
    <xf numFmtId="0" fontId="31" fillId="0" borderId="0" xfId="0" applyFont="1" applyProtection="1"/>
    <xf numFmtId="0" fontId="21" fillId="0" borderId="0" xfId="0" applyFont="1" applyAlignment="1" applyProtection="1">
      <alignment wrapText="1"/>
    </xf>
    <xf numFmtId="0" fontId="7" fillId="0" borderId="35" xfId="0" applyFont="1" applyBorder="1" applyAlignment="1" applyProtection="1">
      <alignment horizontal="center" wrapText="1"/>
    </xf>
    <xf numFmtId="0" fontId="7" fillId="0" borderId="28" xfId="0" applyFont="1" applyFill="1" applyBorder="1" applyAlignment="1" applyProtection="1">
      <alignment horizontal="left"/>
    </xf>
    <xf numFmtId="0" fontId="43" fillId="2" borderId="18" xfId="0" applyFont="1" applyFill="1" applyBorder="1" applyAlignment="1" applyProtection="1">
      <alignment horizontal="center"/>
    </xf>
    <xf numFmtId="0" fontId="22" fillId="19" borderId="9" xfId="0" applyFont="1" applyFill="1" applyBorder="1" applyAlignment="1" applyProtection="1">
      <alignment vertical="top"/>
    </xf>
    <xf numFmtId="0" fontId="7" fillId="2" borderId="28" xfId="0" applyFont="1" applyFill="1" applyBorder="1" applyAlignment="1" applyProtection="1">
      <alignment wrapText="1"/>
    </xf>
    <xf numFmtId="0" fontId="20" fillId="0" borderId="28" xfId="0" applyFont="1" applyBorder="1" applyAlignment="1" applyProtection="1"/>
    <xf numFmtId="2" fontId="43" fillId="2" borderId="18" xfId="0" applyNumberFormat="1" applyFont="1" applyFill="1" applyBorder="1" applyAlignment="1" applyProtection="1"/>
    <xf numFmtId="165" fontId="21" fillId="0" borderId="28" xfId="0" applyNumberFormat="1" applyFont="1" applyFill="1" applyBorder="1" applyAlignment="1" applyProtection="1">
      <alignment horizontal="center" vertical="center"/>
    </xf>
    <xf numFmtId="0" fontId="7" fillId="0" borderId="34" xfId="0" applyFont="1" applyBorder="1" applyAlignment="1" applyProtection="1">
      <alignment horizontal="center" vertical="center" wrapText="1"/>
    </xf>
    <xf numFmtId="0" fontId="7" fillId="0" borderId="40" xfId="0" applyFont="1" applyBorder="1" applyAlignment="1" applyProtection="1">
      <alignment horizontal="center" vertical="center" wrapText="1"/>
    </xf>
    <xf numFmtId="0" fontId="22" fillId="19" borderId="9" xfId="0" applyFont="1" applyFill="1" applyBorder="1" applyAlignment="1" applyProtection="1">
      <alignment vertical="center"/>
    </xf>
    <xf numFmtId="0" fontId="22" fillId="19" borderId="28" xfId="0" applyFont="1" applyFill="1" applyBorder="1" applyAlignment="1" applyProtection="1">
      <alignment vertical="top"/>
    </xf>
    <xf numFmtId="0" fontId="7" fillId="0" borderId="35" xfId="0" applyFont="1" applyBorder="1" applyAlignment="1" applyProtection="1">
      <alignment horizontal="center" vertical="center" wrapText="1"/>
    </xf>
    <xf numFmtId="0" fontId="7" fillId="0" borderId="55" xfId="0" applyFont="1" applyBorder="1" applyAlignment="1" applyProtection="1">
      <alignment horizontal="center" vertical="center" wrapText="1"/>
    </xf>
    <xf numFmtId="0" fontId="27" fillId="0" borderId="28" xfId="0" applyFont="1" applyFill="1" applyBorder="1" applyAlignment="1" applyProtection="1">
      <alignment horizontal="left" vertical="top" wrapText="1"/>
    </xf>
    <xf numFmtId="0" fontId="44" fillId="0" borderId="28" xfId="0" applyFont="1" applyFill="1" applyBorder="1" applyAlignment="1" applyProtection="1">
      <alignment horizontal="left" vertical="top" wrapText="1"/>
    </xf>
    <xf numFmtId="0" fontId="7" fillId="9" borderId="40" xfId="0" applyFont="1" applyFill="1" applyBorder="1" applyAlignment="1" applyProtection="1">
      <alignment horizontal="center" vertical="center" wrapText="1"/>
    </xf>
    <xf numFmtId="168" fontId="7" fillId="33" borderId="37" xfId="0" applyNumberFormat="1" applyFont="1" applyFill="1" applyBorder="1" applyAlignment="1" applyProtection="1">
      <alignment horizontal="center" vertical="center" wrapText="1"/>
    </xf>
    <xf numFmtId="9" fontId="7" fillId="33" borderId="24" xfId="0" applyNumberFormat="1" applyFont="1" applyFill="1" applyBorder="1" applyAlignment="1" applyProtection="1">
      <alignment horizontal="center" vertical="center" wrapText="1"/>
    </xf>
    <xf numFmtId="168" fontId="7" fillId="12" borderId="40" xfId="0" applyNumberFormat="1" applyFont="1" applyFill="1" applyBorder="1" applyAlignment="1" applyProtection="1">
      <alignment horizontal="center" vertical="center" wrapText="1"/>
    </xf>
    <xf numFmtId="168" fontId="7" fillId="33" borderId="34" xfId="0" applyNumberFormat="1" applyFont="1" applyFill="1" applyBorder="1" applyAlignment="1" applyProtection="1">
      <alignment horizontal="center" vertical="center" wrapText="1"/>
    </xf>
    <xf numFmtId="9" fontId="7" fillId="33" borderId="36" xfId="0" applyNumberFormat="1" applyFont="1" applyFill="1" applyBorder="1" applyAlignment="1" applyProtection="1">
      <alignment horizontal="center" vertical="center" wrapText="1"/>
    </xf>
    <xf numFmtId="168" fontId="7" fillId="33" borderId="35" xfId="0" applyNumberFormat="1" applyFont="1" applyFill="1" applyBorder="1" applyAlignment="1" applyProtection="1">
      <alignment horizontal="center" vertical="center" wrapText="1"/>
    </xf>
    <xf numFmtId="9" fontId="7" fillId="33" borderId="29" xfId="0" applyNumberFormat="1" applyFont="1" applyFill="1" applyBorder="1" applyAlignment="1" applyProtection="1">
      <alignment horizontal="center" vertical="center" wrapText="1"/>
    </xf>
    <xf numFmtId="168" fontId="7" fillId="12" borderId="55" xfId="0" applyNumberFormat="1" applyFont="1" applyFill="1" applyBorder="1" applyAlignment="1" applyProtection="1">
      <alignment horizontal="center" vertical="center" wrapText="1"/>
    </xf>
    <xf numFmtId="0" fontId="7" fillId="33" borderId="9" xfId="0" applyFont="1" applyFill="1" applyBorder="1" applyAlignment="1" applyProtection="1">
      <alignment horizontal="center" vertical="center" wrapText="1"/>
    </xf>
    <xf numFmtId="168" fontId="7" fillId="33" borderId="40" xfId="0" applyNumberFormat="1" applyFont="1" applyFill="1" applyBorder="1" applyAlignment="1" applyProtection="1">
      <alignment horizontal="center" vertical="center" wrapText="1"/>
    </xf>
    <xf numFmtId="9" fontId="7" fillId="33" borderId="40" xfId="0" applyNumberFormat="1" applyFont="1" applyFill="1" applyBorder="1" applyAlignment="1" applyProtection="1">
      <alignment horizontal="center" vertical="center" wrapText="1"/>
    </xf>
    <xf numFmtId="0" fontId="43" fillId="0" borderId="28" xfId="0" applyFont="1" applyFill="1" applyBorder="1" applyProtection="1"/>
    <xf numFmtId="0" fontId="31" fillId="0" borderId="28" xfId="0" applyFont="1" applyFill="1" applyBorder="1" applyProtection="1"/>
    <xf numFmtId="168" fontId="27" fillId="13" borderId="56" xfId="0" applyNumberFormat="1" applyFont="1" applyFill="1" applyBorder="1" applyAlignment="1" applyProtection="1">
      <alignment horizontal="center" vertical="center"/>
    </xf>
    <xf numFmtId="0" fontId="28" fillId="0" borderId="28" xfId="0" applyFont="1" applyFill="1" applyBorder="1" applyAlignment="1" applyProtection="1">
      <alignment horizontal="left" vertical="top"/>
    </xf>
    <xf numFmtId="0" fontId="28" fillId="0" borderId="28" xfId="0" applyFont="1" applyFill="1" applyBorder="1" applyAlignment="1" applyProtection="1">
      <alignment vertical="top"/>
    </xf>
    <xf numFmtId="4" fontId="21" fillId="0" borderId="28" xfId="0" applyNumberFormat="1" applyFont="1" applyFill="1" applyBorder="1" applyAlignment="1" applyProtection="1">
      <alignment horizontal="center"/>
    </xf>
    <xf numFmtId="0" fontId="31" fillId="0" borderId="28" xfId="0" applyFont="1" applyBorder="1" applyProtection="1"/>
    <xf numFmtId="0" fontId="7" fillId="0" borderId="40" xfId="0" applyFont="1" applyBorder="1" applyAlignment="1" applyProtection="1">
      <alignment horizontal="left" vertical="top" wrapText="1"/>
    </xf>
    <xf numFmtId="0" fontId="21" fillId="0" borderId="40" xfId="0" applyFont="1" applyFill="1" applyBorder="1" applyAlignment="1" applyProtection="1">
      <alignment vertical="top" wrapText="1"/>
    </xf>
    <xf numFmtId="4" fontId="20" fillId="0" borderId="28" xfId="0" applyNumberFormat="1" applyFont="1" applyFill="1" applyBorder="1" applyAlignment="1" applyProtection="1">
      <alignment horizontal="center" vertical="center"/>
    </xf>
    <xf numFmtId="0" fontId="21" fillId="0" borderId="40" xfId="0" applyFont="1" applyFill="1" applyBorder="1" applyAlignment="1" applyProtection="1">
      <alignment wrapText="1"/>
    </xf>
    <xf numFmtId="0" fontId="21" fillId="0" borderId="40" xfId="0" applyFont="1" applyBorder="1" applyAlignment="1" applyProtection="1">
      <alignment wrapText="1"/>
    </xf>
    <xf numFmtId="0" fontId="45" fillId="0" borderId="28" xfId="0" applyFont="1" applyFill="1" applyBorder="1" applyAlignment="1" applyProtection="1">
      <alignment vertical="center" wrapText="1"/>
    </xf>
    <xf numFmtId="0" fontId="45" fillId="0" borderId="28" xfId="0" applyFont="1" applyFill="1" applyBorder="1" applyAlignment="1" applyProtection="1">
      <alignment horizontal="left" vertical="center" wrapText="1"/>
    </xf>
    <xf numFmtId="0" fontId="7" fillId="0" borderId="28" xfId="0" applyFont="1" applyFill="1" applyBorder="1" applyAlignment="1" applyProtection="1">
      <alignment horizontal="center" vertical="center" wrapText="1"/>
    </xf>
    <xf numFmtId="0" fontId="21" fillId="0" borderId="28" xfId="0" applyFont="1" applyFill="1" applyBorder="1" applyAlignment="1" applyProtection="1">
      <alignment horizontal="left" vertical="center" wrapText="1"/>
    </xf>
    <xf numFmtId="0" fontId="21" fillId="2" borderId="18" xfId="0" applyFont="1" applyFill="1" applyBorder="1" applyAlignment="1" applyProtection="1">
      <alignment wrapText="1"/>
    </xf>
    <xf numFmtId="0" fontId="7" fillId="2" borderId="28" xfId="0" applyFont="1" applyFill="1" applyBorder="1" applyAlignment="1" applyProtection="1">
      <alignment horizontal="left" wrapText="1"/>
    </xf>
    <xf numFmtId="2" fontId="43" fillId="2" borderId="18" xfId="0" applyNumberFormat="1" applyFont="1" applyFill="1" applyBorder="1" applyAlignment="1" applyProtection="1">
      <alignment horizontal="center"/>
    </xf>
    <xf numFmtId="0" fontId="7" fillId="2" borderId="18" xfId="0" applyFont="1" applyFill="1" applyBorder="1" applyAlignment="1" applyProtection="1">
      <alignment wrapText="1"/>
    </xf>
    <xf numFmtId="0" fontId="7" fillId="2" borderId="18" xfId="0" applyFont="1" applyFill="1" applyBorder="1" applyAlignment="1" applyProtection="1">
      <alignment horizontal="center"/>
    </xf>
    <xf numFmtId="0" fontId="21" fillId="2" borderId="27" xfId="0" applyFont="1" applyFill="1" applyBorder="1" applyAlignment="1" applyProtection="1">
      <alignment horizontal="left" vertical="center" wrapText="1"/>
    </xf>
    <xf numFmtId="0" fontId="7" fillId="0" borderId="0" xfId="0" applyFont="1" applyAlignment="1" applyProtection="1">
      <alignment horizontal="left"/>
    </xf>
    <xf numFmtId="0" fontId="7" fillId="0" borderId="34" xfId="0" applyFont="1" applyBorder="1" applyAlignment="1" applyProtection="1">
      <alignment horizontal="center" vertical="center"/>
    </xf>
    <xf numFmtId="168" fontId="21" fillId="29" borderId="37" xfId="0" applyNumberFormat="1" applyFont="1" applyFill="1" applyBorder="1" applyAlignment="1" applyProtection="1">
      <alignment horizontal="center" vertical="center"/>
    </xf>
    <xf numFmtId="168" fontId="21" fillId="29" borderId="37" xfId="0" applyNumberFormat="1" applyFont="1" applyFill="1" applyBorder="1" applyAlignment="1" applyProtection="1">
      <alignment horizontal="center"/>
    </xf>
    <xf numFmtId="168" fontId="21" fillId="29" borderId="34" xfId="0" applyNumberFormat="1" applyFont="1" applyFill="1" applyBorder="1" applyAlignment="1" applyProtection="1">
      <alignment horizontal="center" vertical="center"/>
    </xf>
    <xf numFmtId="168" fontId="21" fillId="29" borderId="34" xfId="0" applyNumberFormat="1" applyFont="1" applyFill="1" applyBorder="1" applyAlignment="1" applyProtection="1">
      <alignment horizontal="center"/>
    </xf>
    <xf numFmtId="4" fontId="21" fillId="29" borderId="36" xfId="0" applyNumberFormat="1" applyFont="1" applyFill="1" applyBorder="1" applyAlignment="1" applyProtection="1">
      <alignment horizontal="center" vertical="center"/>
    </xf>
    <xf numFmtId="2" fontId="21" fillId="29" borderId="39" xfId="0" applyNumberFormat="1" applyFont="1" applyFill="1" applyBorder="1" applyAlignment="1" applyProtection="1">
      <alignment horizontal="center"/>
    </xf>
    <xf numFmtId="167" fontId="21" fillId="0" borderId="0" xfId="0" applyNumberFormat="1" applyFont="1" applyProtection="1"/>
    <xf numFmtId="168" fontId="7" fillId="31" borderId="34" xfId="0" applyNumberFormat="1" applyFont="1" applyFill="1" applyBorder="1" applyAlignment="1" applyProtection="1">
      <alignment horizontal="center" vertical="center"/>
    </xf>
    <xf numFmtId="2" fontId="7" fillId="2" borderId="18" xfId="0" applyNumberFormat="1" applyFont="1" applyFill="1" applyBorder="1" applyAlignment="1" applyProtection="1">
      <alignment horizontal="center"/>
    </xf>
    <xf numFmtId="0" fontId="7" fillId="2" borderId="28" xfId="0" applyFont="1" applyFill="1" applyBorder="1" applyAlignment="1" applyProtection="1">
      <alignment horizontal="center"/>
    </xf>
    <xf numFmtId="2" fontId="7" fillId="2" borderId="28" xfId="0" applyNumberFormat="1" applyFont="1" applyFill="1" applyBorder="1" applyAlignment="1" applyProtection="1">
      <alignment horizontal="center"/>
    </xf>
    <xf numFmtId="0" fontId="7" fillId="0" borderId="9" xfId="0" applyFont="1" applyBorder="1" applyAlignment="1" applyProtection="1">
      <alignment vertical="top"/>
    </xf>
    <xf numFmtId="0" fontId="20" fillId="0" borderId="10" xfId="0" applyFont="1" applyBorder="1" applyAlignment="1" applyProtection="1"/>
    <xf numFmtId="0" fontId="21" fillId="0" borderId="9" xfId="0" applyFont="1" applyBorder="1" applyAlignment="1" applyProtection="1">
      <alignment vertical="center"/>
    </xf>
    <xf numFmtId="0" fontId="20" fillId="0" borderId="38" xfId="0" applyFont="1" applyBorder="1" applyAlignment="1" applyProtection="1">
      <alignment horizontal="left"/>
    </xf>
    <xf numFmtId="0" fontId="7" fillId="0" borderId="9" xfId="0" applyFont="1" applyBorder="1" applyAlignment="1" applyProtection="1"/>
    <xf numFmtId="0" fontId="46" fillId="0" borderId="0" xfId="0" applyFont="1" applyProtection="1"/>
    <xf numFmtId="2" fontId="27" fillId="0" borderId="28" xfId="0" applyNumberFormat="1" applyFont="1" applyFill="1" applyBorder="1" applyAlignment="1" applyProtection="1">
      <alignment horizontal="center"/>
    </xf>
    <xf numFmtId="164" fontId="6" fillId="39" borderId="40" xfId="0" applyNumberFormat="1" applyFont="1" applyFill="1" applyBorder="1" applyAlignment="1" applyProtection="1">
      <alignment horizontal="center" vertical="center"/>
    </xf>
    <xf numFmtId="168" fontId="7" fillId="27" borderId="34" xfId="0" applyNumberFormat="1" applyFont="1" applyFill="1" applyBorder="1" applyAlignment="1" applyProtection="1">
      <alignment horizontal="center" vertical="center"/>
      <protection locked="0"/>
    </xf>
    <xf numFmtId="168" fontId="7" fillId="27" borderId="40" xfId="0" applyNumberFormat="1" applyFont="1" applyFill="1" applyBorder="1" applyAlignment="1" applyProtection="1">
      <alignment horizontal="center" vertical="center"/>
      <protection locked="0"/>
    </xf>
    <xf numFmtId="168" fontId="7" fillId="30" borderId="34" xfId="0" applyNumberFormat="1" applyFont="1" applyFill="1" applyBorder="1" applyAlignment="1" applyProtection="1">
      <alignment horizontal="center" vertical="center"/>
      <protection locked="0"/>
    </xf>
    <xf numFmtId="168" fontId="7" fillId="41" borderId="34" xfId="0" applyNumberFormat="1" applyFont="1" applyFill="1" applyBorder="1" applyAlignment="1" applyProtection="1">
      <alignment horizontal="center" vertical="center"/>
      <protection locked="0"/>
    </xf>
    <xf numFmtId="168" fontId="7" fillId="41" borderId="40" xfId="0" applyNumberFormat="1" applyFont="1" applyFill="1" applyBorder="1" applyAlignment="1" applyProtection="1">
      <alignment horizontal="center" vertical="center"/>
      <protection locked="0"/>
    </xf>
    <xf numFmtId="168" fontId="7" fillId="42" borderId="34" xfId="0" applyNumberFormat="1" applyFont="1" applyFill="1" applyBorder="1" applyAlignment="1" applyProtection="1">
      <alignment horizontal="center" vertical="center"/>
      <protection locked="0"/>
    </xf>
    <xf numFmtId="2" fontId="5" fillId="0" borderId="0" xfId="0" applyNumberFormat="1" applyFont="1" applyAlignment="1" applyProtection="1"/>
    <xf numFmtId="0" fontId="5" fillId="0" borderId="0" xfId="0" applyFont="1" applyAlignment="1" applyProtection="1"/>
    <xf numFmtId="0" fontId="5" fillId="0" borderId="0" xfId="0" applyFont="1" applyAlignment="1" applyProtection="1">
      <alignment vertical="top"/>
    </xf>
    <xf numFmtId="0" fontId="5" fillId="0" borderId="0" xfId="0" applyFont="1" applyAlignment="1" applyProtection="1">
      <alignment horizontal="left"/>
    </xf>
    <xf numFmtId="0" fontId="2" fillId="0" borderId="28" xfId="0" applyFont="1" applyBorder="1" applyProtection="1"/>
    <xf numFmtId="0" fontId="2" fillId="0" borderId="28" xfId="0" applyFont="1" applyBorder="1" applyAlignment="1" applyProtection="1">
      <alignment vertical="top"/>
    </xf>
    <xf numFmtId="0" fontId="5" fillId="0" borderId="0" xfId="0" applyFont="1" applyAlignment="1" applyProtection="1">
      <alignment horizontal="center"/>
    </xf>
    <xf numFmtId="0" fontId="21" fillId="0" borderId="40" xfId="0" applyFont="1" applyBorder="1" applyAlignment="1" applyProtection="1">
      <alignment horizontal="left" vertical="center" wrapText="1" indent="1"/>
    </xf>
    <xf numFmtId="0" fontId="21" fillId="0" borderId="40" xfId="0" applyFont="1" applyBorder="1" applyAlignment="1" applyProtection="1">
      <alignment horizontal="left" vertical="center" wrapText="1" indent="4"/>
    </xf>
    <xf numFmtId="0" fontId="0" fillId="0" borderId="0" xfId="0" applyFont="1" applyAlignment="1" applyProtection="1"/>
    <xf numFmtId="0" fontId="7" fillId="25" borderId="40" xfId="0" applyFont="1" applyFill="1" applyBorder="1" applyAlignment="1" applyProtection="1">
      <alignment horizontal="center" vertical="center"/>
    </xf>
    <xf numFmtId="0" fontId="7" fillId="14" borderId="40" xfId="0" applyFont="1" applyFill="1" applyBorder="1" applyAlignment="1" applyProtection="1">
      <alignment horizontal="center" vertical="center"/>
    </xf>
    <xf numFmtId="164" fontId="21" fillId="29" borderId="40" xfId="0" applyNumberFormat="1" applyFont="1" applyFill="1" applyBorder="1" applyAlignment="1" applyProtection="1">
      <alignment horizontal="center"/>
    </xf>
    <xf numFmtId="0" fontId="21" fillId="0" borderId="0" xfId="0" quotePrefix="1" applyFont="1" applyAlignment="1" applyProtection="1">
      <alignment horizontal="left" vertical="top"/>
    </xf>
    <xf numFmtId="0" fontId="21" fillId="0" borderId="0" xfId="0" applyFont="1" applyAlignment="1" applyProtection="1"/>
    <xf numFmtId="0" fontId="30" fillId="0" borderId="40" xfId="0" applyFont="1" applyBorder="1" applyAlignment="1" applyProtection="1">
      <alignment horizontal="center" vertical="center" wrapText="1"/>
    </xf>
    <xf numFmtId="9" fontId="21" fillId="29" borderId="40" xfId="0" applyNumberFormat="1" applyFont="1" applyFill="1" applyBorder="1" applyAlignment="1" applyProtection="1">
      <alignment horizontal="center"/>
    </xf>
    <xf numFmtId="0" fontId="18" fillId="0" borderId="0" xfId="0" applyFont="1" applyAlignment="1" applyProtection="1">
      <alignment horizontal="center"/>
    </xf>
    <xf numFmtId="0" fontId="22" fillId="0" borderId="0" xfId="0" applyFont="1" applyAlignment="1" applyProtection="1">
      <alignment horizontal="left" vertical="top" wrapText="1"/>
    </xf>
    <xf numFmtId="0" fontId="33" fillId="0" borderId="28" xfId="0" applyFont="1" applyFill="1" applyBorder="1" applyAlignment="1" applyProtection="1">
      <alignment horizontal="center"/>
    </xf>
    <xf numFmtId="0" fontId="20" fillId="0" borderId="28" xfId="0" applyFont="1" applyFill="1" applyBorder="1" applyProtection="1"/>
    <xf numFmtId="0" fontId="7" fillId="0" borderId="28" xfId="0" applyFont="1" applyFill="1" applyBorder="1" applyAlignment="1" applyProtection="1">
      <alignment horizontal="left" vertical="center"/>
    </xf>
    <xf numFmtId="0" fontId="7" fillId="0" borderId="40" xfId="0" applyFont="1" applyBorder="1" applyAlignment="1" applyProtection="1">
      <alignment horizontal="center" vertical="center"/>
    </xf>
    <xf numFmtId="0" fontId="7" fillId="2" borderId="27" xfId="0" applyFont="1" applyFill="1" applyBorder="1" applyAlignment="1" applyProtection="1">
      <alignment horizontal="center"/>
    </xf>
    <xf numFmtId="0" fontId="21" fillId="0" borderId="28" xfId="0" applyFont="1" applyFill="1" applyBorder="1" applyAlignment="1" applyProtection="1">
      <alignment horizontal="center" wrapText="1"/>
    </xf>
    <xf numFmtId="0" fontId="30" fillId="0" borderId="28" xfId="0" applyFont="1" applyFill="1" applyBorder="1" applyAlignment="1" applyProtection="1">
      <alignment horizontal="center"/>
    </xf>
    <xf numFmtId="0" fontId="21" fillId="0" borderId="28" xfId="0" applyFont="1" applyFill="1" applyBorder="1" applyAlignment="1" applyProtection="1">
      <alignment horizontal="left"/>
    </xf>
    <xf numFmtId="0" fontId="27" fillId="0" borderId="28" xfId="0" applyFont="1" applyFill="1" applyBorder="1" applyAlignment="1" applyProtection="1">
      <alignment horizontal="right" vertical="center" wrapText="1"/>
    </xf>
    <xf numFmtId="0" fontId="44" fillId="0" borderId="28" xfId="0" applyFont="1" applyFill="1" applyBorder="1" applyAlignment="1" applyProtection="1">
      <alignment horizontal="left" vertical="top"/>
    </xf>
    <xf numFmtId="0" fontId="21" fillId="0" borderId="36" xfId="0" applyFont="1" applyBorder="1" applyAlignment="1" applyProtection="1">
      <alignment horizontal="left" vertical="center"/>
    </xf>
    <xf numFmtId="0" fontId="21" fillId="0" borderId="0" xfId="0" applyFont="1" applyAlignment="1" applyProtection="1">
      <alignment horizontal="left"/>
    </xf>
    <xf numFmtId="9" fontId="21" fillId="29" borderId="38" xfId="0" applyNumberFormat="1" applyFont="1" applyFill="1" applyBorder="1" applyAlignment="1" applyProtection="1">
      <alignment horizontal="center"/>
    </xf>
    <xf numFmtId="164" fontId="7" fillId="32" borderId="34" xfId="0" applyNumberFormat="1" applyFont="1" applyFill="1" applyBorder="1" applyAlignment="1" applyProtection="1">
      <alignment horizontal="center" vertical="center"/>
      <protection locked="0"/>
    </xf>
    <xf numFmtId="164" fontId="7" fillId="30" borderId="34" xfId="0" applyNumberFormat="1" applyFont="1" applyFill="1" applyBorder="1" applyAlignment="1" applyProtection="1">
      <alignment horizontal="center" vertical="center"/>
      <protection locked="0"/>
    </xf>
    <xf numFmtId="164" fontId="7" fillId="27" borderId="34" xfId="0" applyNumberFormat="1" applyFont="1" applyFill="1" applyBorder="1" applyAlignment="1" applyProtection="1">
      <alignment horizontal="center" vertical="center"/>
      <protection locked="0"/>
    </xf>
    <xf numFmtId="164" fontId="7" fillId="35" borderId="34" xfId="0" applyNumberFormat="1" applyFont="1" applyFill="1" applyBorder="1" applyAlignment="1" applyProtection="1">
      <alignment horizontal="center" vertical="center"/>
      <protection locked="0"/>
    </xf>
    <xf numFmtId="164" fontId="7" fillId="36" borderId="34" xfId="0" applyNumberFormat="1" applyFont="1" applyFill="1" applyBorder="1" applyAlignment="1" applyProtection="1">
      <alignment horizontal="center" vertical="center"/>
      <protection locked="0"/>
    </xf>
    <xf numFmtId="164" fontId="7" fillId="36" borderId="35" xfId="0" applyNumberFormat="1" applyFont="1" applyFill="1" applyBorder="1" applyAlignment="1" applyProtection="1">
      <alignment horizontal="center" vertical="center"/>
      <protection locked="0"/>
    </xf>
    <xf numFmtId="164" fontId="7" fillId="36" borderId="36" xfId="0" applyNumberFormat="1" applyFont="1" applyFill="1" applyBorder="1" applyAlignment="1" applyProtection="1">
      <alignment horizontal="center" vertical="center"/>
      <protection locked="0"/>
    </xf>
    <xf numFmtId="164" fontId="7" fillId="36" borderId="40" xfId="0" applyNumberFormat="1" applyFont="1" applyFill="1" applyBorder="1" applyAlignment="1" applyProtection="1">
      <alignment horizontal="center" vertical="center"/>
      <protection locked="0"/>
    </xf>
    <xf numFmtId="164" fontId="7" fillId="36" borderId="37" xfId="0" applyNumberFormat="1" applyFont="1" applyFill="1" applyBorder="1" applyAlignment="1" applyProtection="1">
      <alignment horizontal="center" vertical="center"/>
      <protection locked="0"/>
    </xf>
    <xf numFmtId="168" fontId="7" fillId="36" borderId="34" xfId="0" applyNumberFormat="1" applyFont="1" applyFill="1" applyBorder="1" applyAlignment="1" applyProtection="1">
      <alignment horizontal="center" vertical="center"/>
      <protection locked="0"/>
    </xf>
    <xf numFmtId="168" fontId="7" fillId="35" borderId="37" xfId="0" applyNumberFormat="1" applyFont="1" applyFill="1" applyBorder="1" applyAlignment="1" applyProtection="1">
      <alignment horizontal="center" vertical="center"/>
      <protection locked="0"/>
    </xf>
    <xf numFmtId="168" fontId="7" fillId="36" borderId="37" xfId="0" applyNumberFormat="1" applyFont="1" applyFill="1" applyBorder="1" applyAlignment="1" applyProtection="1">
      <alignment horizontal="center" vertical="center"/>
      <protection locked="0"/>
    </xf>
    <xf numFmtId="168" fontId="7" fillId="35" borderId="40" xfId="0" applyNumberFormat="1" applyFont="1" applyFill="1" applyBorder="1" applyAlignment="1" applyProtection="1">
      <alignment horizontal="center" vertical="center"/>
      <protection locked="0"/>
    </xf>
    <xf numFmtId="168" fontId="7" fillId="27" borderId="62" xfId="0" applyNumberFormat="1" applyFont="1" applyFill="1" applyBorder="1" applyAlignment="1" applyProtection="1">
      <alignment horizontal="center" vertical="center"/>
      <protection locked="0"/>
    </xf>
    <xf numFmtId="168" fontId="7" fillId="35" borderId="70" xfId="0" applyNumberFormat="1" applyFont="1" applyFill="1" applyBorder="1" applyAlignment="1" applyProtection="1">
      <alignment horizontal="center" vertical="center"/>
      <protection locked="0"/>
    </xf>
    <xf numFmtId="0" fontId="21" fillId="0" borderId="28" xfId="0" applyFont="1" applyFill="1" applyBorder="1" applyAlignment="1" applyProtection="1">
      <alignment vertical="top"/>
    </xf>
    <xf numFmtId="164" fontId="7" fillId="34" borderId="40" xfId="0" applyNumberFormat="1" applyFont="1" applyFill="1" applyBorder="1" applyAlignment="1" applyProtection="1">
      <alignment horizontal="center" vertical="center"/>
      <protection locked="0"/>
    </xf>
    <xf numFmtId="2" fontId="5" fillId="0" borderId="0" xfId="0" applyNumberFormat="1" applyFont="1" applyAlignment="1" applyProtection="1">
      <alignment horizontal="center" vertical="center"/>
    </xf>
    <xf numFmtId="2" fontId="5" fillId="0" borderId="0" xfId="0" applyNumberFormat="1" applyFont="1" applyAlignment="1" applyProtection="1"/>
    <xf numFmtId="2" fontId="5" fillId="0" borderId="0" xfId="0" applyNumberFormat="1" applyFont="1" applyAlignment="1" applyProtection="1">
      <alignment horizontal="center"/>
    </xf>
    <xf numFmtId="2" fontId="4" fillId="13" borderId="63" xfId="0" applyNumberFormat="1" applyFont="1" applyFill="1" applyBorder="1" applyAlignment="1" applyProtection="1">
      <alignment horizontal="center" vertical="center" wrapText="1"/>
    </xf>
    <xf numFmtId="2" fontId="2" fillId="13" borderId="66" xfId="0" applyNumberFormat="1" applyFont="1" applyFill="1" applyBorder="1" applyProtection="1"/>
    <xf numFmtId="2" fontId="2" fillId="13" borderId="64" xfId="0" applyNumberFormat="1" applyFont="1" applyFill="1" applyBorder="1" applyProtection="1"/>
    <xf numFmtId="2" fontId="2" fillId="13" borderId="68" xfId="0" applyNumberFormat="1" applyFont="1" applyFill="1" applyBorder="1" applyProtection="1"/>
    <xf numFmtId="2" fontId="2" fillId="13" borderId="28" xfId="0" applyNumberFormat="1" applyFont="1" applyFill="1" applyBorder="1" applyAlignment="1" applyProtection="1"/>
    <xf numFmtId="2" fontId="2" fillId="13" borderId="61" xfId="0" applyNumberFormat="1" applyFont="1" applyFill="1" applyBorder="1" applyProtection="1"/>
    <xf numFmtId="2" fontId="2" fillId="13" borderId="65" xfId="0" applyNumberFormat="1" applyFont="1" applyFill="1" applyBorder="1" applyProtection="1"/>
    <xf numFmtId="2" fontId="2" fillId="13" borderId="67" xfId="0" applyNumberFormat="1" applyFont="1" applyFill="1" applyBorder="1" applyProtection="1"/>
    <xf numFmtId="2" fontId="2" fillId="13" borderId="59" xfId="0" applyNumberFormat="1" applyFont="1" applyFill="1" applyBorder="1" applyProtection="1"/>
    <xf numFmtId="2" fontId="25" fillId="20" borderId="63" xfId="0" applyNumberFormat="1" applyFont="1" applyFill="1" applyBorder="1" applyAlignment="1" applyProtection="1">
      <alignment horizontal="center" vertical="center"/>
    </xf>
    <xf numFmtId="2" fontId="2" fillId="12" borderId="66" xfId="0" applyNumberFormat="1" applyFont="1" applyFill="1" applyBorder="1" applyProtection="1"/>
    <xf numFmtId="2" fontId="2" fillId="12" borderId="64" xfId="0" applyNumberFormat="1" applyFont="1" applyFill="1" applyBorder="1" applyProtection="1"/>
    <xf numFmtId="2" fontId="2" fillId="12" borderId="65" xfId="0" applyNumberFormat="1" applyFont="1" applyFill="1" applyBorder="1" applyProtection="1"/>
    <xf numFmtId="2" fontId="2" fillId="12" borderId="67" xfId="0" applyNumberFormat="1" applyFont="1" applyFill="1" applyBorder="1" applyProtection="1"/>
    <xf numFmtId="2" fontId="2" fillId="12" borderId="59" xfId="0" applyNumberFormat="1" applyFont="1" applyFill="1" applyBorder="1" applyProtection="1"/>
    <xf numFmtId="2" fontId="11" fillId="0" borderId="1" xfId="0" applyNumberFormat="1" applyFont="1" applyBorder="1" applyAlignment="1" applyProtection="1">
      <alignment horizontal="center" vertical="center"/>
    </xf>
    <xf numFmtId="2" fontId="2" fillId="0" borderId="2" xfId="0" applyNumberFormat="1" applyFont="1" applyBorder="1" applyAlignment="1" applyProtection="1">
      <alignment vertical="center"/>
    </xf>
    <xf numFmtId="2" fontId="2" fillId="0" borderId="3" xfId="0" applyNumberFormat="1" applyFont="1" applyBorder="1" applyAlignment="1" applyProtection="1">
      <alignment vertical="center"/>
    </xf>
    <xf numFmtId="2" fontId="14" fillId="0" borderId="6" xfId="0" applyNumberFormat="1" applyFont="1" applyBorder="1" applyAlignment="1" applyProtection="1">
      <alignment horizontal="center" vertical="center" wrapText="1"/>
    </xf>
    <xf numFmtId="2" fontId="2" fillId="0" borderId="7" xfId="0" applyNumberFormat="1" applyFont="1" applyBorder="1" applyAlignment="1" applyProtection="1">
      <alignment vertical="center"/>
    </xf>
    <xf numFmtId="2" fontId="2" fillId="0" borderId="8" xfId="0" applyNumberFormat="1" applyFont="1" applyBorder="1" applyAlignment="1" applyProtection="1">
      <alignment vertical="center"/>
    </xf>
    <xf numFmtId="2" fontId="16" fillId="7" borderId="9" xfId="0" applyNumberFormat="1" applyFont="1" applyFill="1" applyBorder="1" applyAlignment="1" applyProtection="1">
      <alignment horizontal="center" vertical="center"/>
      <protection locked="0"/>
    </xf>
    <xf numFmtId="2" fontId="2" fillId="6" borderId="10" xfId="0" applyNumberFormat="1" applyFont="1" applyFill="1" applyBorder="1" applyProtection="1">
      <protection locked="0"/>
    </xf>
    <xf numFmtId="2" fontId="2" fillId="6" borderId="11" xfId="0" applyNumberFormat="1" applyFont="1" applyFill="1" applyBorder="1" applyProtection="1">
      <protection locked="0"/>
    </xf>
    <xf numFmtId="0" fontId="15" fillId="2" borderId="9" xfId="0" applyFont="1" applyFill="1" applyBorder="1" applyAlignment="1" applyProtection="1">
      <alignment horizontal="left" vertical="center" wrapText="1"/>
    </xf>
    <xf numFmtId="0" fontId="2" fillId="0" borderId="10" xfId="0" applyFont="1" applyBorder="1" applyProtection="1"/>
    <xf numFmtId="0" fontId="2" fillId="0" borderId="11" xfId="0" applyFont="1" applyBorder="1" applyProtection="1"/>
    <xf numFmtId="0" fontId="15" fillId="2" borderId="24" xfId="0" applyFont="1" applyFill="1" applyBorder="1" applyAlignment="1" applyProtection="1">
      <alignment horizontal="left" vertical="top" wrapText="1"/>
    </xf>
    <xf numFmtId="0" fontId="2" fillId="0" borderId="25" xfId="0" applyFont="1" applyBorder="1" applyProtection="1"/>
    <xf numFmtId="0" fontId="2" fillId="0" borderId="26" xfId="0" applyFont="1" applyBorder="1" applyProtection="1"/>
    <xf numFmtId="0" fontId="14" fillId="2" borderId="12" xfId="0" applyFont="1" applyFill="1" applyBorder="1" applyAlignment="1" applyProtection="1">
      <alignment horizontal="left" vertical="center" wrapText="1"/>
    </xf>
    <xf numFmtId="0" fontId="2" fillId="0" borderId="13" xfId="0" applyFont="1" applyBorder="1" applyProtection="1"/>
    <xf numFmtId="0" fontId="2" fillId="0" borderId="14" xfId="0" applyFont="1" applyBorder="1" applyProtection="1"/>
    <xf numFmtId="0" fontId="2" fillId="0" borderId="15" xfId="0" applyFont="1" applyBorder="1" applyProtection="1"/>
    <xf numFmtId="0" fontId="5" fillId="0" borderId="0" xfId="0" applyFont="1" applyAlignment="1" applyProtection="1"/>
    <xf numFmtId="0" fontId="2" fillId="0" borderId="16" xfId="0" applyFont="1" applyBorder="1" applyProtection="1"/>
    <xf numFmtId="0" fontId="2" fillId="0" borderId="19" xfId="0" applyFont="1" applyBorder="1" applyProtection="1"/>
    <xf numFmtId="0" fontId="2" fillId="0" borderId="20" xfId="0" applyFont="1" applyBorder="1" applyProtection="1"/>
    <xf numFmtId="0" fontId="2" fillId="0" borderId="21" xfId="0" applyFont="1" applyBorder="1" applyProtection="1"/>
    <xf numFmtId="0" fontId="12" fillId="21" borderId="57" xfId="0" applyFont="1" applyFill="1" applyBorder="1" applyAlignment="1" applyProtection="1">
      <alignment horizontal="center" vertical="center"/>
    </xf>
    <xf numFmtId="0" fontId="6" fillId="13" borderId="60" xfId="0" applyFont="1" applyFill="1" applyBorder="1" applyProtection="1"/>
    <xf numFmtId="0" fontId="6" fillId="13" borderId="58" xfId="0" applyFont="1" applyFill="1" applyBorder="1" applyProtection="1"/>
    <xf numFmtId="0" fontId="14" fillId="2" borderId="12" xfId="0" applyFont="1" applyFill="1" applyBorder="1" applyAlignment="1" applyProtection="1">
      <alignment horizontal="left" vertical="top" wrapText="1"/>
    </xf>
    <xf numFmtId="0" fontId="2" fillId="0" borderId="13" xfId="0" applyFont="1" applyBorder="1" applyAlignment="1" applyProtection="1">
      <alignment vertical="top"/>
    </xf>
    <xf numFmtId="0" fontId="2" fillId="0" borderId="14" xfId="0" applyFont="1" applyBorder="1" applyAlignment="1" applyProtection="1">
      <alignment vertical="top"/>
    </xf>
    <xf numFmtId="0" fontId="2" fillId="0" borderId="15" xfId="0" applyFont="1" applyBorder="1" applyAlignment="1" applyProtection="1">
      <alignment vertical="top"/>
    </xf>
    <xf numFmtId="0" fontId="5" fillId="0" borderId="0" xfId="0" applyFont="1" applyAlignment="1" applyProtection="1">
      <alignment vertical="top"/>
    </xf>
    <xf numFmtId="0" fontId="2" fillId="0" borderId="16" xfId="0" applyFont="1" applyBorder="1" applyAlignment="1" applyProtection="1">
      <alignment vertical="top"/>
    </xf>
    <xf numFmtId="0" fontId="11" fillId="0" borderId="0" xfId="0" applyFont="1" applyAlignment="1" applyProtection="1">
      <alignment horizontal="left" vertical="center" wrapText="1"/>
    </xf>
    <xf numFmtId="0" fontId="5" fillId="0" borderId="0" xfId="0" applyFont="1" applyAlignment="1" applyProtection="1">
      <alignment horizontal="left"/>
    </xf>
    <xf numFmtId="0" fontId="2" fillId="0" borderId="28" xfId="0" applyFont="1" applyBorder="1" applyAlignment="1" applyProtection="1">
      <alignment horizontal="left" vertical="top" wrapText="1"/>
    </xf>
    <xf numFmtId="0" fontId="15" fillId="2" borderId="29" xfId="0" applyFont="1" applyFill="1" applyBorder="1" applyAlignment="1" applyProtection="1">
      <alignment horizontal="left" vertical="center" wrapText="1"/>
    </xf>
    <xf numFmtId="0" fontId="15" fillId="2" borderId="33" xfId="0" applyFont="1" applyFill="1" applyBorder="1" applyAlignment="1" applyProtection="1">
      <alignment horizontal="left" vertical="center" wrapText="1"/>
    </xf>
    <xf numFmtId="0" fontId="15" fillId="2" borderId="31" xfId="0" applyFont="1" applyFill="1" applyBorder="1" applyAlignment="1" applyProtection="1">
      <alignment horizontal="left" vertical="center" wrapText="1"/>
    </xf>
    <xf numFmtId="0" fontId="14" fillId="2" borderId="27" xfId="0" applyFont="1" applyFill="1" applyBorder="1" applyAlignment="1" applyProtection="1">
      <alignment horizontal="left" vertical="center" wrapText="1"/>
    </xf>
    <xf numFmtId="0" fontId="2" fillId="0" borderId="28" xfId="0" applyFont="1" applyBorder="1" applyProtection="1"/>
    <xf numFmtId="0" fontId="2" fillId="0" borderId="23" xfId="0" applyFont="1" applyBorder="1" applyProtection="1"/>
    <xf numFmtId="0" fontId="14" fillId="2" borderId="27" xfId="0" applyFont="1" applyFill="1" applyBorder="1" applyAlignment="1" applyProtection="1">
      <alignment horizontal="left" vertical="top" wrapText="1"/>
    </xf>
    <xf numFmtId="0" fontId="14" fillId="20" borderId="29" xfId="0" applyFont="1" applyFill="1" applyBorder="1" applyAlignment="1" applyProtection="1">
      <alignment horizontal="left" vertical="center" wrapText="1"/>
    </xf>
    <xf numFmtId="0" fontId="2" fillId="12" borderId="33" xfId="0" applyFont="1" applyFill="1" applyBorder="1" applyProtection="1"/>
    <xf numFmtId="0" fontId="2" fillId="12" borderId="31" xfId="0" applyFont="1" applyFill="1" applyBorder="1" applyProtection="1"/>
    <xf numFmtId="0" fontId="14" fillId="2" borderId="44" xfId="0" applyFont="1" applyFill="1" applyBorder="1" applyAlignment="1" applyProtection="1">
      <alignment horizontal="left" vertical="center" wrapText="1"/>
    </xf>
    <xf numFmtId="0" fontId="2" fillId="0" borderId="45" xfId="0" applyFont="1" applyBorder="1" applyProtection="1"/>
    <xf numFmtId="0" fontId="2" fillId="0" borderId="46" xfId="0" applyFont="1" applyBorder="1" applyProtection="1"/>
    <xf numFmtId="0" fontId="14" fillId="2" borderId="47" xfId="0" applyFont="1" applyFill="1" applyBorder="1" applyAlignment="1" applyProtection="1">
      <alignment horizontal="left" vertical="top" wrapText="1"/>
    </xf>
    <xf numFmtId="0" fontId="2" fillId="0" borderId="48" xfId="0" applyFont="1" applyBorder="1" applyProtection="1"/>
    <xf numFmtId="0" fontId="15" fillId="2" borderId="47" xfId="0" applyFont="1" applyFill="1" applyBorder="1" applyAlignment="1" applyProtection="1">
      <alignment horizontal="left" vertical="top" wrapText="1"/>
    </xf>
    <xf numFmtId="0" fontId="14" fillId="2" borderId="47" xfId="0" applyFont="1" applyFill="1" applyBorder="1" applyAlignment="1" applyProtection="1">
      <alignment horizontal="left" vertical="center" wrapText="1"/>
    </xf>
    <xf numFmtId="0" fontId="15" fillId="2" borderId="49" xfId="0" applyFont="1" applyFill="1" applyBorder="1" applyAlignment="1" applyProtection="1">
      <alignment vertical="center" wrapText="1"/>
    </xf>
    <xf numFmtId="0" fontId="2" fillId="0" borderId="50" xfId="0" applyFont="1" applyBorder="1" applyProtection="1"/>
    <xf numFmtId="0" fontId="2" fillId="0" borderId="51" xfId="0" applyFont="1" applyBorder="1" applyProtection="1"/>
    <xf numFmtId="0" fontId="9" fillId="2" borderId="9" xfId="0" applyFont="1" applyFill="1" applyBorder="1" applyAlignment="1" applyProtection="1">
      <alignment vertical="center" wrapText="1"/>
    </xf>
    <xf numFmtId="0" fontId="6" fillId="0" borderId="10" xfId="0" applyFont="1" applyBorder="1" applyProtection="1"/>
    <xf numFmtId="0" fontId="6" fillId="0" borderId="11" xfId="0" applyFont="1" applyBorder="1" applyProtection="1"/>
    <xf numFmtId="0" fontId="14" fillId="2" borderId="9" xfId="0" applyFont="1" applyFill="1" applyBorder="1" applyAlignment="1" applyProtection="1">
      <alignment horizontal="left" vertical="center" wrapText="1"/>
    </xf>
    <xf numFmtId="0" fontId="14" fillId="2" borderId="32" xfId="0" applyFont="1" applyFill="1" applyBorder="1" applyAlignment="1" applyProtection="1">
      <alignment horizontal="left" vertical="top" wrapText="1"/>
    </xf>
    <xf numFmtId="0" fontId="2" fillId="0" borderId="30" xfId="0" applyFont="1" applyBorder="1" applyProtection="1"/>
    <xf numFmtId="0" fontId="2" fillId="0" borderId="33" xfId="0" applyFont="1" applyBorder="1" applyProtection="1"/>
    <xf numFmtId="0" fontId="2" fillId="0" borderId="28" xfId="0" applyFont="1" applyBorder="1" applyAlignment="1" applyProtection="1">
      <alignment vertical="top"/>
    </xf>
    <xf numFmtId="0" fontId="2" fillId="0" borderId="23" xfId="0" applyFont="1" applyBorder="1" applyAlignment="1" applyProtection="1">
      <alignment vertical="top"/>
    </xf>
    <xf numFmtId="0" fontId="10" fillId="0" borderId="1" xfId="0" applyFont="1" applyBorder="1" applyAlignment="1" applyProtection="1">
      <alignment horizontal="left" vertical="center" wrapText="1"/>
    </xf>
    <xf numFmtId="0" fontId="10" fillId="0" borderId="2" xfId="0" applyFont="1" applyBorder="1" applyAlignment="1" applyProtection="1">
      <alignment horizontal="left" vertical="center"/>
    </xf>
    <xf numFmtId="0" fontId="10" fillId="0" borderId="3" xfId="0" applyFont="1" applyBorder="1" applyAlignment="1" applyProtection="1">
      <alignment horizontal="left" vertical="center"/>
    </xf>
    <xf numFmtId="0" fontId="10" fillId="0" borderId="4" xfId="0" applyFont="1" applyBorder="1" applyAlignment="1" applyProtection="1">
      <alignment horizontal="left" vertical="center"/>
    </xf>
    <xf numFmtId="0" fontId="10" fillId="0" borderId="0" xfId="0" applyFont="1" applyAlignment="1" applyProtection="1">
      <alignment horizontal="left" vertical="center"/>
    </xf>
    <xf numFmtId="0" fontId="10" fillId="0" borderId="5" xfId="0" applyFont="1" applyBorder="1" applyAlignment="1" applyProtection="1">
      <alignment horizontal="left" vertical="center"/>
    </xf>
    <xf numFmtId="0" fontId="10" fillId="0" borderId="6"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8" xfId="0" applyFont="1" applyBorder="1" applyAlignment="1" applyProtection="1">
      <alignment horizontal="left" vertical="center"/>
    </xf>
    <xf numFmtId="0" fontId="8" fillId="23" borderId="9" xfId="0" applyFont="1" applyFill="1" applyBorder="1" applyAlignment="1" applyProtection="1">
      <alignment horizontal="center" vertical="center"/>
    </xf>
    <xf numFmtId="0" fontId="6" fillId="13" borderId="10" xfId="0" applyFont="1" applyFill="1" applyBorder="1" applyProtection="1"/>
    <xf numFmtId="0" fontId="6" fillId="13" borderId="11" xfId="0" applyFont="1" applyFill="1" applyBorder="1" applyProtection="1"/>
    <xf numFmtId="0" fontId="8" fillId="23" borderId="9" xfId="0" applyFont="1" applyFill="1" applyBorder="1" applyAlignment="1" applyProtection="1">
      <alignment horizontal="left" vertical="center"/>
    </xf>
    <xf numFmtId="0" fontId="6" fillId="13" borderId="10" xfId="0" applyFont="1" applyFill="1" applyBorder="1" applyAlignment="1" applyProtection="1">
      <alignment horizontal="left"/>
    </xf>
    <xf numFmtId="0" fontId="6" fillId="13" borderId="11" xfId="0" applyFont="1" applyFill="1" applyBorder="1" applyAlignment="1" applyProtection="1">
      <alignment horizontal="left"/>
    </xf>
    <xf numFmtId="0" fontId="15" fillId="22" borderId="9" xfId="0" applyFont="1" applyFill="1" applyBorder="1" applyAlignment="1" applyProtection="1">
      <alignment horizontal="left" vertical="center"/>
    </xf>
    <xf numFmtId="0" fontId="2" fillId="12" borderId="10" xfId="0" applyFont="1" applyFill="1" applyBorder="1" applyProtection="1"/>
    <xf numFmtId="0" fontId="2" fillId="12" borderId="11" xfId="0" applyFont="1" applyFill="1" applyBorder="1" applyProtection="1"/>
    <xf numFmtId="0" fontId="14" fillId="3" borderId="9" xfId="0" applyFont="1" applyFill="1" applyBorder="1" applyAlignment="1" applyProtection="1">
      <alignment horizontal="left" vertical="center" wrapText="1"/>
    </xf>
    <xf numFmtId="0" fontId="14" fillId="3" borderId="9" xfId="0" applyFont="1" applyFill="1" applyBorder="1" applyAlignment="1" applyProtection="1">
      <alignment horizontal="left" vertical="center"/>
    </xf>
    <xf numFmtId="0" fontId="14" fillId="2" borderId="47" xfId="0" applyFont="1" applyFill="1" applyBorder="1" applyAlignment="1" applyProtection="1">
      <alignment vertical="center" wrapText="1"/>
    </xf>
    <xf numFmtId="0" fontId="8" fillId="2" borderId="1" xfId="0" applyFont="1" applyFill="1" applyBorder="1" applyAlignment="1" applyProtection="1">
      <alignment horizontal="left" vertical="center" wrapText="1"/>
    </xf>
    <xf numFmtId="0" fontId="6" fillId="0" borderId="2" xfId="0" applyFont="1" applyBorder="1" applyAlignment="1" applyProtection="1">
      <alignment vertical="center"/>
    </xf>
    <xf numFmtId="0" fontId="6" fillId="0" borderId="3" xfId="0" applyFont="1" applyBorder="1" applyAlignment="1" applyProtection="1">
      <alignment vertical="center"/>
    </xf>
    <xf numFmtId="0" fontId="6" fillId="0" borderId="6" xfId="0" applyFont="1" applyBorder="1" applyAlignment="1" applyProtection="1">
      <alignment vertical="center"/>
    </xf>
    <xf numFmtId="0" fontId="6" fillId="0" borderId="7" xfId="0" applyFont="1" applyBorder="1" applyAlignment="1" applyProtection="1">
      <alignment vertical="center"/>
    </xf>
    <xf numFmtId="0" fontId="6" fillId="0" borderId="8" xfId="0" applyFont="1" applyBorder="1" applyAlignment="1" applyProtection="1">
      <alignment vertical="center"/>
    </xf>
    <xf numFmtId="0" fontId="5" fillId="0" borderId="0" xfId="0" applyFont="1" applyAlignment="1" applyProtection="1">
      <alignment horizontal="center"/>
    </xf>
    <xf numFmtId="0" fontId="12" fillId="13" borderId="52" xfId="0" applyFont="1" applyFill="1" applyBorder="1" applyAlignment="1" applyProtection="1">
      <alignment horizontal="center" vertical="center"/>
    </xf>
    <xf numFmtId="0" fontId="12" fillId="13" borderId="53" xfId="0" applyFont="1" applyFill="1" applyBorder="1" applyAlignment="1" applyProtection="1">
      <alignment horizontal="center" vertical="center"/>
    </xf>
    <xf numFmtId="0" fontId="12" fillId="13" borderId="54" xfId="0" applyFont="1" applyFill="1" applyBorder="1" applyAlignment="1" applyProtection="1">
      <alignment horizontal="center" vertical="center"/>
    </xf>
    <xf numFmtId="0" fontId="7" fillId="12" borderId="40" xfId="0" applyFont="1" applyFill="1" applyBorder="1" applyAlignment="1" applyProtection="1">
      <alignment vertical="center" wrapText="1"/>
    </xf>
    <xf numFmtId="0" fontId="21" fillId="0" borderId="40" xfId="0" applyFont="1" applyBorder="1" applyAlignment="1" applyProtection="1">
      <alignment horizontal="left" vertical="center" wrapText="1" indent="1"/>
    </xf>
    <xf numFmtId="0" fontId="21" fillId="0" borderId="40" xfId="0" applyFont="1" applyBorder="1" applyAlignment="1" applyProtection="1">
      <alignment horizontal="center" vertical="center" wrapText="1"/>
    </xf>
    <xf numFmtId="0" fontId="21" fillId="0" borderId="55" xfId="0" applyFont="1" applyBorder="1" applyAlignment="1" applyProtection="1">
      <alignment horizontal="left" wrapText="1" indent="1"/>
    </xf>
    <xf numFmtId="0" fontId="21" fillId="0" borderId="56" xfId="0" applyFont="1" applyBorder="1" applyAlignment="1" applyProtection="1">
      <alignment horizontal="left" wrapText="1" indent="1"/>
    </xf>
    <xf numFmtId="0" fontId="21" fillId="0" borderId="55" xfId="0" applyFont="1" applyBorder="1" applyAlignment="1" applyProtection="1">
      <alignment horizontal="center" vertical="center" wrapText="1"/>
    </xf>
    <xf numFmtId="0" fontId="21" fillId="0" borderId="62" xfId="0" applyFont="1" applyBorder="1" applyAlignment="1" applyProtection="1">
      <alignment horizontal="center" vertical="center" wrapText="1"/>
    </xf>
    <xf numFmtId="0" fontId="21" fillId="0" borderId="56" xfId="0" applyFont="1" applyBorder="1" applyAlignment="1" applyProtection="1">
      <alignment horizontal="center" vertical="center" wrapText="1"/>
    </xf>
    <xf numFmtId="0" fontId="21" fillId="0" borderId="40" xfId="0" applyFont="1" applyBorder="1" applyAlignment="1" applyProtection="1">
      <alignment horizontal="left" vertical="center" wrapText="1" indent="4"/>
    </xf>
    <xf numFmtId="0" fontId="12" fillId="13" borderId="57" xfId="0" applyFont="1" applyFill="1" applyBorder="1" applyAlignment="1" applyProtection="1">
      <alignment horizontal="center" vertical="center" wrapText="1"/>
    </xf>
    <xf numFmtId="0" fontId="12" fillId="13" borderId="58" xfId="0" applyFont="1" applyFill="1" applyBorder="1" applyAlignment="1" applyProtection="1">
      <alignment horizontal="center" vertical="center" wrapText="1"/>
    </xf>
    <xf numFmtId="0" fontId="7" fillId="0" borderId="28" xfId="0" applyFont="1" applyBorder="1" applyAlignment="1" applyProtection="1">
      <alignment vertical="center" wrapText="1"/>
    </xf>
    <xf numFmtId="0" fontId="12" fillId="13" borderId="60" xfId="0" applyFont="1" applyFill="1" applyBorder="1" applyAlignment="1" applyProtection="1">
      <alignment horizontal="center" vertical="center" wrapText="1"/>
    </xf>
    <xf numFmtId="0" fontId="7" fillId="12" borderId="41" xfId="0" applyFont="1" applyFill="1" applyBorder="1" applyAlignment="1" applyProtection="1">
      <alignment horizontal="left" vertical="center" wrapText="1"/>
    </xf>
    <xf numFmtId="0" fontId="7" fillId="12" borderId="42" xfId="0" applyFont="1" applyFill="1" applyBorder="1" applyAlignment="1" applyProtection="1">
      <alignment horizontal="left" vertical="center" wrapText="1"/>
    </xf>
    <xf numFmtId="0" fontId="7" fillId="12" borderId="43" xfId="0" applyFont="1" applyFill="1" applyBorder="1" applyAlignment="1" applyProtection="1">
      <alignment horizontal="left" vertical="center" wrapText="1"/>
    </xf>
    <xf numFmtId="0" fontId="1" fillId="0" borderId="0" xfId="0" applyFont="1" applyAlignment="1" applyProtection="1">
      <alignment horizontal="left" wrapText="1"/>
    </xf>
    <xf numFmtId="0" fontId="0" fillId="0" borderId="0" xfId="0" applyFont="1" applyAlignment="1" applyProtection="1"/>
    <xf numFmtId="0" fontId="12" fillId="24" borderId="63" xfId="0" applyFont="1" applyFill="1" applyBorder="1" applyAlignment="1" applyProtection="1">
      <alignment horizontal="center" vertical="center"/>
    </xf>
    <xf numFmtId="0" fontId="24" fillId="13" borderId="66" xfId="0" applyFont="1" applyFill="1" applyBorder="1" applyAlignment="1" applyProtection="1">
      <alignment horizontal="center"/>
    </xf>
    <xf numFmtId="0" fontId="24" fillId="13" borderId="64" xfId="0" applyFont="1" applyFill="1" applyBorder="1" applyAlignment="1" applyProtection="1">
      <alignment horizontal="center"/>
    </xf>
    <xf numFmtId="0" fontId="24" fillId="13" borderId="65" xfId="0" applyFont="1" applyFill="1" applyBorder="1" applyAlignment="1" applyProtection="1">
      <alignment horizontal="center"/>
    </xf>
    <xf numFmtId="0" fontId="24" fillId="13" borderId="67" xfId="0" applyFont="1" applyFill="1" applyBorder="1" applyAlignment="1" applyProtection="1">
      <alignment horizontal="center"/>
    </xf>
    <xf numFmtId="0" fontId="24" fillId="13" borderId="59" xfId="0" applyFont="1" applyFill="1" applyBorder="1" applyAlignment="1" applyProtection="1">
      <alignment horizontal="center"/>
    </xf>
    <xf numFmtId="0" fontId="7" fillId="25" borderId="40" xfId="0" applyFont="1" applyFill="1" applyBorder="1" applyAlignment="1" applyProtection="1">
      <alignment horizontal="center" vertical="center"/>
    </xf>
    <xf numFmtId="0" fontId="20" fillId="12" borderId="40" xfId="0" applyFont="1" applyFill="1" applyBorder="1" applyProtection="1"/>
    <xf numFmtId="0" fontId="7" fillId="14" borderId="40" xfId="0" applyFont="1" applyFill="1" applyBorder="1" applyAlignment="1" applyProtection="1">
      <alignment horizontal="center" vertical="center"/>
    </xf>
    <xf numFmtId="0" fontId="20" fillId="6" borderId="40" xfId="0" applyFont="1" applyFill="1" applyBorder="1" applyProtection="1"/>
    <xf numFmtId="0" fontId="27" fillId="17" borderId="24" xfId="0" applyFont="1" applyFill="1" applyBorder="1" applyAlignment="1" applyProtection="1">
      <alignment horizontal="right" vertical="center" wrapText="1"/>
    </xf>
    <xf numFmtId="0" fontId="27" fillId="17" borderId="25" xfId="0" applyFont="1" applyFill="1" applyBorder="1" applyAlignment="1" applyProtection="1">
      <alignment horizontal="right" vertical="center" wrapText="1"/>
    </xf>
    <xf numFmtId="164" fontId="21" fillId="29" borderId="36" xfId="0" applyNumberFormat="1" applyFont="1" applyFill="1" applyBorder="1" applyAlignment="1" applyProtection="1">
      <alignment horizontal="center"/>
    </xf>
    <xf numFmtId="164" fontId="21" fillId="29" borderId="38" xfId="0" applyNumberFormat="1" applyFont="1" applyFill="1" applyBorder="1" applyAlignment="1" applyProtection="1">
      <alignment horizontal="center"/>
    </xf>
    <xf numFmtId="164" fontId="21" fillId="29" borderId="39" xfId="0" applyNumberFormat="1" applyFont="1" applyFill="1" applyBorder="1" applyAlignment="1" applyProtection="1">
      <alignment horizontal="center"/>
    </xf>
    <xf numFmtId="164" fontId="21" fillId="29" borderId="40" xfId="0" applyNumberFormat="1" applyFont="1" applyFill="1" applyBorder="1" applyAlignment="1" applyProtection="1">
      <alignment horizontal="center"/>
    </xf>
    <xf numFmtId="0" fontId="27" fillId="31" borderId="9" xfId="0" applyFont="1" applyFill="1" applyBorder="1" applyAlignment="1" applyProtection="1">
      <alignment horizontal="right" vertical="center" wrapText="1"/>
    </xf>
    <xf numFmtId="0" fontId="27" fillId="12" borderId="11" xfId="0" applyFont="1" applyFill="1" applyBorder="1" applyAlignment="1" applyProtection="1">
      <alignment horizontal="right" vertical="center" wrapText="1"/>
    </xf>
    <xf numFmtId="0" fontId="21" fillId="6" borderId="40" xfId="0" applyFont="1" applyFill="1" applyBorder="1" applyAlignment="1" applyProtection="1">
      <alignment horizontal="center"/>
    </xf>
    <xf numFmtId="164" fontId="21" fillId="29" borderId="29" xfId="0" applyNumberFormat="1" applyFont="1" applyFill="1" applyBorder="1" applyAlignment="1" applyProtection="1">
      <alignment horizontal="center"/>
    </xf>
    <xf numFmtId="164" fontId="21" fillId="29" borderId="33" xfId="0" applyNumberFormat="1" applyFont="1" applyFill="1" applyBorder="1" applyAlignment="1" applyProtection="1">
      <alignment horizontal="center"/>
    </xf>
    <xf numFmtId="164" fontId="21" fillId="29" borderId="31" xfId="0" applyNumberFormat="1" applyFont="1" applyFill="1" applyBorder="1" applyAlignment="1" applyProtection="1">
      <alignment horizontal="center"/>
    </xf>
    <xf numFmtId="0" fontId="12" fillId="26" borderId="1" xfId="0" applyFont="1" applyFill="1" applyBorder="1" applyAlignment="1" applyProtection="1">
      <alignment horizontal="center" vertical="center"/>
    </xf>
    <xf numFmtId="0" fontId="24" fillId="13" borderId="2" xfId="0" applyFont="1" applyFill="1" applyBorder="1" applyAlignment="1" applyProtection="1">
      <alignment horizontal="center"/>
    </xf>
    <xf numFmtId="0" fontId="24" fillId="13" borderId="3" xfId="0" applyFont="1" applyFill="1" applyBorder="1" applyAlignment="1" applyProtection="1">
      <alignment horizontal="center"/>
    </xf>
    <xf numFmtId="0" fontId="24" fillId="13" borderId="6" xfId="0" applyFont="1" applyFill="1" applyBorder="1" applyAlignment="1" applyProtection="1">
      <alignment horizontal="center"/>
    </xf>
    <xf numFmtId="0" fontId="24" fillId="13" borderId="7" xfId="0" applyFont="1" applyFill="1" applyBorder="1" applyAlignment="1" applyProtection="1">
      <alignment horizontal="center"/>
    </xf>
    <xf numFmtId="0" fontId="24" fillId="13" borderId="8" xfId="0" applyFont="1" applyFill="1" applyBorder="1" applyAlignment="1" applyProtection="1">
      <alignment horizontal="center"/>
    </xf>
    <xf numFmtId="0" fontId="21" fillId="0" borderId="0" xfId="0" quotePrefix="1" applyFont="1" applyAlignment="1" applyProtection="1">
      <alignment horizontal="left" vertical="top"/>
    </xf>
    <xf numFmtId="0" fontId="21" fillId="0" borderId="0" xfId="0" applyFont="1" applyAlignment="1" applyProtection="1"/>
    <xf numFmtId="0" fontId="26" fillId="16" borderId="9" xfId="0" applyFont="1" applyFill="1" applyBorder="1" applyAlignment="1" applyProtection="1">
      <alignment horizontal="left" vertical="center"/>
    </xf>
    <xf numFmtId="0" fontId="2" fillId="12" borderId="10" xfId="0" applyFont="1" applyFill="1" applyBorder="1" applyAlignment="1" applyProtection="1">
      <alignment horizontal="left"/>
    </xf>
    <xf numFmtId="0" fontId="2" fillId="12" borderId="11" xfId="0" applyFont="1" applyFill="1" applyBorder="1" applyAlignment="1" applyProtection="1">
      <alignment horizontal="left"/>
    </xf>
    <xf numFmtId="0" fontId="7" fillId="8" borderId="28" xfId="0" applyFont="1" applyFill="1" applyBorder="1" applyAlignment="1" applyProtection="1">
      <alignment horizontal="left" vertical="center"/>
    </xf>
    <xf numFmtId="0" fontId="29" fillId="0" borderId="41" xfId="0" applyFont="1" applyBorder="1" applyAlignment="1" applyProtection="1">
      <alignment horizontal="center" vertical="top"/>
    </xf>
    <xf numFmtId="0" fontId="29" fillId="0" borderId="42" xfId="0" applyFont="1" applyBorder="1" applyAlignment="1" applyProtection="1">
      <alignment horizontal="center" vertical="top"/>
    </xf>
    <xf numFmtId="0" fontId="29" fillId="0" borderId="43" xfId="0" applyFont="1" applyBorder="1" applyAlignment="1" applyProtection="1">
      <alignment horizontal="center" vertical="top"/>
    </xf>
    <xf numFmtId="0" fontId="26" fillId="16" borderId="9" xfId="0" applyFont="1" applyFill="1" applyBorder="1" applyAlignment="1" applyProtection="1">
      <alignment horizontal="left" vertical="center" wrapText="1"/>
    </xf>
    <xf numFmtId="0" fontId="7" fillId="0" borderId="55" xfId="0" applyFont="1" applyFill="1" applyBorder="1" applyAlignment="1" applyProtection="1">
      <alignment horizontal="left" vertical="center" wrapText="1"/>
    </xf>
    <xf numFmtId="0" fontId="7" fillId="0" borderId="56" xfId="0" applyFont="1" applyFill="1" applyBorder="1" applyAlignment="1" applyProtection="1">
      <alignment horizontal="left" vertical="center"/>
    </xf>
    <xf numFmtId="0" fontId="30" fillId="0" borderId="40" xfId="0" applyFont="1" applyBorder="1" applyAlignment="1" applyProtection="1">
      <alignment horizontal="center" vertical="center" wrapText="1"/>
    </xf>
    <xf numFmtId="0" fontId="7" fillId="0" borderId="35" xfId="0" applyFont="1" applyBorder="1" applyAlignment="1" applyProtection="1">
      <alignment horizontal="left" vertical="top" wrapText="1"/>
    </xf>
    <xf numFmtId="0" fontId="7" fillId="0" borderId="37" xfId="0" applyFont="1" applyBorder="1" applyAlignment="1" applyProtection="1">
      <alignment horizontal="left" vertical="top" wrapText="1"/>
    </xf>
    <xf numFmtId="0" fontId="7" fillId="6" borderId="36" xfId="0" applyFont="1" applyFill="1" applyBorder="1" applyAlignment="1" applyProtection="1">
      <alignment horizontal="center"/>
    </xf>
    <xf numFmtId="0" fontId="7" fillId="6" borderId="38" xfId="0" applyFont="1" applyFill="1" applyBorder="1" applyAlignment="1" applyProtection="1">
      <alignment horizontal="center"/>
    </xf>
    <xf numFmtId="0" fontId="7" fillId="6" borderId="39" xfId="0" applyFont="1" applyFill="1" applyBorder="1" applyAlignment="1" applyProtection="1">
      <alignment horizontal="center"/>
    </xf>
    <xf numFmtId="0" fontId="27" fillId="18" borderId="24" xfId="0" applyFont="1" applyFill="1" applyBorder="1" applyAlignment="1" applyProtection="1">
      <alignment horizontal="right" vertical="center" wrapText="1"/>
    </xf>
    <xf numFmtId="0" fontId="27" fillId="18" borderId="25" xfId="0" applyFont="1" applyFill="1" applyBorder="1" applyAlignment="1" applyProtection="1">
      <alignment horizontal="right" vertical="center" wrapText="1"/>
    </xf>
    <xf numFmtId="0" fontId="35" fillId="16" borderId="40" xfId="0" applyFont="1" applyFill="1" applyBorder="1" applyAlignment="1" applyProtection="1">
      <alignment horizontal="left" vertical="center"/>
    </xf>
    <xf numFmtId="0" fontId="7" fillId="31" borderId="40" xfId="0" applyFont="1" applyFill="1" applyBorder="1" applyAlignment="1" applyProtection="1">
      <alignment horizontal="right" wrapText="1"/>
    </xf>
    <xf numFmtId="0" fontId="20" fillId="12" borderId="40" xfId="0" applyFont="1" applyFill="1" applyBorder="1" applyAlignment="1" applyProtection="1">
      <alignment horizontal="right"/>
    </xf>
    <xf numFmtId="0" fontId="7" fillId="8" borderId="28" xfId="0" applyFont="1" applyFill="1" applyBorder="1" applyAlignment="1" applyProtection="1">
      <alignment horizontal="left"/>
    </xf>
    <xf numFmtId="0" fontId="7" fillId="8" borderId="50" xfId="0" applyFont="1" applyFill="1" applyBorder="1" applyAlignment="1" applyProtection="1">
      <alignment horizontal="left"/>
    </xf>
    <xf numFmtId="9" fontId="21" fillId="29" borderId="41" xfId="0" applyNumberFormat="1" applyFont="1" applyFill="1" applyBorder="1" applyAlignment="1" applyProtection="1">
      <alignment horizontal="center"/>
    </xf>
    <xf numFmtId="9" fontId="21" fillId="29" borderId="42" xfId="0" applyNumberFormat="1" applyFont="1" applyFill="1" applyBorder="1" applyAlignment="1" applyProtection="1">
      <alignment horizontal="center"/>
    </xf>
    <xf numFmtId="9" fontId="21" fillId="29" borderId="43" xfId="0" applyNumberFormat="1" applyFont="1" applyFill="1" applyBorder="1" applyAlignment="1" applyProtection="1">
      <alignment horizontal="center"/>
    </xf>
    <xf numFmtId="0" fontId="7" fillId="6" borderId="36" xfId="0" applyFont="1" applyFill="1" applyBorder="1" applyAlignment="1" applyProtection="1">
      <alignment horizontal="center" vertical="center"/>
    </xf>
    <xf numFmtId="0" fontId="7" fillId="6" borderId="38" xfId="0" applyFont="1" applyFill="1" applyBorder="1" applyAlignment="1" applyProtection="1">
      <alignment horizontal="center" vertical="center"/>
    </xf>
    <xf numFmtId="0" fontId="7" fillId="6" borderId="39" xfId="0" applyFont="1" applyFill="1" applyBorder="1" applyAlignment="1" applyProtection="1">
      <alignment horizontal="center" vertical="center"/>
    </xf>
    <xf numFmtId="0" fontId="7" fillId="29" borderId="40" xfId="0" applyFont="1" applyFill="1" applyBorder="1" applyAlignment="1" applyProtection="1">
      <alignment horizontal="center" vertical="center" wrapText="1"/>
    </xf>
    <xf numFmtId="9" fontId="21" fillId="29" borderId="40" xfId="0" applyNumberFormat="1" applyFont="1" applyFill="1" applyBorder="1" applyAlignment="1" applyProtection="1">
      <alignment horizontal="center"/>
    </xf>
    <xf numFmtId="0" fontId="18" fillId="0" borderId="0" xfId="0" applyFont="1" applyAlignment="1" applyProtection="1">
      <alignment horizontal="center"/>
    </xf>
    <xf numFmtId="0" fontId="2" fillId="12" borderId="10" xfId="0" applyFont="1" applyFill="1" applyBorder="1" applyAlignment="1" applyProtection="1">
      <alignment vertical="center"/>
    </xf>
    <xf numFmtId="0" fontId="2" fillId="12" borderId="11" xfId="0" applyFont="1" applyFill="1" applyBorder="1" applyAlignment="1" applyProtection="1">
      <alignment vertical="center"/>
    </xf>
    <xf numFmtId="0" fontId="7" fillId="0" borderId="35" xfId="0" applyFont="1" applyBorder="1" applyAlignment="1" applyProtection="1">
      <alignment horizontal="left" vertical="center" wrapText="1"/>
    </xf>
    <xf numFmtId="0" fontId="7" fillId="0" borderId="37" xfId="0" applyFont="1" applyBorder="1" applyAlignment="1" applyProtection="1">
      <alignment horizontal="left" vertical="center" wrapText="1"/>
    </xf>
    <xf numFmtId="0" fontId="35" fillId="0" borderId="0" xfId="0" applyFont="1" applyAlignment="1" applyProtection="1">
      <alignment horizontal="left" vertical="top" wrapText="1"/>
    </xf>
    <xf numFmtId="0" fontId="7" fillId="31" borderId="9" xfId="0" applyFont="1" applyFill="1" applyBorder="1" applyAlignment="1" applyProtection="1">
      <alignment horizontal="right" wrapText="1"/>
    </xf>
    <xf numFmtId="0" fontId="20" fillId="12" borderId="11" xfId="0" applyFont="1" applyFill="1" applyBorder="1" applyAlignment="1" applyProtection="1">
      <alignment horizontal="right"/>
    </xf>
    <xf numFmtId="0" fontId="39" fillId="23" borderId="40" xfId="0" applyFont="1" applyFill="1" applyBorder="1" applyAlignment="1" applyProtection="1">
      <alignment horizontal="center" vertical="center" wrapText="1"/>
    </xf>
    <xf numFmtId="0" fontId="22" fillId="0" borderId="0" xfId="0" applyFont="1" applyAlignment="1" applyProtection="1">
      <alignment horizontal="left" vertical="top" wrapText="1"/>
    </xf>
    <xf numFmtId="0" fontId="12" fillId="23" borderId="41" xfId="0" applyFont="1" applyFill="1" applyBorder="1" applyAlignment="1" applyProtection="1">
      <alignment horizontal="center" vertical="center"/>
    </xf>
    <xf numFmtId="0" fontId="12" fillId="23" borderId="42" xfId="0" applyFont="1" applyFill="1" applyBorder="1" applyAlignment="1" applyProtection="1">
      <alignment horizontal="center" vertical="center"/>
    </xf>
    <xf numFmtId="0" fontId="12" fillId="23" borderId="43" xfId="0" applyFont="1" applyFill="1" applyBorder="1" applyAlignment="1" applyProtection="1">
      <alignment horizontal="center" vertical="center"/>
    </xf>
    <xf numFmtId="0" fontId="21" fillId="0" borderId="0" xfId="0" applyFont="1" applyAlignment="1" applyProtection="1">
      <alignment horizontal="left" wrapText="1"/>
    </xf>
    <xf numFmtId="0" fontId="26" fillId="16" borderId="41" xfId="0" applyFont="1" applyFill="1" applyBorder="1" applyAlignment="1" applyProtection="1">
      <alignment horizontal="left" vertical="center" wrapText="1"/>
    </xf>
    <xf numFmtId="0" fontId="26" fillId="16" borderId="42" xfId="0" applyFont="1" applyFill="1" applyBorder="1" applyAlignment="1" applyProtection="1">
      <alignment horizontal="left" vertical="center" wrapText="1"/>
    </xf>
    <xf numFmtId="0" fontId="26" fillId="16" borderId="43" xfId="0" applyFont="1" applyFill="1" applyBorder="1" applyAlignment="1" applyProtection="1">
      <alignment horizontal="left" vertical="center" wrapText="1"/>
    </xf>
    <xf numFmtId="0" fontId="7" fillId="2" borderId="35" xfId="0" applyFont="1" applyFill="1" applyBorder="1" applyAlignment="1" applyProtection="1">
      <alignment horizontal="left" vertical="center" wrapText="1"/>
    </xf>
    <xf numFmtId="0" fontId="7" fillId="2" borderId="70" xfId="0" applyFont="1" applyFill="1" applyBorder="1" applyAlignment="1" applyProtection="1">
      <alignment horizontal="left" vertical="center" wrapText="1"/>
    </xf>
    <xf numFmtId="0" fontId="7" fillId="2" borderId="37" xfId="0" applyFont="1" applyFill="1" applyBorder="1" applyAlignment="1" applyProtection="1">
      <alignment horizontal="left" vertical="center" wrapText="1"/>
    </xf>
    <xf numFmtId="0" fontId="7" fillId="0" borderId="9" xfId="0" applyFont="1" applyBorder="1" applyAlignment="1" applyProtection="1">
      <alignment horizontal="center"/>
    </xf>
    <xf numFmtId="0" fontId="20" fillId="0" borderId="11" xfId="0" applyFont="1" applyBorder="1" applyProtection="1"/>
    <xf numFmtId="0" fontId="33" fillId="0" borderId="28" xfId="0" applyFont="1" applyFill="1" applyBorder="1" applyAlignment="1" applyProtection="1">
      <alignment horizontal="center"/>
    </xf>
    <xf numFmtId="0" fontId="20" fillId="0" borderId="28" xfId="0" applyFont="1" applyFill="1" applyBorder="1" applyProtection="1"/>
    <xf numFmtId="0" fontId="7" fillId="0" borderId="40" xfId="0" applyFont="1" applyBorder="1" applyAlignment="1" applyProtection="1">
      <alignment horizontal="center"/>
    </xf>
    <xf numFmtId="0" fontId="20" fillId="0" borderId="40" xfId="0" applyFont="1" applyBorder="1" applyProtection="1"/>
    <xf numFmtId="0" fontId="7" fillId="0" borderId="24" xfId="0" applyFont="1" applyBorder="1" applyAlignment="1" applyProtection="1">
      <alignment horizontal="center"/>
    </xf>
    <xf numFmtId="0" fontId="27" fillId="0" borderId="26" xfId="0" applyFont="1" applyBorder="1" applyProtection="1"/>
    <xf numFmtId="0" fontId="7" fillId="0" borderId="28" xfId="0" applyFont="1" applyFill="1" applyBorder="1" applyAlignment="1" applyProtection="1">
      <alignment horizontal="left" vertical="center"/>
    </xf>
    <xf numFmtId="0" fontId="21" fillId="33" borderId="40" xfId="0" applyFont="1" applyFill="1" applyBorder="1" applyAlignment="1" applyProtection="1">
      <alignment horizontal="right" vertical="center" wrapText="1"/>
    </xf>
    <xf numFmtId="0" fontId="30" fillId="0" borderId="40" xfId="0" applyFont="1" applyBorder="1" applyAlignment="1" applyProtection="1">
      <alignment horizontal="center"/>
    </xf>
    <xf numFmtId="0" fontId="33" fillId="6" borderId="40" xfId="0" applyFont="1" applyFill="1" applyBorder="1" applyAlignment="1" applyProtection="1">
      <alignment horizontal="center"/>
    </xf>
    <xf numFmtId="0" fontId="33" fillId="6" borderId="9" xfId="0" applyFont="1" applyFill="1" applyBorder="1" applyAlignment="1" applyProtection="1">
      <alignment horizontal="center"/>
    </xf>
    <xf numFmtId="0" fontId="20" fillId="6" borderId="11" xfId="0" applyFont="1" applyFill="1" applyBorder="1" applyProtection="1"/>
    <xf numFmtId="0" fontId="7" fillId="0" borderId="28" xfId="0" applyFont="1" applyFill="1" applyBorder="1" applyAlignment="1" applyProtection="1">
      <alignment horizontal="center"/>
    </xf>
    <xf numFmtId="0" fontId="20" fillId="0" borderId="10" xfId="0" applyFont="1" applyBorder="1" applyProtection="1"/>
    <xf numFmtId="0" fontId="20" fillId="0" borderId="38" xfId="0" applyFont="1" applyBorder="1" applyProtection="1"/>
    <xf numFmtId="0" fontId="27" fillId="0" borderId="11" xfId="0" applyFont="1" applyBorder="1" applyProtection="1"/>
    <xf numFmtId="0" fontId="7" fillId="2" borderId="27" xfId="0" applyFont="1" applyFill="1" applyBorder="1" applyAlignment="1" applyProtection="1">
      <alignment horizontal="center"/>
    </xf>
    <xf numFmtId="0" fontId="20" fillId="0" borderId="23" xfId="0" applyFont="1" applyBorder="1" applyProtection="1"/>
    <xf numFmtId="0" fontId="20" fillId="0" borderId="28" xfId="0" applyFont="1" applyBorder="1" applyProtection="1"/>
    <xf numFmtId="0" fontId="33" fillId="2" borderId="27" xfId="0" applyFont="1" applyFill="1" applyBorder="1" applyAlignment="1" applyProtection="1">
      <alignment horizontal="center"/>
    </xf>
    <xf numFmtId="0" fontId="21" fillId="0" borderId="28" xfId="0" applyFont="1" applyFill="1" applyBorder="1" applyAlignment="1" applyProtection="1">
      <alignment horizontal="center" wrapText="1"/>
    </xf>
    <xf numFmtId="0" fontId="21" fillId="0" borderId="45" xfId="0" applyFont="1" applyBorder="1" applyAlignment="1" applyProtection="1">
      <alignment horizontal="center"/>
    </xf>
    <xf numFmtId="0" fontId="21" fillId="0" borderId="28" xfId="0" applyFont="1" applyBorder="1" applyAlignment="1" applyProtection="1">
      <alignment horizontal="center"/>
    </xf>
    <xf numFmtId="0" fontId="26" fillId="37" borderId="40" xfId="0" applyFont="1" applyFill="1" applyBorder="1" applyAlignment="1" applyProtection="1">
      <alignment horizontal="left" vertical="center"/>
    </xf>
    <xf numFmtId="0" fontId="7" fillId="0" borderId="70" xfId="0" applyFont="1" applyBorder="1" applyAlignment="1" applyProtection="1">
      <alignment horizontal="left" vertical="center" wrapText="1"/>
    </xf>
    <xf numFmtId="0" fontId="21" fillId="0" borderId="28" xfId="0" applyFont="1" applyFill="1" applyBorder="1" applyAlignment="1" applyProtection="1">
      <alignment horizontal="center" vertical="center" wrapText="1"/>
    </xf>
    <xf numFmtId="0" fontId="20" fillId="6" borderId="38" xfId="0" applyFont="1" applyFill="1" applyBorder="1" applyProtection="1"/>
    <xf numFmtId="0" fontId="43" fillId="2" borderId="27" xfId="0" applyFont="1" applyFill="1" applyBorder="1" applyAlignment="1" applyProtection="1">
      <alignment horizontal="center"/>
    </xf>
    <xf numFmtId="0" fontId="33" fillId="6" borderId="41" xfId="0" applyFont="1" applyFill="1" applyBorder="1" applyAlignment="1" applyProtection="1">
      <alignment horizontal="center"/>
    </xf>
    <xf numFmtId="0" fontId="20" fillId="6" borderId="43" xfId="0" applyFont="1" applyFill="1" applyBorder="1" applyProtection="1"/>
    <xf numFmtId="0" fontId="6" fillId="12" borderId="40" xfId="0" applyFont="1" applyFill="1" applyBorder="1" applyAlignment="1" applyProtection="1">
      <alignment horizontal="left" vertical="center" wrapText="1"/>
    </xf>
    <xf numFmtId="0" fontId="26" fillId="37" borderId="41" xfId="0" applyFont="1" applyFill="1" applyBorder="1" applyAlignment="1" applyProtection="1">
      <alignment horizontal="left" vertical="center"/>
    </xf>
    <xf numFmtId="0" fontId="26" fillId="37" borderId="42" xfId="0" applyFont="1" applyFill="1" applyBorder="1" applyAlignment="1" applyProtection="1">
      <alignment horizontal="left" vertical="center"/>
    </xf>
    <xf numFmtId="0" fontId="26" fillId="37" borderId="43" xfId="0" applyFont="1" applyFill="1" applyBorder="1" applyAlignment="1" applyProtection="1">
      <alignment horizontal="left" vertical="center"/>
    </xf>
    <xf numFmtId="0" fontId="30" fillId="0" borderId="28" xfId="0" applyFont="1" applyFill="1" applyBorder="1" applyAlignment="1" applyProtection="1">
      <alignment horizontal="center"/>
    </xf>
    <xf numFmtId="0" fontId="26" fillId="16" borderId="40" xfId="0" applyFont="1" applyFill="1" applyBorder="1" applyAlignment="1" applyProtection="1">
      <alignment horizontal="left" vertical="center" wrapText="1"/>
    </xf>
    <xf numFmtId="0" fontId="21" fillId="2" borderId="27" xfId="0" applyFont="1" applyFill="1" applyBorder="1" applyAlignment="1" applyProtection="1">
      <alignment horizontal="center" vertical="center"/>
    </xf>
    <xf numFmtId="0" fontId="21" fillId="0" borderId="28" xfId="0" applyFont="1" applyFill="1" applyBorder="1" applyAlignment="1" applyProtection="1">
      <alignment horizontal="left"/>
    </xf>
    <xf numFmtId="0" fontId="27" fillId="0" borderId="28" xfId="0" applyFont="1" applyFill="1" applyBorder="1" applyAlignment="1" applyProtection="1">
      <alignment horizontal="right" vertical="center" wrapText="1"/>
    </xf>
    <xf numFmtId="0" fontId="21" fillId="0" borderId="28" xfId="0" applyFont="1" applyFill="1" applyBorder="1" applyAlignment="1" applyProtection="1">
      <alignment horizontal="center"/>
    </xf>
    <xf numFmtId="0" fontId="21" fillId="2" borderId="27" xfId="0" applyFont="1" applyFill="1" applyBorder="1" applyAlignment="1" applyProtection="1">
      <alignment horizontal="center"/>
    </xf>
    <xf numFmtId="0" fontId="44" fillId="0" borderId="28" xfId="0" applyFont="1" applyFill="1" applyBorder="1" applyAlignment="1" applyProtection="1">
      <alignment horizontal="left" vertical="top"/>
    </xf>
    <xf numFmtId="0" fontId="7" fillId="0" borderId="29" xfId="0" applyFont="1" applyBorder="1" applyAlignment="1" applyProtection="1">
      <alignment horizontal="left" vertical="center" wrapText="1"/>
    </xf>
    <xf numFmtId="0" fontId="7" fillId="0" borderId="22" xfId="0" applyFont="1" applyBorder="1" applyAlignment="1" applyProtection="1">
      <alignment horizontal="left" vertical="center" wrapText="1"/>
    </xf>
    <xf numFmtId="0" fontId="7" fillId="0" borderId="24" xfId="0" applyFont="1" applyBorder="1" applyAlignment="1" applyProtection="1">
      <alignment horizontal="left" vertical="center" wrapText="1"/>
    </xf>
    <xf numFmtId="0" fontId="7" fillId="0" borderId="40" xfId="0" applyFont="1" applyBorder="1" applyAlignment="1" applyProtection="1">
      <alignment horizontal="center" vertical="center"/>
    </xf>
    <xf numFmtId="0" fontId="20" fillId="0" borderId="40" xfId="0" applyFont="1" applyBorder="1" applyAlignment="1" applyProtection="1">
      <alignment vertical="center"/>
    </xf>
    <xf numFmtId="0" fontId="34" fillId="6" borderId="40" xfId="0" applyFont="1" applyFill="1" applyBorder="1" applyProtection="1"/>
    <xf numFmtId="0" fontId="27" fillId="0" borderId="29" xfId="0" applyFont="1" applyBorder="1" applyAlignment="1" applyProtection="1">
      <alignment horizontal="left" vertical="top" wrapText="1"/>
    </xf>
    <xf numFmtId="0" fontId="27" fillId="0" borderId="31" xfId="0" applyFont="1" applyBorder="1" applyAlignment="1" applyProtection="1">
      <alignment horizontal="left" vertical="top" wrapText="1"/>
    </xf>
    <xf numFmtId="0" fontId="27" fillId="0" borderId="24" xfId="0" applyFont="1" applyBorder="1" applyAlignment="1" applyProtection="1">
      <alignment horizontal="left" vertical="top" wrapText="1"/>
    </xf>
    <xf numFmtId="0" fontId="27" fillId="0" borderId="26" xfId="0" applyFont="1" applyBorder="1" applyAlignment="1" applyProtection="1">
      <alignment horizontal="left" vertical="top" wrapText="1"/>
    </xf>
    <xf numFmtId="0" fontId="20" fillId="6" borderId="10" xfId="0" applyFont="1" applyFill="1" applyBorder="1" applyProtection="1"/>
    <xf numFmtId="0" fontId="33" fillId="0" borderId="9" xfId="0" applyFont="1" applyBorder="1" applyAlignment="1" applyProtection="1">
      <alignment horizontal="center"/>
    </xf>
    <xf numFmtId="168" fontId="7" fillId="2" borderId="24" xfId="0" applyNumberFormat="1" applyFont="1" applyFill="1" applyBorder="1" applyAlignment="1" applyProtection="1">
      <alignment horizontal="center" vertical="center"/>
    </xf>
    <xf numFmtId="168" fontId="27" fillId="0" borderId="25" xfId="0" applyNumberFormat="1" applyFont="1" applyBorder="1" applyAlignment="1" applyProtection="1">
      <alignment horizontal="center" vertical="center"/>
    </xf>
    <xf numFmtId="168" fontId="27" fillId="0" borderId="26" xfId="0" applyNumberFormat="1" applyFont="1" applyBorder="1" applyAlignment="1" applyProtection="1">
      <alignment horizontal="center" vertical="center"/>
    </xf>
    <xf numFmtId="0" fontId="21" fillId="0" borderId="36" xfId="0" applyFont="1" applyBorder="1" applyAlignment="1" applyProtection="1">
      <alignment horizontal="left" vertical="center"/>
    </xf>
    <xf numFmtId="0" fontId="21" fillId="0" borderId="39" xfId="0" applyFont="1" applyBorder="1" applyAlignment="1" applyProtection="1">
      <alignment horizontal="left" vertical="center"/>
    </xf>
    <xf numFmtId="0" fontId="21" fillId="0" borderId="71"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39" xfId="0" applyFont="1" applyBorder="1" applyAlignment="1" applyProtection="1">
      <alignment horizontal="left" vertical="center"/>
    </xf>
    <xf numFmtId="0" fontId="7" fillId="10" borderId="28" xfId="0" applyFont="1" applyFill="1" applyBorder="1" applyAlignment="1" applyProtection="1">
      <alignment horizontal="left" wrapText="1"/>
    </xf>
    <xf numFmtId="0" fontId="7" fillId="0" borderId="31" xfId="0" applyFont="1" applyBorder="1" applyAlignment="1" applyProtection="1">
      <alignment horizontal="left" vertical="center" wrapText="1"/>
    </xf>
    <xf numFmtId="0" fontId="7" fillId="0" borderId="26" xfId="0" applyFont="1" applyBorder="1" applyAlignment="1" applyProtection="1">
      <alignment horizontal="left" vertical="center" wrapText="1"/>
    </xf>
    <xf numFmtId="0" fontId="7" fillId="4" borderId="40" xfId="0" applyFont="1" applyFill="1" applyBorder="1" applyAlignment="1" applyProtection="1">
      <alignment horizontal="center" vertical="center"/>
    </xf>
    <xf numFmtId="0" fontId="12" fillId="23" borderId="9" xfId="0" applyFont="1" applyFill="1" applyBorder="1" applyAlignment="1" applyProtection="1">
      <alignment horizontal="center" vertical="center"/>
    </xf>
    <xf numFmtId="0" fontId="24" fillId="13" borderId="10" xfId="0" applyFont="1" applyFill="1" applyBorder="1" applyAlignment="1" applyProtection="1">
      <alignment horizontal="center"/>
    </xf>
    <xf numFmtId="0" fontId="24" fillId="13" borderId="11" xfId="0" applyFont="1" applyFill="1" applyBorder="1" applyAlignment="1" applyProtection="1">
      <alignment horizontal="center"/>
    </xf>
    <xf numFmtId="0" fontId="28" fillId="0" borderId="0" xfId="0" applyFont="1" applyAlignment="1" applyProtection="1">
      <alignment horizontal="left" vertical="top" wrapText="1"/>
    </xf>
    <xf numFmtId="0" fontId="22" fillId="0" borderId="0" xfId="0" applyFont="1" applyAlignment="1" applyProtection="1">
      <alignment horizontal="left" vertical="center" wrapText="1"/>
    </xf>
    <xf numFmtId="0" fontId="21" fillId="0" borderId="0" xfId="0" applyFont="1" applyAlignment="1" applyProtection="1">
      <alignment horizontal="left"/>
    </xf>
    <xf numFmtId="9" fontId="21" fillId="29" borderId="36" xfId="0" applyNumberFormat="1" applyFont="1" applyFill="1" applyBorder="1" applyAlignment="1" applyProtection="1">
      <alignment horizontal="center"/>
    </xf>
    <xf numFmtId="9" fontId="21" fillId="29" borderId="38" xfId="0" applyNumberFormat="1" applyFont="1" applyFill="1" applyBorder="1" applyAlignment="1" applyProtection="1">
      <alignment horizontal="center"/>
    </xf>
    <xf numFmtId="9" fontId="21" fillId="29" borderId="39" xfId="0" applyNumberFormat="1" applyFont="1" applyFill="1" applyBorder="1" applyAlignment="1" applyProtection="1">
      <alignment horizontal="center"/>
    </xf>
    <xf numFmtId="4" fontId="21" fillId="5" borderId="9" xfId="0" applyNumberFormat="1" applyFont="1" applyFill="1" applyBorder="1" applyAlignment="1" applyProtection="1">
      <alignment horizontal="center"/>
    </xf>
    <xf numFmtId="0" fontId="27" fillId="18" borderId="69" xfId="0" applyFont="1" applyFill="1" applyBorder="1" applyAlignment="1" applyProtection="1">
      <alignment horizontal="right" vertical="center" wrapText="1"/>
    </xf>
    <xf numFmtId="0" fontId="7" fillId="31" borderId="9" xfId="0" applyFont="1" applyFill="1" applyBorder="1" applyAlignment="1" applyProtection="1">
      <alignment horizontal="right" vertical="center" wrapText="1"/>
    </xf>
    <xf numFmtId="0" fontId="20" fillId="12" borderId="11" xfId="0" applyFont="1" applyFill="1" applyBorder="1" applyAlignment="1" applyProtection="1">
      <alignment horizontal="right" vertical="center"/>
    </xf>
    <xf numFmtId="0" fontId="27" fillId="0" borderId="28" xfId="0" applyFont="1" applyFill="1" applyBorder="1" applyAlignment="1" applyProtection="1">
      <alignment horizontal="right"/>
    </xf>
    <xf numFmtId="0" fontId="33" fillId="6" borderId="9" xfId="0" applyFont="1" applyFill="1" applyBorder="1" applyAlignment="1" applyProtection="1">
      <alignment horizontal="center" vertical="center"/>
    </xf>
    <xf numFmtId="0" fontId="20" fillId="6" borderId="10" xfId="0" applyFont="1" applyFill="1" applyBorder="1" applyAlignment="1" applyProtection="1">
      <alignment vertical="center"/>
    </xf>
    <xf numFmtId="0" fontId="20" fillId="6" borderId="11" xfId="0" applyFont="1" applyFill="1" applyBorder="1" applyAlignment="1" applyProtection="1">
      <alignment vertical="center"/>
    </xf>
    <xf numFmtId="0" fontId="6" fillId="39" borderId="40" xfId="0" applyFont="1" applyFill="1" applyBorder="1" applyAlignment="1" applyProtection="1">
      <alignment horizontal="right" vertical="center" wrapText="1"/>
    </xf>
    <xf numFmtId="0" fontId="6" fillId="40" borderId="40" xfId="0" applyFont="1" applyFill="1" applyBorder="1" applyAlignment="1" applyProtection="1">
      <alignment horizontal="right" vertical="center" wrapText="1"/>
    </xf>
    <xf numFmtId="0" fontId="16" fillId="38" borderId="9" xfId="0" applyFont="1" applyFill="1" applyBorder="1" applyAlignment="1" applyProtection="1">
      <alignment horizontal="center" vertical="center"/>
    </xf>
    <xf numFmtId="0" fontId="19" fillId="13" borderId="10" xfId="0" applyFont="1" applyFill="1" applyBorder="1" applyAlignment="1" applyProtection="1">
      <alignment horizontal="center"/>
    </xf>
    <xf numFmtId="0" fontId="19" fillId="13" borderId="11" xfId="0" applyFont="1" applyFill="1" applyBorder="1" applyAlignment="1" applyProtection="1">
      <alignment horizontal="center"/>
    </xf>
    <xf numFmtId="0" fontId="5" fillId="18" borderId="9" xfId="0" applyFont="1" applyFill="1" applyBorder="1" applyAlignment="1" applyProtection="1">
      <alignment horizontal="left"/>
    </xf>
    <xf numFmtId="0" fontId="2" fillId="13" borderId="11" xfId="0" applyFont="1" applyFill="1" applyBorder="1" applyAlignment="1" applyProtection="1">
      <alignment horizontal="left"/>
    </xf>
    <xf numFmtId="168" fontId="7" fillId="11" borderId="40" xfId="0" applyNumberFormat="1" applyFont="1" applyFill="1" applyBorder="1" applyAlignment="1" applyProtection="1">
      <alignment horizontal="center" vertical="center"/>
      <protection locked="0"/>
    </xf>
    <xf numFmtId="164" fontId="7" fillId="27" borderId="34" xfId="0" applyNumberFormat="1" applyFont="1" applyFill="1" applyBorder="1" applyAlignment="1" applyProtection="1">
      <alignment vertical="center"/>
      <protection locked="0"/>
    </xf>
    <xf numFmtId="164" fontId="7" fillId="35" borderId="34" xfId="0" applyNumberFormat="1" applyFont="1" applyFill="1" applyBorder="1" applyAlignment="1" applyProtection="1">
      <alignment vertical="center"/>
      <protection locked="0"/>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2"/>
  <sheetViews>
    <sheetView showGridLines="0" zoomScale="80" zoomScaleNormal="80" workbookViewId="0">
      <selection activeCell="K21" sqref="K21"/>
    </sheetView>
  </sheetViews>
  <sheetFormatPr defaultColWidth="12.6640625" defaultRowHeight="15" customHeight="1" x14ac:dyDescent="0.3"/>
  <cols>
    <col min="1" max="12" width="7.6640625" style="256" customWidth="1"/>
    <col min="13" max="13" width="31.08203125" style="256" customWidth="1"/>
    <col min="14" max="26" width="7.6640625" style="256" customWidth="1"/>
    <col min="27" max="16384" width="12.6640625" style="256"/>
  </cols>
  <sheetData>
    <row r="1" spans="1:13" ht="14" x14ac:dyDescent="0.3">
      <c r="A1" s="7" t="s">
        <v>0</v>
      </c>
    </row>
    <row r="2" spans="1:13" ht="15" customHeight="1" thickBot="1" x14ac:dyDescent="0.35"/>
    <row r="3" spans="1:13" ht="14" x14ac:dyDescent="0.3">
      <c r="B3" s="308" t="s">
        <v>217</v>
      </c>
      <c r="C3" s="309"/>
      <c r="D3" s="309"/>
      <c r="E3" s="309"/>
      <c r="F3" s="309"/>
      <c r="G3" s="309"/>
      <c r="H3" s="309"/>
      <c r="I3" s="309"/>
      <c r="J3" s="309"/>
      <c r="K3" s="309"/>
      <c r="L3" s="309"/>
      <c r="M3" s="310"/>
    </row>
    <row r="4" spans="1:13" ht="14" x14ac:dyDescent="0.3">
      <c r="B4" s="311"/>
      <c r="C4" s="312"/>
      <c r="D4" s="312"/>
      <c r="E4" s="312"/>
      <c r="F4" s="312"/>
      <c r="G4" s="312"/>
      <c r="H4" s="312"/>
      <c r="I4" s="312"/>
      <c r="J4" s="312"/>
      <c r="K4" s="312"/>
      <c r="L4" s="312"/>
      <c r="M4" s="313"/>
    </row>
    <row r="5" spans="1:13" ht="14" x14ac:dyDescent="0.3">
      <c r="B5" s="311"/>
      <c r="C5" s="312"/>
      <c r="D5" s="312"/>
      <c r="E5" s="312"/>
      <c r="F5" s="312"/>
      <c r="G5" s="312"/>
      <c r="H5" s="312"/>
      <c r="I5" s="312"/>
      <c r="J5" s="312"/>
      <c r="K5" s="312"/>
      <c r="L5" s="312"/>
      <c r="M5" s="313"/>
    </row>
    <row r="6" spans="1:13" ht="14.5" thickBot="1" x14ac:dyDescent="0.35">
      <c r="B6" s="314"/>
      <c r="C6" s="315"/>
      <c r="D6" s="315"/>
      <c r="E6" s="315"/>
      <c r="F6" s="315"/>
      <c r="G6" s="315"/>
      <c r="H6" s="315"/>
      <c r="I6" s="315"/>
      <c r="J6" s="315"/>
      <c r="K6" s="315"/>
      <c r="L6" s="315"/>
      <c r="M6" s="316"/>
    </row>
    <row r="7" spans="1:13" ht="15" customHeight="1" thickBot="1" x14ac:dyDescent="0.35"/>
    <row r="8" spans="1:13" ht="14" x14ac:dyDescent="0.3">
      <c r="B8" s="317" t="s">
        <v>216</v>
      </c>
      <c r="C8" s="318"/>
      <c r="D8" s="318"/>
      <c r="E8" s="318"/>
      <c r="F8" s="318"/>
      <c r="G8" s="318"/>
      <c r="H8" s="318"/>
      <c r="I8" s="318"/>
      <c r="J8" s="318"/>
      <c r="K8" s="318"/>
      <c r="L8" s="318"/>
      <c r="M8" s="319"/>
    </row>
    <row r="9" spans="1:13" ht="14.5" thickBot="1" x14ac:dyDescent="0.35">
      <c r="B9" s="320"/>
      <c r="C9" s="321"/>
      <c r="D9" s="321"/>
      <c r="E9" s="321"/>
      <c r="F9" s="321"/>
      <c r="G9" s="321"/>
      <c r="H9" s="321"/>
      <c r="I9" s="321"/>
      <c r="J9" s="321"/>
      <c r="K9" s="321"/>
      <c r="L9" s="321"/>
      <c r="M9" s="322"/>
    </row>
    <row r="11" spans="1:13" ht="18" x14ac:dyDescent="0.3">
      <c r="B11" s="323" t="s">
        <v>1</v>
      </c>
      <c r="C11" s="324"/>
      <c r="D11" s="324"/>
      <c r="E11" s="324"/>
      <c r="F11" s="324"/>
      <c r="G11" s="324"/>
      <c r="H11" s="324"/>
      <c r="I11" s="324"/>
      <c r="J11" s="324"/>
      <c r="K11" s="324"/>
      <c r="L11" s="324"/>
      <c r="M11" s="325"/>
    </row>
    <row r="12" spans="1:13" ht="15.5" x14ac:dyDescent="0.3">
      <c r="B12" s="326"/>
      <c r="C12" s="327"/>
      <c r="D12" s="327"/>
      <c r="E12" s="327"/>
      <c r="F12" s="327"/>
      <c r="G12" s="327"/>
      <c r="H12" s="327"/>
      <c r="I12" s="327"/>
      <c r="J12" s="327"/>
      <c r="K12" s="327"/>
      <c r="L12" s="327"/>
      <c r="M12" s="328"/>
    </row>
    <row r="13" spans="1:13" ht="30" customHeight="1" x14ac:dyDescent="0.3">
      <c r="B13" s="329"/>
      <c r="C13" s="330"/>
      <c r="D13" s="330"/>
      <c r="E13" s="330"/>
      <c r="F13" s="330"/>
      <c r="G13" s="330"/>
      <c r="H13" s="330"/>
      <c r="I13" s="330"/>
      <c r="J13" s="330"/>
      <c r="K13" s="330"/>
      <c r="L13" s="330"/>
      <c r="M13" s="331"/>
    </row>
    <row r="14" spans="1:13" ht="14" x14ac:dyDescent="0.3">
      <c r="I14" s="8"/>
    </row>
    <row r="16" spans="1:13" ht="15.75" customHeight="1" x14ac:dyDescent="0.3"/>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spans="2:13" ht="15.75" customHeight="1" x14ac:dyDescent="0.3"/>
    <row r="50" spans="2:13" ht="15.75" customHeight="1" x14ac:dyDescent="0.3"/>
    <row r="51" spans="2:13" ht="15.75" customHeight="1" x14ac:dyDescent="0.3"/>
    <row r="52" spans="2:13" ht="15.75" customHeight="1" x14ac:dyDescent="0.3"/>
    <row r="53" spans="2:13" ht="15.75" customHeight="1" x14ac:dyDescent="0.3"/>
    <row r="54" spans="2:13" ht="15.75" customHeight="1" x14ac:dyDescent="0.3"/>
    <row r="55" spans="2:13" ht="15.75" customHeight="1" x14ac:dyDescent="0.3"/>
    <row r="56" spans="2:13" ht="15.75" customHeight="1" x14ac:dyDescent="0.3"/>
    <row r="57" spans="2:13" ht="15.75" customHeight="1" x14ac:dyDescent="0.3"/>
    <row r="58" spans="2:13" ht="15.75" customHeight="1" x14ac:dyDescent="0.3"/>
    <row r="59" spans="2:13" ht="15.75" customHeight="1" x14ac:dyDescent="0.3">
      <c r="B59" s="305" t="s">
        <v>2</v>
      </c>
      <c r="C59" s="306"/>
      <c r="D59" s="306"/>
      <c r="E59" s="306"/>
      <c r="F59" s="306"/>
      <c r="G59" s="306"/>
      <c r="H59" s="306"/>
      <c r="I59" s="306"/>
      <c r="J59" s="306"/>
      <c r="K59" s="306"/>
      <c r="L59" s="306"/>
      <c r="M59" s="306"/>
    </row>
    <row r="60" spans="2:13" ht="15.75" customHeight="1" x14ac:dyDescent="0.3"/>
    <row r="61" spans="2:13" ht="15.75" customHeight="1" x14ac:dyDescent="0.3"/>
    <row r="62" spans="2:13" ht="15.75" customHeight="1" x14ac:dyDescent="0.3">
      <c r="B62" s="307"/>
      <c r="C62" s="306"/>
      <c r="D62" s="306"/>
      <c r="E62" s="306"/>
      <c r="F62" s="306"/>
      <c r="G62" s="306"/>
      <c r="H62" s="306"/>
      <c r="I62" s="306"/>
      <c r="J62" s="306"/>
      <c r="K62" s="306"/>
      <c r="L62" s="306"/>
      <c r="M62" s="306"/>
    </row>
    <row r="63" spans="2:13" ht="15.75" customHeight="1" x14ac:dyDescent="0.3"/>
    <row r="64" spans="2:13"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sheetData>
  <sheetProtection password="A1B3" sheet="1" objects="1" scenarios="1"/>
  <mergeCells count="7">
    <mergeCell ref="B59:M59"/>
    <mergeCell ref="B62:M62"/>
    <mergeCell ref="B3:M6"/>
    <mergeCell ref="B8:M9"/>
    <mergeCell ref="B11:M11"/>
    <mergeCell ref="B12:M12"/>
    <mergeCell ref="B13:M13"/>
  </mergeCells>
  <pageMargins left="0.7" right="0.7" top="0.75" bottom="0.75" header="0" footer="0"/>
  <pageSetup paperSize="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936"/>
  <sheetViews>
    <sheetView showGridLines="0" topLeftCell="A55" zoomScale="80" zoomScaleNormal="80" workbookViewId="0">
      <selection activeCell="B6" sqref="B6:H6"/>
    </sheetView>
  </sheetViews>
  <sheetFormatPr defaultColWidth="12.6640625" defaultRowHeight="15" customHeight="1" x14ac:dyDescent="0.25"/>
  <cols>
    <col min="1" max="1" width="1.1640625" style="270" customWidth="1"/>
    <col min="2" max="2" width="7.6640625" style="270" customWidth="1"/>
    <col min="3" max="3" width="40.58203125" style="270" customWidth="1"/>
    <col min="4" max="4" width="12.25" style="270" customWidth="1"/>
    <col min="5" max="5" width="13.4140625" style="270" customWidth="1"/>
    <col min="6" max="6" width="15.6640625" style="270" customWidth="1"/>
    <col min="7" max="7" width="14.33203125" style="270" customWidth="1"/>
    <col min="8" max="8" width="12.25" style="270" customWidth="1"/>
    <col min="9" max="9" width="7.6640625" style="270" customWidth="1"/>
    <col min="10" max="10" width="21.08203125" style="270" customWidth="1"/>
    <col min="11" max="11" width="16.33203125" style="91" customWidth="1"/>
    <col min="12" max="12" width="14.1640625" style="91" customWidth="1"/>
    <col min="13" max="13" width="11.6640625" style="270" bestFit="1" customWidth="1"/>
    <col min="14" max="24" width="7.6640625" style="270" customWidth="1"/>
    <col min="25" max="16384" width="12.6640625" style="270"/>
  </cols>
  <sheetData>
    <row r="1" spans="2:13" ht="30" customHeight="1" x14ac:dyDescent="0.5">
      <c r="B1" s="586" t="s">
        <v>414</v>
      </c>
      <c r="C1" s="587"/>
      <c r="D1" s="587"/>
      <c r="E1" s="587"/>
      <c r="F1" s="587"/>
      <c r="G1" s="587"/>
      <c r="H1" s="588"/>
      <c r="I1" s="154"/>
    </row>
    <row r="2" spans="2:13" ht="13" x14ac:dyDescent="0.25">
      <c r="B2" s="53"/>
      <c r="C2" s="53"/>
      <c r="D2" s="53"/>
      <c r="E2" s="155"/>
      <c r="F2" s="155"/>
      <c r="G2" s="155"/>
      <c r="H2" s="88"/>
      <c r="I2" s="88"/>
    </row>
    <row r="3" spans="2:13" ht="16.5" customHeight="1" x14ac:dyDescent="0.25">
      <c r="B3" s="589" t="s">
        <v>164</v>
      </c>
      <c r="C3" s="466"/>
      <c r="D3" s="55">
        <f>'1. Cover Sheet'!C13</f>
        <v>0</v>
      </c>
      <c r="E3" s="155"/>
      <c r="F3" s="155"/>
      <c r="G3" s="155"/>
      <c r="H3" s="88"/>
      <c r="I3" s="88"/>
    </row>
    <row r="4" spans="2:13" ht="13" x14ac:dyDescent="0.25">
      <c r="B4" s="54"/>
      <c r="C4" s="55"/>
      <c r="D4" s="47"/>
      <c r="E4" s="47"/>
      <c r="F4" s="47"/>
      <c r="G4" s="47"/>
    </row>
    <row r="5" spans="2:13" ht="12.5" x14ac:dyDescent="0.25">
      <c r="B5" s="507" t="s">
        <v>431</v>
      </c>
      <c r="C5" s="466"/>
      <c r="D5" s="466"/>
      <c r="E5" s="466"/>
      <c r="F5" s="466"/>
      <c r="G5" s="466"/>
      <c r="H5" s="466"/>
      <c r="I5" s="156"/>
    </row>
    <row r="6" spans="2:13" ht="12.5" x14ac:dyDescent="0.25">
      <c r="B6" s="590" t="s">
        <v>207</v>
      </c>
      <c r="C6" s="466"/>
      <c r="D6" s="466"/>
      <c r="E6" s="466"/>
      <c r="F6" s="466"/>
      <c r="G6" s="466"/>
      <c r="H6" s="466"/>
      <c r="I6" s="156"/>
    </row>
    <row r="7" spans="2:13" ht="12.5" x14ac:dyDescent="0.25">
      <c r="B7" s="286"/>
    </row>
    <row r="8" spans="2:13" ht="21.5" customHeight="1" x14ac:dyDescent="0.25">
      <c r="B8" s="474" t="s">
        <v>415</v>
      </c>
      <c r="C8" s="499"/>
      <c r="D8" s="499"/>
      <c r="E8" s="499"/>
      <c r="F8" s="499"/>
      <c r="G8" s="499"/>
      <c r="H8" s="500"/>
    </row>
    <row r="9" spans="2:13" ht="20" customHeight="1" x14ac:dyDescent="0.25">
      <c r="B9" s="270" t="s">
        <v>459</v>
      </c>
      <c r="C9" s="135"/>
      <c r="D9" s="135"/>
      <c r="E9" s="276"/>
      <c r="F9" s="276"/>
      <c r="H9" s="136"/>
      <c r="I9" s="137"/>
      <c r="J9" s="137"/>
      <c r="K9" s="137"/>
      <c r="L9" s="137"/>
      <c r="M9" s="137"/>
    </row>
    <row r="10" spans="2:13" ht="12.5" x14ac:dyDescent="0.25">
      <c r="B10" s="591" t="s">
        <v>191</v>
      </c>
      <c r="C10" s="466"/>
    </row>
    <row r="11" spans="2:13" ht="12.5" x14ac:dyDescent="0.25">
      <c r="B11" s="591" t="s">
        <v>192</v>
      </c>
      <c r="C11" s="466"/>
      <c r="D11" s="466"/>
      <c r="E11" s="466"/>
      <c r="F11" s="466"/>
      <c r="G11" s="466"/>
      <c r="H11" s="466"/>
      <c r="I11" s="466"/>
    </row>
    <row r="12" spans="2:13" ht="13" x14ac:dyDescent="0.3">
      <c r="B12" s="229"/>
      <c r="C12" s="286"/>
      <c r="D12" s="286"/>
      <c r="E12" s="286"/>
      <c r="F12" s="286"/>
      <c r="G12" s="286"/>
      <c r="H12" s="286"/>
      <c r="I12" s="286"/>
    </row>
    <row r="13" spans="2:13" ht="36" customHeight="1" x14ac:dyDescent="0.3">
      <c r="B13" s="562" t="s">
        <v>420</v>
      </c>
      <c r="C13" s="583"/>
      <c r="D13" s="230" t="s">
        <v>208</v>
      </c>
      <c r="E13" s="230" t="s">
        <v>31</v>
      </c>
      <c r="F13" s="230" t="s">
        <v>209</v>
      </c>
      <c r="G13" s="230" t="s">
        <v>210</v>
      </c>
      <c r="H13" s="230" t="s">
        <v>211</v>
      </c>
      <c r="I13" s="47"/>
      <c r="J13" s="582" t="s">
        <v>230</v>
      </c>
      <c r="K13" s="582"/>
      <c r="L13" s="582"/>
    </row>
    <row r="14" spans="2:13" ht="14" customHeight="1" x14ac:dyDescent="0.3">
      <c r="B14" s="564"/>
      <c r="C14" s="584"/>
      <c r="D14" s="530" t="s">
        <v>202</v>
      </c>
      <c r="E14" s="572"/>
      <c r="F14" s="572"/>
      <c r="G14" s="572"/>
      <c r="H14" s="531"/>
      <c r="I14" s="47"/>
      <c r="J14" s="585" t="s">
        <v>169</v>
      </c>
      <c r="K14" s="585" t="s">
        <v>170</v>
      </c>
      <c r="L14" s="585" t="s">
        <v>321</v>
      </c>
    </row>
    <row r="15" spans="2:13" ht="18" customHeight="1" x14ac:dyDescent="0.3">
      <c r="B15" s="580" t="s">
        <v>212</v>
      </c>
      <c r="C15" s="581"/>
      <c r="D15" s="573"/>
      <c r="E15" s="533"/>
      <c r="F15" s="533"/>
      <c r="G15" s="533"/>
      <c r="H15" s="519"/>
      <c r="I15" s="47"/>
      <c r="J15" s="585"/>
      <c r="K15" s="585"/>
      <c r="L15" s="585"/>
    </row>
    <row r="16" spans="2:13" ht="13" x14ac:dyDescent="0.25">
      <c r="B16" s="577" t="s">
        <v>327</v>
      </c>
      <c r="C16" s="578"/>
      <c r="D16" s="250"/>
      <c r="E16" s="250"/>
      <c r="F16" s="250"/>
      <c r="G16" s="250"/>
      <c r="H16" s="250"/>
      <c r="I16" s="47"/>
      <c r="J16" s="231">
        <f>D16+E16+F16+G16+H16</f>
        <v>0</v>
      </c>
      <c r="K16" s="85">
        <v>0.15</v>
      </c>
      <c r="L16" s="232">
        <f>(J16/100)*15</f>
        <v>0</v>
      </c>
    </row>
    <row r="17" spans="2:13" ht="13" x14ac:dyDescent="0.25">
      <c r="B17" s="577" t="s">
        <v>328</v>
      </c>
      <c r="C17" s="579"/>
      <c r="D17" s="251"/>
      <c r="E17" s="251"/>
      <c r="F17" s="251"/>
      <c r="G17" s="251"/>
      <c r="H17" s="251"/>
      <c r="I17" s="47"/>
      <c r="J17" s="233">
        <f>D17+E17+F17+G17+H17</f>
        <v>0</v>
      </c>
      <c r="K17" s="86">
        <v>0.1</v>
      </c>
      <c r="L17" s="234">
        <f>(J17/100)*10</f>
        <v>0</v>
      </c>
    </row>
    <row r="18" spans="2:13" ht="14" customHeight="1" x14ac:dyDescent="0.25">
      <c r="B18" s="577" t="s">
        <v>329</v>
      </c>
      <c r="C18" s="578"/>
      <c r="D18" s="252"/>
      <c r="E18" s="252"/>
      <c r="F18" s="252"/>
      <c r="G18" s="252"/>
      <c r="H18" s="252"/>
      <c r="I18" s="47"/>
      <c r="J18" s="592"/>
      <c r="K18" s="593"/>
      <c r="L18" s="594"/>
    </row>
    <row r="19" spans="2:13" ht="13" x14ac:dyDescent="0.25">
      <c r="B19" s="577" t="s">
        <v>330</v>
      </c>
      <c r="C19" s="578"/>
      <c r="D19" s="252"/>
      <c r="E19" s="252"/>
      <c r="F19" s="252"/>
      <c r="G19" s="252"/>
      <c r="H19" s="252"/>
      <c r="I19" s="47"/>
      <c r="J19" s="235"/>
      <c r="K19" s="287"/>
      <c r="L19" s="236"/>
    </row>
    <row r="20" spans="2:13" ht="21" customHeight="1" x14ac:dyDescent="0.25">
      <c r="B20" s="580" t="s">
        <v>213</v>
      </c>
      <c r="C20" s="581"/>
      <c r="D20" s="574"/>
      <c r="E20" s="575"/>
      <c r="F20" s="575"/>
      <c r="G20" s="575"/>
      <c r="H20" s="576"/>
      <c r="I20" s="47"/>
      <c r="J20" s="595"/>
      <c r="K20" s="572"/>
      <c r="L20" s="531"/>
      <c r="M20" s="88"/>
    </row>
    <row r="21" spans="2:13" ht="13" x14ac:dyDescent="0.25">
      <c r="B21" s="577" t="s">
        <v>327</v>
      </c>
      <c r="C21" s="578"/>
      <c r="D21" s="250"/>
      <c r="E21" s="250"/>
      <c r="F21" s="250"/>
      <c r="G21" s="250"/>
      <c r="H21" s="250"/>
      <c r="I21" s="47"/>
      <c r="J21" s="233">
        <f>D21+E21+F21+G21+H21</f>
        <v>0</v>
      </c>
      <c r="K21" s="86">
        <v>0.5</v>
      </c>
      <c r="L21" s="234">
        <f>(J21/100)*50</f>
        <v>0</v>
      </c>
      <c r="M21" s="88"/>
    </row>
    <row r="22" spans="2:13" ht="13" x14ac:dyDescent="0.25">
      <c r="B22" s="577" t="s">
        <v>328</v>
      </c>
      <c r="C22" s="578"/>
      <c r="D22" s="250"/>
      <c r="E22" s="250"/>
      <c r="F22" s="250"/>
      <c r="G22" s="250"/>
      <c r="H22" s="250"/>
      <c r="I22" s="47"/>
      <c r="J22" s="233">
        <f>D22+E22+F22+G22+H22</f>
        <v>0</v>
      </c>
      <c r="K22" s="86">
        <v>0.25</v>
      </c>
      <c r="L22" s="234">
        <f>(J22/100)*25</f>
        <v>0</v>
      </c>
      <c r="M22" s="94"/>
    </row>
    <row r="23" spans="2:13" ht="13" x14ac:dyDescent="0.25">
      <c r="B23" s="577" t="s">
        <v>329</v>
      </c>
      <c r="C23" s="578"/>
      <c r="D23" s="252"/>
      <c r="E23" s="252"/>
      <c r="F23" s="252"/>
      <c r="G23" s="252"/>
      <c r="H23" s="252"/>
      <c r="I23" s="47"/>
      <c r="J23" s="592"/>
      <c r="K23" s="593"/>
      <c r="L23" s="594"/>
      <c r="M23" s="94"/>
    </row>
    <row r="24" spans="2:13" ht="13" x14ac:dyDescent="0.25">
      <c r="B24" s="577" t="s">
        <v>330</v>
      </c>
      <c r="C24" s="578"/>
      <c r="D24" s="252"/>
      <c r="E24" s="252"/>
      <c r="F24" s="252"/>
      <c r="G24" s="252"/>
      <c r="H24" s="252"/>
      <c r="I24" s="47"/>
      <c r="J24" s="592"/>
      <c r="K24" s="593"/>
      <c r="L24" s="594"/>
      <c r="M24" s="88"/>
    </row>
    <row r="25" spans="2:13" ht="30" customHeight="1" x14ac:dyDescent="0.3">
      <c r="B25" s="175"/>
      <c r="C25" s="175"/>
      <c r="D25" s="237"/>
      <c r="E25" s="237"/>
      <c r="F25" s="237"/>
      <c r="G25" s="237"/>
      <c r="H25" s="47"/>
      <c r="I25" s="47"/>
      <c r="J25" s="597" t="s">
        <v>422</v>
      </c>
      <c r="K25" s="598"/>
      <c r="L25" s="238">
        <f>SUM(L16+L17+L21+L22)</f>
        <v>0</v>
      </c>
      <c r="M25" s="88"/>
    </row>
    <row r="26" spans="2:13" ht="15.75" customHeight="1" x14ac:dyDescent="0.3">
      <c r="I26" s="47"/>
      <c r="J26" s="227"/>
      <c r="K26" s="227"/>
      <c r="L26" s="239"/>
      <c r="M26" s="88"/>
    </row>
    <row r="27" spans="2:13" ht="35" customHeight="1" x14ac:dyDescent="0.3">
      <c r="B27" s="474" t="s">
        <v>444</v>
      </c>
      <c r="C27" s="499"/>
      <c r="D27" s="499"/>
      <c r="E27" s="499"/>
      <c r="F27" s="499"/>
      <c r="G27" s="499"/>
      <c r="H27" s="500"/>
      <c r="I27" s="47"/>
      <c r="J27" s="240"/>
      <c r="K27" s="240"/>
      <c r="L27" s="241"/>
      <c r="M27" s="94"/>
    </row>
    <row r="28" spans="2:13" ht="20" customHeight="1" x14ac:dyDescent="0.25">
      <c r="B28" s="270" t="s">
        <v>460</v>
      </c>
      <c r="C28" s="135"/>
      <c r="D28" s="135"/>
      <c r="E28" s="276"/>
      <c r="F28" s="276"/>
      <c r="H28" s="136"/>
      <c r="I28" s="137"/>
      <c r="J28" s="137"/>
      <c r="K28" s="137"/>
      <c r="L28" s="137"/>
      <c r="M28" s="137"/>
    </row>
    <row r="29" spans="2:13" ht="12.5" x14ac:dyDescent="0.25">
      <c r="B29" s="591" t="s">
        <v>191</v>
      </c>
      <c r="C29" s="466"/>
    </row>
    <row r="30" spans="2:13" ht="12.5" x14ac:dyDescent="0.25">
      <c r="B30" s="591" t="s">
        <v>192</v>
      </c>
      <c r="C30" s="466"/>
      <c r="D30" s="466"/>
      <c r="E30" s="466"/>
      <c r="F30" s="466"/>
      <c r="G30" s="466"/>
      <c r="H30" s="466"/>
      <c r="I30" s="466"/>
    </row>
    <row r="31" spans="2:13" ht="15.75" customHeight="1" x14ac:dyDescent="0.3">
      <c r="B31" s="175"/>
      <c r="C31" s="175"/>
      <c r="D31" s="237"/>
      <c r="E31" s="237"/>
      <c r="F31" s="237"/>
      <c r="G31" s="237"/>
      <c r="H31" s="47"/>
      <c r="I31" s="47"/>
      <c r="J31" s="582"/>
      <c r="K31" s="582"/>
      <c r="L31" s="582"/>
      <c r="M31" s="94"/>
    </row>
    <row r="32" spans="2:13" ht="32.5" customHeight="1" x14ac:dyDescent="0.3">
      <c r="B32" s="562" t="s">
        <v>421</v>
      </c>
      <c r="C32" s="583"/>
      <c r="D32" s="230" t="s">
        <v>32</v>
      </c>
      <c r="E32" s="230" t="s">
        <v>214</v>
      </c>
      <c r="F32" s="230" t="s">
        <v>209</v>
      </c>
      <c r="G32" s="230" t="s">
        <v>210</v>
      </c>
      <c r="H32" s="230" t="s">
        <v>211</v>
      </c>
      <c r="I32" s="47"/>
      <c r="J32" s="582" t="s">
        <v>230</v>
      </c>
      <c r="K32" s="582"/>
      <c r="L32" s="582"/>
    </row>
    <row r="33" spans="2:13" ht="13" x14ac:dyDescent="0.25">
      <c r="B33" s="564"/>
      <c r="C33" s="584"/>
      <c r="D33" s="600" t="s">
        <v>202</v>
      </c>
      <c r="E33" s="601"/>
      <c r="F33" s="601"/>
      <c r="G33" s="601"/>
      <c r="H33" s="602"/>
      <c r="I33" s="47"/>
      <c r="J33" s="585" t="s">
        <v>169</v>
      </c>
      <c r="K33" s="585" t="s">
        <v>170</v>
      </c>
      <c r="L33" s="585" t="s">
        <v>321</v>
      </c>
    </row>
    <row r="34" spans="2:13" ht="15.75" customHeight="1" x14ac:dyDescent="0.3">
      <c r="B34" s="242" t="s">
        <v>212</v>
      </c>
      <c r="C34" s="243"/>
      <c r="D34" s="573"/>
      <c r="E34" s="533"/>
      <c r="F34" s="533"/>
      <c r="G34" s="533"/>
      <c r="H34" s="519"/>
      <c r="I34" s="47"/>
      <c r="J34" s="585"/>
      <c r="K34" s="585"/>
      <c r="L34" s="585"/>
    </row>
    <row r="35" spans="2:13" ht="15.75" customHeight="1" x14ac:dyDescent="0.25">
      <c r="B35" s="244" t="s">
        <v>327</v>
      </c>
      <c r="C35" s="243"/>
      <c r="D35" s="250"/>
      <c r="E35" s="250"/>
      <c r="F35" s="250"/>
      <c r="G35" s="250"/>
      <c r="H35" s="250"/>
      <c r="I35" s="47"/>
      <c r="J35" s="231">
        <f>D35+E35+F35+G35+H35</f>
        <v>0</v>
      </c>
      <c r="K35" s="85">
        <v>0.15</v>
      </c>
      <c r="L35" s="232">
        <f>(J35/100)*15</f>
        <v>0</v>
      </c>
    </row>
    <row r="36" spans="2:13" ht="15.75" customHeight="1" x14ac:dyDescent="0.25">
      <c r="B36" s="285" t="s">
        <v>328</v>
      </c>
      <c r="C36" s="245"/>
      <c r="D36" s="251"/>
      <c r="E36" s="251"/>
      <c r="F36" s="251"/>
      <c r="G36" s="251"/>
      <c r="H36" s="251"/>
      <c r="I36" s="47"/>
      <c r="J36" s="233">
        <f>D36+E36+F36+G36+H36</f>
        <v>0</v>
      </c>
      <c r="K36" s="86">
        <v>0.1</v>
      </c>
      <c r="L36" s="234">
        <f>(J36/100)*10</f>
        <v>0</v>
      </c>
    </row>
    <row r="37" spans="2:13" ht="15.75" customHeight="1" x14ac:dyDescent="0.25">
      <c r="B37" s="244" t="s">
        <v>329</v>
      </c>
      <c r="C37" s="243"/>
      <c r="D37" s="252"/>
      <c r="E37" s="252"/>
      <c r="F37" s="252"/>
      <c r="G37" s="252"/>
      <c r="H37" s="252"/>
      <c r="I37" s="88"/>
      <c r="J37" s="592"/>
      <c r="K37" s="593"/>
      <c r="L37" s="594"/>
    </row>
    <row r="38" spans="2:13" ht="15.75" customHeight="1" x14ac:dyDescent="0.25">
      <c r="B38" s="285" t="s">
        <v>330</v>
      </c>
      <c r="C38" s="245"/>
      <c r="D38" s="252"/>
      <c r="E38" s="252"/>
      <c r="F38" s="252"/>
      <c r="G38" s="252"/>
      <c r="H38" s="252"/>
      <c r="I38" s="88"/>
      <c r="J38" s="235"/>
      <c r="K38" s="287"/>
      <c r="L38" s="236"/>
    </row>
    <row r="39" spans="2:13" ht="15.75" customHeight="1" x14ac:dyDescent="0.3">
      <c r="B39" s="246" t="s">
        <v>213</v>
      </c>
      <c r="C39" s="243"/>
      <c r="D39" s="574"/>
      <c r="E39" s="575"/>
      <c r="F39" s="575"/>
      <c r="G39" s="575"/>
      <c r="H39" s="576"/>
      <c r="I39" s="88"/>
      <c r="J39" s="595"/>
      <c r="K39" s="572"/>
      <c r="L39" s="531"/>
    </row>
    <row r="40" spans="2:13" ht="15.75" customHeight="1" x14ac:dyDescent="0.25">
      <c r="B40" s="244" t="s">
        <v>327</v>
      </c>
      <c r="C40" s="243"/>
      <c r="D40" s="250"/>
      <c r="E40" s="250"/>
      <c r="F40" s="250"/>
      <c r="G40" s="250"/>
      <c r="H40" s="250"/>
      <c r="I40" s="88"/>
      <c r="J40" s="233">
        <f>D40+E40+F40+G40+H40</f>
        <v>0</v>
      </c>
      <c r="K40" s="86">
        <v>0.5</v>
      </c>
      <c r="L40" s="234">
        <f>(J40/100)*50</f>
        <v>0</v>
      </c>
    </row>
    <row r="41" spans="2:13" ht="15.75" customHeight="1" x14ac:dyDescent="0.25">
      <c r="B41" s="285" t="s">
        <v>328</v>
      </c>
      <c r="C41" s="245"/>
      <c r="D41" s="250"/>
      <c r="E41" s="250"/>
      <c r="F41" s="250"/>
      <c r="G41" s="250"/>
      <c r="H41" s="250"/>
      <c r="J41" s="233">
        <f>D41+E41+F41+G41+H41</f>
        <v>0</v>
      </c>
      <c r="K41" s="86">
        <v>0.25</v>
      </c>
      <c r="L41" s="234">
        <f>(J41/100)*25</f>
        <v>0</v>
      </c>
    </row>
    <row r="42" spans="2:13" ht="14.25" customHeight="1" x14ac:dyDescent="0.25">
      <c r="B42" s="244" t="s">
        <v>329</v>
      </c>
      <c r="C42" s="243"/>
      <c r="D42" s="252"/>
      <c r="E42" s="252"/>
      <c r="F42" s="252"/>
      <c r="G42" s="252"/>
      <c r="H42" s="252"/>
      <c r="J42" s="592"/>
      <c r="K42" s="593"/>
      <c r="L42" s="594"/>
    </row>
    <row r="43" spans="2:13" ht="15.75" customHeight="1" x14ac:dyDescent="0.25">
      <c r="B43" s="285" t="s">
        <v>330</v>
      </c>
      <c r="C43" s="245"/>
      <c r="D43" s="252"/>
      <c r="E43" s="252"/>
      <c r="F43" s="252"/>
      <c r="G43" s="252"/>
      <c r="H43" s="252"/>
      <c r="J43" s="592"/>
      <c r="K43" s="593"/>
      <c r="L43" s="594"/>
    </row>
    <row r="44" spans="2:13" ht="31" customHeight="1" x14ac:dyDescent="0.25">
      <c r="J44" s="597" t="s">
        <v>423</v>
      </c>
      <c r="K44" s="598"/>
      <c r="L44" s="238">
        <f>SUM(L35+L36+L40+L41)</f>
        <v>0</v>
      </c>
    </row>
    <row r="45" spans="2:13" ht="15.75" customHeight="1" x14ac:dyDescent="0.3">
      <c r="H45" s="247"/>
      <c r="J45" s="599"/>
      <c r="K45" s="599"/>
      <c r="L45" s="248"/>
    </row>
    <row r="46" spans="2:13" ht="26" x14ac:dyDescent="0.25">
      <c r="J46" s="96"/>
      <c r="K46" s="195" t="s">
        <v>169</v>
      </c>
      <c r="L46" s="195" t="s">
        <v>170</v>
      </c>
      <c r="M46" s="188" t="s">
        <v>321</v>
      </c>
    </row>
    <row r="47" spans="2:13" ht="15.75" customHeight="1" x14ac:dyDescent="0.25">
      <c r="J47" s="100" t="s">
        <v>346</v>
      </c>
      <c r="K47" s="196">
        <f>L25</f>
        <v>0</v>
      </c>
      <c r="L47" s="197">
        <v>0.6</v>
      </c>
      <c r="M47" s="198">
        <f>K47/100*60</f>
        <v>0</v>
      </c>
    </row>
    <row r="48" spans="2:13" ht="15.75" customHeight="1" x14ac:dyDescent="0.25">
      <c r="J48" s="100" t="s">
        <v>347</v>
      </c>
      <c r="K48" s="199">
        <f>L44</f>
        <v>0</v>
      </c>
      <c r="L48" s="200">
        <v>0.4</v>
      </c>
      <c r="M48" s="198">
        <f>K48/100*40</f>
        <v>0</v>
      </c>
    </row>
    <row r="49" spans="2:13" ht="23" customHeight="1" x14ac:dyDescent="0.25">
      <c r="J49" s="483" t="s">
        <v>424</v>
      </c>
      <c r="K49" s="484"/>
      <c r="L49" s="596"/>
      <c r="M49" s="209">
        <f>SUM(M47+M48)</f>
        <v>0</v>
      </c>
    </row>
    <row r="50" spans="2:13" ht="20.5" customHeight="1" x14ac:dyDescent="0.25">
      <c r="B50" s="474" t="s">
        <v>450</v>
      </c>
      <c r="C50" s="499"/>
      <c r="D50" s="499"/>
      <c r="E50" s="499"/>
      <c r="F50" s="499"/>
      <c r="G50" s="499"/>
      <c r="H50" s="500"/>
      <c r="K50" s="270"/>
      <c r="L50" s="270"/>
    </row>
    <row r="51" spans="2:13" ht="20" customHeight="1" x14ac:dyDescent="0.25">
      <c r="B51" s="270" t="s">
        <v>465</v>
      </c>
      <c r="C51" s="135"/>
      <c r="D51" s="135"/>
      <c r="E51" s="276"/>
      <c r="F51" s="276"/>
      <c r="H51" s="136"/>
      <c r="I51" s="137"/>
      <c r="J51" s="137"/>
      <c r="K51" s="137"/>
      <c r="L51" s="137"/>
      <c r="M51" s="137"/>
    </row>
    <row r="52" spans="2:13" ht="23.5" customHeight="1" x14ac:dyDescent="0.25">
      <c r="B52" s="50" t="s">
        <v>463</v>
      </c>
      <c r="K52" s="270"/>
      <c r="L52" s="270"/>
    </row>
    <row r="53" spans="2:13" ht="33" customHeight="1" x14ac:dyDescent="0.25">
      <c r="B53" s="568" t="s">
        <v>452</v>
      </c>
      <c r="C53" s="569"/>
      <c r="D53" s="230" t="s">
        <v>208</v>
      </c>
      <c r="E53" s="230" t="s">
        <v>31</v>
      </c>
      <c r="F53" s="230" t="s">
        <v>209</v>
      </c>
      <c r="G53" s="230" t="s">
        <v>210</v>
      </c>
      <c r="H53" s="230" t="s">
        <v>211</v>
      </c>
      <c r="K53" s="270"/>
      <c r="L53" s="270"/>
    </row>
    <row r="54" spans="2:13" ht="13" x14ac:dyDescent="0.3">
      <c r="B54" s="570"/>
      <c r="C54" s="571"/>
      <c r="D54" s="530" t="s">
        <v>451</v>
      </c>
      <c r="E54" s="572"/>
      <c r="F54" s="572"/>
      <c r="G54" s="572"/>
      <c r="H54" s="531"/>
      <c r="K54" s="270"/>
      <c r="L54" s="270"/>
    </row>
    <row r="55" spans="2:13" ht="15.75" customHeight="1" x14ac:dyDescent="0.3">
      <c r="B55" s="580" t="s">
        <v>212</v>
      </c>
      <c r="C55" s="581"/>
      <c r="D55" s="573"/>
      <c r="E55" s="533"/>
      <c r="F55" s="533"/>
      <c r="G55" s="533"/>
      <c r="H55" s="519"/>
      <c r="K55" s="270"/>
      <c r="L55" s="270"/>
    </row>
    <row r="56" spans="2:13" ht="15.75" customHeight="1" x14ac:dyDescent="0.25">
      <c r="B56" s="577" t="s">
        <v>327</v>
      </c>
      <c r="C56" s="578"/>
      <c r="D56" s="253"/>
      <c r="E56" s="253"/>
      <c r="F56" s="253"/>
      <c r="G56" s="253"/>
      <c r="H56" s="253"/>
      <c r="K56" s="270"/>
      <c r="L56" s="270"/>
    </row>
    <row r="57" spans="2:13" ht="15.75" customHeight="1" x14ac:dyDescent="0.25">
      <c r="B57" s="577" t="s">
        <v>328</v>
      </c>
      <c r="C57" s="579"/>
      <c r="D57" s="254"/>
      <c r="E57" s="254"/>
      <c r="F57" s="254"/>
      <c r="G57" s="254"/>
      <c r="H57" s="254"/>
      <c r="K57" s="270"/>
      <c r="L57" s="270"/>
    </row>
    <row r="58" spans="2:13" ht="15.75" customHeight="1" x14ac:dyDescent="0.25">
      <c r="B58" s="577" t="s">
        <v>329</v>
      </c>
      <c r="C58" s="578"/>
      <c r="D58" s="255"/>
      <c r="E58" s="255"/>
      <c r="F58" s="255"/>
      <c r="G58" s="255"/>
      <c r="H58" s="255"/>
      <c r="K58" s="270"/>
      <c r="L58" s="270"/>
    </row>
    <row r="59" spans="2:13" ht="15.75" customHeight="1" x14ac:dyDescent="0.25">
      <c r="B59" s="577" t="s">
        <v>330</v>
      </c>
      <c r="C59" s="578"/>
      <c r="D59" s="255"/>
      <c r="E59" s="255"/>
      <c r="F59" s="255"/>
      <c r="G59" s="255"/>
      <c r="H59" s="255"/>
      <c r="K59" s="270"/>
      <c r="L59" s="270"/>
    </row>
    <row r="60" spans="2:13" ht="15.75" customHeight="1" x14ac:dyDescent="0.25">
      <c r="B60" s="580" t="s">
        <v>213</v>
      </c>
      <c r="C60" s="581"/>
      <c r="D60" s="574"/>
      <c r="E60" s="575"/>
      <c r="F60" s="575"/>
      <c r="G60" s="575"/>
      <c r="H60" s="576"/>
      <c r="K60" s="270"/>
      <c r="L60" s="270"/>
    </row>
    <row r="61" spans="2:13" ht="15.75" customHeight="1" x14ac:dyDescent="0.25">
      <c r="B61" s="577" t="s">
        <v>327</v>
      </c>
      <c r="C61" s="578"/>
      <c r="D61" s="253"/>
      <c r="E61" s="253"/>
      <c r="F61" s="253"/>
      <c r="G61" s="253"/>
      <c r="H61" s="253"/>
      <c r="K61" s="270"/>
      <c r="L61" s="270"/>
    </row>
    <row r="62" spans="2:13" ht="15.75" customHeight="1" x14ac:dyDescent="0.25">
      <c r="B62" s="577" t="s">
        <v>328</v>
      </c>
      <c r="C62" s="578"/>
      <c r="D62" s="253"/>
      <c r="E62" s="253"/>
      <c r="F62" s="253"/>
      <c r="G62" s="253"/>
      <c r="H62" s="253"/>
      <c r="K62" s="270"/>
      <c r="L62" s="270"/>
    </row>
    <row r="63" spans="2:13" ht="15.75" customHeight="1" x14ac:dyDescent="0.25">
      <c r="B63" s="577" t="s">
        <v>329</v>
      </c>
      <c r="C63" s="578"/>
      <c r="D63" s="255"/>
      <c r="E63" s="255"/>
      <c r="F63" s="255"/>
      <c r="G63" s="255"/>
      <c r="H63" s="255"/>
      <c r="K63" s="270"/>
      <c r="L63" s="270"/>
    </row>
    <row r="64" spans="2:13" ht="15.75" customHeight="1" x14ac:dyDescent="0.25">
      <c r="B64" s="577" t="s">
        <v>330</v>
      </c>
      <c r="C64" s="578"/>
      <c r="D64" s="255"/>
      <c r="E64" s="255"/>
      <c r="F64" s="255"/>
      <c r="G64" s="255"/>
      <c r="H64" s="255"/>
      <c r="K64" s="270"/>
      <c r="L64" s="270"/>
    </row>
    <row r="65" spans="2:8" s="270" customFormat="1" ht="15.75" customHeight="1" x14ac:dyDescent="0.25"/>
    <row r="66" spans="2:8" s="270" customFormat="1" ht="30.5" customHeight="1" x14ac:dyDescent="0.25">
      <c r="B66" s="568" t="s">
        <v>461</v>
      </c>
      <c r="C66" s="569"/>
      <c r="D66" s="230" t="s">
        <v>32</v>
      </c>
      <c r="E66" s="230" t="s">
        <v>214</v>
      </c>
      <c r="F66" s="230" t="s">
        <v>209</v>
      </c>
      <c r="G66" s="230" t="s">
        <v>210</v>
      </c>
      <c r="H66" s="230" t="s">
        <v>211</v>
      </c>
    </row>
    <row r="67" spans="2:8" s="270" customFormat="1" ht="15.75" customHeight="1" x14ac:dyDescent="0.3">
      <c r="B67" s="570"/>
      <c r="C67" s="571"/>
      <c r="D67" s="530" t="s">
        <v>451</v>
      </c>
      <c r="E67" s="572"/>
      <c r="F67" s="572"/>
      <c r="G67" s="572"/>
      <c r="H67" s="531"/>
    </row>
    <row r="68" spans="2:8" s="270" customFormat="1" ht="15.75" customHeight="1" x14ac:dyDescent="0.3">
      <c r="B68" s="242" t="s">
        <v>212</v>
      </c>
      <c r="C68" s="243"/>
      <c r="D68" s="573"/>
      <c r="E68" s="533"/>
      <c r="F68" s="533"/>
      <c r="G68" s="533"/>
      <c r="H68" s="519"/>
    </row>
    <row r="69" spans="2:8" s="270" customFormat="1" ht="15.75" customHeight="1" x14ac:dyDescent="0.25">
      <c r="B69" s="244" t="s">
        <v>327</v>
      </c>
      <c r="C69" s="243"/>
      <c r="D69" s="253"/>
      <c r="E69" s="253"/>
      <c r="F69" s="253"/>
      <c r="G69" s="253"/>
      <c r="H69" s="253"/>
    </row>
    <row r="70" spans="2:8" s="270" customFormat="1" ht="15.75" customHeight="1" x14ac:dyDescent="0.25">
      <c r="B70" s="285" t="s">
        <v>328</v>
      </c>
      <c r="C70" s="245"/>
      <c r="D70" s="254"/>
      <c r="E70" s="254"/>
      <c r="F70" s="254"/>
      <c r="G70" s="254"/>
      <c r="H70" s="254"/>
    </row>
    <row r="71" spans="2:8" s="270" customFormat="1" ht="15.75" customHeight="1" x14ac:dyDescent="0.25">
      <c r="B71" s="244" t="s">
        <v>329</v>
      </c>
      <c r="C71" s="243"/>
      <c r="D71" s="255"/>
      <c r="E71" s="255"/>
      <c r="F71" s="255"/>
      <c r="G71" s="255"/>
      <c r="H71" s="255"/>
    </row>
    <row r="72" spans="2:8" s="270" customFormat="1" ht="15.75" customHeight="1" x14ac:dyDescent="0.25">
      <c r="B72" s="285" t="s">
        <v>330</v>
      </c>
      <c r="C72" s="245"/>
      <c r="D72" s="255"/>
      <c r="E72" s="255"/>
      <c r="F72" s="255"/>
      <c r="G72" s="255"/>
      <c r="H72" s="255"/>
    </row>
    <row r="73" spans="2:8" s="270" customFormat="1" ht="15.75" customHeight="1" x14ac:dyDescent="0.3">
      <c r="B73" s="246" t="s">
        <v>213</v>
      </c>
      <c r="C73" s="243"/>
      <c r="D73" s="574"/>
      <c r="E73" s="575"/>
      <c r="F73" s="575"/>
      <c r="G73" s="575"/>
      <c r="H73" s="576"/>
    </row>
    <row r="74" spans="2:8" s="270" customFormat="1" ht="15.75" customHeight="1" x14ac:dyDescent="0.25">
      <c r="B74" s="244" t="s">
        <v>327</v>
      </c>
      <c r="C74" s="243"/>
      <c r="D74" s="253"/>
      <c r="E74" s="253"/>
      <c r="F74" s="253"/>
      <c r="G74" s="253"/>
      <c r="H74" s="253"/>
    </row>
    <row r="75" spans="2:8" s="270" customFormat="1" ht="15.75" customHeight="1" x14ac:dyDescent="0.25">
      <c r="B75" s="285" t="s">
        <v>328</v>
      </c>
      <c r="C75" s="245"/>
      <c r="D75" s="253"/>
      <c r="E75" s="253"/>
      <c r="F75" s="253"/>
      <c r="G75" s="253"/>
      <c r="H75" s="253"/>
    </row>
    <row r="76" spans="2:8" s="270" customFormat="1" ht="15.75" customHeight="1" x14ac:dyDescent="0.25">
      <c r="B76" s="244" t="s">
        <v>329</v>
      </c>
      <c r="C76" s="243"/>
      <c r="D76" s="255"/>
      <c r="E76" s="255"/>
      <c r="F76" s="255"/>
      <c r="G76" s="255"/>
      <c r="H76" s="255"/>
    </row>
    <row r="77" spans="2:8" s="270" customFormat="1" ht="15.75" customHeight="1" x14ac:dyDescent="0.25">
      <c r="B77" s="285" t="s">
        <v>330</v>
      </c>
      <c r="C77" s="245"/>
      <c r="D77" s="255"/>
      <c r="E77" s="255"/>
      <c r="F77" s="255"/>
      <c r="G77" s="255"/>
      <c r="H77" s="255"/>
    </row>
    <row r="78" spans="2:8" s="270" customFormat="1" ht="15.75" customHeight="1" x14ac:dyDescent="0.25"/>
    <row r="79" spans="2:8" s="270" customFormat="1" ht="15.75" customHeight="1" x14ac:dyDescent="0.25"/>
    <row r="80" spans="2:8" s="270" customFormat="1" ht="15.75" customHeight="1" x14ac:dyDescent="0.25"/>
    <row r="81" s="270" customFormat="1" ht="15.75" customHeight="1" x14ac:dyDescent="0.25"/>
    <row r="82" s="270" customFormat="1" ht="15.75" customHeight="1" x14ac:dyDescent="0.25"/>
    <row r="83" s="270" customFormat="1" ht="15.75" customHeight="1" x14ac:dyDescent="0.25"/>
    <row r="84" s="270" customFormat="1" ht="15.75" customHeight="1" x14ac:dyDescent="0.25"/>
    <row r="85" s="270" customFormat="1" ht="15.75" customHeight="1" x14ac:dyDescent="0.25"/>
    <row r="86" s="270" customFormat="1" ht="15.75" customHeight="1" x14ac:dyDescent="0.25"/>
    <row r="87" s="270" customFormat="1" ht="15.75" customHeight="1" x14ac:dyDescent="0.25"/>
    <row r="88" s="270" customFormat="1" ht="15.75" customHeight="1" x14ac:dyDescent="0.25"/>
    <row r="89" s="270" customFormat="1" ht="15.75" customHeight="1" x14ac:dyDescent="0.25"/>
    <row r="90" s="270" customFormat="1" ht="15.75" customHeight="1" x14ac:dyDescent="0.25"/>
    <row r="91" s="270" customFormat="1" ht="15.75" customHeight="1" x14ac:dyDescent="0.25"/>
    <row r="92" s="270" customFormat="1" ht="15.75" customHeight="1" x14ac:dyDescent="0.25"/>
    <row r="93" s="270" customFormat="1" ht="15.75" customHeight="1" x14ac:dyDescent="0.25"/>
    <row r="94" s="270" customFormat="1" ht="15.75" customHeight="1" x14ac:dyDescent="0.25"/>
    <row r="95" s="270" customFormat="1" ht="15.75" customHeight="1" x14ac:dyDescent="0.25"/>
    <row r="96" s="270" customFormat="1" ht="15.75" customHeight="1" x14ac:dyDescent="0.25"/>
    <row r="97" s="270" customFormat="1" ht="15.75" customHeight="1" x14ac:dyDescent="0.25"/>
    <row r="98" s="270" customFormat="1" ht="15.75" customHeight="1" x14ac:dyDescent="0.25"/>
    <row r="99" s="270" customFormat="1" ht="15.75" customHeight="1" x14ac:dyDescent="0.25"/>
    <row r="100" s="270" customFormat="1" ht="15.75" customHeight="1" x14ac:dyDescent="0.25"/>
    <row r="101" s="270" customFormat="1" ht="15.75" customHeight="1" x14ac:dyDescent="0.25"/>
    <row r="102" s="270" customFormat="1" ht="15.75" customHeight="1" x14ac:dyDescent="0.25"/>
    <row r="103" s="270" customFormat="1" ht="15.75" customHeight="1" x14ac:dyDescent="0.25"/>
    <row r="104" s="270" customFormat="1" ht="15.75" customHeight="1" x14ac:dyDescent="0.25"/>
    <row r="105" s="270" customFormat="1" ht="15.75" customHeight="1" x14ac:dyDescent="0.25"/>
    <row r="106" s="270" customFormat="1" ht="15.75" customHeight="1" x14ac:dyDescent="0.25"/>
    <row r="107" s="270" customFormat="1" ht="15.75" customHeight="1" x14ac:dyDescent="0.25"/>
    <row r="108" s="270" customFormat="1" ht="15.75" customHeight="1" x14ac:dyDescent="0.25"/>
    <row r="109" s="270" customFormat="1" ht="15.75" customHeight="1" x14ac:dyDescent="0.25"/>
    <row r="110" s="270" customFormat="1" ht="15.75" customHeight="1" x14ac:dyDescent="0.25"/>
    <row r="111" s="270" customFormat="1" ht="15.75" customHeight="1" x14ac:dyDescent="0.25"/>
    <row r="112" s="270" customFormat="1" ht="15.75" customHeight="1" x14ac:dyDescent="0.25"/>
    <row r="113" s="270" customFormat="1" ht="15.75" customHeight="1" x14ac:dyDescent="0.25"/>
    <row r="114" s="270" customFormat="1" ht="15.75" customHeight="1" x14ac:dyDescent="0.25"/>
    <row r="115" s="270" customFormat="1" ht="15.75" customHeight="1" x14ac:dyDescent="0.25"/>
    <row r="116" s="270" customFormat="1" ht="15.75" customHeight="1" x14ac:dyDescent="0.25"/>
    <row r="117" s="270" customFormat="1" ht="15.75" customHeight="1" x14ac:dyDescent="0.25"/>
    <row r="118" s="270" customFormat="1" ht="15.75" customHeight="1" x14ac:dyDescent="0.25"/>
    <row r="119" s="270" customFormat="1" ht="15.75" customHeight="1" x14ac:dyDescent="0.25"/>
    <row r="120" s="270" customFormat="1" ht="15.75" customHeight="1" x14ac:dyDescent="0.25"/>
    <row r="121" s="270" customFormat="1" ht="15.75" customHeight="1" x14ac:dyDescent="0.25"/>
    <row r="122" s="270" customFormat="1" ht="15.75" customHeight="1" x14ac:dyDescent="0.25"/>
    <row r="123" s="270" customFormat="1" ht="15.75" customHeight="1" x14ac:dyDescent="0.25"/>
    <row r="124" s="270" customFormat="1" ht="15.75" customHeight="1" x14ac:dyDescent="0.25"/>
    <row r="125" s="270" customFormat="1" ht="15.75" customHeight="1" x14ac:dyDescent="0.25"/>
    <row r="126" s="270" customFormat="1" ht="15.75" customHeight="1" x14ac:dyDescent="0.25"/>
    <row r="127" s="270" customFormat="1" ht="15.75" customHeight="1" x14ac:dyDescent="0.25"/>
    <row r="128" s="270" customFormat="1" ht="15.75" customHeight="1" x14ac:dyDescent="0.25"/>
    <row r="129" s="270" customFormat="1" ht="15.75" customHeight="1" x14ac:dyDescent="0.25"/>
    <row r="130" s="270" customFormat="1" ht="15.75" customHeight="1" x14ac:dyDescent="0.25"/>
    <row r="131" s="270" customFormat="1" ht="15.75" customHeight="1" x14ac:dyDescent="0.25"/>
    <row r="132" s="270" customFormat="1" ht="15.75" customHeight="1" x14ac:dyDescent="0.25"/>
    <row r="133" s="270" customFormat="1" ht="15.75" customHeight="1" x14ac:dyDescent="0.25"/>
    <row r="134" s="270" customFormat="1" ht="15.75" customHeight="1" x14ac:dyDescent="0.25"/>
    <row r="135" s="270" customFormat="1" ht="15.75" customHeight="1" x14ac:dyDescent="0.25"/>
    <row r="136" s="270" customFormat="1" ht="15.75" customHeight="1" x14ac:dyDescent="0.25"/>
    <row r="137" s="270" customFormat="1" ht="15.75" customHeight="1" x14ac:dyDescent="0.25"/>
    <row r="138" s="270" customFormat="1" ht="15.75" customHeight="1" x14ac:dyDescent="0.25"/>
    <row r="139" s="270" customFormat="1" ht="15.75" customHeight="1" x14ac:dyDescent="0.25"/>
    <row r="140" s="270" customFormat="1" ht="15.75" customHeight="1" x14ac:dyDescent="0.25"/>
    <row r="141" s="270" customFormat="1" ht="15.75" customHeight="1" x14ac:dyDescent="0.25"/>
    <row r="142" s="270" customFormat="1" ht="15.75" customHeight="1" x14ac:dyDescent="0.25"/>
    <row r="143" s="270" customFormat="1" ht="15.75" customHeight="1" x14ac:dyDescent="0.25"/>
    <row r="144" s="270" customFormat="1" ht="15.75" customHeight="1" x14ac:dyDescent="0.25"/>
    <row r="145" s="270" customFormat="1" ht="15.75" customHeight="1" x14ac:dyDescent="0.25"/>
    <row r="146" s="270" customFormat="1" ht="15.75" customHeight="1" x14ac:dyDescent="0.25"/>
    <row r="147" s="270" customFormat="1" ht="15.75" customHeight="1" x14ac:dyDescent="0.25"/>
    <row r="148" s="270" customFormat="1" ht="15.75" customHeight="1" x14ac:dyDescent="0.25"/>
    <row r="149" s="270" customFormat="1" ht="15.75" customHeight="1" x14ac:dyDescent="0.25"/>
    <row r="150" s="270" customFormat="1" ht="15.75" customHeight="1" x14ac:dyDescent="0.25"/>
    <row r="151" s="270" customFormat="1" ht="15.75" customHeight="1" x14ac:dyDescent="0.25"/>
    <row r="152" s="270" customFormat="1" ht="15.75" customHeight="1" x14ac:dyDescent="0.25"/>
    <row r="153" s="270" customFormat="1" ht="15.75" customHeight="1" x14ac:dyDescent="0.25"/>
    <row r="154" s="270" customFormat="1" ht="15.75" customHeight="1" x14ac:dyDescent="0.25"/>
    <row r="155" s="270" customFormat="1" ht="15.75" customHeight="1" x14ac:dyDescent="0.25"/>
    <row r="156" s="270" customFormat="1" ht="15.75" customHeight="1" x14ac:dyDescent="0.25"/>
    <row r="157" s="270" customFormat="1" ht="15.75" customHeight="1" x14ac:dyDescent="0.25"/>
    <row r="158" s="270" customFormat="1" ht="15.75" customHeight="1" x14ac:dyDescent="0.25"/>
    <row r="159" s="270" customFormat="1" ht="15.75" customHeight="1" x14ac:dyDescent="0.25"/>
    <row r="160" s="270" customFormat="1" ht="15.75" customHeight="1" x14ac:dyDescent="0.25"/>
    <row r="161" s="270" customFormat="1" ht="15.75" customHeight="1" x14ac:dyDescent="0.25"/>
    <row r="162" s="270" customFormat="1" ht="15.75" customHeight="1" x14ac:dyDescent="0.25"/>
    <row r="163" s="270" customFormat="1" ht="15.75" customHeight="1" x14ac:dyDescent="0.25"/>
    <row r="164" s="270" customFormat="1" ht="15.75" customHeight="1" x14ac:dyDescent="0.25"/>
    <row r="165" s="270" customFormat="1" ht="15.75" customHeight="1" x14ac:dyDescent="0.25"/>
    <row r="166" s="270" customFormat="1" ht="15.75" customHeight="1" x14ac:dyDescent="0.25"/>
    <row r="167" s="270" customFormat="1" ht="15.75" customHeight="1" x14ac:dyDescent="0.25"/>
    <row r="168" s="270" customFormat="1" ht="15.75" customHeight="1" x14ac:dyDescent="0.25"/>
    <row r="169" s="270" customFormat="1" ht="15.75" customHeight="1" x14ac:dyDescent="0.25"/>
    <row r="170" s="270" customFormat="1" ht="15.75" customHeight="1" x14ac:dyDescent="0.25"/>
    <row r="171" s="270" customFormat="1" ht="15.75" customHeight="1" x14ac:dyDescent="0.25"/>
    <row r="172" s="270" customFormat="1" ht="15.75" customHeight="1" x14ac:dyDescent="0.25"/>
    <row r="173" s="270" customFormat="1" ht="15.75" customHeight="1" x14ac:dyDescent="0.25"/>
    <row r="174" s="270" customFormat="1" ht="15.75" customHeight="1" x14ac:dyDescent="0.25"/>
    <row r="175" s="270" customFormat="1" ht="15.75" customHeight="1" x14ac:dyDescent="0.25"/>
    <row r="176" s="270" customFormat="1" ht="15.75" customHeight="1" x14ac:dyDescent="0.25"/>
    <row r="177" s="270" customFormat="1" ht="15.75" customHeight="1" x14ac:dyDescent="0.25"/>
    <row r="178" s="270" customFormat="1" ht="15.75" customHeight="1" x14ac:dyDescent="0.25"/>
    <row r="179" s="270" customFormat="1" ht="15.75" customHeight="1" x14ac:dyDescent="0.25"/>
    <row r="180" s="270" customFormat="1" ht="15.75" customHeight="1" x14ac:dyDescent="0.25"/>
    <row r="181" s="270" customFormat="1" ht="15.75" customHeight="1" x14ac:dyDescent="0.25"/>
    <row r="182" s="270" customFormat="1" ht="15.75" customHeight="1" x14ac:dyDescent="0.25"/>
    <row r="183" s="270" customFormat="1" ht="15.75" customHeight="1" x14ac:dyDescent="0.25"/>
    <row r="184" s="270" customFormat="1" ht="15.75" customHeight="1" x14ac:dyDescent="0.25"/>
    <row r="185" s="270" customFormat="1" ht="15.75" customHeight="1" x14ac:dyDescent="0.25"/>
    <row r="186" s="270" customFormat="1" ht="15.75" customHeight="1" x14ac:dyDescent="0.25"/>
    <row r="187" s="270" customFormat="1" ht="15.75" customHeight="1" x14ac:dyDescent="0.25"/>
    <row r="188" s="270" customFormat="1" ht="15.75" customHeight="1" x14ac:dyDescent="0.25"/>
    <row r="189" s="270" customFormat="1" ht="15.75" customHeight="1" x14ac:dyDescent="0.25"/>
    <row r="190" s="270" customFormat="1" ht="15.75" customHeight="1" x14ac:dyDescent="0.25"/>
    <row r="191" s="270" customFormat="1" ht="15.75" customHeight="1" x14ac:dyDescent="0.25"/>
    <row r="192" s="270" customFormat="1" ht="15.75" customHeight="1" x14ac:dyDescent="0.25"/>
    <row r="193" s="270" customFormat="1" ht="15.75" customHeight="1" x14ac:dyDescent="0.25"/>
    <row r="194" s="270" customFormat="1" ht="15.75" customHeight="1" x14ac:dyDescent="0.25"/>
    <row r="195" s="270" customFormat="1" ht="15.75" customHeight="1" x14ac:dyDescent="0.25"/>
    <row r="196" s="270" customFormat="1" ht="15.75" customHeight="1" x14ac:dyDescent="0.25"/>
    <row r="197" s="270" customFormat="1" ht="15.75" customHeight="1" x14ac:dyDescent="0.25"/>
    <row r="198" s="270" customFormat="1" ht="15.75" customHeight="1" x14ac:dyDescent="0.25"/>
    <row r="199" s="270" customFormat="1" ht="15.75" customHeight="1" x14ac:dyDescent="0.25"/>
    <row r="200" s="270" customFormat="1" ht="15.75" customHeight="1" x14ac:dyDescent="0.25"/>
    <row r="201" s="270" customFormat="1" ht="15.75" customHeight="1" x14ac:dyDescent="0.25"/>
    <row r="202" s="270" customFormat="1" ht="15.75" customHeight="1" x14ac:dyDescent="0.25"/>
    <row r="203" s="270" customFormat="1" ht="15.75" customHeight="1" x14ac:dyDescent="0.25"/>
    <row r="204" s="270" customFormat="1" ht="15.75" customHeight="1" x14ac:dyDescent="0.25"/>
    <row r="205" s="270" customFormat="1" ht="15.75" customHeight="1" x14ac:dyDescent="0.25"/>
    <row r="206" s="270" customFormat="1" ht="15.75" customHeight="1" x14ac:dyDescent="0.25"/>
    <row r="207" s="270" customFormat="1" ht="15.75" customHeight="1" x14ac:dyDescent="0.25"/>
    <row r="208" s="270" customFormat="1" ht="15.75" customHeight="1" x14ac:dyDescent="0.25"/>
    <row r="209" s="270" customFormat="1" ht="15.75" customHeight="1" x14ac:dyDescent="0.25"/>
    <row r="210" s="270" customFormat="1" ht="15.75" customHeight="1" x14ac:dyDescent="0.25"/>
    <row r="211" s="270" customFormat="1" ht="15.75" customHeight="1" x14ac:dyDescent="0.25"/>
    <row r="212" s="270" customFormat="1" ht="15.75" customHeight="1" x14ac:dyDescent="0.25"/>
    <row r="213" s="270" customFormat="1" ht="15.75" customHeight="1" x14ac:dyDescent="0.25"/>
    <row r="214" s="270" customFormat="1" ht="15.75" customHeight="1" x14ac:dyDescent="0.25"/>
    <row r="215" s="270" customFormat="1" ht="15.75" customHeight="1" x14ac:dyDescent="0.25"/>
    <row r="216" s="270" customFormat="1" ht="15.75" customHeight="1" x14ac:dyDescent="0.25"/>
    <row r="217" s="270" customFormat="1" ht="15.75" customHeight="1" x14ac:dyDescent="0.25"/>
    <row r="218" s="270" customFormat="1" ht="15.75" customHeight="1" x14ac:dyDescent="0.25"/>
    <row r="219" s="270" customFormat="1" ht="15.75" customHeight="1" x14ac:dyDescent="0.25"/>
    <row r="220" s="270" customFormat="1" ht="15.75" customHeight="1" x14ac:dyDescent="0.25"/>
    <row r="221" s="270" customFormat="1" ht="15.75" customHeight="1" x14ac:dyDescent="0.25"/>
    <row r="222" s="270" customFormat="1" ht="15.75" customHeight="1" x14ac:dyDescent="0.25"/>
    <row r="223" s="270" customFormat="1" ht="15.75" customHeight="1" x14ac:dyDescent="0.25"/>
    <row r="224" s="270" customFormat="1" ht="15.75" customHeight="1" x14ac:dyDescent="0.25"/>
    <row r="225" s="270" customFormat="1" ht="15.75" customHeight="1" x14ac:dyDescent="0.25"/>
    <row r="226" s="270" customFormat="1" ht="15.75" customHeight="1" x14ac:dyDescent="0.25"/>
    <row r="227" s="270" customFormat="1" ht="15.75" customHeight="1" x14ac:dyDescent="0.25"/>
    <row r="228" s="270" customFormat="1" ht="15.75" customHeight="1" x14ac:dyDescent="0.25"/>
    <row r="229" s="270" customFormat="1" ht="15.75" customHeight="1" x14ac:dyDescent="0.25"/>
    <row r="230" s="270" customFormat="1" ht="15.75" customHeight="1" x14ac:dyDescent="0.25"/>
    <row r="231" s="270" customFormat="1" ht="15.75" customHeight="1" x14ac:dyDescent="0.25"/>
    <row r="232" s="270" customFormat="1" ht="15.75" customHeight="1" x14ac:dyDescent="0.25"/>
    <row r="233" s="270" customFormat="1" ht="15.75" customHeight="1" x14ac:dyDescent="0.25"/>
    <row r="234" s="270" customFormat="1" ht="15.75" customHeight="1" x14ac:dyDescent="0.25"/>
    <row r="235" s="270" customFormat="1" ht="15.75" customHeight="1" x14ac:dyDescent="0.25"/>
    <row r="236" s="270" customFormat="1" ht="15.75" customHeight="1" x14ac:dyDescent="0.25"/>
    <row r="237" s="270" customFormat="1" ht="15.75" customHeight="1" x14ac:dyDescent="0.25"/>
    <row r="238" s="270" customFormat="1" ht="15.75" customHeight="1" x14ac:dyDescent="0.25"/>
    <row r="239" s="270" customFormat="1" ht="15.75" customHeight="1" x14ac:dyDescent="0.25"/>
    <row r="240" s="270" customFormat="1" ht="15.75" customHeight="1" x14ac:dyDescent="0.25"/>
    <row r="241" s="270" customFormat="1" ht="15.75" customHeight="1" x14ac:dyDescent="0.25"/>
    <row r="242" s="270" customFormat="1" ht="15.75" customHeight="1" x14ac:dyDescent="0.25"/>
    <row r="243" s="270" customFormat="1" ht="15.75" customHeight="1" x14ac:dyDescent="0.25"/>
    <row r="244" s="270" customFormat="1" ht="15.75" customHeight="1" x14ac:dyDescent="0.25"/>
    <row r="245" s="270" customFormat="1" ht="15.75" customHeight="1" x14ac:dyDescent="0.25"/>
    <row r="246" s="270" customFormat="1" ht="15.75" customHeight="1" x14ac:dyDescent="0.25"/>
    <row r="247" s="270" customFormat="1" ht="15.75" customHeight="1" x14ac:dyDescent="0.25"/>
    <row r="248" s="270" customFormat="1" ht="15.75" customHeight="1" x14ac:dyDescent="0.25"/>
    <row r="249" s="270" customFormat="1" ht="15.75" customHeight="1" x14ac:dyDescent="0.25"/>
    <row r="250" s="270" customFormat="1" ht="15.75" customHeight="1" x14ac:dyDescent="0.25"/>
    <row r="251" s="270" customFormat="1" ht="15.75" customHeight="1" x14ac:dyDescent="0.25"/>
    <row r="252" s="270" customFormat="1" ht="15.75" customHeight="1" x14ac:dyDescent="0.25"/>
    <row r="253" s="270" customFormat="1" ht="15.75" customHeight="1" x14ac:dyDescent="0.25"/>
    <row r="254" s="270" customFormat="1" ht="15.75" customHeight="1" x14ac:dyDescent="0.25"/>
    <row r="255" s="270" customFormat="1" ht="15.75" customHeight="1" x14ac:dyDescent="0.25"/>
    <row r="256" s="270" customFormat="1" ht="15.75" customHeight="1" x14ac:dyDescent="0.25"/>
    <row r="257" s="270" customFormat="1" ht="15.75" customHeight="1" x14ac:dyDescent="0.25"/>
    <row r="258" s="270" customFormat="1" ht="15.75" customHeight="1" x14ac:dyDescent="0.25"/>
    <row r="259" s="270" customFormat="1" ht="15.75" customHeight="1" x14ac:dyDescent="0.25"/>
    <row r="260" s="270" customFormat="1" ht="15.75" customHeight="1" x14ac:dyDescent="0.25"/>
    <row r="261" s="270" customFormat="1" ht="15.75" customHeight="1" x14ac:dyDescent="0.25"/>
    <row r="262" s="270" customFormat="1" ht="15.75" customHeight="1" x14ac:dyDescent="0.25"/>
    <row r="263" s="270" customFormat="1" ht="15.75" customHeight="1" x14ac:dyDescent="0.25"/>
    <row r="264" s="270" customFormat="1" ht="15.75" customHeight="1" x14ac:dyDescent="0.25"/>
    <row r="265" s="270" customFormat="1" ht="15.75" customHeight="1" x14ac:dyDescent="0.25"/>
    <row r="266" s="270" customFormat="1" ht="15.75" customHeight="1" x14ac:dyDescent="0.25"/>
    <row r="267" s="270" customFormat="1" ht="15.75" customHeight="1" x14ac:dyDescent="0.25"/>
    <row r="268" s="270" customFormat="1" ht="15.75" customHeight="1" x14ac:dyDescent="0.25"/>
    <row r="269" s="270" customFormat="1" ht="15.75" customHeight="1" x14ac:dyDescent="0.25"/>
    <row r="270" s="270" customFormat="1" ht="15.75" customHeight="1" x14ac:dyDescent="0.25"/>
    <row r="271" s="270" customFormat="1" ht="15.75" customHeight="1" x14ac:dyDescent="0.25"/>
    <row r="272" s="270" customFormat="1" ht="15.75" customHeight="1" x14ac:dyDescent="0.25"/>
    <row r="273" s="270" customFormat="1" ht="15.75" customHeight="1" x14ac:dyDescent="0.25"/>
    <row r="274" s="270" customFormat="1" ht="15.75" customHeight="1" x14ac:dyDescent="0.25"/>
    <row r="275" s="270" customFormat="1" ht="15.75" customHeight="1" x14ac:dyDescent="0.25"/>
    <row r="276" s="270" customFormat="1" ht="15.75" customHeight="1" x14ac:dyDescent="0.25"/>
    <row r="277" s="270" customFormat="1" ht="15.75" customHeight="1" x14ac:dyDescent="0.25"/>
    <row r="278" s="270" customFormat="1" ht="15.75" customHeight="1" x14ac:dyDescent="0.25"/>
    <row r="279" s="270" customFormat="1" ht="15.75" customHeight="1" x14ac:dyDescent="0.25"/>
    <row r="280" s="270" customFormat="1" ht="15.75" customHeight="1" x14ac:dyDescent="0.25"/>
    <row r="281" s="270" customFormat="1" ht="15.75" customHeight="1" x14ac:dyDescent="0.25"/>
    <row r="282" s="270" customFormat="1" ht="15.75" customHeight="1" x14ac:dyDescent="0.25"/>
    <row r="283" s="270" customFormat="1" ht="15.75" customHeight="1" x14ac:dyDescent="0.25"/>
    <row r="284" s="270" customFormat="1" ht="15.75" customHeight="1" x14ac:dyDescent="0.25"/>
    <row r="285" s="270" customFormat="1" ht="15.75" customHeight="1" x14ac:dyDescent="0.25"/>
    <row r="286" s="270" customFormat="1" ht="15.75" customHeight="1" x14ac:dyDescent="0.25"/>
    <row r="287" s="270" customFormat="1" ht="15.75" customHeight="1" x14ac:dyDescent="0.25"/>
    <row r="288" s="270" customFormat="1" ht="15.75" customHeight="1" x14ac:dyDescent="0.25"/>
    <row r="289" s="270" customFormat="1" ht="15.75" customHeight="1" x14ac:dyDescent="0.25"/>
    <row r="290" s="270" customFormat="1" ht="15.75" customHeight="1" x14ac:dyDescent="0.25"/>
    <row r="291" s="270" customFormat="1" ht="15.75" customHeight="1" x14ac:dyDescent="0.25"/>
    <row r="292" s="270" customFormat="1" ht="15.75" customHeight="1" x14ac:dyDescent="0.25"/>
    <row r="293" s="270" customFormat="1" ht="15.75" customHeight="1" x14ac:dyDescent="0.25"/>
    <row r="294" s="270" customFormat="1" ht="15.75" customHeight="1" x14ac:dyDescent="0.25"/>
    <row r="295" s="270" customFormat="1" ht="15.75" customHeight="1" x14ac:dyDescent="0.25"/>
    <row r="296" s="270" customFormat="1" ht="15.75" customHeight="1" x14ac:dyDescent="0.25"/>
    <row r="297" s="270" customFormat="1" ht="15.75" customHeight="1" x14ac:dyDescent="0.25"/>
    <row r="298" s="270" customFormat="1" ht="15.75" customHeight="1" x14ac:dyDescent="0.25"/>
    <row r="299" s="270" customFormat="1" ht="15.75" customHeight="1" x14ac:dyDescent="0.25"/>
    <row r="300" s="270" customFormat="1" ht="15.75" customHeight="1" x14ac:dyDescent="0.25"/>
    <row r="301" s="270" customFormat="1" ht="15.75" customHeight="1" x14ac:dyDescent="0.25"/>
    <row r="302" s="270" customFormat="1" ht="15.75" customHeight="1" x14ac:dyDescent="0.25"/>
    <row r="303" s="270" customFormat="1" ht="15.75" customHeight="1" x14ac:dyDescent="0.25"/>
    <row r="304" s="270" customFormat="1" ht="15.75" customHeight="1" x14ac:dyDescent="0.25"/>
    <row r="305" s="270" customFormat="1" ht="15.75" customHeight="1" x14ac:dyDescent="0.25"/>
    <row r="306" s="270" customFormat="1" ht="15.75" customHeight="1" x14ac:dyDescent="0.25"/>
    <row r="307" s="270" customFormat="1" ht="15.75" customHeight="1" x14ac:dyDescent="0.25"/>
    <row r="308" s="270" customFormat="1" ht="15.75" customHeight="1" x14ac:dyDescent="0.25"/>
    <row r="309" s="270" customFormat="1" ht="15.75" customHeight="1" x14ac:dyDescent="0.25"/>
    <row r="310" s="270" customFormat="1" ht="15.75" customHeight="1" x14ac:dyDescent="0.25"/>
    <row r="311" s="270" customFormat="1" ht="15.75" customHeight="1" x14ac:dyDescent="0.25"/>
    <row r="312" s="270" customFormat="1" ht="15.75" customHeight="1" x14ac:dyDescent="0.25"/>
    <row r="313" s="270" customFormat="1" ht="15.75" customHeight="1" x14ac:dyDescent="0.25"/>
    <row r="314" s="270" customFormat="1" ht="15.75" customHeight="1" x14ac:dyDescent="0.25"/>
    <row r="315" s="270" customFormat="1" ht="15.75" customHeight="1" x14ac:dyDescent="0.25"/>
    <row r="316" s="270" customFormat="1" ht="15.75" customHeight="1" x14ac:dyDescent="0.25"/>
    <row r="317" s="270" customFormat="1" ht="15.75" customHeight="1" x14ac:dyDescent="0.25"/>
    <row r="318" s="270" customFormat="1" ht="15.75" customHeight="1" x14ac:dyDescent="0.25"/>
    <row r="319" s="270" customFormat="1" ht="15.75" customHeight="1" x14ac:dyDescent="0.25"/>
    <row r="320" s="270" customFormat="1" ht="15.75" customHeight="1" x14ac:dyDescent="0.25"/>
    <row r="321" s="270" customFormat="1" ht="15.75" customHeight="1" x14ac:dyDescent="0.25"/>
    <row r="322" s="270" customFormat="1" ht="15.75" customHeight="1" x14ac:dyDescent="0.25"/>
    <row r="323" s="270" customFormat="1" ht="15.75" customHeight="1" x14ac:dyDescent="0.25"/>
    <row r="324" s="270" customFormat="1" ht="15.75" customHeight="1" x14ac:dyDescent="0.25"/>
    <row r="325" s="270" customFormat="1" ht="15.75" customHeight="1" x14ac:dyDescent="0.25"/>
    <row r="326" s="270" customFormat="1" ht="15.75" customHeight="1" x14ac:dyDescent="0.25"/>
    <row r="327" s="270" customFormat="1" ht="15.75" customHeight="1" x14ac:dyDescent="0.25"/>
    <row r="328" s="270" customFormat="1" ht="15.75" customHeight="1" x14ac:dyDescent="0.25"/>
    <row r="329" s="270" customFormat="1" ht="15.75" customHeight="1" x14ac:dyDescent="0.25"/>
    <row r="330" s="270" customFormat="1" ht="15.75" customHeight="1" x14ac:dyDescent="0.25"/>
    <row r="331" s="270" customFormat="1" ht="15.75" customHeight="1" x14ac:dyDescent="0.25"/>
    <row r="332" s="270" customFormat="1" ht="15.75" customHeight="1" x14ac:dyDescent="0.25"/>
    <row r="333" s="270" customFormat="1" ht="15.75" customHeight="1" x14ac:dyDescent="0.25"/>
    <row r="334" s="270" customFormat="1" ht="15.75" customHeight="1" x14ac:dyDescent="0.25"/>
    <row r="335" s="270" customFormat="1" ht="15.75" customHeight="1" x14ac:dyDescent="0.25"/>
    <row r="336" s="270" customFormat="1" ht="15.75" customHeight="1" x14ac:dyDescent="0.25"/>
    <row r="337" s="270" customFormat="1" ht="15.75" customHeight="1" x14ac:dyDescent="0.25"/>
    <row r="338" s="270" customFormat="1" ht="15.75" customHeight="1" x14ac:dyDescent="0.25"/>
    <row r="339" s="270" customFormat="1" ht="15.75" customHeight="1" x14ac:dyDescent="0.25"/>
    <row r="340" s="270" customFormat="1" ht="15.75" customHeight="1" x14ac:dyDescent="0.25"/>
    <row r="341" s="270" customFormat="1" ht="15.75" customHeight="1" x14ac:dyDescent="0.25"/>
    <row r="342" s="270" customFormat="1" ht="15.75" customHeight="1" x14ac:dyDescent="0.25"/>
    <row r="343" s="270" customFormat="1" ht="15.75" customHeight="1" x14ac:dyDescent="0.25"/>
    <row r="344" s="270" customFormat="1" ht="15.75" customHeight="1" x14ac:dyDescent="0.25"/>
    <row r="345" s="270" customFormat="1" ht="15.75" customHeight="1" x14ac:dyDescent="0.25"/>
    <row r="346" s="270" customFormat="1" ht="15.75" customHeight="1" x14ac:dyDescent="0.25"/>
    <row r="347" s="270" customFormat="1" ht="15.75" customHeight="1" x14ac:dyDescent="0.25"/>
    <row r="348" s="270" customFormat="1" ht="15.75" customHeight="1" x14ac:dyDescent="0.25"/>
    <row r="349" s="270" customFormat="1" ht="15.75" customHeight="1" x14ac:dyDescent="0.25"/>
    <row r="350" s="270" customFormat="1" ht="15.75" customHeight="1" x14ac:dyDescent="0.25"/>
    <row r="351" s="270" customFormat="1" ht="15.75" customHeight="1" x14ac:dyDescent="0.25"/>
    <row r="352" s="270" customFormat="1" ht="15.75" customHeight="1" x14ac:dyDescent="0.25"/>
    <row r="353" s="270" customFormat="1" ht="15.75" customHeight="1" x14ac:dyDescent="0.25"/>
    <row r="354" s="270" customFormat="1" ht="15.75" customHeight="1" x14ac:dyDescent="0.25"/>
    <row r="355" s="270" customFormat="1" ht="15.75" customHeight="1" x14ac:dyDescent="0.25"/>
    <row r="356" s="270" customFormat="1" ht="15.75" customHeight="1" x14ac:dyDescent="0.25"/>
    <row r="357" s="270" customFormat="1" ht="15.75" customHeight="1" x14ac:dyDescent="0.25"/>
    <row r="358" s="270" customFormat="1" ht="15.75" customHeight="1" x14ac:dyDescent="0.25"/>
    <row r="359" s="270" customFormat="1" ht="15.75" customHeight="1" x14ac:dyDescent="0.25"/>
    <row r="360" s="270" customFormat="1" ht="15.75" customHeight="1" x14ac:dyDescent="0.25"/>
    <row r="361" s="270" customFormat="1" ht="15.75" customHeight="1" x14ac:dyDescent="0.25"/>
    <row r="362" s="270" customFormat="1" ht="15.75" customHeight="1" x14ac:dyDescent="0.25"/>
    <row r="363" s="270" customFormat="1" ht="15.75" customHeight="1" x14ac:dyDescent="0.25"/>
    <row r="364" s="270" customFormat="1" ht="15.75" customHeight="1" x14ac:dyDescent="0.25"/>
    <row r="365" s="270" customFormat="1" ht="15.75" customHeight="1" x14ac:dyDescent="0.25"/>
    <row r="366" s="270" customFormat="1" ht="15.75" customHeight="1" x14ac:dyDescent="0.25"/>
    <row r="367" s="270" customFormat="1" ht="15.75" customHeight="1" x14ac:dyDescent="0.25"/>
    <row r="368" s="270" customFormat="1" ht="15.75" customHeight="1" x14ac:dyDescent="0.25"/>
    <row r="369" s="270" customFormat="1" ht="15.75" customHeight="1" x14ac:dyDescent="0.25"/>
    <row r="370" s="270" customFormat="1" ht="15.75" customHeight="1" x14ac:dyDescent="0.25"/>
    <row r="371" s="270" customFormat="1" ht="15.75" customHeight="1" x14ac:dyDescent="0.25"/>
    <row r="372" s="270" customFormat="1" ht="15.75" customHeight="1" x14ac:dyDescent="0.25"/>
    <row r="373" s="270" customFormat="1" ht="15.75" customHeight="1" x14ac:dyDescent="0.25"/>
    <row r="374" s="270" customFormat="1" ht="15.75" customHeight="1" x14ac:dyDescent="0.25"/>
    <row r="375" s="270" customFormat="1" ht="15.75" customHeight="1" x14ac:dyDescent="0.25"/>
    <row r="376" s="270" customFormat="1" ht="15.75" customHeight="1" x14ac:dyDescent="0.25"/>
    <row r="377" s="270" customFormat="1" ht="15.75" customHeight="1" x14ac:dyDescent="0.25"/>
    <row r="378" s="270" customFormat="1" ht="15.75" customHeight="1" x14ac:dyDescent="0.25"/>
    <row r="379" s="270" customFormat="1" ht="15.75" customHeight="1" x14ac:dyDescent="0.25"/>
    <row r="380" s="270" customFormat="1" ht="15.75" customHeight="1" x14ac:dyDescent="0.25"/>
    <row r="381" s="270" customFormat="1" ht="15.75" customHeight="1" x14ac:dyDescent="0.25"/>
    <row r="382" s="270" customFormat="1" ht="15.75" customHeight="1" x14ac:dyDescent="0.25"/>
    <row r="383" s="270" customFormat="1" ht="15.75" customHeight="1" x14ac:dyDescent="0.25"/>
    <row r="384" s="270" customFormat="1" ht="15.75" customHeight="1" x14ac:dyDescent="0.25"/>
    <row r="385" s="270" customFormat="1" ht="15.75" customHeight="1" x14ac:dyDescent="0.25"/>
    <row r="386" s="270" customFormat="1" ht="15.75" customHeight="1" x14ac:dyDescent="0.25"/>
    <row r="387" s="270" customFormat="1" ht="15.75" customHeight="1" x14ac:dyDescent="0.25"/>
    <row r="388" s="270" customFormat="1" ht="15.75" customHeight="1" x14ac:dyDescent="0.25"/>
    <row r="389" s="270" customFormat="1" ht="15.75" customHeight="1" x14ac:dyDescent="0.25"/>
    <row r="390" s="270" customFormat="1" ht="15.75" customHeight="1" x14ac:dyDescent="0.25"/>
    <row r="391" s="270" customFormat="1" ht="15.75" customHeight="1" x14ac:dyDescent="0.25"/>
    <row r="392" s="270" customFormat="1" ht="15.75" customHeight="1" x14ac:dyDescent="0.25"/>
    <row r="393" s="270" customFormat="1" ht="15.75" customHeight="1" x14ac:dyDescent="0.25"/>
    <row r="394" s="270" customFormat="1" ht="15.75" customHeight="1" x14ac:dyDescent="0.25"/>
    <row r="395" s="270" customFormat="1" ht="15.75" customHeight="1" x14ac:dyDescent="0.25"/>
    <row r="396" s="270" customFormat="1" ht="15.75" customHeight="1" x14ac:dyDescent="0.25"/>
    <row r="397" s="270" customFormat="1" ht="15.75" customHeight="1" x14ac:dyDescent="0.25"/>
    <row r="398" s="270" customFormat="1" ht="15.75" customHeight="1" x14ac:dyDescent="0.25"/>
    <row r="399" s="270" customFormat="1" ht="15.75" customHeight="1" x14ac:dyDescent="0.25"/>
    <row r="400" s="270" customFormat="1" ht="15.75" customHeight="1" x14ac:dyDescent="0.25"/>
    <row r="401" s="270" customFormat="1" ht="15.75" customHeight="1" x14ac:dyDescent="0.25"/>
    <row r="402" s="270" customFormat="1" ht="15.75" customHeight="1" x14ac:dyDescent="0.25"/>
    <row r="403" s="270" customFormat="1" ht="15.75" customHeight="1" x14ac:dyDescent="0.25"/>
    <row r="404" s="270" customFormat="1" ht="15.75" customHeight="1" x14ac:dyDescent="0.25"/>
    <row r="405" s="270" customFormat="1" ht="15.75" customHeight="1" x14ac:dyDescent="0.25"/>
    <row r="406" s="270" customFormat="1" ht="15.75" customHeight="1" x14ac:dyDescent="0.25"/>
    <row r="407" s="270" customFormat="1" ht="15.75" customHeight="1" x14ac:dyDescent="0.25"/>
    <row r="408" s="270" customFormat="1" ht="15.75" customHeight="1" x14ac:dyDescent="0.25"/>
    <row r="409" s="270" customFormat="1" ht="15.75" customHeight="1" x14ac:dyDescent="0.25"/>
    <row r="410" s="270" customFormat="1" ht="15.75" customHeight="1" x14ac:dyDescent="0.25"/>
    <row r="411" s="270" customFormat="1" ht="15.75" customHeight="1" x14ac:dyDescent="0.25"/>
    <row r="412" s="270" customFormat="1" ht="15.75" customHeight="1" x14ac:dyDescent="0.25"/>
    <row r="413" s="270" customFormat="1" ht="15.75" customHeight="1" x14ac:dyDescent="0.25"/>
    <row r="414" s="270" customFormat="1" ht="15.75" customHeight="1" x14ac:dyDescent="0.25"/>
    <row r="415" s="270" customFormat="1" ht="15.75" customHeight="1" x14ac:dyDescent="0.25"/>
    <row r="416" s="270" customFormat="1" ht="15.75" customHeight="1" x14ac:dyDescent="0.25"/>
    <row r="417" s="270" customFormat="1" ht="15.75" customHeight="1" x14ac:dyDescent="0.25"/>
    <row r="418" s="270" customFormat="1" ht="15.75" customHeight="1" x14ac:dyDescent="0.25"/>
    <row r="419" s="270" customFormat="1" ht="15.75" customHeight="1" x14ac:dyDescent="0.25"/>
    <row r="420" s="270" customFormat="1" ht="15.75" customHeight="1" x14ac:dyDescent="0.25"/>
    <row r="421" s="270" customFormat="1" ht="15.75" customHeight="1" x14ac:dyDescent="0.25"/>
    <row r="422" s="270" customFormat="1" ht="15.75" customHeight="1" x14ac:dyDescent="0.25"/>
    <row r="423" s="270" customFormat="1" ht="15.75" customHeight="1" x14ac:dyDescent="0.25"/>
    <row r="424" s="270" customFormat="1" ht="15.75" customHeight="1" x14ac:dyDescent="0.25"/>
    <row r="425" s="270" customFormat="1" ht="15.75" customHeight="1" x14ac:dyDescent="0.25"/>
    <row r="426" s="270" customFormat="1" ht="15.75" customHeight="1" x14ac:dyDescent="0.25"/>
    <row r="427" s="270" customFormat="1" ht="15.75" customHeight="1" x14ac:dyDescent="0.25"/>
    <row r="428" s="270" customFormat="1" ht="15.75" customHeight="1" x14ac:dyDescent="0.25"/>
    <row r="429" s="270" customFormat="1" ht="15.75" customHeight="1" x14ac:dyDescent="0.25"/>
    <row r="430" s="270" customFormat="1" ht="15.75" customHeight="1" x14ac:dyDescent="0.25"/>
    <row r="431" s="270" customFormat="1" ht="15.75" customHeight="1" x14ac:dyDescent="0.25"/>
    <row r="432" s="270" customFormat="1" ht="15.75" customHeight="1" x14ac:dyDescent="0.25"/>
    <row r="433" s="270" customFormat="1" ht="15.75" customHeight="1" x14ac:dyDescent="0.25"/>
    <row r="434" s="270" customFormat="1" ht="15.75" customHeight="1" x14ac:dyDescent="0.25"/>
    <row r="435" s="270" customFormat="1" ht="15.75" customHeight="1" x14ac:dyDescent="0.25"/>
    <row r="436" s="270" customFormat="1" ht="15.75" customHeight="1" x14ac:dyDescent="0.25"/>
    <row r="437" s="270" customFormat="1" ht="15.75" customHeight="1" x14ac:dyDescent="0.25"/>
    <row r="438" s="270" customFormat="1" ht="15.75" customHeight="1" x14ac:dyDescent="0.25"/>
    <row r="439" s="270" customFormat="1" ht="15.75" customHeight="1" x14ac:dyDescent="0.25"/>
    <row r="440" s="270" customFormat="1" ht="15.75" customHeight="1" x14ac:dyDescent="0.25"/>
    <row r="441" s="270" customFormat="1" ht="15.75" customHeight="1" x14ac:dyDescent="0.25"/>
    <row r="442" s="270" customFormat="1" ht="15.75" customHeight="1" x14ac:dyDescent="0.25"/>
    <row r="443" s="270" customFormat="1" ht="15.75" customHeight="1" x14ac:dyDescent="0.25"/>
    <row r="444" s="270" customFormat="1" ht="15.75" customHeight="1" x14ac:dyDescent="0.25"/>
    <row r="445" s="270" customFormat="1" ht="15.75" customHeight="1" x14ac:dyDescent="0.25"/>
    <row r="446" s="270" customFormat="1" ht="15.75" customHeight="1" x14ac:dyDescent="0.25"/>
    <row r="447" s="270" customFormat="1" ht="15.75" customHeight="1" x14ac:dyDescent="0.25"/>
    <row r="448" s="270" customFormat="1" ht="15.75" customHeight="1" x14ac:dyDescent="0.25"/>
    <row r="449" s="270" customFormat="1" ht="15.75" customHeight="1" x14ac:dyDescent="0.25"/>
    <row r="450" s="270" customFormat="1" ht="15.75" customHeight="1" x14ac:dyDescent="0.25"/>
    <row r="451" s="270" customFormat="1" ht="15.75" customHeight="1" x14ac:dyDescent="0.25"/>
    <row r="452" s="270" customFormat="1" ht="15.75" customHeight="1" x14ac:dyDescent="0.25"/>
    <row r="453" s="270" customFormat="1" ht="15.75" customHeight="1" x14ac:dyDescent="0.25"/>
    <row r="454" s="270" customFormat="1" ht="15.75" customHeight="1" x14ac:dyDescent="0.25"/>
    <row r="455" s="270" customFormat="1" ht="15.75" customHeight="1" x14ac:dyDescent="0.25"/>
    <row r="456" s="270" customFormat="1" ht="15.75" customHeight="1" x14ac:dyDescent="0.25"/>
    <row r="457" s="270" customFormat="1" ht="15.75" customHeight="1" x14ac:dyDescent="0.25"/>
    <row r="458" s="270" customFormat="1" ht="15.75" customHeight="1" x14ac:dyDescent="0.25"/>
    <row r="459" s="270" customFormat="1" ht="15.75" customHeight="1" x14ac:dyDescent="0.25"/>
    <row r="460" s="270" customFormat="1" ht="15.75" customHeight="1" x14ac:dyDescent="0.25"/>
    <row r="461" s="270" customFormat="1" ht="15.75" customHeight="1" x14ac:dyDescent="0.25"/>
    <row r="462" s="270" customFormat="1" ht="15.75" customHeight="1" x14ac:dyDescent="0.25"/>
    <row r="463" s="270" customFormat="1" ht="15.75" customHeight="1" x14ac:dyDescent="0.25"/>
    <row r="464" s="270" customFormat="1" ht="15.75" customHeight="1" x14ac:dyDescent="0.25"/>
    <row r="465" s="270" customFormat="1" ht="15.75" customHeight="1" x14ac:dyDescent="0.25"/>
    <row r="466" s="270" customFormat="1" ht="15.75" customHeight="1" x14ac:dyDescent="0.25"/>
    <row r="467" s="270" customFormat="1" ht="15.75" customHeight="1" x14ac:dyDescent="0.25"/>
    <row r="468" s="270" customFormat="1" ht="15.75" customHeight="1" x14ac:dyDescent="0.25"/>
    <row r="469" s="270" customFormat="1" ht="15.75" customHeight="1" x14ac:dyDescent="0.25"/>
    <row r="470" s="270" customFormat="1" ht="15.75" customHeight="1" x14ac:dyDescent="0.25"/>
    <row r="471" s="270" customFormat="1" ht="15.75" customHeight="1" x14ac:dyDescent="0.25"/>
    <row r="472" s="270" customFormat="1" ht="15.75" customHeight="1" x14ac:dyDescent="0.25"/>
    <row r="473" s="270" customFormat="1" ht="15.75" customHeight="1" x14ac:dyDescent="0.25"/>
    <row r="474" s="270" customFormat="1" ht="15.75" customHeight="1" x14ac:dyDescent="0.25"/>
    <row r="475" s="270" customFormat="1" ht="15.75" customHeight="1" x14ac:dyDescent="0.25"/>
    <row r="476" s="270" customFormat="1" ht="15.75" customHeight="1" x14ac:dyDescent="0.25"/>
    <row r="477" s="270" customFormat="1" ht="15.75" customHeight="1" x14ac:dyDescent="0.25"/>
    <row r="478" s="270" customFormat="1" ht="15.75" customHeight="1" x14ac:dyDescent="0.25"/>
    <row r="479" s="270" customFormat="1" ht="15.75" customHeight="1" x14ac:dyDescent="0.25"/>
    <row r="480" s="270" customFormat="1" ht="15.75" customHeight="1" x14ac:dyDescent="0.25"/>
    <row r="481" s="270" customFormat="1" ht="15.75" customHeight="1" x14ac:dyDescent="0.25"/>
    <row r="482" s="270" customFormat="1" ht="15.75" customHeight="1" x14ac:dyDescent="0.25"/>
    <row r="483" s="270" customFormat="1" ht="15.75" customHeight="1" x14ac:dyDescent="0.25"/>
    <row r="484" s="270" customFormat="1" ht="15.75" customHeight="1" x14ac:dyDescent="0.25"/>
    <row r="485" s="270" customFormat="1" ht="15.75" customHeight="1" x14ac:dyDescent="0.25"/>
    <row r="486" s="270" customFormat="1" ht="15.75" customHeight="1" x14ac:dyDescent="0.25"/>
    <row r="487" s="270" customFormat="1" ht="15.75" customHeight="1" x14ac:dyDescent="0.25"/>
    <row r="488" s="270" customFormat="1" ht="15.75" customHeight="1" x14ac:dyDescent="0.25"/>
    <row r="489" s="270" customFormat="1" ht="15.75" customHeight="1" x14ac:dyDescent="0.25"/>
    <row r="490" s="270" customFormat="1" ht="15.75" customHeight="1" x14ac:dyDescent="0.25"/>
    <row r="491" s="270" customFormat="1" ht="15.75" customHeight="1" x14ac:dyDescent="0.25"/>
    <row r="492" s="270" customFormat="1" ht="15.75" customHeight="1" x14ac:dyDescent="0.25"/>
    <row r="493" s="270" customFormat="1" ht="15.75" customHeight="1" x14ac:dyDescent="0.25"/>
    <row r="494" s="270" customFormat="1" ht="15.75" customHeight="1" x14ac:dyDescent="0.25"/>
    <row r="495" s="270" customFormat="1" ht="15.75" customHeight="1" x14ac:dyDescent="0.25"/>
    <row r="496" s="270" customFormat="1" ht="15.75" customHeight="1" x14ac:dyDescent="0.25"/>
    <row r="497" s="270" customFormat="1" ht="15.75" customHeight="1" x14ac:dyDescent="0.25"/>
    <row r="498" s="270" customFormat="1" ht="15.75" customHeight="1" x14ac:dyDescent="0.25"/>
    <row r="499" s="270" customFormat="1" ht="15.75" customHeight="1" x14ac:dyDescent="0.25"/>
    <row r="500" s="270" customFormat="1" ht="15.75" customHeight="1" x14ac:dyDescent="0.25"/>
    <row r="501" s="270" customFormat="1" ht="15.75" customHeight="1" x14ac:dyDescent="0.25"/>
    <row r="502" s="270" customFormat="1" ht="15.75" customHeight="1" x14ac:dyDescent="0.25"/>
    <row r="503" s="270" customFormat="1" ht="15.75" customHeight="1" x14ac:dyDescent="0.25"/>
    <row r="504" s="270" customFormat="1" ht="15.75" customHeight="1" x14ac:dyDescent="0.25"/>
    <row r="505" s="270" customFormat="1" ht="15.75" customHeight="1" x14ac:dyDescent="0.25"/>
    <row r="506" s="270" customFormat="1" ht="15.75" customHeight="1" x14ac:dyDescent="0.25"/>
    <row r="507" s="270" customFormat="1" ht="15.75" customHeight="1" x14ac:dyDescent="0.25"/>
    <row r="508" s="270" customFormat="1" ht="15.75" customHeight="1" x14ac:dyDescent="0.25"/>
    <row r="509" s="270" customFormat="1" ht="15.75" customHeight="1" x14ac:dyDescent="0.25"/>
    <row r="510" s="270" customFormat="1" ht="15.75" customHeight="1" x14ac:dyDescent="0.25"/>
    <row r="511" s="270" customFormat="1" ht="15.75" customHeight="1" x14ac:dyDescent="0.25"/>
    <row r="512" s="270" customFormat="1" ht="15.75" customHeight="1" x14ac:dyDescent="0.25"/>
    <row r="513" s="270" customFormat="1" ht="15.75" customHeight="1" x14ac:dyDescent="0.25"/>
    <row r="514" s="270" customFormat="1" ht="15.75" customHeight="1" x14ac:dyDescent="0.25"/>
    <row r="515" s="270" customFormat="1" ht="15.75" customHeight="1" x14ac:dyDescent="0.25"/>
    <row r="516" s="270" customFormat="1" ht="15.75" customHeight="1" x14ac:dyDescent="0.25"/>
    <row r="517" s="270" customFormat="1" ht="15.75" customHeight="1" x14ac:dyDescent="0.25"/>
    <row r="518" s="270" customFormat="1" ht="15.75" customHeight="1" x14ac:dyDescent="0.25"/>
    <row r="519" s="270" customFormat="1" ht="15.75" customHeight="1" x14ac:dyDescent="0.25"/>
    <row r="520" s="270" customFormat="1" ht="15.75" customHeight="1" x14ac:dyDescent="0.25"/>
    <row r="521" s="270" customFormat="1" ht="15.75" customHeight="1" x14ac:dyDescent="0.25"/>
    <row r="522" s="270" customFormat="1" ht="15.75" customHeight="1" x14ac:dyDescent="0.25"/>
    <row r="523" s="270" customFormat="1" ht="15.75" customHeight="1" x14ac:dyDescent="0.25"/>
    <row r="524" s="270" customFormat="1" ht="15.75" customHeight="1" x14ac:dyDescent="0.25"/>
    <row r="525" s="270" customFormat="1" ht="15.75" customHeight="1" x14ac:dyDescent="0.25"/>
    <row r="526" s="270" customFormat="1" ht="15.75" customHeight="1" x14ac:dyDescent="0.25"/>
    <row r="527" s="270" customFormat="1" ht="15.75" customHeight="1" x14ac:dyDescent="0.25"/>
    <row r="528" s="270" customFormat="1" ht="15.75" customHeight="1" x14ac:dyDescent="0.25"/>
    <row r="529" s="270" customFormat="1" ht="15.75" customHeight="1" x14ac:dyDescent="0.25"/>
    <row r="530" s="270" customFormat="1" ht="15.75" customHeight="1" x14ac:dyDescent="0.25"/>
    <row r="531" s="270" customFormat="1" ht="15.75" customHeight="1" x14ac:dyDescent="0.25"/>
    <row r="532" s="270" customFormat="1" ht="15.75" customHeight="1" x14ac:dyDescent="0.25"/>
    <row r="533" s="270" customFormat="1" ht="15.75" customHeight="1" x14ac:dyDescent="0.25"/>
    <row r="534" s="270" customFormat="1" ht="15.75" customHeight="1" x14ac:dyDescent="0.25"/>
    <row r="535" s="270" customFormat="1" ht="15.75" customHeight="1" x14ac:dyDescent="0.25"/>
    <row r="536" s="270" customFormat="1" ht="15.75" customHeight="1" x14ac:dyDescent="0.25"/>
    <row r="537" s="270" customFormat="1" ht="15.75" customHeight="1" x14ac:dyDescent="0.25"/>
    <row r="538" s="270" customFormat="1" ht="15.75" customHeight="1" x14ac:dyDescent="0.25"/>
    <row r="539" s="270" customFormat="1" ht="15.75" customHeight="1" x14ac:dyDescent="0.25"/>
    <row r="540" s="270" customFormat="1" ht="15.75" customHeight="1" x14ac:dyDescent="0.25"/>
    <row r="541" s="270" customFormat="1" ht="15.75" customHeight="1" x14ac:dyDescent="0.25"/>
    <row r="542" s="270" customFormat="1" ht="15.75" customHeight="1" x14ac:dyDescent="0.25"/>
    <row r="543" s="270" customFormat="1" ht="15.75" customHeight="1" x14ac:dyDescent="0.25"/>
    <row r="544" s="270" customFormat="1" ht="15.75" customHeight="1" x14ac:dyDescent="0.25"/>
    <row r="545" s="270" customFormat="1" ht="15.75" customHeight="1" x14ac:dyDescent="0.25"/>
    <row r="546" s="270" customFormat="1" ht="15.75" customHeight="1" x14ac:dyDescent="0.25"/>
    <row r="547" s="270" customFormat="1" ht="15.75" customHeight="1" x14ac:dyDescent="0.25"/>
    <row r="548" s="270" customFormat="1" ht="15.75" customHeight="1" x14ac:dyDescent="0.25"/>
    <row r="549" s="270" customFormat="1" ht="15.75" customHeight="1" x14ac:dyDescent="0.25"/>
    <row r="550" s="270" customFormat="1" ht="15.75" customHeight="1" x14ac:dyDescent="0.25"/>
    <row r="551" s="270" customFormat="1" ht="15.75" customHeight="1" x14ac:dyDescent="0.25"/>
    <row r="552" s="270" customFormat="1" ht="15.75" customHeight="1" x14ac:dyDescent="0.25"/>
    <row r="553" s="270" customFormat="1" ht="15.75" customHeight="1" x14ac:dyDescent="0.25"/>
    <row r="554" s="270" customFormat="1" ht="15.75" customHeight="1" x14ac:dyDescent="0.25"/>
    <row r="555" s="270" customFormat="1" ht="15.75" customHeight="1" x14ac:dyDescent="0.25"/>
    <row r="556" s="270" customFormat="1" ht="15.75" customHeight="1" x14ac:dyDescent="0.25"/>
    <row r="557" s="270" customFormat="1" ht="15.75" customHeight="1" x14ac:dyDescent="0.25"/>
    <row r="558" s="270" customFormat="1" ht="15.75" customHeight="1" x14ac:dyDescent="0.25"/>
    <row r="559" s="270" customFormat="1" ht="15.75" customHeight="1" x14ac:dyDescent="0.25"/>
    <row r="560" s="270" customFormat="1" ht="15.75" customHeight="1" x14ac:dyDescent="0.25"/>
    <row r="561" s="270" customFormat="1" ht="15.75" customHeight="1" x14ac:dyDescent="0.25"/>
    <row r="562" s="270" customFormat="1" ht="15.75" customHeight="1" x14ac:dyDescent="0.25"/>
    <row r="563" s="270" customFormat="1" ht="15.75" customHeight="1" x14ac:dyDescent="0.25"/>
    <row r="564" s="270" customFormat="1" ht="15.75" customHeight="1" x14ac:dyDescent="0.25"/>
    <row r="565" s="270" customFormat="1" ht="15.75" customHeight="1" x14ac:dyDescent="0.25"/>
    <row r="566" s="270" customFormat="1" ht="15.75" customHeight="1" x14ac:dyDescent="0.25"/>
    <row r="567" s="270" customFormat="1" ht="15.75" customHeight="1" x14ac:dyDescent="0.25"/>
    <row r="568" s="270" customFormat="1" ht="15.75" customHeight="1" x14ac:dyDescent="0.25"/>
    <row r="569" s="270" customFormat="1" ht="15.75" customHeight="1" x14ac:dyDescent="0.25"/>
    <row r="570" s="270" customFormat="1" ht="15.75" customHeight="1" x14ac:dyDescent="0.25"/>
    <row r="571" s="270" customFormat="1" ht="15.75" customHeight="1" x14ac:dyDescent="0.25"/>
    <row r="572" s="270" customFormat="1" ht="15.75" customHeight="1" x14ac:dyDescent="0.25"/>
    <row r="573" s="270" customFormat="1" ht="15.75" customHeight="1" x14ac:dyDescent="0.25"/>
    <row r="574" s="270" customFormat="1" ht="15.75" customHeight="1" x14ac:dyDescent="0.25"/>
    <row r="575" s="270" customFormat="1" ht="15.75" customHeight="1" x14ac:dyDescent="0.25"/>
    <row r="576" s="270" customFormat="1" ht="15.75" customHeight="1" x14ac:dyDescent="0.25"/>
    <row r="577" s="270" customFormat="1" ht="15.75" customHeight="1" x14ac:dyDescent="0.25"/>
    <row r="578" s="270" customFormat="1" ht="15.75" customHeight="1" x14ac:dyDescent="0.25"/>
    <row r="579" s="270" customFormat="1" ht="15.75" customHeight="1" x14ac:dyDescent="0.25"/>
    <row r="580" s="270" customFormat="1" ht="15.75" customHeight="1" x14ac:dyDescent="0.25"/>
    <row r="581" s="270" customFormat="1" ht="15.75" customHeight="1" x14ac:dyDescent="0.25"/>
    <row r="582" s="270" customFormat="1" ht="15.75" customHeight="1" x14ac:dyDescent="0.25"/>
    <row r="583" s="270" customFormat="1" ht="15.75" customHeight="1" x14ac:dyDescent="0.25"/>
    <row r="584" s="270" customFormat="1" ht="15.75" customHeight="1" x14ac:dyDescent="0.25"/>
    <row r="585" s="270" customFormat="1" ht="15.75" customHeight="1" x14ac:dyDescent="0.25"/>
    <row r="586" s="270" customFormat="1" ht="15.75" customHeight="1" x14ac:dyDescent="0.25"/>
    <row r="587" s="270" customFormat="1" ht="15.75" customHeight="1" x14ac:dyDescent="0.25"/>
    <row r="588" s="270" customFormat="1" ht="15.75" customHeight="1" x14ac:dyDescent="0.25"/>
    <row r="589" s="270" customFormat="1" ht="15.75" customHeight="1" x14ac:dyDescent="0.25"/>
    <row r="590" s="270" customFormat="1" ht="15.75" customHeight="1" x14ac:dyDescent="0.25"/>
    <row r="591" s="270" customFormat="1" ht="15.75" customHeight="1" x14ac:dyDescent="0.25"/>
    <row r="592" s="270" customFormat="1" ht="15.75" customHeight="1" x14ac:dyDescent="0.25"/>
    <row r="593" s="270" customFormat="1" ht="15.75" customHeight="1" x14ac:dyDescent="0.25"/>
    <row r="594" s="270" customFormat="1" ht="15.75" customHeight="1" x14ac:dyDescent="0.25"/>
    <row r="595" s="270" customFormat="1" ht="15.75" customHeight="1" x14ac:dyDescent="0.25"/>
    <row r="596" s="270" customFormat="1" ht="15.75" customHeight="1" x14ac:dyDescent="0.25"/>
    <row r="597" s="270" customFormat="1" ht="15.75" customHeight="1" x14ac:dyDescent="0.25"/>
    <row r="598" s="270" customFormat="1" ht="15.75" customHeight="1" x14ac:dyDescent="0.25"/>
    <row r="599" s="270" customFormat="1" ht="15.75" customHeight="1" x14ac:dyDescent="0.25"/>
    <row r="600" s="270" customFormat="1" ht="15.75" customHeight="1" x14ac:dyDescent="0.25"/>
    <row r="601" s="270" customFormat="1" ht="15.75" customHeight="1" x14ac:dyDescent="0.25"/>
    <row r="602" s="270" customFormat="1" ht="15.75" customHeight="1" x14ac:dyDescent="0.25"/>
    <row r="603" s="270" customFormat="1" ht="15.75" customHeight="1" x14ac:dyDescent="0.25"/>
    <row r="604" s="270" customFormat="1" ht="15.75" customHeight="1" x14ac:dyDescent="0.25"/>
    <row r="605" s="270" customFormat="1" ht="15.75" customHeight="1" x14ac:dyDescent="0.25"/>
    <row r="606" s="270" customFormat="1" ht="15.75" customHeight="1" x14ac:dyDescent="0.25"/>
    <row r="607" s="270" customFormat="1" ht="15.75" customHeight="1" x14ac:dyDescent="0.25"/>
    <row r="608" s="270" customFormat="1" ht="15.75" customHeight="1" x14ac:dyDescent="0.25"/>
    <row r="609" s="270" customFormat="1" ht="15.75" customHeight="1" x14ac:dyDescent="0.25"/>
    <row r="610" s="270" customFormat="1" ht="15.75" customHeight="1" x14ac:dyDescent="0.25"/>
    <row r="611" s="270" customFormat="1" ht="15.75" customHeight="1" x14ac:dyDescent="0.25"/>
    <row r="612" s="270" customFormat="1" ht="15.75" customHeight="1" x14ac:dyDescent="0.25"/>
    <row r="613" s="270" customFormat="1" ht="15.75" customHeight="1" x14ac:dyDescent="0.25"/>
    <row r="614" s="270" customFormat="1" ht="15.75" customHeight="1" x14ac:dyDescent="0.25"/>
    <row r="615" s="270" customFormat="1" ht="15.75" customHeight="1" x14ac:dyDescent="0.25"/>
    <row r="616" s="270" customFormat="1" ht="15.75" customHeight="1" x14ac:dyDescent="0.25"/>
    <row r="617" s="270" customFormat="1" ht="15.75" customHeight="1" x14ac:dyDescent="0.25"/>
    <row r="618" s="270" customFormat="1" ht="15.75" customHeight="1" x14ac:dyDescent="0.25"/>
    <row r="619" s="270" customFormat="1" ht="15.75" customHeight="1" x14ac:dyDescent="0.25"/>
    <row r="620" s="270" customFormat="1" ht="15.75" customHeight="1" x14ac:dyDescent="0.25"/>
    <row r="621" s="270" customFormat="1" ht="15.75" customHeight="1" x14ac:dyDescent="0.25"/>
    <row r="622" s="270" customFormat="1" ht="15.75" customHeight="1" x14ac:dyDescent="0.25"/>
    <row r="623" s="270" customFormat="1" ht="15.75" customHeight="1" x14ac:dyDescent="0.25"/>
    <row r="624" s="270" customFormat="1" ht="15.75" customHeight="1" x14ac:dyDescent="0.25"/>
    <row r="625" s="270" customFormat="1" ht="15.75" customHeight="1" x14ac:dyDescent="0.25"/>
    <row r="626" s="270" customFormat="1" ht="15.75" customHeight="1" x14ac:dyDescent="0.25"/>
    <row r="627" s="270" customFormat="1" ht="15.75" customHeight="1" x14ac:dyDescent="0.25"/>
    <row r="628" s="270" customFormat="1" ht="15.75" customHeight="1" x14ac:dyDescent="0.25"/>
    <row r="629" s="270" customFormat="1" ht="15.75" customHeight="1" x14ac:dyDescent="0.25"/>
    <row r="630" s="270" customFormat="1" ht="15.75" customHeight="1" x14ac:dyDescent="0.25"/>
    <row r="631" s="270" customFormat="1" ht="15.75" customHeight="1" x14ac:dyDescent="0.25"/>
    <row r="632" s="270" customFormat="1" ht="15.75" customHeight="1" x14ac:dyDescent="0.25"/>
    <row r="633" s="270" customFormat="1" ht="15.75" customHeight="1" x14ac:dyDescent="0.25"/>
    <row r="634" s="270" customFormat="1" ht="15.75" customHeight="1" x14ac:dyDescent="0.25"/>
    <row r="635" s="270" customFormat="1" ht="15.75" customHeight="1" x14ac:dyDescent="0.25"/>
    <row r="636" s="270" customFormat="1" ht="15.75" customHeight="1" x14ac:dyDescent="0.25"/>
    <row r="637" s="270" customFormat="1" ht="15.75" customHeight="1" x14ac:dyDescent="0.25"/>
    <row r="638" s="270" customFormat="1" ht="15.75" customHeight="1" x14ac:dyDescent="0.25"/>
    <row r="639" s="270" customFormat="1" ht="15.75" customHeight="1" x14ac:dyDescent="0.25"/>
    <row r="640" s="270" customFormat="1" ht="15.75" customHeight="1" x14ac:dyDescent="0.25"/>
    <row r="641" s="270" customFormat="1" ht="15.75" customHeight="1" x14ac:dyDescent="0.25"/>
    <row r="642" s="270" customFormat="1" ht="15.75" customHeight="1" x14ac:dyDescent="0.25"/>
    <row r="643" s="270" customFormat="1" ht="15.75" customHeight="1" x14ac:dyDescent="0.25"/>
    <row r="644" s="270" customFormat="1" ht="15.75" customHeight="1" x14ac:dyDescent="0.25"/>
    <row r="645" s="270" customFormat="1" ht="15.75" customHeight="1" x14ac:dyDescent="0.25"/>
    <row r="646" s="270" customFormat="1" ht="15.75" customHeight="1" x14ac:dyDescent="0.25"/>
    <row r="647" s="270" customFormat="1" ht="15.75" customHeight="1" x14ac:dyDescent="0.25"/>
    <row r="648" s="270" customFormat="1" ht="15.75" customHeight="1" x14ac:dyDescent="0.25"/>
    <row r="649" s="270" customFormat="1" ht="15.75" customHeight="1" x14ac:dyDescent="0.25"/>
    <row r="650" s="270" customFormat="1" ht="15.75" customHeight="1" x14ac:dyDescent="0.25"/>
    <row r="651" s="270" customFormat="1" ht="15.75" customHeight="1" x14ac:dyDescent="0.25"/>
    <row r="652" s="270" customFormat="1" ht="15.75" customHeight="1" x14ac:dyDescent="0.25"/>
    <row r="653" s="270" customFormat="1" ht="15.75" customHeight="1" x14ac:dyDescent="0.25"/>
    <row r="654" s="270" customFormat="1" ht="15.75" customHeight="1" x14ac:dyDescent="0.25"/>
    <row r="655" s="270" customFormat="1" ht="15.75" customHeight="1" x14ac:dyDescent="0.25"/>
    <row r="656" s="270" customFormat="1" ht="15.75" customHeight="1" x14ac:dyDescent="0.25"/>
    <row r="657" s="270" customFormat="1" ht="15.75" customHeight="1" x14ac:dyDescent="0.25"/>
    <row r="658" s="270" customFormat="1" ht="15.75" customHeight="1" x14ac:dyDescent="0.25"/>
    <row r="659" s="270" customFormat="1" ht="15.75" customHeight="1" x14ac:dyDescent="0.25"/>
    <row r="660" s="270" customFormat="1" ht="15.75" customHeight="1" x14ac:dyDescent="0.25"/>
    <row r="661" s="270" customFormat="1" ht="15.75" customHeight="1" x14ac:dyDescent="0.25"/>
    <row r="662" s="270" customFormat="1" ht="15.75" customHeight="1" x14ac:dyDescent="0.25"/>
    <row r="663" s="270" customFormat="1" ht="15.75" customHeight="1" x14ac:dyDescent="0.25"/>
    <row r="664" s="270" customFormat="1" ht="15.75" customHeight="1" x14ac:dyDescent="0.25"/>
    <row r="665" s="270" customFormat="1" ht="15.75" customHeight="1" x14ac:dyDescent="0.25"/>
    <row r="666" s="270" customFormat="1" ht="15.75" customHeight="1" x14ac:dyDescent="0.25"/>
    <row r="667" s="270" customFormat="1" ht="15.75" customHeight="1" x14ac:dyDescent="0.25"/>
    <row r="668" s="270" customFormat="1" ht="15.75" customHeight="1" x14ac:dyDescent="0.25"/>
    <row r="669" s="270" customFormat="1" ht="15.75" customHeight="1" x14ac:dyDescent="0.25"/>
    <row r="670" s="270" customFormat="1" ht="15.75" customHeight="1" x14ac:dyDescent="0.25"/>
    <row r="671" s="270" customFormat="1" ht="15.75" customHeight="1" x14ac:dyDescent="0.25"/>
    <row r="672" s="270" customFormat="1" ht="15.75" customHeight="1" x14ac:dyDescent="0.25"/>
    <row r="673" s="270" customFormat="1" ht="15.75" customHeight="1" x14ac:dyDescent="0.25"/>
    <row r="674" s="270" customFormat="1" ht="15.75" customHeight="1" x14ac:dyDescent="0.25"/>
    <row r="675" s="270" customFormat="1" ht="15.75" customHeight="1" x14ac:dyDescent="0.25"/>
    <row r="676" s="270" customFormat="1" ht="15.75" customHeight="1" x14ac:dyDescent="0.25"/>
    <row r="677" s="270" customFormat="1" ht="15.75" customHeight="1" x14ac:dyDescent="0.25"/>
    <row r="678" s="270" customFormat="1" ht="15.75" customHeight="1" x14ac:dyDescent="0.25"/>
    <row r="679" s="270" customFormat="1" ht="15.75" customHeight="1" x14ac:dyDescent="0.25"/>
    <row r="680" s="270" customFormat="1" ht="15.75" customHeight="1" x14ac:dyDescent="0.25"/>
    <row r="681" s="270" customFormat="1" ht="15.75" customHeight="1" x14ac:dyDescent="0.25"/>
    <row r="682" s="270" customFormat="1" ht="15.75" customHeight="1" x14ac:dyDescent="0.25"/>
    <row r="683" s="270" customFormat="1" ht="15.75" customHeight="1" x14ac:dyDescent="0.25"/>
    <row r="684" s="270" customFormat="1" ht="15.75" customHeight="1" x14ac:dyDescent="0.25"/>
    <row r="685" s="270" customFormat="1" ht="15.75" customHeight="1" x14ac:dyDescent="0.25"/>
    <row r="686" s="270" customFormat="1" ht="15.75" customHeight="1" x14ac:dyDescent="0.25"/>
    <row r="687" s="270" customFormat="1" ht="15.75" customHeight="1" x14ac:dyDescent="0.25"/>
    <row r="688" s="270" customFormat="1" ht="15.75" customHeight="1" x14ac:dyDescent="0.25"/>
    <row r="689" s="270" customFormat="1" ht="15.75" customHeight="1" x14ac:dyDescent="0.25"/>
    <row r="690" s="270" customFormat="1" ht="15.75" customHeight="1" x14ac:dyDescent="0.25"/>
    <row r="691" s="270" customFormat="1" ht="15.75" customHeight="1" x14ac:dyDescent="0.25"/>
    <row r="692" s="270" customFormat="1" ht="15.75" customHeight="1" x14ac:dyDescent="0.25"/>
    <row r="693" s="270" customFormat="1" ht="15.75" customHeight="1" x14ac:dyDescent="0.25"/>
    <row r="694" s="270" customFormat="1" ht="15.75" customHeight="1" x14ac:dyDescent="0.25"/>
    <row r="695" s="270" customFormat="1" ht="15.75" customHeight="1" x14ac:dyDescent="0.25"/>
    <row r="696" s="270" customFormat="1" ht="15.75" customHeight="1" x14ac:dyDescent="0.25"/>
    <row r="697" s="270" customFormat="1" ht="15.75" customHeight="1" x14ac:dyDescent="0.25"/>
    <row r="698" s="270" customFormat="1" ht="15.75" customHeight="1" x14ac:dyDescent="0.25"/>
    <row r="699" s="270" customFormat="1" ht="15.75" customHeight="1" x14ac:dyDescent="0.25"/>
    <row r="700" s="270" customFormat="1" ht="15.75" customHeight="1" x14ac:dyDescent="0.25"/>
    <row r="701" s="270" customFormat="1" ht="15.75" customHeight="1" x14ac:dyDescent="0.25"/>
    <row r="702" s="270" customFormat="1" ht="15.75" customHeight="1" x14ac:dyDescent="0.25"/>
    <row r="703" s="270" customFormat="1" ht="15.75" customHeight="1" x14ac:dyDescent="0.25"/>
    <row r="704" s="270" customFormat="1" ht="15.75" customHeight="1" x14ac:dyDescent="0.25"/>
    <row r="705" s="270" customFormat="1" ht="15.75" customHeight="1" x14ac:dyDescent="0.25"/>
    <row r="706" s="270" customFormat="1" ht="15.75" customHeight="1" x14ac:dyDescent="0.25"/>
    <row r="707" s="270" customFormat="1" ht="15.75" customHeight="1" x14ac:dyDescent="0.25"/>
    <row r="708" s="270" customFormat="1" ht="15.75" customHeight="1" x14ac:dyDescent="0.25"/>
    <row r="709" s="270" customFormat="1" ht="15.75" customHeight="1" x14ac:dyDescent="0.25"/>
    <row r="710" s="270" customFormat="1" ht="15.75" customHeight="1" x14ac:dyDescent="0.25"/>
    <row r="711" s="270" customFormat="1" ht="15.75" customHeight="1" x14ac:dyDescent="0.25"/>
    <row r="712" s="270" customFormat="1" ht="15.75" customHeight="1" x14ac:dyDescent="0.25"/>
    <row r="713" s="270" customFormat="1" ht="15.75" customHeight="1" x14ac:dyDescent="0.25"/>
    <row r="714" s="270" customFormat="1" ht="15.75" customHeight="1" x14ac:dyDescent="0.25"/>
    <row r="715" s="270" customFormat="1" ht="15.75" customHeight="1" x14ac:dyDescent="0.25"/>
    <row r="716" s="270" customFormat="1" ht="15.75" customHeight="1" x14ac:dyDescent="0.25"/>
    <row r="717" s="270" customFormat="1" ht="15.75" customHeight="1" x14ac:dyDescent="0.25"/>
    <row r="718" s="270" customFormat="1" ht="15.75" customHeight="1" x14ac:dyDescent="0.25"/>
    <row r="719" s="270" customFormat="1" ht="15.75" customHeight="1" x14ac:dyDescent="0.25"/>
    <row r="720" s="270" customFormat="1" ht="15.75" customHeight="1" x14ac:dyDescent="0.25"/>
    <row r="721" s="270" customFormat="1" ht="15.75" customHeight="1" x14ac:dyDescent="0.25"/>
    <row r="722" s="270" customFormat="1" ht="15.75" customHeight="1" x14ac:dyDescent="0.25"/>
    <row r="723" s="270" customFormat="1" ht="15.75" customHeight="1" x14ac:dyDescent="0.25"/>
    <row r="724" s="270" customFormat="1" ht="15.75" customHeight="1" x14ac:dyDescent="0.25"/>
    <row r="725" s="270" customFormat="1" ht="15.75" customHeight="1" x14ac:dyDescent="0.25"/>
    <row r="726" s="270" customFormat="1" ht="15.75" customHeight="1" x14ac:dyDescent="0.25"/>
    <row r="727" s="270" customFormat="1" ht="15.75" customHeight="1" x14ac:dyDescent="0.25"/>
    <row r="728" s="270" customFormat="1" ht="15.75" customHeight="1" x14ac:dyDescent="0.25"/>
    <row r="729" s="270" customFormat="1" ht="15.75" customHeight="1" x14ac:dyDescent="0.25"/>
    <row r="730" s="270" customFormat="1" ht="15.75" customHeight="1" x14ac:dyDescent="0.25"/>
    <row r="731" s="270" customFormat="1" ht="15.75" customHeight="1" x14ac:dyDescent="0.25"/>
    <row r="732" s="270" customFormat="1" ht="15.75" customHeight="1" x14ac:dyDescent="0.25"/>
    <row r="733" s="270" customFormat="1" ht="15.75" customHeight="1" x14ac:dyDescent="0.25"/>
    <row r="734" s="270" customFormat="1" ht="15.75" customHeight="1" x14ac:dyDescent="0.25"/>
    <row r="735" s="270" customFormat="1" ht="15.75" customHeight="1" x14ac:dyDescent="0.25"/>
    <row r="736" s="270" customFormat="1" ht="15.75" customHeight="1" x14ac:dyDescent="0.25"/>
    <row r="737" s="270" customFormat="1" ht="15.75" customHeight="1" x14ac:dyDescent="0.25"/>
    <row r="738" s="270" customFormat="1" ht="15.75" customHeight="1" x14ac:dyDescent="0.25"/>
    <row r="739" s="270" customFormat="1" ht="15.75" customHeight="1" x14ac:dyDescent="0.25"/>
    <row r="740" s="270" customFormat="1" ht="15.75" customHeight="1" x14ac:dyDescent="0.25"/>
    <row r="741" s="270" customFormat="1" ht="15.75" customHeight="1" x14ac:dyDescent="0.25"/>
    <row r="742" s="270" customFormat="1" ht="15.75" customHeight="1" x14ac:dyDescent="0.25"/>
    <row r="743" s="270" customFormat="1" ht="15.75" customHeight="1" x14ac:dyDescent="0.25"/>
    <row r="744" s="270" customFormat="1" ht="15.75" customHeight="1" x14ac:dyDescent="0.25"/>
    <row r="745" s="270" customFormat="1" ht="15.75" customHeight="1" x14ac:dyDescent="0.25"/>
    <row r="746" s="270" customFormat="1" ht="15.75" customHeight="1" x14ac:dyDescent="0.25"/>
    <row r="747" s="270" customFormat="1" ht="15.75" customHeight="1" x14ac:dyDescent="0.25"/>
    <row r="748" s="270" customFormat="1" ht="15.75" customHeight="1" x14ac:dyDescent="0.25"/>
    <row r="749" s="270" customFormat="1" ht="15.75" customHeight="1" x14ac:dyDescent="0.25"/>
    <row r="750" s="270" customFormat="1" ht="15.75" customHeight="1" x14ac:dyDescent="0.25"/>
    <row r="751" s="270" customFormat="1" ht="15.75" customHeight="1" x14ac:dyDescent="0.25"/>
    <row r="752" s="270" customFormat="1" ht="15.75" customHeight="1" x14ac:dyDescent="0.25"/>
    <row r="753" s="270" customFormat="1" ht="15.75" customHeight="1" x14ac:dyDescent="0.25"/>
    <row r="754" s="270" customFormat="1" ht="15.75" customHeight="1" x14ac:dyDescent="0.25"/>
    <row r="755" s="270" customFormat="1" ht="15.75" customHeight="1" x14ac:dyDescent="0.25"/>
    <row r="756" s="270" customFormat="1" ht="15.75" customHeight="1" x14ac:dyDescent="0.25"/>
    <row r="757" s="270" customFormat="1" ht="15.75" customHeight="1" x14ac:dyDescent="0.25"/>
    <row r="758" s="270" customFormat="1" ht="15.75" customHeight="1" x14ac:dyDescent="0.25"/>
    <row r="759" s="270" customFormat="1" ht="15.75" customHeight="1" x14ac:dyDescent="0.25"/>
    <row r="760" s="270" customFormat="1" ht="15.75" customHeight="1" x14ac:dyDescent="0.25"/>
    <row r="761" s="270" customFormat="1" ht="15.75" customHeight="1" x14ac:dyDescent="0.25"/>
    <row r="762" s="270" customFormat="1" ht="15.75" customHeight="1" x14ac:dyDescent="0.25"/>
    <row r="763" s="270" customFormat="1" ht="15.75" customHeight="1" x14ac:dyDescent="0.25"/>
    <row r="764" s="270" customFormat="1" ht="15.75" customHeight="1" x14ac:dyDescent="0.25"/>
    <row r="765" s="270" customFormat="1" ht="15.75" customHeight="1" x14ac:dyDescent="0.25"/>
    <row r="766" s="270" customFormat="1" ht="15.75" customHeight="1" x14ac:dyDescent="0.25"/>
    <row r="767" s="270" customFormat="1" ht="15.75" customHeight="1" x14ac:dyDescent="0.25"/>
    <row r="768" s="270" customFormat="1" ht="15.75" customHeight="1" x14ac:dyDescent="0.25"/>
    <row r="769" s="270" customFormat="1" ht="15.75" customHeight="1" x14ac:dyDescent="0.25"/>
    <row r="770" s="270" customFormat="1" ht="15.75" customHeight="1" x14ac:dyDescent="0.25"/>
    <row r="771" s="270" customFormat="1" ht="15.75" customHeight="1" x14ac:dyDescent="0.25"/>
    <row r="772" s="270" customFormat="1" ht="15.75" customHeight="1" x14ac:dyDescent="0.25"/>
    <row r="773" s="270" customFormat="1" ht="15.75" customHeight="1" x14ac:dyDescent="0.25"/>
    <row r="774" s="270" customFormat="1" ht="15.75" customHeight="1" x14ac:dyDescent="0.25"/>
    <row r="775" s="270" customFormat="1" ht="15.75" customHeight="1" x14ac:dyDescent="0.25"/>
    <row r="776" s="270" customFormat="1" ht="15.75" customHeight="1" x14ac:dyDescent="0.25"/>
    <row r="777" s="270" customFormat="1" ht="15.75" customHeight="1" x14ac:dyDescent="0.25"/>
    <row r="778" s="270" customFormat="1" ht="15.75" customHeight="1" x14ac:dyDescent="0.25"/>
    <row r="779" s="270" customFormat="1" ht="15.75" customHeight="1" x14ac:dyDescent="0.25"/>
    <row r="780" s="270" customFormat="1" ht="15.75" customHeight="1" x14ac:dyDescent="0.25"/>
    <row r="781" s="270" customFormat="1" ht="15.75" customHeight="1" x14ac:dyDescent="0.25"/>
    <row r="782" s="270" customFormat="1" ht="15.75" customHeight="1" x14ac:dyDescent="0.25"/>
    <row r="783" s="270" customFormat="1" ht="15.75" customHeight="1" x14ac:dyDescent="0.25"/>
    <row r="784" s="270" customFormat="1" ht="15.75" customHeight="1" x14ac:dyDescent="0.25"/>
    <row r="785" s="270" customFormat="1" ht="15.75" customHeight="1" x14ac:dyDescent="0.25"/>
    <row r="786" s="270" customFormat="1" ht="15.75" customHeight="1" x14ac:dyDescent="0.25"/>
    <row r="787" s="270" customFormat="1" ht="15.75" customHeight="1" x14ac:dyDescent="0.25"/>
    <row r="788" s="270" customFormat="1" ht="15.75" customHeight="1" x14ac:dyDescent="0.25"/>
    <row r="789" s="270" customFormat="1" ht="15.75" customHeight="1" x14ac:dyDescent="0.25"/>
    <row r="790" s="270" customFormat="1" ht="15.75" customHeight="1" x14ac:dyDescent="0.25"/>
    <row r="791" s="270" customFormat="1" ht="15.75" customHeight="1" x14ac:dyDescent="0.25"/>
    <row r="792" s="270" customFormat="1" ht="15.75" customHeight="1" x14ac:dyDescent="0.25"/>
    <row r="793" s="270" customFormat="1" ht="15.75" customHeight="1" x14ac:dyDescent="0.25"/>
    <row r="794" s="270" customFormat="1" ht="15.75" customHeight="1" x14ac:dyDescent="0.25"/>
    <row r="795" s="270" customFormat="1" ht="15.75" customHeight="1" x14ac:dyDescent="0.25"/>
    <row r="796" s="270" customFormat="1" ht="15.75" customHeight="1" x14ac:dyDescent="0.25"/>
    <row r="797" s="270" customFormat="1" ht="15.75" customHeight="1" x14ac:dyDescent="0.25"/>
    <row r="798" s="270" customFormat="1" ht="15.75" customHeight="1" x14ac:dyDescent="0.25"/>
    <row r="799" s="270" customFormat="1" ht="15.75" customHeight="1" x14ac:dyDescent="0.25"/>
    <row r="800" s="270" customFormat="1" ht="15.75" customHeight="1" x14ac:dyDescent="0.25"/>
    <row r="801" s="270" customFormat="1" ht="15.75" customHeight="1" x14ac:dyDescent="0.25"/>
    <row r="802" s="270" customFormat="1" ht="15.75" customHeight="1" x14ac:dyDescent="0.25"/>
    <row r="803" s="270" customFormat="1" ht="15.75" customHeight="1" x14ac:dyDescent="0.25"/>
    <row r="804" s="270" customFormat="1" ht="15.75" customHeight="1" x14ac:dyDescent="0.25"/>
    <row r="805" s="270" customFormat="1" ht="15.75" customHeight="1" x14ac:dyDescent="0.25"/>
    <row r="806" s="270" customFormat="1" ht="15.75" customHeight="1" x14ac:dyDescent="0.25"/>
    <row r="807" s="270" customFormat="1" ht="15.75" customHeight="1" x14ac:dyDescent="0.25"/>
    <row r="808" s="270" customFormat="1" ht="15.75" customHeight="1" x14ac:dyDescent="0.25"/>
    <row r="809" s="270" customFormat="1" ht="15.75" customHeight="1" x14ac:dyDescent="0.25"/>
    <row r="810" s="270" customFormat="1" ht="15.75" customHeight="1" x14ac:dyDescent="0.25"/>
    <row r="811" s="270" customFormat="1" ht="15.75" customHeight="1" x14ac:dyDescent="0.25"/>
    <row r="812" s="270" customFormat="1" ht="15.75" customHeight="1" x14ac:dyDescent="0.25"/>
    <row r="813" s="270" customFormat="1" ht="15.75" customHeight="1" x14ac:dyDescent="0.25"/>
    <row r="814" s="270" customFormat="1" ht="15.75" customHeight="1" x14ac:dyDescent="0.25"/>
    <row r="815" s="270" customFormat="1" ht="15.75" customHeight="1" x14ac:dyDescent="0.25"/>
    <row r="816" s="270" customFormat="1" ht="15.75" customHeight="1" x14ac:dyDescent="0.25"/>
    <row r="817" s="270" customFormat="1" ht="15.75" customHeight="1" x14ac:dyDescent="0.25"/>
    <row r="818" s="270" customFormat="1" ht="15.75" customHeight="1" x14ac:dyDescent="0.25"/>
    <row r="819" s="270" customFormat="1" ht="15.75" customHeight="1" x14ac:dyDescent="0.25"/>
    <row r="820" s="270" customFormat="1" ht="15.75" customHeight="1" x14ac:dyDescent="0.25"/>
    <row r="821" s="270" customFormat="1" ht="15.75" customHeight="1" x14ac:dyDescent="0.25"/>
    <row r="822" s="270" customFormat="1" ht="15.75" customHeight="1" x14ac:dyDescent="0.25"/>
    <row r="823" s="270" customFormat="1" ht="15.75" customHeight="1" x14ac:dyDescent="0.25"/>
    <row r="824" s="270" customFormat="1" ht="15.75" customHeight="1" x14ac:dyDescent="0.25"/>
    <row r="825" s="270" customFormat="1" ht="15.75" customHeight="1" x14ac:dyDescent="0.25"/>
    <row r="826" s="270" customFormat="1" ht="15.75" customHeight="1" x14ac:dyDescent="0.25"/>
    <row r="827" s="270" customFormat="1" ht="15.75" customHeight="1" x14ac:dyDescent="0.25"/>
    <row r="828" s="270" customFormat="1" ht="15.75" customHeight="1" x14ac:dyDescent="0.25"/>
    <row r="829" s="270" customFormat="1" ht="15.75" customHeight="1" x14ac:dyDescent="0.25"/>
    <row r="830" s="270" customFormat="1" ht="15.75" customHeight="1" x14ac:dyDescent="0.25"/>
    <row r="831" s="270" customFormat="1" ht="15.75" customHeight="1" x14ac:dyDescent="0.25"/>
    <row r="832" s="270" customFormat="1" ht="15.75" customHeight="1" x14ac:dyDescent="0.25"/>
    <row r="833" s="270" customFormat="1" ht="15.75" customHeight="1" x14ac:dyDescent="0.25"/>
    <row r="834" s="270" customFormat="1" ht="15.75" customHeight="1" x14ac:dyDescent="0.25"/>
    <row r="835" s="270" customFormat="1" ht="15.75" customHeight="1" x14ac:dyDescent="0.25"/>
    <row r="836" s="270" customFormat="1" ht="15.75" customHeight="1" x14ac:dyDescent="0.25"/>
    <row r="837" s="270" customFormat="1" ht="15.75" customHeight="1" x14ac:dyDescent="0.25"/>
    <row r="838" s="270" customFormat="1" ht="15.75" customHeight="1" x14ac:dyDescent="0.25"/>
    <row r="839" s="270" customFormat="1" ht="15.75" customHeight="1" x14ac:dyDescent="0.25"/>
    <row r="840" s="270" customFormat="1" ht="15.75" customHeight="1" x14ac:dyDescent="0.25"/>
    <row r="841" s="270" customFormat="1" ht="15.75" customHeight="1" x14ac:dyDescent="0.25"/>
    <row r="842" s="270" customFormat="1" ht="15.75" customHeight="1" x14ac:dyDescent="0.25"/>
    <row r="843" s="270" customFormat="1" ht="15.75" customHeight="1" x14ac:dyDescent="0.25"/>
    <row r="844" s="270" customFormat="1" ht="15.75" customHeight="1" x14ac:dyDescent="0.25"/>
    <row r="845" s="270" customFormat="1" ht="15.75" customHeight="1" x14ac:dyDescent="0.25"/>
    <row r="846" s="270" customFormat="1" ht="15.75" customHeight="1" x14ac:dyDescent="0.25"/>
    <row r="847" s="270" customFormat="1" ht="15.75" customHeight="1" x14ac:dyDescent="0.25"/>
    <row r="848" s="270" customFormat="1" ht="15.75" customHeight="1" x14ac:dyDescent="0.25"/>
    <row r="849" s="270" customFormat="1" ht="15.75" customHeight="1" x14ac:dyDescent="0.25"/>
    <row r="850" s="270" customFormat="1" ht="15.75" customHeight="1" x14ac:dyDescent="0.25"/>
    <row r="851" s="270" customFormat="1" ht="15.75" customHeight="1" x14ac:dyDescent="0.25"/>
    <row r="852" s="270" customFormat="1" ht="15.75" customHeight="1" x14ac:dyDescent="0.25"/>
    <row r="853" s="270" customFormat="1" ht="15.75" customHeight="1" x14ac:dyDescent="0.25"/>
    <row r="854" s="270" customFormat="1" ht="15.75" customHeight="1" x14ac:dyDescent="0.25"/>
    <row r="855" s="270" customFormat="1" ht="15.75" customHeight="1" x14ac:dyDescent="0.25"/>
    <row r="856" s="270" customFormat="1" ht="15.75" customHeight="1" x14ac:dyDescent="0.25"/>
    <row r="857" s="270" customFormat="1" ht="15.75" customHeight="1" x14ac:dyDescent="0.25"/>
    <row r="858" s="270" customFormat="1" ht="15.75" customHeight="1" x14ac:dyDescent="0.25"/>
    <row r="859" s="270" customFormat="1" ht="15.75" customHeight="1" x14ac:dyDescent="0.25"/>
    <row r="860" s="270" customFormat="1" ht="15.75" customHeight="1" x14ac:dyDescent="0.25"/>
    <row r="861" s="270" customFormat="1" ht="15.75" customHeight="1" x14ac:dyDescent="0.25"/>
    <row r="862" s="270" customFormat="1" ht="15.75" customHeight="1" x14ac:dyDescent="0.25"/>
    <row r="863" s="270" customFormat="1" ht="15.75" customHeight="1" x14ac:dyDescent="0.25"/>
    <row r="864" s="270" customFormat="1" ht="15.75" customHeight="1" x14ac:dyDescent="0.25"/>
    <row r="865" s="270" customFormat="1" ht="15.75" customHeight="1" x14ac:dyDescent="0.25"/>
    <row r="866" s="270" customFormat="1" ht="15.75" customHeight="1" x14ac:dyDescent="0.25"/>
    <row r="867" s="270" customFormat="1" ht="15.75" customHeight="1" x14ac:dyDescent="0.25"/>
    <row r="868" s="270" customFormat="1" ht="15.75" customHeight="1" x14ac:dyDescent="0.25"/>
    <row r="869" s="270" customFormat="1" ht="15.75" customHeight="1" x14ac:dyDescent="0.25"/>
    <row r="870" s="270" customFormat="1" ht="15.75" customHeight="1" x14ac:dyDescent="0.25"/>
    <row r="871" s="270" customFormat="1" ht="15.75" customHeight="1" x14ac:dyDescent="0.25"/>
    <row r="872" s="270" customFormat="1" ht="15.75" customHeight="1" x14ac:dyDescent="0.25"/>
    <row r="873" s="270" customFormat="1" ht="15.75" customHeight="1" x14ac:dyDescent="0.25"/>
    <row r="874" s="270" customFormat="1" ht="15.75" customHeight="1" x14ac:dyDescent="0.25"/>
    <row r="875" s="270" customFormat="1" ht="15.75" customHeight="1" x14ac:dyDescent="0.25"/>
    <row r="876" s="270" customFormat="1" ht="15.75" customHeight="1" x14ac:dyDescent="0.25"/>
    <row r="877" s="270" customFormat="1" ht="15.75" customHeight="1" x14ac:dyDescent="0.25"/>
    <row r="878" s="270" customFormat="1" ht="15.75" customHeight="1" x14ac:dyDescent="0.25"/>
    <row r="879" s="270" customFormat="1" ht="15.75" customHeight="1" x14ac:dyDescent="0.25"/>
    <row r="880" s="270" customFormat="1" ht="15.75" customHeight="1" x14ac:dyDescent="0.25"/>
    <row r="881" s="270" customFormat="1" ht="15.75" customHeight="1" x14ac:dyDescent="0.25"/>
    <row r="882" s="270" customFormat="1" ht="15.75" customHeight="1" x14ac:dyDescent="0.25"/>
    <row r="883" s="270" customFormat="1" ht="15.75" customHeight="1" x14ac:dyDescent="0.25"/>
    <row r="884" s="270" customFormat="1" ht="15.75" customHeight="1" x14ac:dyDescent="0.25"/>
    <row r="885" s="270" customFormat="1" ht="15.75" customHeight="1" x14ac:dyDescent="0.25"/>
    <row r="886" s="270" customFormat="1" ht="15.75" customHeight="1" x14ac:dyDescent="0.25"/>
    <row r="887" s="270" customFormat="1" ht="15.75" customHeight="1" x14ac:dyDescent="0.25"/>
    <row r="888" s="270" customFormat="1" ht="15.75" customHeight="1" x14ac:dyDescent="0.25"/>
    <row r="889" s="270" customFormat="1" ht="15.75" customHeight="1" x14ac:dyDescent="0.25"/>
    <row r="890" s="270" customFormat="1" ht="15.75" customHeight="1" x14ac:dyDescent="0.25"/>
    <row r="891" s="270" customFormat="1" ht="15.75" customHeight="1" x14ac:dyDescent="0.25"/>
    <row r="892" s="270" customFormat="1" ht="15.75" customHeight="1" x14ac:dyDescent="0.25"/>
    <row r="893" s="270" customFormat="1" ht="15.75" customHeight="1" x14ac:dyDescent="0.25"/>
    <row r="894" s="270" customFormat="1" ht="15.75" customHeight="1" x14ac:dyDescent="0.25"/>
    <row r="895" s="270" customFormat="1" ht="15.75" customHeight="1" x14ac:dyDescent="0.25"/>
    <row r="896" s="270" customFormat="1" ht="15.75" customHeight="1" x14ac:dyDescent="0.25"/>
    <row r="897" s="270" customFormat="1" ht="15.75" customHeight="1" x14ac:dyDescent="0.25"/>
    <row r="898" s="270" customFormat="1" ht="15.75" customHeight="1" x14ac:dyDescent="0.25"/>
    <row r="899" s="270" customFormat="1" ht="15.75" customHeight="1" x14ac:dyDescent="0.25"/>
    <row r="900" s="270" customFormat="1" ht="15.75" customHeight="1" x14ac:dyDescent="0.25"/>
    <row r="901" s="270" customFormat="1" ht="15.75" customHeight="1" x14ac:dyDescent="0.25"/>
    <row r="902" s="270" customFormat="1" ht="15.75" customHeight="1" x14ac:dyDescent="0.25"/>
    <row r="903" s="270" customFormat="1" ht="15.75" customHeight="1" x14ac:dyDescent="0.25"/>
    <row r="904" s="270" customFormat="1" ht="15.75" customHeight="1" x14ac:dyDescent="0.25"/>
    <row r="905" s="270" customFormat="1" ht="15.75" customHeight="1" x14ac:dyDescent="0.25"/>
    <row r="906" s="270" customFormat="1" ht="15.75" customHeight="1" x14ac:dyDescent="0.25"/>
    <row r="907" s="270" customFormat="1" ht="15.75" customHeight="1" x14ac:dyDescent="0.25"/>
    <row r="908" s="270" customFormat="1" ht="15.75" customHeight="1" x14ac:dyDescent="0.25"/>
    <row r="909" s="270" customFormat="1" ht="15.75" customHeight="1" x14ac:dyDescent="0.25"/>
    <row r="910" s="270" customFormat="1" ht="15.75" customHeight="1" x14ac:dyDescent="0.25"/>
    <row r="911" s="270" customFormat="1" ht="15.75" customHeight="1" x14ac:dyDescent="0.25"/>
    <row r="912" s="270" customFormat="1" ht="15.75" customHeight="1" x14ac:dyDescent="0.25"/>
    <row r="913" s="270" customFormat="1" ht="15.75" customHeight="1" x14ac:dyDescent="0.25"/>
    <row r="914" s="270" customFormat="1" ht="15.75" customHeight="1" x14ac:dyDescent="0.25"/>
    <row r="915" s="270" customFormat="1" ht="15.75" customHeight="1" x14ac:dyDescent="0.25"/>
    <row r="916" s="270" customFormat="1" ht="15.75" customHeight="1" x14ac:dyDescent="0.25"/>
    <row r="917" s="270" customFormat="1" ht="15.75" customHeight="1" x14ac:dyDescent="0.25"/>
    <row r="918" s="270" customFormat="1" ht="15.75" customHeight="1" x14ac:dyDescent="0.25"/>
    <row r="919" s="270" customFormat="1" ht="15.75" customHeight="1" x14ac:dyDescent="0.25"/>
    <row r="920" s="270" customFormat="1" ht="15.75" customHeight="1" x14ac:dyDescent="0.25"/>
    <row r="921" s="270" customFormat="1" ht="15.75" customHeight="1" x14ac:dyDescent="0.25"/>
    <row r="922" s="270" customFormat="1" ht="15.75" customHeight="1" x14ac:dyDescent="0.25"/>
    <row r="923" s="270" customFormat="1" ht="15.75" customHeight="1" x14ac:dyDescent="0.25"/>
    <row r="924" s="270" customFormat="1" ht="15.75" customHeight="1" x14ac:dyDescent="0.25"/>
    <row r="925" s="270" customFormat="1" ht="15.75" customHeight="1" x14ac:dyDescent="0.25"/>
    <row r="926" s="270" customFormat="1" ht="15.75" customHeight="1" x14ac:dyDescent="0.25"/>
    <row r="927" s="270" customFormat="1" ht="15.75" customHeight="1" x14ac:dyDescent="0.25"/>
    <row r="928" s="270" customFormat="1" ht="15.75" customHeight="1" x14ac:dyDescent="0.25"/>
    <row r="929" s="270" customFormat="1" ht="15.75" customHeight="1" x14ac:dyDescent="0.25"/>
    <row r="930" s="270" customFormat="1" ht="15.75" customHeight="1" x14ac:dyDescent="0.25"/>
    <row r="931" s="270" customFormat="1" ht="15.75" customHeight="1" x14ac:dyDescent="0.25"/>
    <row r="932" s="270" customFormat="1" ht="15.75" customHeight="1" x14ac:dyDescent="0.25"/>
    <row r="933" s="270" customFormat="1" ht="15.75" customHeight="1" x14ac:dyDescent="0.25"/>
    <row r="934" s="270" customFormat="1" ht="15.75" customHeight="1" x14ac:dyDescent="0.25"/>
    <row r="935" s="270" customFormat="1" ht="15.75" customHeight="1" x14ac:dyDescent="0.25"/>
    <row r="936" s="270" customFormat="1" ht="15.75" customHeight="1" x14ac:dyDescent="0.25"/>
  </sheetData>
  <sheetProtection password="A1B3" sheet="1" objects="1" scenarios="1"/>
  <mergeCells count="68">
    <mergeCell ref="B21:C21"/>
    <mergeCell ref="J49:L49"/>
    <mergeCell ref="B27:H27"/>
    <mergeCell ref="B29:C29"/>
    <mergeCell ref="B30:I30"/>
    <mergeCell ref="B32:C33"/>
    <mergeCell ref="J37:L37"/>
    <mergeCell ref="J42:L42"/>
    <mergeCell ref="J39:L39"/>
    <mergeCell ref="J43:L43"/>
    <mergeCell ref="J44:K44"/>
    <mergeCell ref="J45:K45"/>
    <mergeCell ref="J25:K25"/>
    <mergeCell ref="D33:H33"/>
    <mergeCell ref="J31:L31"/>
    <mergeCell ref="J32:L32"/>
    <mergeCell ref="J33:J34"/>
    <mergeCell ref="K33:K34"/>
    <mergeCell ref="L33:L34"/>
    <mergeCell ref="D34:H34"/>
    <mergeCell ref="J18:L18"/>
    <mergeCell ref="D20:H20"/>
    <mergeCell ref="J20:L20"/>
    <mergeCell ref="J23:L23"/>
    <mergeCell ref="J24:L24"/>
    <mergeCell ref="D39:H39"/>
    <mergeCell ref="B22:C22"/>
    <mergeCell ref="B23:C23"/>
    <mergeCell ref="B24:C24"/>
    <mergeCell ref="B1:H1"/>
    <mergeCell ref="B3:C3"/>
    <mergeCell ref="B5:H5"/>
    <mergeCell ref="D15:H15"/>
    <mergeCell ref="B15:C15"/>
    <mergeCell ref="B16:C16"/>
    <mergeCell ref="B6:H6"/>
    <mergeCell ref="B8:H8"/>
    <mergeCell ref="B10:C10"/>
    <mergeCell ref="B11:I11"/>
    <mergeCell ref="B19:C19"/>
    <mergeCell ref="B20:C20"/>
    <mergeCell ref="J13:L13"/>
    <mergeCell ref="B13:C14"/>
    <mergeCell ref="D14:H14"/>
    <mergeCell ref="B17:C17"/>
    <mergeCell ref="B18:C18"/>
    <mergeCell ref="J14:J15"/>
    <mergeCell ref="K14:K15"/>
    <mergeCell ref="L14:L15"/>
    <mergeCell ref="B50:H50"/>
    <mergeCell ref="B53:C54"/>
    <mergeCell ref="D54:H54"/>
    <mergeCell ref="B55:C55"/>
    <mergeCell ref="D55:H55"/>
    <mergeCell ref="B56:C56"/>
    <mergeCell ref="B57:C57"/>
    <mergeCell ref="B58:C58"/>
    <mergeCell ref="B59:C59"/>
    <mergeCell ref="B60:C60"/>
    <mergeCell ref="B66:C67"/>
    <mergeCell ref="D67:H67"/>
    <mergeCell ref="D68:H68"/>
    <mergeCell ref="D73:H73"/>
    <mergeCell ref="D60:H60"/>
    <mergeCell ref="B61:C61"/>
    <mergeCell ref="B62:C62"/>
    <mergeCell ref="B63:C63"/>
    <mergeCell ref="B64:C64"/>
  </mergeCells>
  <pageMargins left="0.7" right="0.7" top="0.75" bottom="0.75" header="0" footer="0"/>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92"/>
  <sheetViews>
    <sheetView showGridLines="0" tabSelected="1" zoomScale="80" zoomScaleNormal="80" workbookViewId="0">
      <selection activeCell="D14" sqref="D14"/>
    </sheetView>
  </sheetViews>
  <sheetFormatPr defaultColWidth="12.6640625" defaultRowHeight="15" customHeight="1" x14ac:dyDescent="0.3"/>
  <cols>
    <col min="1" max="1" width="3.6640625" style="257" customWidth="1"/>
    <col min="2" max="2" width="7.6640625" style="257" customWidth="1"/>
    <col min="3" max="3" width="53.83203125" style="257" customWidth="1"/>
    <col min="4" max="4" width="12.1640625" style="257" customWidth="1"/>
    <col min="5" max="26" width="7.6640625" style="257" customWidth="1"/>
    <col min="27" max="16384" width="12.6640625" style="257"/>
  </cols>
  <sheetData>
    <row r="1" spans="1:10" ht="22.5" x14ac:dyDescent="0.45">
      <c r="B1" s="605" t="s">
        <v>428</v>
      </c>
      <c r="C1" s="606"/>
      <c r="D1" s="606"/>
      <c r="E1" s="606"/>
      <c r="F1" s="606"/>
      <c r="G1" s="606"/>
      <c r="H1" s="606"/>
      <c r="I1" s="606"/>
      <c r="J1" s="607"/>
    </row>
    <row r="3" spans="1:10" ht="15" customHeight="1" x14ac:dyDescent="0.3">
      <c r="B3" s="257" t="s">
        <v>426</v>
      </c>
    </row>
    <row r="4" spans="1:10" ht="14" x14ac:dyDescent="0.3">
      <c r="A4" s="262"/>
      <c r="B4" s="608" t="s">
        <v>349</v>
      </c>
      <c r="C4" s="609"/>
      <c r="D4" s="1">
        <f>'6. Translation, Transcription &amp;'!K54</f>
        <v>0</v>
      </c>
      <c r="E4" s="2"/>
    </row>
    <row r="5" spans="1:10" ht="14" x14ac:dyDescent="0.3">
      <c r="A5" s="262"/>
      <c r="B5" s="2"/>
      <c r="C5" s="2"/>
      <c r="D5" s="3"/>
      <c r="E5" s="2"/>
    </row>
    <row r="6" spans="1:10" ht="14" x14ac:dyDescent="0.3">
      <c r="A6" s="262"/>
      <c r="B6" s="608" t="s">
        <v>374</v>
      </c>
      <c r="C6" s="609"/>
      <c r="D6" s="1">
        <f>'7. Spoken Telephone and Video'!L49</f>
        <v>0</v>
      </c>
      <c r="E6" s="2"/>
    </row>
    <row r="7" spans="1:10" ht="14" x14ac:dyDescent="0.3">
      <c r="A7" s="262"/>
      <c r="B7" s="2"/>
      <c r="C7" s="2"/>
      <c r="D7" s="3"/>
      <c r="E7" s="2"/>
    </row>
    <row r="8" spans="1:10" ht="14" x14ac:dyDescent="0.3">
      <c r="A8" s="262"/>
      <c r="B8" s="608" t="s">
        <v>401</v>
      </c>
      <c r="C8" s="609"/>
      <c r="D8" s="1">
        <f>'8. Non Spoken Services'!O105</f>
        <v>0</v>
      </c>
      <c r="E8" s="2"/>
    </row>
    <row r="9" spans="1:10" ht="14" x14ac:dyDescent="0.3">
      <c r="A9" s="262"/>
      <c r="B9" s="2"/>
      <c r="C9" s="2"/>
      <c r="D9" s="3"/>
      <c r="E9" s="2"/>
    </row>
    <row r="10" spans="1:10" ht="14" x14ac:dyDescent="0.3">
      <c r="A10" s="262"/>
      <c r="B10" s="608" t="s">
        <v>424</v>
      </c>
      <c r="C10" s="609"/>
      <c r="D10" s="1">
        <f>'9. Spoken Face to Face Services'!M49</f>
        <v>0</v>
      </c>
      <c r="E10" s="2"/>
    </row>
    <row r="11" spans="1:10" ht="15" customHeight="1" x14ac:dyDescent="0.3">
      <c r="D11" s="262"/>
    </row>
    <row r="12" spans="1:10" ht="15.75" customHeight="1" x14ac:dyDescent="0.3">
      <c r="B12" s="4" t="s">
        <v>231</v>
      </c>
      <c r="C12" s="4"/>
      <c r="D12" s="5"/>
      <c r="E12" s="5"/>
      <c r="F12" s="5"/>
      <c r="G12" s="5"/>
    </row>
    <row r="13" spans="1:10" ht="15.75" customHeight="1" x14ac:dyDescent="0.35">
      <c r="B13" s="6" t="s">
        <v>232</v>
      </c>
      <c r="C13" s="4"/>
      <c r="D13" s="5"/>
      <c r="E13" s="5"/>
      <c r="F13" s="5"/>
      <c r="G13" s="5"/>
    </row>
    <row r="14" spans="1:10" ht="28" customHeight="1" x14ac:dyDescent="0.3">
      <c r="B14" s="603" t="s">
        <v>427</v>
      </c>
      <c r="C14" s="604"/>
      <c r="D14" s="249">
        <f>D4+D6+D8+D10</f>
        <v>0</v>
      </c>
      <c r="E14" s="5"/>
      <c r="F14" s="5"/>
      <c r="G14" s="5"/>
    </row>
    <row r="15" spans="1:10" ht="15.75" customHeight="1" x14ac:dyDescent="0.3"/>
    <row r="16" spans="1:10" ht="15.75" customHeight="1" x14ac:dyDescent="0.3"/>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sheetData>
  <sheetProtection password="A1B3" sheet="1" objects="1" scenarios="1"/>
  <mergeCells count="6">
    <mergeCell ref="B14:C14"/>
    <mergeCell ref="B1:J1"/>
    <mergeCell ref="B4:C4"/>
    <mergeCell ref="B6:C6"/>
    <mergeCell ref="B8:C8"/>
    <mergeCell ref="B10:C10"/>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2"/>
  <sheetViews>
    <sheetView showGridLines="0" zoomScale="80" zoomScaleNormal="80" workbookViewId="0">
      <selection activeCell="B11" sqref="B11:Q11"/>
    </sheetView>
  </sheetViews>
  <sheetFormatPr defaultColWidth="12.6640625" defaultRowHeight="15" customHeight="1" x14ac:dyDescent="0.3"/>
  <cols>
    <col min="1" max="1" width="1.33203125" style="257" customWidth="1"/>
    <col min="2" max="16" width="6.25" style="257" customWidth="1"/>
    <col min="17" max="17" width="88.25" style="257" customWidth="1"/>
    <col min="18" max="26" width="7.6640625" style="257" customWidth="1"/>
    <col min="27" max="16384" width="12.6640625" style="257"/>
  </cols>
  <sheetData>
    <row r="1" spans="1:26" ht="32" customHeight="1" thickBot="1" x14ac:dyDescent="0.35">
      <c r="A1" s="9"/>
      <c r="B1" s="347" t="s">
        <v>215</v>
      </c>
      <c r="C1" s="348"/>
      <c r="D1" s="348"/>
      <c r="E1" s="348"/>
      <c r="F1" s="348"/>
      <c r="G1" s="348"/>
      <c r="H1" s="348"/>
      <c r="I1" s="348"/>
      <c r="J1" s="348"/>
      <c r="K1" s="348"/>
      <c r="L1" s="348"/>
      <c r="M1" s="348"/>
      <c r="N1" s="348"/>
      <c r="O1" s="348"/>
      <c r="P1" s="348"/>
      <c r="Q1" s="349"/>
      <c r="R1" s="10"/>
      <c r="S1" s="10"/>
      <c r="T1" s="10"/>
      <c r="U1" s="10"/>
      <c r="V1" s="10"/>
      <c r="W1" s="10"/>
      <c r="X1" s="10"/>
      <c r="Y1" s="10"/>
      <c r="Z1" s="10"/>
    </row>
    <row r="2" spans="1:26" ht="14" x14ac:dyDescent="0.3">
      <c r="A2" s="11"/>
      <c r="B2" s="2"/>
      <c r="C2" s="2"/>
      <c r="D2" s="2"/>
      <c r="E2" s="2"/>
      <c r="F2" s="2"/>
      <c r="G2" s="2"/>
      <c r="H2" s="2"/>
      <c r="I2" s="2"/>
      <c r="J2" s="2"/>
      <c r="K2" s="2"/>
      <c r="L2" s="2"/>
      <c r="M2" s="2"/>
      <c r="N2" s="2"/>
      <c r="O2" s="2"/>
      <c r="P2" s="2"/>
      <c r="Q2" s="2"/>
      <c r="R2" s="2"/>
      <c r="S2" s="2"/>
    </row>
    <row r="3" spans="1:26" ht="22" customHeight="1" x14ac:dyDescent="0.3">
      <c r="A3" s="11"/>
      <c r="B3" s="12" t="s">
        <v>3</v>
      </c>
      <c r="C3" s="13"/>
      <c r="D3" s="13"/>
      <c r="E3" s="13"/>
      <c r="F3" s="13"/>
      <c r="G3" s="13"/>
      <c r="H3" s="13"/>
      <c r="I3" s="13"/>
      <c r="J3" s="13"/>
      <c r="K3" s="13"/>
      <c r="L3" s="13"/>
      <c r="M3" s="13"/>
      <c r="N3" s="13"/>
      <c r="O3" s="13"/>
      <c r="P3" s="13"/>
      <c r="Q3" s="14"/>
      <c r="R3" s="2"/>
      <c r="S3" s="2"/>
    </row>
    <row r="4" spans="1:26" ht="14" x14ac:dyDescent="0.3">
      <c r="A4" s="11"/>
      <c r="B4" s="15"/>
      <c r="C4" s="15"/>
      <c r="D4" s="15"/>
      <c r="E4" s="15"/>
      <c r="F4" s="15"/>
      <c r="G4" s="15"/>
      <c r="H4" s="15"/>
      <c r="I4" s="15"/>
      <c r="J4" s="15"/>
      <c r="K4" s="15"/>
      <c r="L4" s="15"/>
      <c r="M4" s="15"/>
      <c r="N4" s="15"/>
      <c r="O4" s="15"/>
      <c r="P4" s="15"/>
      <c r="Q4" s="15"/>
      <c r="R4" s="2"/>
      <c r="S4" s="2"/>
    </row>
    <row r="5" spans="1:26" ht="18" x14ac:dyDescent="0.3">
      <c r="A5" s="11"/>
      <c r="B5" s="356" t="s">
        <v>223</v>
      </c>
      <c r="C5" s="356"/>
      <c r="D5" s="356"/>
      <c r="E5" s="356"/>
      <c r="F5" s="356"/>
      <c r="G5" s="356"/>
      <c r="H5" s="356"/>
      <c r="I5" s="356"/>
      <c r="J5" s="356"/>
      <c r="K5" s="356"/>
      <c r="L5" s="356"/>
      <c r="M5" s="356"/>
      <c r="N5" s="356"/>
      <c r="O5" s="356"/>
      <c r="P5" s="356"/>
      <c r="Q5" s="356"/>
      <c r="R5" s="2"/>
      <c r="S5" s="2"/>
    </row>
    <row r="6" spans="1:26" ht="15" customHeight="1" x14ac:dyDescent="0.3">
      <c r="A6" s="11"/>
      <c r="R6" s="2"/>
      <c r="S6" s="2"/>
    </row>
    <row r="7" spans="1:26" ht="15" customHeight="1" x14ac:dyDescent="0.3">
      <c r="A7" s="16"/>
      <c r="B7" s="357" t="s">
        <v>446</v>
      </c>
      <c r="C7" s="357"/>
      <c r="D7" s="357"/>
      <c r="E7" s="357"/>
      <c r="F7" s="357"/>
      <c r="G7" s="357"/>
      <c r="H7" s="357"/>
      <c r="I7" s="357"/>
      <c r="J7" s="357"/>
      <c r="K7" s="357"/>
      <c r="L7" s="357"/>
      <c r="M7" s="357"/>
      <c r="N7" s="357"/>
      <c r="O7" s="357"/>
      <c r="P7" s="357"/>
      <c r="Q7" s="357"/>
      <c r="R7" s="2"/>
      <c r="S7" s="2"/>
    </row>
    <row r="8" spans="1:26" ht="15" customHeight="1" x14ac:dyDescent="0.3">
      <c r="A8" s="11"/>
      <c r="B8" s="350" t="s">
        <v>447</v>
      </c>
      <c r="C8" s="351"/>
      <c r="D8" s="351"/>
      <c r="E8" s="351"/>
      <c r="F8" s="351"/>
      <c r="G8" s="351"/>
      <c r="H8" s="351"/>
      <c r="I8" s="351"/>
      <c r="J8" s="351"/>
      <c r="K8" s="351"/>
      <c r="L8" s="351"/>
      <c r="M8" s="351"/>
      <c r="N8" s="351"/>
      <c r="O8" s="351"/>
      <c r="P8" s="351"/>
      <c r="Q8" s="352"/>
      <c r="R8" s="2"/>
      <c r="S8" s="2"/>
    </row>
    <row r="9" spans="1:26" ht="15" customHeight="1" x14ac:dyDescent="0.3">
      <c r="A9" s="11"/>
      <c r="B9" s="353"/>
      <c r="C9" s="354"/>
      <c r="D9" s="354"/>
      <c r="E9" s="354"/>
      <c r="F9" s="354"/>
      <c r="G9" s="354"/>
      <c r="H9" s="354"/>
      <c r="I9" s="354"/>
      <c r="J9" s="354"/>
      <c r="K9" s="354"/>
      <c r="L9" s="354"/>
      <c r="M9" s="354"/>
      <c r="N9" s="354"/>
      <c r="O9" s="354"/>
      <c r="P9" s="354"/>
      <c r="Q9" s="355"/>
      <c r="R9" s="2"/>
      <c r="S9" s="2"/>
    </row>
    <row r="10" spans="1:26" ht="15" customHeight="1" x14ac:dyDescent="0.3">
      <c r="A10" s="16"/>
      <c r="B10" s="261"/>
      <c r="C10" s="258"/>
      <c r="D10" s="258"/>
      <c r="E10" s="258"/>
      <c r="F10" s="258"/>
      <c r="G10" s="258"/>
      <c r="H10" s="258"/>
      <c r="I10" s="258"/>
      <c r="J10" s="258"/>
      <c r="K10" s="258"/>
      <c r="L10" s="258"/>
      <c r="M10" s="258"/>
      <c r="N10" s="258"/>
      <c r="O10" s="258"/>
      <c r="P10" s="258"/>
      <c r="Q10" s="261"/>
      <c r="R10" s="2"/>
      <c r="S10" s="2"/>
    </row>
    <row r="11" spans="1:26" ht="43" customHeight="1" x14ac:dyDescent="0.3">
      <c r="A11" s="16"/>
      <c r="B11" s="358" t="s">
        <v>466</v>
      </c>
      <c r="C11" s="358"/>
      <c r="D11" s="358"/>
      <c r="E11" s="358"/>
      <c r="F11" s="358"/>
      <c r="G11" s="358"/>
      <c r="H11" s="358"/>
      <c r="I11" s="358"/>
      <c r="J11" s="358"/>
      <c r="K11" s="358"/>
      <c r="L11" s="358"/>
      <c r="M11" s="358"/>
      <c r="N11" s="358"/>
      <c r="O11" s="358"/>
      <c r="P11" s="358"/>
      <c r="Q11" s="358"/>
      <c r="R11" s="2"/>
      <c r="S11" s="2"/>
    </row>
    <row r="12" spans="1:26" ht="24" customHeight="1" x14ac:dyDescent="0.3">
      <c r="A12" s="17"/>
      <c r="B12" s="332" t="s">
        <v>4</v>
      </c>
      <c r="C12" s="333"/>
      <c r="D12" s="333"/>
      <c r="E12" s="334"/>
      <c r="F12" s="359" t="s">
        <v>5</v>
      </c>
      <c r="G12" s="360"/>
      <c r="H12" s="360"/>
      <c r="I12" s="360"/>
      <c r="J12" s="360"/>
      <c r="K12" s="360"/>
      <c r="L12" s="360"/>
      <c r="M12" s="360"/>
      <c r="N12" s="360"/>
      <c r="O12" s="360"/>
      <c r="P12" s="360"/>
      <c r="Q12" s="361"/>
      <c r="R12" s="18"/>
      <c r="S12" s="19"/>
      <c r="T12" s="19"/>
      <c r="U12" s="19"/>
      <c r="V12" s="19"/>
      <c r="W12" s="19"/>
      <c r="X12" s="19"/>
      <c r="Y12" s="19"/>
      <c r="Z12" s="19"/>
    </row>
    <row r="13" spans="1:26" ht="21" customHeight="1" x14ac:dyDescent="0.3">
      <c r="A13" s="17"/>
      <c r="B13" s="335" t="s">
        <v>6</v>
      </c>
      <c r="C13" s="336"/>
      <c r="D13" s="336"/>
      <c r="E13" s="336"/>
      <c r="F13" s="336"/>
      <c r="G13" s="336"/>
      <c r="H13" s="336"/>
      <c r="I13" s="336"/>
      <c r="J13" s="336"/>
      <c r="K13" s="336"/>
      <c r="L13" s="336"/>
      <c r="M13" s="336"/>
      <c r="N13" s="336"/>
      <c r="O13" s="336"/>
      <c r="P13" s="336"/>
      <c r="Q13" s="337"/>
      <c r="R13" s="18"/>
      <c r="S13" s="19"/>
      <c r="T13" s="19"/>
      <c r="U13" s="19"/>
      <c r="V13" s="19"/>
      <c r="W13" s="19"/>
      <c r="X13" s="19"/>
      <c r="Y13" s="19"/>
      <c r="Z13" s="19"/>
    </row>
    <row r="14" spans="1:26" ht="15" customHeight="1" x14ac:dyDescent="0.3">
      <c r="A14" s="20"/>
      <c r="B14" s="338" t="s">
        <v>448</v>
      </c>
      <c r="C14" s="339"/>
      <c r="D14" s="339"/>
      <c r="E14" s="339"/>
      <c r="F14" s="339"/>
      <c r="G14" s="339"/>
      <c r="H14" s="339"/>
      <c r="I14" s="339"/>
      <c r="J14" s="339"/>
      <c r="K14" s="339"/>
      <c r="L14" s="339"/>
      <c r="M14" s="339"/>
      <c r="N14" s="339"/>
      <c r="O14" s="339"/>
      <c r="P14" s="339"/>
      <c r="Q14" s="340"/>
      <c r="R14" s="19"/>
      <c r="S14" s="19"/>
      <c r="T14" s="19"/>
      <c r="U14" s="19"/>
      <c r="V14" s="19"/>
      <c r="W14" s="19"/>
      <c r="X14" s="19"/>
      <c r="Y14" s="19"/>
      <c r="Z14" s="19"/>
    </row>
    <row r="15" spans="1:26" ht="15" customHeight="1" x14ac:dyDescent="0.3">
      <c r="A15" s="20"/>
      <c r="B15" s="341"/>
      <c r="C15" s="342"/>
      <c r="D15" s="342"/>
      <c r="E15" s="342"/>
      <c r="F15" s="342"/>
      <c r="G15" s="342"/>
      <c r="H15" s="342"/>
      <c r="I15" s="342"/>
      <c r="J15" s="342"/>
      <c r="K15" s="342"/>
      <c r="L15" s="342"/>
      <c r="M15" s="342"/>
      <c r="N15" s="342"/>
      <c r="O15" s="342"/>
      <c r="P15" s="342"/>
      <c r="Q15" s="343"/>
      <c r="R15" s="19"/>
      <c r="S15" s="19"/>
      <c r="T15" s="19"/>
      <c r="U15" s="19"/>
      <c r="V15" s="19"/>
      <c r="W15" s="19"/>
      <c r="X15" s="19"/>
      <c r="Y15" s="19"/>
      <c r="Z15" s="19"/>
    </row>
    <row r="16" spans="1:26" ht="14" x14ac:dyDescent="0.3">
      <c r="A16" s="20"/>
      <c r="B16" s="344"/>
      <c r="C16" s="345"/>
      <c r="D16" s="345"/>
      <c r="E16" s="345"/>
      <c r="F16" s="345"/>
      <c r="G16" s="345"/>
      <c r="H16" s="345"/>
      <c r="I16" s="345"/>
      <c r="J16" s="345"/>
      <c r="K16" s="345"/>
      <c r="L16" s="345"/>
      <c r="M16" s="345"/>
      <c r="N16" s="345"/>
      <c r="O16" s="345"/>
      <c r="P16" s="345"/>
      <c r="Q16" s="346"/>
      <c r="R16" s="19"/>
      <c r="S16" s="19"/>
      <c r="T16" s="19"/>
      <c r="U16" s="19"/>
      <c r="V16" s="19"/>
      <c r="W16" s="19"/>
      <c r="X16" s="19"/>
      <c r="Y16" s="19"/>
      <c r="Z16" s="19"/>
    </row>
    <row r="17" spans="1:26" ht="20.25" customHeight="1" x14ac:dyDescent="0.3">
      <c r="A17" s="20"/>
      <c r="B17" s="362" t="s">
        <v>7</v>
      </c>
      <c r="C17" s="363"/>
      <c r="D17" s="363"/>
      <c r="E17" s="363"/>
      <c r="F17" s="363"/>
      <c r="G17" s="363"/>
      <c r="H17" s="363"/>
      <c r="I17" s="363"/>
      <c r="J17" s="363"/>
      <c r="K17" s="363"/>
      <c r="L17" s="363"/>
      <c r="M17" s="363"/>
      <c r="N17" s="363"/>
      <c r="O17" s="363"/>
      <c r="P17" s="363"/>
      <c r="Q17" s="364"/>
      <c r="R17" s="19"/>
      <c r="S17" s="19"/>
      <c r="T17" s="19"/>
      <c r="U17" s="19"/>
      <c r="V17" s="19"/>
      <c r="W17" s="19"/>
      <c r="X17" s="19"/>
      <c r="Y17" s="19"/>
      <c r="Z17" s="19"/>
    </row>
    <row r="18" spans="1:26" ht="14" x14ac:dyDescent="0.3">
      <c r="A18" s="20"/>
      <c r="B18" s="365" t="s">
        <v>225</v>
      </c>
      <c r="C18" s="363"/>
      <c r="D18" s="363"/>
      <c r="E18" s="363"/>
      <c r="F18" s="363"/>
      <c r="G18" s="363"/>
      <c r="H18" s="363"/>
      <c r="I18" s="363"/>
      <c r="J18" s="363"/>
      <c r="K18" s="363"/>
      <c r="L18" s="363"/>
      <c r="M18" s="363"/>
      <c r="N18" s="363"/>
      <c r="O18" s="363"/>
      <c r="P18" s="363"/>
      <c r="Q18" s="364"/>
      <c r="R18" s="19"/>
      <c r="S18" s="19"/>
      <c r="T18" s="19"/>
      <c r="U18" s="19"/>
      <c r="V18" s="19"/>
      <c r="W18" s="19"/>
      <c r="X18" s="19"/>
      <c r="Y18" s="19"/>
      <c r="Z18" s="19"/>
    </row>
    <row r="19" spans="1:26" ht="20.5" customHeight="1" x14ac:dyDescent="0.3">
      <c r="A19" s="20"/>
      <c r="B19" s="362" t="s">
        <v>224</v>
      </c>
      <c r="C19" s="363"/>
      <c r="D19" s="363"/>
      <c r="E19" s="363"/>
      <c r="F19" s="363"/>
      <c r="G19" s="363"/>
      <c r="H19" s="363"/>
      <c r="I19" s="363"/>
      <c r="J19" s="363"/>
      <c r="K19" s="363"/>
      <c r="L19" s="363"/>
      <c r="M19" s="363"/>
      <c r="N19" s="363"/>
      <c r="O19" s="363"/>
      <c r="P19" s="363"/>
      <c r="Q19" s="364"/>
      <c r="R19" s="19"/>
      <c r="S19" s="19"/>
      <c r="T19" s="19"/>
      <c r="U19" s="19"/>
      <c r="V19" s="19"/>
      <c r="W19" s="19"/>
      <c r="X19" s="19"/>
      <c r="Y19" s="19"/>
      <c r="Z19" s="19"/>
    </row>
    <row r="20" spans="1:26" ht="8.25" customHeight="1" x14ac:dyDescent="0.3">
      <c r="A20" s="20"/>
      <c r="B20" s="21"/>
      <c r="C20" s="21"/>
      <c r="D20" s="21"/>
      <c r="E20" s="21"/>
      <c r="F20" s="21"/>
      <c r="G20" s="21"/>
      <c r="H20" s="21"/>
      <c r="I20" s="21"/>
      <c r="J20" s="21"/>
      <c r="K20" s="21"/>
      <c r="L20" s="21"/>
      <c r="M20" s="21"/>
      <c r="N20" s="21"/>
      <c r="O20" s="21"/>
      <c r="P20" s="21"/>
      <c r="Q20" s="21"/>
      <c r="R20" s="19"/>
      <c r="S20" s="19"/>
      <c r="T20" s="19"/>
      <c r="U20" s="19"/>
      <c r="V20" s="19"/>
      <c r="W20" s="19"/>
      <c r="X20" s="19"/>
      <c r="Y20" s="19"/>
      <c r="Z20" s="19"/>
    </row>
    <row r="21" spans="1:26" ht="27.75" customHeight="1" x14ac:dyDescent="0.3">
      <c r="A21" s="20"/>
      <c r="B21" s="366" t="s">
        <v>218</v>
      </c>
      <c r="C21" s="367"/>
      <c r="D21" s="367"/>
      <c r="E21" s="367"/>
      <c r="F21" s="367"/>
      <c r="G21" s="367"/>
      <c r="H21" s="367"/>
      <c r="I21" s="367"/>
      <c r="J21" s="367"/>
      <c r="K21" s="367"/>
      <c r="L21" s="367"/>
      <c r="M21" s="367"/>
      <c r="N21" s="367"/>
      <c r="O21" s="367"/>
      <c r="P21" s="367"/>
      <c r="Q21" s="368"/>
      <c r="R21" s="19"/>
      <c r="S21" s="19"/>
      <c r="T21" s="19"/>
      <c r="U21" s="19"/>
      <c r="V21" s="19"/>
      <c r="W21" s="19"/>
      <c r="X21" s="19"/>
      <c r="Y21" s="19"/>
      <c r="Z21" s="19"/>
    </row>
    <row r="22" spans="1:26" ht="18" customHeight="1" x14ac:dyDescent="0.3">
      <c r="A22" s="20"/>
      <c r="B22" s="369" t="s">
        <v>226</v>
      </c>
      <c r="C22" s="370"/>
      <c r="D22" s="370"/>
      <c r="E22" s="370"/>
      <c r="F22" s="370"/>
      <c r="G22" s="370"/>
      <c r="H22" s="370"/>
      <c r="I22" s="370"/>
      <c r="J22" s="370"/>
      <c r="K22" s="370"/>
      <c r="L22" s="370"/>
      <c r="M22" s="370"/>
      <c r="N22" s="370"/>
      <c r="O22" s="370"/>
      <c r="P22" s="370"/>
      <c r="Q22" s="371"/>
      <c r="R22" s="19"/>
      <c r="S22" s="19"/>
      <c r="T22" s="19"/>
      <c r="U22" s="19"/>
      <c r="V22" s="19"/>
      <c r="W22" s="19"/>
      <c r="X22" s="19"/>
      <c r="Y22" s="19"/>
      <c r="Z22" s="19"/>
    </row>
    <row r="23" spans="1:26" ht="6" customHeight="1" x14ac:dyDescent="0.3">
      <c r="A23" s="20"/>
      <c r="B23" s="372"/>
      <c r="C23" s="363"/>
      <c r="D23" s="363"/>
      <c r="E23" s="363"/>
      <c r="F23" s="363"/>
      <c r="G23" s="363"/>
      <c r="H23" s="363"/>
      <c r="I23" s="363"/>
      <c r="J23" s="363"/>
      <c r="K23" s="363"/>
      <c r="L23" s="363"/>
      <c r="M23" s="363"/>
      <c r="N23" s="363"/>
      <c r="O23" s="363"/>
      <c r="P23" s="363"/>
      <c r="Q23" s="373"/>
      <c r="R23" s="19"/>
      <c r="S23" s="19"/>
      <c r="T23" s="19"/>
      <c r="U23" s="19"/>
      <c r="V23" s="19"/>
      <c r="W23" s="19"/>
      <c r="X23" s="19"/>
      <c r="Y23" s="19"/>
      <c r="Z23" s="19"/>
    </row>
    <row r="24" spans="1:26" ht="14" x14ac:dyDescent="0.3">
      <c r="A24" s="20"/>
      <c r="B24" s="372" t="s">
        <v>234</v>
      </c>
      <c r="C24" s="363"/>
      <c r="D24" s="363"/>
      <c r="E24" s="363"/>
      <c r="F24" s="363"/>
      <c r="G24" s="363"/>
      <c r="H24" s="363"/>
      <c r="I24" s="363"/>
      <c r="J24" s="363"/>
      <c r="K24" s="363"/>
      <c r="L24" s="363"/>
      <c r="M24" s="363"/>
      <c r="N24" s="363"/>
      <c r="O24" s="363"/>
      <c r="P24" s="363"/>
      <c r="Q24" s="373"/>
      <c r="R24" s="19"/>
      <c r="S24" s="19"/>
      <c r="T24" s="19"/>
      <c r="U24" s="19"/>
      <c r="V24" s="19"/>
      <c r="W24" s="19"/>
      <c r="X24" s="19"/>
      <c r="Y24" s="19"/>
      <c r="Z24" s="19"/>
    </row>
    <row r="25" spans="1:26" ht="14" x14ac:dyDescent="0.3">
      <c r="A25" s="20"/>
      <c r="B25" s="374" t="s">
        <v>339</v>
      </c>
      <c r="C25" s="363"/>
      <c r="D25" s="363"/>
      <c r="E25" s="363"/>
      <c r="F25" s="363"/>
      <c r="G25" s="363"/>
      <c r="H25" s="363"/>
      <c r="I25" s="363"/>
      <c r="J25" s="363"/>
      <c r="K25" s="363"/>
      <c r="L25" s="363"/>
      <c r="M25" s="363"/>
      <c r="N25" s="363"/>
      <c r="O25" s="363"/>
      <c r="P25" s="363"/>
      <c r="Q25" s="373"/>
      <c r="R25" s="22"/>
      <c r="S25" s="19"/>
      <c r="T25" s="19"/>
      <c r="U25" s="19"/>
      <c r="V25" s="19"/>
      <c r="W25" s="19"/>
      <c r="X25" s="19"/>
      <c r="Y25" s="19"/>
      <c r="Z25" s="19"/>
    </row>
    <row r="26" spans="1:26" ht="14" x14ac:dyDescent="0.3">
      <c r="A26" s="20"/>
      <c r="B26" s="372" t="s">
        <v>8</v>
      </c>
      <c r="C26" s="363"/>
      <c r="D26" s="363"/>
      <c r="E26" s="363"/>
      <c r="F26" s="363"/>
      <c r="G26" s="363"/>
      <c r="H26" s="363"/>
      <c r="I26" s="363"/>
      <c r="J26" s="363"/>
      <c r="K26" s="363"/>
      <c r="L26" s="363"/>
      <c r="M26" s="363"/>
      <c r="N26" s="363"/>
      <c r="O26" s="363"/>
      <c r="P26" s="363"/>
      <c r="Q26" s="373"/>
      <c r="R26" s="23"/>
      <c r="S26" s="19"/>
      <c r="T26" s="19"/>
      <c r="U26" s="19"/>
      <c r="V26" s="19"/>
      <c r="W26" s="19"/>
      <c r="X26" s="19"/>
      <c r="Y26" s="19"/>
      <c r="Z26" s="19"/>
    </row>
    <row r="27" spans="1:26" ht="14" x14ac:dyDescent="0.3">
      <c r="A27" s="20"/>
      <c r="B27" s="375" t="s">
        <v>9</v>
      </c>
      <c r="C27" s="363"/>
      <c r="D27" s="363"/>
      <c r="E27" s="363"/>
      <c r="F27" s="363"/>
      <c r="G27" s="363"/>
      <c r="H27" s="363"/>
      <c r="I27" s="363"/>
      <c r="J27" s="363"/>
      <c r="K27" s="363"/>
      <c r="L27" s="363"/>
      <c r="M27" s="363"/>
      <c r="N27" s="363"/>
      <c r="O27" s="363"/>
      <c r="P27" s="363"/>
      <c r="Q27" s="373"/>
      <c r="R27" s="22"/>
      <c r="S27" s="19"/>
      <c r="T27" s="19"/>
      <c r="U27" s="19"/>
      <c r="V27" s="19"/>
      <c r="W27" s="19"/>
      <c r="X27" s="19"/>
      <c r="Y27" s="19"/>
      <c r="Z27" s="19"/>
    </row>
    <row r="28" spans="1:26" ht="14" x14ac:dyDescent="0.3">
      <c r="A28" s="20"/>
      <c r="B28" s="372" t="s">
        <v>233</v>
      </c>
      <c r="C28" s="363"/>
      <c r="D28" s="363"/>
      <c r="E28" s="363"/>
      <c r="F28" s="363"/>
      <c r="G28" s="363"/>
      <c r="H28" s="363"/>
      <c r="I28" s="363"/>
      <c r="J28" s="363"/>
      <c r="K28" s="363"/>
      <c r="L28" s="363"/>
      <c r="M28" s="363"/>
      <c r="N28" s="363"/>
      <c r="O28" s="363"/>
      <c r="P28" s="363"/>
      <c r="Q28" s="373"/>
      <c r="R28" s="23"/>
      <c r="S28" s="19"/>
      <c r="T28" s="19"/>
      <c r="U28" s="19"/>
      <c r="V28" s="19"/>
      <c r="W28" s="19"/>
      <c r="X28" s="19"/>
      <c r="Y28" s="19"/>
      <c r="Z28" s="19"/>
    </row>
    <row r="29" spans="1:26" ht="14" x14ac:dyDescent="0.3">
      <c r="A29" s="20"/>
      <c r="B29" s="375" t="s">
        <v>10</v>
      </c>
      <c r="C29" s="363"/>
      <c r="D29" s="363"/>
      <c r="E29" s="363"/>
      <c r="F29" s="363"/>
      <c r="G29" s="363"/>
      <c r="H29" s="363"/>
      <c r="I29" s="363"/>
      <c r="J29" s="363"/>
      <c r="K29" s="363"/>
      <c r="L29" s="363"/>
      <c r="M29" s="363"/>
      <c r="N29" s="363"/>
      <c r="O29" s="363"/>
      <c r="P29" s="363"/>
      <c r="Q29" s="373"/>
      <c r="R29" s="23"/>
      <c r="S29" s="19"/>
      <c r="T29" s="19"/>
      <c r="U29" s="19"/>
      <c r="V29" s="19"/>
      <c r="W29" s="19"/>
      <c r="X29" s="19"/>
      <c r="Y29" s="19"/>
      <c r="Z29" s="19"/>
    </row>
    <row r="30" spans="1:26" ht="14" x14ac:dyDescent="0.3">
      <c r="A30" s="20"/>
      <c r="B30" s="375" t="s">
        <v>11</v>
      </c>
      <c r="C30" s="363"/>
      <c r="D30" s="363"/>
      <c r="E30" s="363"/>
      <c r="F30" s="363"/>
      <c r="G30" s="363"/>
      <c r="H30" s="363"/>
      <c r="I30" s="363"/>
      <c r="J30" s="363"/>
      <c r="K30" s="363"/>
      <c r="L30" s="363"/>
      <c r="M30" s="363"/>
      <c r="N30" s="363"/>
      <c r="O30" s="363"/>
      <c r="P30" s="363"/>
      <c r="Q30" s="373"/>
      <c r="R30" s="23"/>
      <c r="S30" s="19"/>
      <c r="T30" s="19"/>
      <c r="U30" s="19"/>
      <c r="V30" s="19"/>
      <c r="W30" s="19"/>
      <c r="X30" s="19"/>
      <c r="Y30" s="19"/>
      <c r="Z30" s="19"/>
    </row>
    <row r="31" spans="1:26" ht="14" x14ac:dyDescent="0.3">
      <c r="A31" s="20"/>
      <c r="B31" s="375" t="s">
        <v>12</v>
      </c>
      <c r="C31" s="363"/>
      <c r="D31" s="363"/>
      <c r="E31" s="363"/>
      <c r="F31" s="363"/>
      <c r="G31" s="363"/>
      <c r="H31" s="363"/>
      <c r="I31" s="363"/>
      <c r="J31" s="363"/>
      <c r="K31" s="363"/>
      <c r="L31" s="363"/>
      <c r="M31" s="363"/>
      <c r="N31" s="363"/>
      <c r="O31" s="363"/>
      <c r="P31" s="363"/>
      <c r="Q31" s="373"/>
      <c r="R31" s="23"/>
      <c r="S31" s="19"/>
      <c r="T31" s="19"/>
      <c r="U31" s="19"/>
      <c r="V31" s="19"/>
      <c r="W31" s="19"/>
      <c r="X31" s="19"/>
      <c r="Y31" s="19"/>
      <c r="Z31" s="19"/>
    </row>
    <row r="32" spans="1:26" ht="14" x14ac:dyDescent="0.3">
      <c r="A32" s="20"/>
      <c r="B32" s="375" t="s">
        <v>235</v>
      </c>
      <c r="C32" s="363"/>
      <c r="D32" s="363"/>
      <c r="E32" s="363"/>
      <c r="F32" s="363"/>
      <c r="G32" s="363"/>
      <c r="H32" s="363"/>
      <c r="I32" s="363"/>
      <c r="J32" s="363"/>
      <c r="K32" s="363"/>
      <c r="L32" s="363"/>
      <c r="M32" s="363"/>
      <c r="N32" s="363"/>
      <c r="O32" s="363"/>
      <c r="P32" s="363"/>
      <c r="Q32" s="373"/>
      <c r="R32" s="23"/>
      <c r="S32" s="19"/>
      <c r="T32" s="19"/>
      <c r="U32" s="19"/>
      <c r="V32" s="19"/>
      <c r="W32" s="19"/>
      <c r="X32" s="19"/>
      <c r="Y32" s="19"/>
      <c r="Z32" s="19"/>
    </row>
    <row r="33" spans="1:26" ht="14" x14ac:dyDescent="0.3">
      <c r="A33" s="17"/>
      <c r="B33" s="408" t="s">
        <v>13</v>
      </c>
      <c r="C33" s="363"/>
      <c r="D33" s="363"/>
      <c r="E33" s="363"/>
      <c r="F33" s="363"/>
      <c r="G33" s="363"/>
      <c r="H33" s="363"/>
      <c r="I33" s="363"/>
      <c r="J33" s="363"/>
      <c r="K33" s="363"/>
      <c r="L33" s="363"/>
      <c r="M33" s="363"/>
      <c r="N33" s="363"/>
      <c r="O33" s="363"/>
      <c r="P33" s="363"/>
      <c r="Q33" s="373"/>
      <c r="R33" s="24"/>
      <c r="S33" s="25"/>
      <c r="T33" s="25"/>
      <c r="U33" s="25"/>
      <c r="V33" s="25"/>
      <c r="W33" s="25"/>
      <c r="X33" s="25"/>
      <c r="Y33" s="25"/>
      <c r="Z33" s="25"/>
    </row>
    <row r="34" spans="1:26" ht="31" customHeight="1" x14ac:dyDescent="0.3">
      <c r="A34" s="20"/>
      <c r="B34" s="376" t="s">
        <v>340</v>
      </c>
      <c r="C34" s="377"/>
      <c r="D34" s="377"/>
      <c r="E34" s="377"/>
      <c r="F34" s="377"/>
      <c r="G34" s="377"/>
      <c r="H34" s="377"/>
      <c r="I34" s="377"/>
      <c r="J34" s="377"/>
      <c r="K34" s="377"/>
      <c r="L34" s="377"/>
      <c r="M34" s="377"/>
      <c r="N34" s="377"/>
      <c r="O34" s="377"/>
      <c r="P34" s="377"/>
      <c r="Q34" s="378"/>
      <c r="R34" s="22"/>
      <c r="S34" s="19"/>
      <c r="T34" s="19"/>
      <c r="U34" s="19"/>
      <c r="V34" s="19"/>
      <c r="W34" s="19"/>
      <c r="X34" s="19"/>
      <c r="Y34" s="19"/>
      <c r="Z34" s="19"/>
    </row>
    <row r="35" spans="1:26" ht="11.25" customHeight="1" x14ac:dyDescent="0.3">
      <c r="A35" s="20"/>
      <c r="B35" s="26"/>
      <c r="C35" s="26"/>
      <c r="D35" s="26"/>
      <c r="E35" s="26"/>
      <c r="F35" s="26"/>
      <c r="G35" s="26"/>
      <c r="H35" s="26"/>
      <c r="I35" s="26"/>
      <c r="J35" s="26"/>
      <c r="K35" s="26"/>
      <c r="L35" s="26"/>
      <c r="M35" s="26"/>
      <c r="N35" s="26"/>
      <c r="O35" s="26"/>
      <c r="P35" s="26"/>
      <c r="Q35" s="26"/>
      <c r="R35" s="22"/>
      <c r="S35" s="19"/>
      <c r="T35" s="19"/>
      <c r="U35" s="19"/>
      <c r="V35" s="19"/>
      <c r="W35" s="19"/>
      <c r="X35" s="19"/>
      <c r="Y35" s="19"/>
      <c r="Z35" s="19"/>
    </row>
    <row r="36" spans="1:26" ht="29.25" customHeight="1" x14ac:dyDescent="0.3">
      <c r="A36" s="20"/>
      <c r="B36" s="379" t="s">
        <v>228</v>
      </c>
      <c r="C36" s="380"/>
      <c r="D36" s="380"/>
      <c r="E36" s="380"/>
      <c r="F36" s="380"/>
      <c r="G36" s="380"/>
      <c r="H36" s="380"/>
      <c r="I36" s="380"/>
      <c r="J36" s="380"/>
      <c r="K36" s="380"/>
      <c r="L36" s="380"/>
      <c r="M36" s="380"/>
      <c r="N36" s="380"/>
      <c r="O36" s="380"/>
      <c r="P36" s="380"/>
      <c r="Q36" s="381"/>
      <c r="R36" s="22"/>
      <c r="S36" s="19"/>
      <c r="T36" s="19"/>
      <c r="U36" s="19"/>
      <c r="V36" s="19"/>
      <c r="W36" s="19"/>
      <c r="X36" s="19"/>
      <c r="Y36" s="19"/>
      <c r="Z36" s="19"/>
    </row>
    <row r="37" spans="1:26" ht="10.5" customHeight="1" x14ac:dyDescent="0.3">
      <c r="A37" s="20"/>
      <c r="B37" s="26"/>
      <c r="C37" s="26"/>
      <c r="D37" s="26"/>
      <c r="E37" s="26"/>
      <c r="F37" s="26"/>
      <c r="G37" s="26"/>
      <c r="H37" s="26"/>
      <c r="I37" s="26"/>
      <c r="J37" s="26"/>
      <c r="K37" s="26"/>
      <c r="L37" s="26"/>
      <c r="M37" s="26"/>
      <c r="N37" s="26"/>
      <c r="O37" s="26"/>
      <c r="P37" s="26"/>
      <c r="Q37" s="26"/>
      <c r="R37" s="22"/>
      <c r="S37" s="19"/>
      <c r="T37" s="19"/>
      <c r="U37" s="19"/>
      <c r="V37" s="19"/>
      <c r="W37" s="19"/>
      <c r="X37" s="19"/>
      <c r="Y37" s="19"/>
      <c r="Z37" s="19"/>
    </row>
    <row r="38" spans="1:26" ht="23.25" customHeight="1" x14ac:dyDescent="0.3">
      <c r="A38" s="20"/>
      <c r="B38" s="382" t="s">
        <v>14</v>
      </c>
      <c r="C38" s="333"/>
      <c r="D38" s="333"/>
      <c r="E38" s="333"/>
      <c r="F38" s="333"/>
      <c r="G38" s="333"/>
      <c r="H38" s="333"/>
      <c r="I38" s="333"/>
      <c r="J38" s="333"/>
      <c r="K38" s="333"/>
      <c r="L38" s="333"/>
      <c r="M38" s="333"/>
      <c r="N38" s="333"/>
      <c r="O38" s="333"/>
      <c r="P38" s="333"/>
      <c r="Q38" s="334"/>
      <c r="R38" s="22"/>
      <c r="S38" s="19"/>
      <c r="T38" s="19"/>
      <c r="U38" s="19"/>
      <c r="V38" s="19"/>
      <c r="W38" s="19"/>
      <c r="X38" s="19"/>
      <c r="Y38" s="19"/>
      <c r="Z38" s="19"/>
    </row>
    <row r="39" spans="1:26" ht="14.25" customHeight="1" x14ac:dyDescent="0.3">
      <c r="A39" s="20"/>
      <c r="B39" s="383"/>
      <c r="C39" s="384"/>
      <c r="D39" s="384"/>
      <c r="E39" s="384"/>
      <c r="F39" s="384"/>
      <c r="G39" s="384"/>
      <c r="H39" s="384"/>
      <c r="I39" s="384"/>
      <c r="J39" s="384"/>
      <c r="K39" s="384"/>
      <c r="L39" s="384"/>
      <c r="M39" s="384"/>
      <c r="N39" s="384"/>
      <c r="O39" s="384"/>
      <c r="P39" s="384"/>
      <c r="Q39" s="385"/>
      <c r="R39" s="19"/>
      <c r="S39" s="19"/>
      <c r="T39" s="19"/>
      <c r="U39" s="19"/>
      <c r="V39" s="19"/>
      <c r="W39" s="19"/>
      <c r="X39" s="19"/>
      <c r="Y39" s="19"/>
      <c r="Z39" s="19"/>
    </row>
    <row r="40" spans="1:26" ht="12" customHeight="1" x14ac:dyDescent="0.3">
      <c r="A40" s="20"/>
      <c r="B40" s="362" t="s">
        <v>15</v>
      </c>
      <c r="C40" s="363"/>
      <c r="D40" s="363"/>
      <c r="E40" s="363"/>
      <c r="F40" s="363"/>
      <c r="G40" s="363"/>
      <c r="H40" s="363"/>
      <c r="I40" s="363"/>
      <c r="J40" s="363"/>
      <c r="K40" s="363"/>
      <c r="L40" s="363"/>
      <c r="M40" s="363"/>
      <c r="N40" s="363"/>
      <c r="O40" s="363"/>
      <c r="P40" s="363"/>
      <c r="Q40" s="364"/>
      <c r="R40" s="19"/>
      <c r="S40" s="19"/>
      <c r="T40" s="19"/>
      <c r="U40" s="19"/>
      <c r="V40" s="19"/>
      <c r="W40" s="19"/>
      <c r="X40" s="19"/>
      <c r="Y40" s="19"/>
      <c r="Z40" s="19"/>
    </row>
    <row r="41" spans="1:26" ht="6" customHeight="1" x14ac:dyDescent="0.3">
      <c r="A41" s="20"/>
      <c r="B41" s="21"/>
      <c r="C41" s="21"/>
      <c r="D41" s="21"/>
      <c r="E41" s="21"/>
      <c r="F41" s="21"/>
      <c r="G41" s="21"/>
      <c r="H41" s="21"/>
      <c r="I41" s="21"/>
      <c r="J41" s="21"/>
      <c r="K41" s="21"/>
      <c r="L41" s="21"/>
      <c r="M41" s="21"/>
      <c r="N41" s="21"/>
      <c r="O41" s="21"/>
      <c r="P41" s="21"/>
      <c r="Q41" s="21"/>
      <c r="R41" s="19"/>
      <c r="S41" s="19"/>
      <c r="T41" s="19"/>
      <c r="U41" s="19"/>
      <c r="V41" s="19"/>
      <c r="W41" s="19"/>
      <c r="X41" s="19"/>
      <c r="Y41" s="19"/>
      <c r="Z41" s="19"/>
    </row>
    <row r="42" spans="1:26" ht="15" customHeight="1" x14ac:dyDescent="0.3">
      <c r="A42" s="20"/>
      <c r="B42" s="350" t="s">
        <v>445</v>
      </c>
      <c r="C42" s="339"/>
      <c r="D42" s="339"/>
      <c r="E42" s="339"/>
      <c r="F42" s="339"/>
      <c r="G42" s="339"/>
      <c r="H42" s="339"/>
      <c r="I42" s="339"/>
      <c r="J42" s="339"/>
      <c r="K42" s="339"/>
      <c r="L42" s="339"/>
      <c r="M42" s="339"/>
      <c r="N42" s="339"/>
      <c r="O42" s="339"/>
      <c r="P42" s="339"/>
      <c r="Q42" s="340"/>
      <c r="R42" s="19"/>
      <c r="S42" s="19"/>
      <c r="T42" s="19"/>
      <c r="U42" s="19"/>
      <c r="V42" s="19"/>
      <c r="W42" s="19"/>
      <c r="X42" s="19"/>
      <c r="Y42" s="19"/>
      <c r="Z42" s="19"/>
    </row>
    <row r="43" spans="1:26" ht="18.75" customHeight="1" x14ac:dyDescent="0.3">
      <c r="A43" s="20"/>
      <c r="B43" s="344"/>
      <c r="C43" s="345"/>
      <c r="D43" s="345"/>
      <c r="E43" s="345"/>
      <c r="F43" s="345"/>
      <c r="G43" s="345"/>
      <c r="H43" s="345"/>
      <c r="I43" s="345"/>
      <c r="J43" s="345"/>
      <c r="K43" s="345"/>
      <c r="L43" s="345"/>
      <c r="M43" s="345"/>
      <c r="N43" s="345"/>
      <c r="O43" s="345"/>
      <c r="P43" s="345"/>
      <c r="Q43" s="346"/>
      <c r="R43" s="19"/>
      <c r="S43" s="19"/>
      <c r="T43" s="19"/>
      <c r="U43" s="19"/>
      <c r="V43" s="19"/>
      <c r="W43" s="19"/>
      <c r="X43" s="19"/>
      <c r="Y43" s="19"/>
      <c r="Z43" s="19"/>
    </row>
    <row r="44" spans="1:26" ht="34" customHeight="1" x14ac:dyDescent="0.3">
      <c r="A44" s="20"/>
      <c r="B44" s="365" t="s">
        <v>227</v>
      </c>
      <c r="C44" s="386"/>
      <c r="D44" s="386"/>
      <c r="E44" s="386"/>
      <c r="F44" s="386"/>
      <c r="G44" s="386"/>
      <c r="H44" s="386"/>
      <c r="I44" s="386"/>
      <c r="J44" s="386"/>
      <c r="K44" s="386"/>
      <c r="L44" s="386"/>
      <c r="M44" s="386"/>
      <c r="N44" s="386"/>
      <c r="O44" s="386"/>
      <c r="P44" s="386"/>
      <c r="Q44" s="387"/>
      <c r="R44" s="19"/>
      <c r="S44" s="19"/>
      <c r="T44" s="19"/>
      <c r="U44" s="19"/>
      <c r="V44" s="19"/>
      <c r="W44" s="19"/>
      <c r="X44" s="19"/>
      <c r="Y44" s="19"/>
      <c r="Z44" s="19"/>
    </row>
    <row r="45" spans="1:26" ht="15" customHeight="1" x14ac:dyDescent="0.3">
      <c r="A45" s="11"/>
      <c r="B45" s="388" t="s">
        <v>219</v>
      </c>
      <c r="C45" s="389"/>
      <c r="D45" s="389"/>
      <c r="E45" s="389"/>
      <c r="F45" s="389"/>
      <c r="G45" s="389"/>
      <c r="H45" s="389"/>
      <c r="I45" s="389"/>
      <c r="J45" s="389"/>
      <c r="K45" s="389"/>
      <c r="L45" s="389"/>
      <c r="M45" s="389"/>
      <c r="N45" s="389"/>
      <c r="O45" s="389"/>
      <c r="P45" s="389"/>
      <c r="Q45" s="390"/>
      <c r="R45" s="2"/>
      <c r="S45" s="2"/>
    </row>
    <row r="46" spans="1:26" ht="15" customHeight="1" x14ac:dyDescent="0.3">
      <c r="A46" s="11"/>
      <c r="B46" s="391"/>
      <c r="C46" s="392"/>
      <c r="D46" s="392"/>
      <c r="E46" s="392"/>
      <c r="F46" s="392"/>
      <c r="G46" s="392"/>
      <c r="H46" s="392"/>
      <c r="I46" s="392"/>
      <c r="J46" s="392"/>
      <c r="K46" s="392"/>
      <c r="L46" s="392"/>
      <c r="M46" s="392"/>
      <c r="N46" s="392"/>
      <c r="O46" s="392"/>
      <c r="P46" s="392"/>
      <c r="Q46" s="393"/>
      <c r="R46" s="2"/>
      <c r="S46" s="2"/>
    </row>
    <row r="47" spans="1:26" ht="14" x14ac:dyDescent="0.3">
      <c r="A47" s="11"/>
      <c r="B47" s="394"/>
      <c r="C47" s="395"/>
      <c r="D47" s="395"/>
      <c r="E47" s="395"/>
      <c r="F47" s="395"/>
      <c r="G47" s="395"/>
      <c r="H47" s="395"/>
      <c r="I47" s="395"/>
      <c r="J47" s="395"/>
      <c r="K47" s="395"/>
      <c r="L47" s="395"/>
      <c r="M47" s="395"/>
      <c r="N47" s="395"/>
      <c r="O47" s="395"/>
      <c r="P47" s="395"/>
      <c r="Q47" s="396"/>
      <c r="R47" s="2"/>
      <c r="S47" s="2"/>
    </row>
    <row r="48" spans="1:26" ht="7.5" customHeight="1" x14ac:dyDescent="0.3">
      <c r="A48" s="11"/>
      <c r="B48" s="2"/>
      <c r="C48" s="2"/>
      <c r="D48" s="2"/>
      <c r="E48" s="2"/>
      <c r="F48" s="2"/>
      <c r="G48" s="2"/>
      <c r="H48" s="2"/>
      <c r="I48" s="2"/>
      <c r="J48" s="2"/>
      <c r="K48" s="2"/>
      <c r="L48" s="2"/>
      <c r="M48" s="2"/>
      <c r="N48" s="2"/>
      <c r="O48" s="2"/>
      <c r="P48" s="2"/>
      <c r="Q48" s="2"/>
      <c r="R48" s="2"/>
      <c r="S48" s="2"/>
    </row>
    <row r="49" spans="1:19" ht="21" customHeight="1" x14ac:dyDescent="0.3">
      <c r="A49" s="11"/>
      <c r="B49" s="27" t="s">
        <v>16</v>
      </c>
      <c r="C49" s="397" t="s">
        <v>17</v>
      </c>
      <c r="D49" s="398"/>
      <c r="E49" s="398"/>
      <c r="F49" s="398"/>
      <c r="G49" s="399"/>
      <c r="H49" s="400" t="s">
        <v>18</v>
      </c>
      <c r="I49" s="401"/>
      <c r="J49" s="401"/>
      <c r="K49" s="401"/>
      <c r="L49" s="401"/>
      <c r="M49" s="401"/>
      <c r="N49" s="401"/>
      <c r="O49" s="401"/>
      <c r="P49" s="401"/>
      <c r="Q49" s="402"/>
      <c r="R49" s="2"/>
      <c r="S49" s="2"/>
    </row>
    <row r="50" spans="1:19" ht="21" customHeight="1" x14ac:dyDescent="0.3">
      <c r="A50" s="11"/>
      <c r="B50" s="28">
        <v>1</v>
      </c>
      <c r="C50" s="407" t="s">
        <v>19</v>
      </c>
      <c r="D50" s="333"/>
      <c r="E50" s="333"/>
      <c r="F50" s="333"/>
      <c r="G50" s="334"/>
      <c r="H50" s="403" t="s">
        <v>220</v>
      </c>
      <c r="I50" s="404"/>
      <c r="J50" s="404"/>
      <c r="K50" s="404"/>
      <c r="L50" s="404"/>
      <c r="M50" s="404"/>
      <c r="N50" s="404"/>
      <c r="O50" s="404"/>
      <c r="P50" s="404"/>
      <c r="Q50" s="405"/>
      <c r="R50" s="2"/>
      <c r="S50" s="2"/>
    </row>
    <row r="51" spans="1:19" ht="21" customHeight="1" x14ac:dyDescent="0.3">
      <c r="A51" s="11"/>
      <c r="B51" s="28">
        <v>2</v>
      </c>
      <c r="C51" s="407" t="s">
        <v>20</v>
      </c>
      <c r="D51" s="333"/>
      <c r="E51" s="333"/>
      <c r="F51" s="333"/>
      <c r="G51" s="334"/>
      <c r="H51" s="403" t="s">
        <v>221</v>
      </c>
      <c r="I51" s="404"/>
      <c r="J51" s="404"/>
      <c r="K51" s="404"/>
      <c r="L51" s="404"/>
      <c r="M51" s="404"/>
      <c r="N51" s="404"/>
      <c r="O51" s="404"/>
      <c r="P51" s="404"/>
      <c r="Q51" s="405"/>
      <c r="R51" s="2"/>
      <c r="S51" s="2"/>
    </row>
    <row r="52" spans="1:19" ht="35.25" customHeight="1" x14ac:dyDescent="0.3">
      <c r="A52" s="11"/>
      <c r="B52" s="28" t="s">
        <v>285</v>
      </c>
      <c r="C52" s="407" t="s">
        <v>21</v>
      </c>
      <c r="D52" s="333"/>
      <c r="E52" s="333"/>
      <c r="F52" s="333"/>
      <c r="G52" s="334"/>
      <c r="H52" s="406" t="s">
        <v>286</v>
      </c>
      <c r="I52" s="333"/>
      <c r="J52" s="333"/>
      <c r="K52" s="333"/>
      <c r="L52" s="333"/>
      <c r="M52" s="333"/>
      <c r="N52" s="333"/>
      <c r="O52" s="333"/>
      <c r="P52" s="333"/>
      <c r="Q52" s="334"/>
      <c r="R52" s="2"/>
      <c r="S52" s="2"/>
    </row>
    <row r="53" spans="1:19" ht="35.25" customHeight="1" x14ac:dyDescent="0.3">
      <c r="A53" s="11"/>
      <c r="B53" s="29" t="s">
        <v>287</v>
      </c>
      <c r="C53" s="407" t="s">
        <v>22</v>
      </c>
      <c r="D53" s="333"/>
      <c r="E53" s="333"/>
      <c r="F53" s="333"/>
      <c r="G53" s="334"/>
      <c r="H53" s="406" t="s">
        <v>439</v>
      </c>
      <c r="I53" s="333"/>
      <c r="J53" s="333"/>
      <c r="K53" s="333"/>
      <c r="L53" s="333"/>
      <c r="M53" s="333"/>
      <c r="N53" s="333"/>
      <c r="O53" s="333"/>
      <c r="P53" s="333"/>
      <c r="Q53" s="334"/>
      <c r="R53" s="2"/>
      <c r="S53" s="2"/>
    </row>
    <row r="54" spans="1:19" ht="35.25" customHeight="1" x14ac:dyDescent="0.3">
      <c r="A54" s="16"/>
      <c r="B54" s="29">
        <v>4</v>
      </c>
      <c r="C54" s="407" t="s">
        <v>437</v>
      </c>
      <c r="D54" s="333"/>
      <c r="E54" s="333"/>
      <c r="F54" s="333"/>
      <c r="G54" s="334"/>
      <c r="H54" s="406" t="s">
        <v>438</v>
      </c>
      <c r="I54" s="333"/>
      <c r="J54" s="333"/>
      <c r="K54" s="333"/>
      <c r="L54" s="333"/>
      <c r="M54" s="333"/>
      <c r="N54" s="333"/>
      <c r="O54" s="333"/>
      <c r="P54" s="333"/>
      <c r="Q54" s="334"/>
      <c r="R54" s="2"/>
      <c r="S54" s="2"/>
    </row>
    <row r="55" spans="1:19" ht="33" customHeight="1" x14ac:dyDescent="0.3">
      <c r="A55" s="11"/>
      <c r="B55" s="29">
        <v>5</v>
      </c>
      <c r="C55" s="407" t="s">
        <v>23</v>
      </c>
      <c r="D55" s="333"/>
      <c r="E55" s="333"/>
      <c r="F55" s="333"/>
      <c r="G55" s="334"/>
      <c r="H55" s="406" t="s">
        <v>24</v>
      </c>
      <c r="I55" s="333"/>
      <c r="J55" s="333"/>
      <c r="K55" s="333"/>
      <c r="L55" s="333"/>
      <c r="M55" s="333"/>
      <c r="N55" s="333"/>
      <c r="O55" s="333"/>
      <c r="P55" s="333"/>
      <c r="Q55" s="334"/>
      <c r="R55" s="2"/>
      <c r="S55" s="2"/>
    </row>
    <row r="56" spans="1:19" ht="30.75" customHeight="1" x14ac:dyDescent="0.3">
      <c r="A56" s="11"/>
      <c r="B56" s="28">
        <v>6</v>
      </c>
      <c r="C56" s="406" t="s">
        <v>410</v>
      </c>
      <c r="D56" s="333"/>
      <c r="E56" s="333"/>
      <c r="F56" s="333"/>
      <c r="G56" s="334"/>
      <c r="H56" s="403" t="s">
        <v>449</v>
      </c>
      <c r="I56" s="404"/>
      <c r="J56" s="404"/>
      <c r="K56" s="404"/>
      <c r="L56" s="404"/>
      <c r="M56" s="404"/>
      <c r="N56" s="404"/>
      <c r="O56" s="404"/>
      <c r="P56" s="404"/>
      <c r="Q56" s="405"/>
      <c r="R56" s="2"/>
      <c r="S56" s="2"/>
    </row>
    <row r="57" spans="1:19" ht="30.75" customHeight="1" x14ac:dyDescent="0.3">
      <c r="A57" s="11"/>
      <c r="B57" s="28">
        <v>7</v>
      </c>
      <c r="C57" s="406" t="s">
        <v>412</v>
      </c>
      <c r="D57" s="333"/>
      <c r="E57" s="333"/>
      <c r="F57" s="333"/>
      <c r="G57" s="334"/>
      <c r="H57" s="403" t="s">
        <v>449</v>
      </c>
      <c r="I57" s="404"/>
      <c r="J57" s="404"/>
      <c r="K57" s="404"/>
      <c r="L57" s="404"/>
      <c r="M57" s="404"/>
      <c r="N57" s="404"/>
      <c r="O57" s="404"/>
      <c r="P57" s="404"/>
      <c r="Q57" s="405"/>
      <c r="R57" s="2"/>
      <c r="S57" s="2"/>
    </row>
    <row r="58" spans="1:19" ht="24.75" customHeight="1" x14ac:dyDescent="0.3">
      <c r="A58" s="11"/>
      <c r="B58" s="28">
        <v>8</v>
      </c>
      <c r="C58" s="406" t="s">
        <v>25</v>
      </c>
      <c r="D58" s="333"/>
      <c r="E58" s="333"/>
      <c r="F58" s="333"/>
      <c r="G58" s="334"/>
      <c r="H58" s="403" t="s">
        <v>449</v>
      </c>
      <c r="I58" s="404"/>
      <c r="J58" s="404"/>
      <c r="K58" s="404"/>
      <c r="L58" s="404"/>
      <c r="M58" s="404"/>
      <c r="N58" s="404"/>
      <c r="O58" s="404"/>
      <c r="P58" s="404"/>
      <c r="Q58" s="405"/>
      <c r="R58" s="2"/>
      <c r="S58" s="2"/>
    </row>
    <row r="59" spans="1:19" ht="31.5" customHeight="1" x14ac:dyDescent="0.3">
      <c r="A59" s="11"/>
      <c r="B59" s="28">
        <v>9</v>
      </c>
      <c r="C59" s="406" t="s">
        <v>26</v>
      </c>
      <c r="D59" s="333"/>
      <c r="E59" s="333"/>
      <c r="F59" s="333"/>
      <c r="G59" s="334"/>
      <c r="H59" s="403" t="s">
        <v>449</v>
      </c>
      <c r="I59" s="404"/>
      <c r="J59" s="404"/>
      <c r="K59" s="404"/>
      <c r="L59" s="404"/>
      <c r="M59" s="404"/>
      <c r="N59" s="404"/>
      <c r="O59" s="404"/>
      <c r="P59" s="404"/>
      <c r="Q59" s="405"/>
      <c r="R59" s="2"/>
      <c r="S59" s="2"/>
    </row>
    <row r="60" spans="1:19" ht="25.5" customHeight="1" x14ac:dyDescent="0.3">
      <c r="A60" s="11"/>
      <c r="B60" s="28">
        <v>10</v>
      </c>
      <c r="C60" s="407" t="s">
        <v>288</v>
      </c>
      <c r="D60" s="333"/>
      <c r="E60" s="333"/>
      <c r="F60" s="333"/>
      <c r="G60" s="334"/>
      <c r="H60" s="406" t="s">
        <v>222</v>
      </c>
      <c r="I60" s="333"/>
      <c r="J60" s="333"/>
      <c r="K60" s="333"/>
      <c r="L60" s="333"/>
      <c r="M60" s="333"/>
      <c r="N60" s="333"/>
      <c r="O60" s="333"/>
      <c r="P60" s="333"/>
      <c r="Q60" s="334"/>
      <c r="R60" s="2"/>
      <c r="S60" s="2"/>
    </row>
    <row r="61" spans="1:19" ht="21" customHeight="1" x14ac:dyDescent="0.3">
      <c r="A61" s="2"/>
      <c r="B61" s="409" t="s">
        <v>429</v>
      </c>
      <c r="C61" s="410"/>
      <c r="D61" s="410"/>
      <c r="E61" s="410"/>
      <c r="F61" s="410"/>
      <c r="G61" s="410"/>
      <c r="H61" s="410"/>
      <c r="I61" s="410"/>
      <c r="J61" s="410"/>
      <c r="K61" s="410"/>
      <c r="L61" s="410"/>
      <c r="M61" s="410"/>
      <c r="N61" s="410"/>
      <c r="O61" s="410"/>
      <c r="P61" s="410"/>
      <c r="Q61" s="411"/>
      <c r="R61" s="2"/>
      <c r="S61" s="2"/>
    </row>
    <row r="62" spans="1:19" ht="32.25" customHeight="1" x14ac:dyDescent="0.3">
      <c r="B62" s="412"/>
      <c r="C62" s="413"/>
      <c r="D62" s="413"/>
      <c r="E62" s="413"/>
      <c r="F62" s="413"/>
      <c r="G62" s="413"/>
      <c r="H62" s="413"/>
      <c r="I62" s="413"/>
      <c r="J62" s="413"/>
      <c r="K62" s="413"/>
      <c r="L62" s="413"/>
      <c r="M62" s="413"/>
      <c r="N62" s="413"/>
      <c r="O62" s="413"/>
      <c r="P62" s="413"/>
      <c r="Q62" s="414"/>
    </row>
    <row r="63" spans="1:19" ht="21" customHeight="1" x14ac:dyDescent="0.3"/>
    <row r="64" spans="1:19" ht="21" customHeight="1" x14ac:dyDescent="0.3">
      <c r="B64" s="415"/>
      <c r="C64" s="342"/>
      <c r="D64" s="342"/>
      <c r="E64" s="342"/>
      <c r="F64" s="342"/>
      <c r="G64" s="342"/>
      <c r="H64" s="342"/>
      <c r="I64" s="342"/>
      <c r="J64" s="342"/>
      <c r="K64" s="342"/>
      <c r="L64" s="342"/>
      <c r="M64" s="342"/>
      <c r="N64" s="342"/>
      <c r="O64" s="342"/>
      <c r="P64" s="342"/>
      <c r="Q64" s="342"/>
    </row>
    <row r="65" ht="21" customHeight="1" x14ac:dyDescent="0.3"/>
    <row r="66" ht="21" customHeight="1" x14ac:dyDescent="0.3"/>
    <row r="67" ht="21" customHeight="1" x14ac:dyDescent="0.3"/>
    <row r="68" ht="21" customHeight="1" x14ac:dyDescent="0.3"/>
    <row r="69" ht="21" customHeight="1" x14ac:dyDescent="0.3"/>
    <row r="70" ht="21" customHeight="1" x14ac:dyDescent="0.3"/>
    <row r="71" ht="21"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sheetData>
  <sheetProtection password="A1B3" sheet="1" objects="1" scenarios="1"/>
  <mergeCells count="59">
    <mergeCell ref="B33:Q33"/>
    <mergeCell ref="B61:Q62"/>
    <mergeCell ref="B64:Q64"/>
    <mergeCell ref="C50:G50"/>
    <mergeCell ref="H50:Q50"/>
    <mergeCell ref="C51:G51"/>
    <mergeCell ref="H51:Q51"/>
    <mergeCell ref="C52:G52"/>
    <mergeCell ref="H52:Q52"/>
    <mergeCell ref="H53:Q53"/>
    <mergeCell ref="C59:G59"/>
    <mergeCell ref="C60:G60"/>
    <mergeCell ref="H55:Q55"/>
    <mergeCell ref="H56:Q56"/>
    <mergeCell ref="H57:Q57"/>
    <mergeCell ref="H58:Q58"/>
    <mergeCell ref="H59:Q59"/>
    <mergeCell ref="H60:Q60"/>
    <mergeCell ref="C53:G53"/>
    <mergeCell ref="C55:G55"/>
    <mergeCell ref="C56:G56"/>
    <mergeCell ref="C57:G57"/>
    <mergeCell ref="C58:G58"/>
    <mergeCell ref="C54:G54"/>
    <mergeCell ref="H54:Q54"/>
    <mergeCell ref="B42:Q43"/>
    <mergeCell ref="B44:Q44"/>
    <mergeCell ref="B45:Q47"/>
    <mergeCell ref="C49:G49"/>
    <mergeCell ref="H49:Q49"/>
    <mergeCell ref="B34:Q34"/>
    <mergeCell ref="B36:Q36"/>
    <mergeCell ref="B38:Q38"/>
    <mergeCell ref="B39:Q39"/>
    <mergeCell ref="B40:Q40"/>
    <mergeCell ref="B28:Q28"/>
    <mergeCell ref="B29:Q29"/>
    <mergeCell ref="B30:Q30"/>
    <mergeCell ref="B31:Q31"/>
    <mergeCell ref="B32:Q32"/>
    <mergeCell ref="B23:Q23"/>
    <mergeCell ref="B24:Q24"/>
    <mergeCell ref="B25:Q25"/>
    <mergeCell ref="B26:Q26"/>
    <mergeCell ref="B27:Q27"/>
    <mergeCell ref="B17:Q17"/>
    <mergeCell ref="B18:Q18"/>
    <mergeCell ref="B19:Q19"/>
    <mergeCell ref="B21:Q21"/>
    <mergeCell ref="B22:Q22"/>
    <mergeCell ref="B12:E12"/>
    <mergeCell ref="B13:Q13"/>
    <mergeCell ref="B14:Q16"/>
    <mergeCell ref="B1:Q1"/>
    <mergeCell ref="B8:Q9"/>
    <mergeCell ref="B5:Q5"/>
    <mergeCell ref="B7:Q7"/>
    <mergeCell ref="B11:Q11"/>
    <mergeCell ref="F12:Q12"/>
  </mergeCells>
  <pageMargins left="0.25" right="0.25" top="0.75" bottom="0.75" header="0" footer="0"/>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Z1015"/>
  <sheetViews>
    <sheetView showGridLines="0" zoomScale="80" zoomScaleNormal="80" workbookViewId="0">
      <selection sqref="A1:XFD1048576"/>
    </sheetView>
  </sheetViews>
  <sheetFormatPr defaultColWidth="12.6640625" defaultRowHeight="15" customHeight="1" x14ac:dyDescent="0.25"/>
  <cols>
    <col min="1" max="1" width="7.6640625" style="31" customWidth="1"/>
    <col min="2" max="2" width="44.58203125" style="31" customWidth="1"/>
    <col min="3" max="5" width="29.5" style="31" customWidth="1"/>
    <col min="6" max="26" width="7.6640625" style="31" customWidth="1"/>
    <col min="27" max="16384" width="12.6640625" style="31"/>
  </cols>
  <sheetData>
    <row r="1" spans="2:8" ht="38.5" customHeight="1" thickBot="1" x14ac:dyDescent="0.3">
      <c r="B1" s="416" t="s">
        <v>283</v>
      </c>
      <c r="C1" s="417"/>
      <c r="D1" s="417"/>
      <c r="E1" s="418"/>
      <c r="F1" s="30"/>
      <c r="G1" s="30"/>
      <c r="H1" s="30"/>
    </row>
    <row r="2" spans="2:8" ht="15" customHeight="1" x14ac:dyDescent="0.25">
      <c r="B2" s="32"/>
      <c r="C2" s="32"/>
      <c r="D2" s="32"/>
      <c r="E2" s="32"/>
      <c r="F2" s="30"/>
      <c r="G2" s="30"/>
      <c r="H2" s="30"/>
    </row>
    <row r="3" spans="2:8" ht="13" x14ac:dyDescent="0.25">
      <c r="B3" s="419" t="s">
        <v>236</v>
      </c>
      <c r="C3" s="419"/>
      <c r="D3" s="419"/>
      <c r="E3" s="419"/>
      <c r="F3" s="30"/>
      <c r="G3" s="30"/>
      <c r="H3" s="30"/>
    </row>
    <row r="4" spans="2:8" ht="15" customHeight="1" x14ac:dyDescent="0.25">
      <c r="B4" s="33" t="s">
        <v>237</v>
      </c>
      <c r="C4" s="33" t="s">
        <v>238</v>
      </c>
      <c r="D4" s="34" t="s">
        <v>30</v>
      </c>
      <c r="E4" s="33" t="s">
        <v>239</v>
      </c>
    </row>
    <row r="5" spans="2:8" ht="75" customHeight="1" x14ac:dyDescent="0.25">
      <c r="B5" s="420" t="s">
        <v>270</v>
      </c>
      <c r="C5" s="424" t="s">
        <v>323</v>
      </c>
      <c r="D5" s="421" t="s">
        <v>240</v>
      </c>
      <c r="E5" s="263" t="s">
        <v>267</v>
      </c>
    </row>
    <row r="6" spans="2:8" ht="25" x14ac:dyDescent="0.25">
      <c r="B6" s="420"/>
      <c r="C6" s="425"/>
      <c r="D6" s="421"/>
      <c r="E6" s="263" t="s">
        <v>268</v>
      </c>
    </row>
    <row r="7" spans="2:8" ht="25" x14ac:dyDescent="0.25">
      <c r="B7" s="420"/>
      <c r="C7" s="426"/>
      <c r="D7" s="421"/>
      <c r="E7" s="263" t="s">
        <v>269</v>
      </c>
    </row>
    <row r="8" spans="2:8" ht="13" x14ac:dyDescent="0.25">
      <c r="B8" s="419" t="s">
        <v>241</v>
      </c>
      <c r="C8" s="419"/>
      <c r="D8" s="419"/>
      <c r="E8" s="419"/>
    </row>
    <row r="9" spans="2:8" ht="13" x14ac:dyDescent="0.25">
      <c r="B9" s="33" t="s">
        <v>237</v>
      </c>
      <c r="C9" s="33" t="s">
        <v>238</v>
      </c>
      <c r="D9" s="34" t="s">
        <v>30</v>
      </c>
      <c r="E9" s="33" t="s">
        <v>239</v>
      </c>
    </row>
    <row r="10" spans="2:8" ht="125" customHeight="1" x14ac:dyDescent="0.25">
      <c r="B10" s="420" t="s">
        <v>272</v>
      </c>
      <c r="C10" s="424" t="s">
        <v>322</v>
      </c>
      <c r="D10" s="421" t="s">
        <v>242</v>
      </c>
      <c r="E10" s="263" t="s">
        <v>267</v>
      </c>
    </row>
    <row r="11" spans="2:8" ht="25" x14ac:dyDescent="0.25">
      <c r="B11" s="420"/>
      <c r="C11" s="425"/>
      <c r="D11" s="421"/>
      <c r="E11" s="263" t="s">
        <v>271</v>
      </c>
    </row>
    <row r="12" spans="2:8" ht="12.5" x14ac:dyDescent="0.25">
      <c r="B12" s="420"/>
      <c r="C12" s="425"/>
      <c r="D12" s="421"/>
      <c r="E12" s="422" t="s">
        <v>269</v>
      </c>
    </row>
    <row r="13" spans="2:8" ht="12.5" x14ac:dyDescent="0.25">
      <c r="B13" s="420"/>
      <c r="C13" s="426"/>
      <c r="D13" s="421"/>
      <c r="E13" s="423"/>
    </row>
    <row r="14" spans="2:8" ht="13" x14ac:dyDescent="0.25">
      <c r="B14" s="419" t="s">
        <v>29</v>
      </c>
      <c r="C14" s="419"/>
      <c r="D14" s="419"/>
      <c r="E14" s="419"/>
    </row>
    <row r="15" spans="2:8" ht="13" x14ac:dyDescent="0.25">
      <c r="B15" s="33" t="s">
        <v>237</v>
      </c>
      <c r="C15" s="33" t="s">
        <v>238</v>
      </c>
      <c r="D15" s="34" t="s">
        <v>30</v>
      </c>
      <c r="E15" s="33" t="s">
        <v>239</v>
      </c>
    </row>
    <row r="16" spans="2:8" ht="30.5" customHeight="1" x14ac:dyDescent="0.25">
      <c r="B16" s="420" t="s">
        <v>273</v>
      </c>
      <c r="C16" s="263" t="s">
        <v>276</v>
      </c>
      <c r="D16" s="421" t="s">
        <v>243</v>
      </c>
      <c r="E16" s="263" t="s">
        <v>277</v>
      </c>
    </row>
    <row r="17" spans="1:26" ht="25" customHeight="1" x14ac:dyDescent="0.25">
      <c r="B17" s="420"/>
      <c r="C17" s="263" t="s">
        <v>275</v>
      </c>
      <c r="D17" s="421"/>
      <c r="E17" s="424" t="s">
        <v>278</v>
      </c>
    </row>
    <row r="18" spans="1:26" ht="50" x14ac:dyDescent="0.25">
      <c r="B18" s="420"/>
      <c r="C18" s="263" t="s">
        <v>274</v>
      </c>
      <c r="D18" s="421"/>
      <c r="E18" s="426"/>
    </row>
    <row r="19" spans="1:26" ht="13" x14ac:dyDescent="0.25">
      <c r="B19" s="419" t="s">
        <v>28</v>
      </c>
      <c r="C19" s="419"/>
      <c r="D19" s="419"/>
      <c r="E19" s="419"/>
    </row>
    <row r="20" spans="1:26" ht="13" x14ac:dyDescent="0.25">
      <c r="B20" s="33" t="s">
        <v>237</v>
      </c>
      <c r="C20" s="33" t="s">
        <v>238</v>
      </c>
      <c r="D20" s="34" t="s">
        <v>30</v>
      </c>
      <c r="E20" s="33" t="s">
        <v>239</v>
      </c>
    </row>
    <row r="21" spans="1:26" ht="12.5" x14ac:dyDescent="0.25">
      <c r="B21" s="420" t="s">
        <v>273</v>
      </c>
      <c r="C21" s="263" t="s">
        <v>276</v>
      </c>
      <c r="D21" s="421" t="s">
        <v>244</v>
      </c>
      <c r="E21" s="263" t="s">
        <v>277</v>
      </c>
    </row>
    <row r="22" spans="1:26" ht="25" customHeight="1" x14ac:dyDescent="0.25">
      <c r="B22" s="420"/>
      <c r="C22" s="263" t="s">
        <v>275</v>
      </c>
      <c r="D22" s="421"/>
      <c r="E22" s="424" t="s">
        <v>279</v>
      </c>
    </row>
    <row r="23" spans="1:26" ht="50" x14ac:dyDescent="0.25">
      <c r="B23" s="420"/>
      <c r="C23" s="263" t="s">
        <v>274</v>
      </c>
      <c r="D23" s="421"/>
      <c r="E23" s="426"/>
    </row>
    <row r="24" spans="1:26" ht="13" x14ac:dyDescent="0.25">
      <c r="B24" s="419" t="s">
        <v>27</v>
      </c>
      <c r="C24" s="419"/>
      <c r="D24" s="419"/>
      <c r="E24" s="419"/>
    </row>
    <row r="25" spans="1:26" ht="13" x14ac:dyDescent="0.25">
      <c r="B25" s="33" t="s">
        <v>237</v>
      </c>
      <c r="C25" s="33" t="s">
        <v>238</v>
      </c>
      <c r="D25" s="34" t="s">
        <v>30</v>
      </c>
      <c r="E25" s="33" t="s">
        <v>239</v>
      </c>
    </row>
    <row r="26" spans="1:26" ht="37" customHeight="1" x14ac:dyDescent="0.25">
      <c r="B26" s="420" t="s">
        <v>273</v>
      </c>
      <c r="C26" s="263" t="s">
        <v>280</v>
      </c>
      <c r="D26" s="421" t="s">
        <v>245</v>
      </c>
      <c r="E26" s="263" t="s">
        <v>277</v>
      </c>
    </row>
    <row r="27" spans="1:26" ht="25" customHeight="1" x14ac:dyDescent="0.25">
      <c r="B27" s="420"/>
      <c r="C27" s="263" t="s">
        <v>275</v>
      </c>
      <c r="D27" s="421"/>
      <c r="E27" s="424" t="s">
        <v>279</v>
      </c>
    </row>
    <row r="28" spans="1:26" ht="50" x14ac:dyDescent="0.25">
      <c r="B28" s="420"/>
      <c r="C28" s="263" t="s">
        <v>281</v>
      </c>
      <c r="D28" s="421"/>
      <c r="E28" s="426"/>
    </row>
    <row r="29" spans="1:26" ht="12.5" x14ac:dyDescent="0.25">
      <c r="B29" s="35"/>
    </row>
    <row r="30" spans="1:26" ht="12.5"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row>
    <row r="36" spans="1:26" ht="12.5"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row>
    <row r="37" spans="1:26" ht="12.5"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row>
    <row r="38" spans="1:26" ht="12.5"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row>
    <row r="39" spans="1:26" ht="12.5"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row>
    <row r="40" spans="1:26" ht="12.5"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row>
    <row r="41" spans="1:26" ht="12.5"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row>
    <row r="42" spans="1:26" ht="12.5"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row>
    <row r="43" spans="1:26" ht="12.5"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row>
    <row r="44" spans="1:26" ht="12.5"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row>
    <row r="45" spans="1:26" ht="12.5" x14ac:dyDescent="0.2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row>
    <row r="46" spans="1:26" ht="12.5" x14ac:dyDescent="0.25">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row>
    <row r="47" spans="1:26" ht="12.5" x14ac:dyDescent="0.25">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row>
    <row r="48" spans="1:26" ht="12.5" x14ac:dyDescent="0.25">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row>
    <row r="49" spans="1:26" ht="12.5" x14ac:dyDescent="0.25">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row>
    <row r="50" spans="1:26" ht="12.5" x14ac:dyDescent="0.25">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row>
    <row r="51" spans="1:26" ht="12.5" x14ac:dyDescent="0.25">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row>
    <row r="52" spans="1:26" ht="12.5" x14ac:dyDescent="0.25">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row>
    <row r="53" spans="1:26" ht="12.5" x14ac:dyDescent="0.25">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row>
    <row r="54" spans="1:26" ht="12.5" x14ac:dyDescent="0.25">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row>
    <row r="55" spans="1:26" ht="12.5" x14ac:dyDescent="0.2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row>
    <row r="56" spans="1:26" ht="15.75" customHeight="1" x14ac:dyDescent="0.25">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row>
    <row r="57" spans="1:26" ht="15.75" customHeight="1" x14ac:dyDescent="0.25">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row>
    <row r="58" spans="1:26" ht="15.75" customHeight="1" x14ac:dyDescent="0.25">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row>
    <row r="59" spans="1:26" ht="15.75" customHeight="1" x14ac:dyDescent="0.25">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row>
    <row r="60" spans="1:26" ht="15.75" customHeight="1" x14ac:dyDescent="0.25">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row>
    <row r="61" spans="1:26" ht="15.75" customHeight="1" x14ac:dyDescent="0.25">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row>
    <row r="62" spans="1:26" ht="15.75" customHeight="1" x14ac:dyDescent="0.25">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row>
    <row r="63" spans="1:26" ht="15.75" customHeight="1" x14ac:dyDescent="0.25">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row>
    <row r="64" spans="1:26" ht="15.75" customHeight="1" x14ac:dyDescent="0.25">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row>
    <row r="65" spans="1:26" ht="15.75" customHeight="1" x14ac:dyDescent="0.2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row>
    <row r="66" spans="1:26" ht="15.75" customHeight="1" x14ac:dyDescent="0.25">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row>
    <row r="67" spans="1:26" ht="15.75" customHeight="1" x14ac:dyDescent="0.25">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row>
    <row r="68" spans="1:26" ht="15.75" customHeight="1" x14ac:dyDescent="0.25">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row>
    <row r="69" spans="1:26" ht="15.75" customHeight="1" x14ac:dyDescent="0.25">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spans="1:26" ht="15.75" customHeight="1" x14ac:dyDescent="0.25">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row>
    <row r="71" spans="1:26" ht="15.75" customHeight="1" x14ac:dyDescent="0.25">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row>
    <row r="72" spans="1:26" ht="15.75" customHeight="1" x14ac:dyDescent="0.25">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row>
    <row r="73" spans="1:26" ht="15.75" customHeight="1" x14ac:dyDescent="0.25">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row>
    <row r="74" spans="1:26" ht="15.75" customHeight="1" x14ac:dyDescent="0.25">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row>
    <row r="75" spans="1:26" ht="15.75" customHeight="1" x14ac:dyDescent="0.2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row>
    <row r="76" spans="1:26" ht="15.75" customHeight="1" x14ac:dyDescent="0.25">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row>
    <row r="77" spans="1:26" ht="15.75" customHeight="1" x14ac:dyDescent="0.25">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spans="1:26" ht="15.75" customHeight="1" x14ac:dyDescent="0.25">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row>
    <row r="79" spans="1:26" ht="15.75" customHeight="1" x14ac:dyDescent="0.25">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row>
    <row r="80" spans="1:26" ht="15.75" customHeight="1" x14ac:dyDescent="0.25">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row>
    <row r="81" spans="1:26" ht="15.75" customHeight="1" x14ac:dyDescent="0.25">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row>
    <row r="82" spans="1:26" ht="15.75" customHeight="1" x14ac:dyDescent="0.25">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row>
    <row r="83" spans="1:26" ht="15.75" customHeight="1" x14ac:dyDescent="0.25">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row>
    <row r="84" spans="1:26" ht="15.75" customHeight="1" x14ac:dyDescent="0.25">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row>
    <row r="85" spans="1:26" ht="15.75" customHeight="1" x14ac:dyDescent="0.2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row>
    <row r="86" spans="1:26" ht="15.75" customHeight="1" x14ac:dyDescent="0.25">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row>
    <row r="87" spans="1:26" ht="15.75" customHeight="1" x14ac:dyDescent="0.25">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row>
    <row r="88" spans="1:26" ht="15.75" customHeight="1" x14ac:dyDescent="0.25">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row>
    <row r="89" spans="1:26" ht="15.75" customHeight="1" x14ac:dyDescent="0.25">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row>
    <row r="90" spans="1:26" ht="15.75" customHeight="1" x14ac:dyDescent="0.25">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row>
    <row r="91" spans="1:26" ht="15.75" customHeight="1" x14ac:dyDescent="0.25">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row>
    <row r="92" spans="1:26" ht="15.75" customHeight="1" x14ac:dyDescent="0.25">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row>
    <row r="93" spans="1:26" ht="15.75" customHeight="1" x14ac:dyDescent="0.25">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row>
    <row r="94" spans="1:26" ht="15.75" customHeight="1" x14ac:dyDescent="0.25">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row>
    <row r="95" spans="1:26" ht="15.75" customHeight="1" x14ac:dyDescent="0.2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row>
    <row r="96" spans="1:26" ht="15.75" customHeight="1" x14ac:dyDescent="0.25">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row>
    <row r="97" spans="1:26" ht="15.75" customHeight="1" x14ac:dyDescent="0.25">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row>
    <row r="98" spans="1:26" ht="15.75" customHeight="1" x14ac:dyDescent="0.25">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row>
    <row r="99" spans="1:26" ht="15.75" customHeight="1" x14ac:dyDescent="0.25">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row>
    <row r="100" spans="1:26" ht="15.75" customHeight="1" x14ac:dyDescent="0.25">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row>
    <row r="101" spans="1:26" ht="15.75" customHeight="1" x14ac:dyDescent="0.25">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row>
    <row r="102" spans="1:26" ht="15.75" customHeight="1" x14ac:dyDescent="0.25">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row>
    <row r="103" spans="1:26" ht="15.75" customHeight="1" x14ac:dyDescent="0.25">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row>
    <row r="104" spans="1:26" ht="15.75" customHeight="1" x14ac:dyDescent="0.25">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row r="105" spans="1:26" ht="15.75" customHeight="1" x14ac:dyDescent="0.2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row>
    <row r="106" spans="1:26" ht="15.75" customHeight="1" x14ac:dyDescent="0.25">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row>
    <row r="107" spans="1:26" ht="15.75" customHeight="1" x14ac:dyDescent="0.25">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row>
    <row r="108" spans="1:26" ht="15.75" customHeight="1" x14ac:dyDescent="0.25">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spans="1:26" ht="15.75" customHeight="1" x14ac:dyDescent="0.25">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row>
    <row r="110" spans="1:26" ht="15.75" customHeight="1" x14ac:dyDescent="0.25">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row>
    <row r="111" spans="1:26" ht="15.75" customHeight="1" x14ac:dyDescent="0.25">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row>
    <row r="112" spans="1:26" ht="15.75" customHeight="1" x14ac:dyDescent="0.25">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row>
    <row r="113" spans="1:26" ht="15.75" customHeight="1" x14ac:dyDescent="0.25">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spans="1:26" ht="15.75" customHeight="1" x14ac:dyDescent="0.25">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row>
    <row r="115" spans="1:26" ht="15.75" customHeight="1" x14ac:dyDescent="0.2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row>
    <row r="116" spans="1:26" ht="15.75" customHeight="1" x14ac:dyDescent="0.25">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spans="1:26" ht="15.75" customHeight="1" x14ac:dyDescent="0.25">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row>
    <row r="118" spans="1:26" ht="15.75" customHeight="1" x14ac:dyDescent="0.25">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row>
    <row r="119" spans="1:26" ht="15.75" customHeight="1" x14ac:dyDescent="0.25">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row>
    <row r="120" spans="1:26" ht="15.75" customHeight="1" x14ac:dyDescent="0.25">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row>
    <row r="121" spans="1:26" ht="15.75" customHeight="1" x14ac:dyDescent="0.25">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row>
    <row r="122" spans="1:26" ht="15.75" customHeight="1" x14ac:dyDescent="0.25">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row>
    <row r="123" spans="1:26" ht="15.75" customHeight="1" x14ac:dyDescent="0.25">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row>
    <row r="124" spans="1:26" ht="15.75" customHeight="1" x14ac:dyDescent="0.25">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row>
    <row r="125" spans="1:26" ht="15.75" customHeight="1" x14ac:dyDescent="0.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row>
    <row r="126" spans="1:26" ht="15.75" customHeight="1" x14ac:dyDescent="0.25">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row>
    <row r="127" spans="1:26" ht="15.75" customHeight="1" x14ac:dyDescent="0.25">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spans="1:26" ht="15.75" customHeight="1" x14ac:dyDescent="0.25">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row>
    <row r="129" spans="1:26" ht="15.75" customHeight="1" x14ac:dyDescent="0.25">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spans="1:26" ht="15.75" customHeight="1" x14ac:dyDescent="0.25">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row>
    <row r="131" spans="1:26" ht="15.75" customHeight="1" x14ac:dyDescent="0.25">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row>
    <row r="132" spans="1:26" ht="15.75" customHeight="1" x14ac:dyDescent="0.25">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row>
    <row r="133" spans="1:26" ht="15.75" customHeight="1" x14ac:dyDescent="0.25">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row>
    <row r="134" spans="1:26" ht="15.75" customHeight="1" x14ac:dyDescent="0.25">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row>
    <row r="135" spans="1:26" ht="15.75" customHeight="1" x14ac:dyDescent="0.2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row>
    <row r="136" spans="1:26" ht="15.75" customHeight="1" x14ac:dyDescent="0.25">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row>
    <row r="137" spans="1:26" ht="15.75" customHeight="1" x14ac:dyDescent="0.25">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row>
    <row r="138" spans="1:26" ht="15.75" customHeight="1" x14ac:dyDescent="0.25">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row>
    <row r="139" spans="1:26" ht="15.75" customHeight="1" x14ac:dyDescent="0.25">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row>
    <row r="140" spans="1:26" ht="15.75" customHeight="1" x14ac:dyDescent="0.25">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spans="1:26" ht="15.75" customHeight="1" x14ac:dyDescent="0.25">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row>
    <row r="142" spans="1:26" ht="15.75" customHeight="1" x14ac:dyDescent="0.25">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spans="1:26" ht="15.75" customHeight="1" x14ac:dyDescent="0.25">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row>
    <row r="144" spans="1:26" ht="15.75" customHeight="1" x14ac:dyDescent="0.25">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row>
    <row r="145" spans="1:26" ht="15.75" customHeight="1" x14ac:dyDescent="0.2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row>
    <row r="146" spans="1:26" ht="15.75" customHeight="1" x14ac:dyDescent="0.25">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spans="1:26" ht="15.75" customHeight="1" x14ac:dyDescent="0.25">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row>
    <row r="148" spans="1:26" ht="15.75" customHeight="1" x14ac:dyDescent="0.25">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row>
    <row r="149" spans="1:26" ht="15.75" customHeight="1" x14ac:dyDescent="0.25">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spans="1:26" ht="15.75" customHeight="1" x14ac:dyDescent="0.25">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row>
    <row r="151" spans="1:26" ht="15.75" customHeight="1" x14ac:dyDescent="0.25">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row>
    <row r="152" spans="1:26" ht="15.75" customHeight="1" x14ac:dyDescent="0.25">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ht="15.75" customHeight="1" x14ac:dyDescent="0.25">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row>
    <row r="154" spans="1:26" ht="15.75" customHeight="1" x14ac:dyDescent="0.25">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row>
    <row r="155" spans="1:26" ht="15.75" customHeight="1" x14ac:dyDescent="0.2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row>
    <row r="156" spans="1:26" ht="15.75" customHeight="1" x14ac:dyDescent="0.25">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row>
    <row r="157" spans="1:26" ht="15.75" customHeight="1" x14ac:dyDescent="0.25">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row>
    <row r="158" spans="1:26" ht="15.75" customHeight="1" x14ac:dyDescent="0.25">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row>
    <row r="159" spans="1:26" ht="15.75" customHeight="1" x14ac:dyDescent="0.25">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row>
    <row r="160" spans="1:26" ht="15.75" customHeight="1" x14ac:dyDescent="0.25">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row>
    <row r="161" spans="1:26" ht="15.75" customHeight="1" x14ac:dyDescent="0.25">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row>
    <row r="162" spans="1:26" ht="15.75" customHeight="1" x14ac:dyDescent="0.25">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spans="1:26" ht="15.75" customHeight="1" x14ac:dyDescent="0.25">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spans="1:26" ht="15.75" customHeight="1" x14ac:dyDescent="0.25">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row>
    <row r="165" spans="1:26" ht="15.75" customHeight="1" x14ac:dyDescent="0.2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spans="1:26" ht="15.75" customHeight="1" x14ac:dyDescent="0.25">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row>
    <row r="167" spans="1:26" ht="15.75" customHeight="1" x14ac:dyDescent="0.25">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spans="1:26" ht="15.75" customHeight="1" x14ac:dyDescent="0.25">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row>
    <row r="169" spans="1:26" ht="15.75" customHeight="1" x14ac:dyDescent="0.25">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spans="1:26" ht="15.75" customHeight="1" x14ac:dyDescent="0.25">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row>
    <row r="171" spans="1:26" ht="15.75" customHeight="1" x14ac:dyDescent="0.25">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row>
    <row r="172" spans="1:26" ht="15.75" customHeight="1" x14ac:dyDescent="0.25">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spans="1:26" ht="15.75" customHeight="1" x14ac:dyDescent="0.25">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row>
    <row r="174" spans="1:26" ht="15.75" customHeight="1" x14ac:dyDescent="0.25">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row>
    <row r="175" spans="1:26" ht="15.75" customHeight="1" x14ac:dyDescent="0.2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row>
    <row r="176" spans="1:26" ht="15.75" customHeight="1" x14ac:dyDescent="0.25">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row>
    <row r="177" spans="1:26" ht="15.75" customHeight="1" x14ac:dyDescent="0.25">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row>
    <row r="178" spans="1:26" ht="15.75" customHeight="1" x14ac:dyDescent="0.25">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row>
    <row r="179" spans="1:26" ht="15.75" customHeight="1" x14ac:dyDescent="0.25">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row>
    <row r="180" spans="1:26" ht="15.75" customHeight="1" x14ac:dyDescent="0.25">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spans="1:26" ht="15.75" customHeight="1" x14ac:dyDescent="0.25">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row>
    <row r="182" spans="1:26" ht="15.75" customHeight="1" x14ac:dyDescent="0.25">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row>
    <row r="183" spans="1:26" ht="15.75" customHeight="1" x14ac:dyDescent="0.25">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row>
    <row r="184" spans="1:26" ht="15.75" customHeight="1" x14ac:dyDescent="0.25">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row>
    <row r="185" spans="1:26" ht="15.75" customHeight="1" x14ac:dyDescent="0.2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row>
    <row r="186" spans="1:26" ht="15.75" customHeight="1" x14ac:dyDescent="0.25">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row>
    <row r="187" spans="1:26" ht="15.75" customHeight="1" x14ac:dyDescent="0.25">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row>
    <row r="188" spans="1:26" ht="15.75" customHeight="1" x14ac:dyDescent="0.25">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row>
    <row r="189" spans="1:26" ht="15.75" customHeight="1" x14ac:dyDescent="0.25">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row>
    <row r="190" spans="1:26" ht="15.75" customHeight="1" x14ac:dyDescent="0.25">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row>
    <row r="191" spans="1:26" ht="15.75" customHeight="1" x14ac:dyDescent="0.25">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row>
    <row r="192" spans="1:26" ht="15.75" customHeight="1" x14ac:dyDescent="0.25">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row>
    <row r="193" spans="1:26" ht="15.75" customHeight="1" x14ac:dyDescent="0.25">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row>
    <row r="194" spans="1:26" ht="15.75" customHeight="1" x14ac:dyDescent="0.25">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row r="195" spans="1:26" ht="15.75" customHeight="1" x14ac:dyDescent="0.2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spans="1:26" ht="15.75" customHeight="1" x14ac:dyDescent="0.25">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row>
    <row r="197" spans="1:26" ht="15.75" customHeight="1" x14ac:dyDescent="0.25">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row>
    <row r="198" spans="1:26" ht="15.75" customHeight="1" x14ac:dyDescent="0.25">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row>
    <row r="199" spans="1:26" ht="15.75" customHeight="1" x14ac:dyDescent="0.25">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row>
    <row r="200" spans="1:26" ht="15.75" customHeight="1" x14ac:dyDescent="0.25">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row>
    <row r="201" spans="1:26" ht="15.75" customHeight="1" x14ac:dyDescent="0.25">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row>
    <row r="202" spans="1:26" ht="15.75" customHeight="1" x14ac:dyDescent="0.25">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row>
    <row r="203" spans="1:26" ht="15.75" customHeight="1" x14ac:dyDescent="0.25">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row>
    <row r="204" spans="1:26" ht="15.75" customHeight="1" x14ac:dyDescent="0.25">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row>
    <row r="205" spans="1:26" ht="15.75" customHeight="1" x14ac:dyDescent="0.2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row>
    <row r="206" spans="1:26" ht="15.75" customHeight="1" x14ac:dyDescent="0.25">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row>
    <row r="207" spans="1:26" ht="15.75" customHeight="1" x14ac:dyDescent="0.25">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row>
    <row r="208" spans="1:26" ht="15.75" customHeight="1" x14ac:dyDescent="0.25">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row>
    <row r="209" spans="1:26" ht="15.75" customHeight="1" x14ac:dyDescent="0.25">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row>
    <row r="210" spans="1:26" ht="15.75" customHeight="1" x14ac:dyDescent="0.25">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row>
    <row r="211" spans="1:26" ht="15.75" customHeight="1" x14ac:dyDescent="0.25">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row>
    <row r="212" spans="1:26" ht="15.75" customHeight="1" x14ac:dyDescent="0.25">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spans="1:26" ht="15.75" customHeight="1" x14ac:dyDescent="0.25">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spans="1:26" ht="15.75" customHeight="1" x14ac:dyDescent="0.25">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spans="1:26" ht="15.75" customHeight="1" x14ac:dyDescent="0.2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spans="1:26" ht="15.75" customHeight="1" x14ac:dyDescent="0.25">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spans="1:26" ht="15.75" customHeight="1" x14ac:dyDescent="0.25">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spans="1:26" ht="15.75" customHeight="1" x14ac:dyDescent="0.25">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spans="1:26" ht="15.75" customHeight="1" x14ac:dyDescent="0.25">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spans="1:26" ht="15.75" customHeight="1" x14ac:dyDescent="0.25">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spans="1:26" ht="15.75" customHeight="1" x14ac:dyDescent="0.25">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row>
    <row r="222" spans="1:26" ht="15.75" customHeight="1" x14ac:dyDescent="0.25">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row>
    <row r="223" spans="1:26" ht="15.75" customHeight="1" x14ac:dyDescent="0.25">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row>
    <row r="224" spans="1:26" ht="15.75" customHeight="1" x14ac:dyDescent="0.25">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row>
    <row r="225" spans="1:26" ht="15.75" customHeight="1" x14ac:dyDescent="0.2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row>
    <row r="226" spans="1:26" ht="15.75" customHeight="1" x14ac:dyDescent="0.25">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row>
    <row r="227" spans="1:26" ht="15.75" customHeight="1" x14ac:dyDescent="0.25">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row>
    <row r="228" spans="1:26" ht="15.75" customHeight="1" x14ac:dyDescent="0.25">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row>
    <row r="229" spans="1:26" ht="15.75" customHeight="1" x14ac:dyDescent="0.25">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row>
    <row r="230" spans="1:26" ht="15.75" customHeight="1" x14ac:dyDescent="0.25">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row>
    <row r="231" spans="1:26" ht="15.75" customHeight="1" x14ac:dyDescent="0.25">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row>
    <row r="232" spans="1:26" ht="15.75" customHeight="1" x14ac:dyDescent="0.25">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row>
    <row r="233" spans="1:26" ht="15.75" customHeight="1" x14ac:dyDescent="0.25">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row>
    <row r="234" spans="1:26" ht="15.75" customHeight="1" x14ac:dyDescent="0.25">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row>
    <row r="235" spans="1:26" ht="15.75" customHeight="1" x14ac:dyDescent="0.25">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row>
    <row r="236" spans="1:26" ht="15.75" customHeight="1" x14ac:dyDescent="0.25">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row>
    <row r="237" spans="1:26" ht="15.75" customHeight="1" x14ac:dyDescent="0.25">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row>
    <row r="238" spans="1:26" ht="15.75" customHeight="1" x14ac:dyDescent="0.25">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row>
    <row r="239" spans="1:26" ht="15.75" customHeight="1" x14ac:dyDescent="0.25">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row>
    <row r="240" spans="1:26" ht="15.75" customHeight="1" x14ac:dyDescent="0.25">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row>
    <row r="241" spans="1:26" ht="15.75" customHeight="1" x14ac:dyDescent="0.25">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row>
    <row r="242" spans="1:26" ht="15.75" customHeight="1" x14ac:dyDescent="0.25">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row>
    <row r="243" spans="1:26" ht="15.75" customHeight="1" x14ac:dyDescent="0.25">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row>
    <row r="244" spans="1:26" ht="15.75" customHeight="1" x14ac:dyDescent="0.25">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row>
    <row r="245" spans="1:26" ht="15.75" customHeight="1" x14ac:dyDescent="0.2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row>
    <row r="246" spans="1:26" ht="15.75" customHeight="1" x14ac:dyDescent="0.25">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row>
    <row r="247" spans="1:26" ht="15.75" customHeight="1" x14ac:dyDescent="0.25">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row>
    <row r="248" spans="1:26" ht="15.75" customHeight="1" x14ac:dyDescent="0.25">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row>
    <row r="249" spans="1:26" ht="15.75" customHeight="1" x14ac:dyDescent="0.25">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row>
    <row r="250" spans="1:26" ht="15.75" customHeight="1" x14ac:dyDescent="0.25">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row>
    <row r="251" spans="1:26" ht="15.75" customHeight="1" x14ac:dyDescent="0.25">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row>
    <row r="252" spans="1:26" ht="15.75" customHeight="1" x14ac:dyDescent="0.25">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row>
    <row r="253" spans="1:26" ht="15.75" customHeight="1" x14ac:dyDescent="0.25">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row>
    <row r="254" spans="1:26" ht="15.75" customHeight="1" x14ac:dyDescent="0.25">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row>
    <row r="255" spans="1:26" ht="15.75" customHeight="1" x14ac:dyDescent="0.25">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row>
    <row r="256" spans="1:26" ht="15.75" customHeight="1" x14ac:dyDescent="0.25">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row>
    <row r="257" spans="1:26" ht="15.75" customHeight="1" x14ac:dyDescent="0.25">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row>
    <row r="258" spans="1:26" ht="15.75" customHeight="1" x14ac:dyDescent="0.25">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row>
    <row r="259" spans="1:26" ht="15.75" customHeight="1" x14ac:dyDescent="0.25">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row>
    <row r="260" spans="1:26" ht="15.75" customHeight="1" x14ac:dyDescent="0.25">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row>
    <row r="261" spans="1:26" ht="15.75" customHeight="1" x14ac:dyDescent="0.25">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row>
    <row r="262" spans="1:26" ht="15.75" customHeight="1" x14ac:dyDescent="0.25">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row>
    <row r="263" spans="1:26" ht="15.75" customHeight="1" x14ac:dyDescent="0.25">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row>
    <row r="264" spans="1:26" ht="15.75" customHeight="1" x14ac:dyDescent="0.25">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row>
    <row r="265" spans="1:26" ht="15.75" customHeight="1" x14ac:dyDescent="0.25">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row>
    <row r="266" spans="1:26" ht="15.75" customHeight="1" x14ac:dyDescent="0.25">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row>
    <row r="267" spans="1:26" ht="15.75" customHeight="1" x14ac:dyDescent="0.25">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row>
    <row r="268" spans="1:26" ht="15.75" customHeight="1" x14ac:dyDescent="0.25">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row>
    <row r="269" spans="1:26" ht="15.75" customHeight="1" x14ac:dyDescent="0.25">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row>
    <row r="270" spans="1:26" ht="15.75" customHeight="1" x14ac:dyDescent="0.25">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row>
    <row r="271" spans="1:26" ht="15.75" customHeight="1" x14ac:dyDescent="0.25">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row>
    <row r="272" spans="1:26" ht="15.75" customHeight="1" x14ac:dyDescent="0.25">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row>
    <row r="273" spans="1:26" ht="15.75" customHeight="1" x14ac:dyDescent="0.25">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row>
    <row r="274" spans="1:26" ht="15.75" customHeight="1" x14ac:dyDescent="0.25">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row>
    <row r="275" spans="1:26" ht="15.75" customHeight="1" x14ac:dyDescent="0.25">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row>
    <row r="276" spans="1:26" ht="15.75" customHeight="1" x14ac:dyDescent="0.25">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row>
    <row r="277" spans="1:26" ht="15.75" customHeight="1" x14ac:dyDescent="0.25">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row>
    <row r="278" spans="1:26" ht="15.75" customHeight="1" x14ac:dyDescent="0.25">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row>
    <row r="279" spans="1:26" ht="15.75" customHeight="1" x14ac:dyDescent="0.25">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row>
    <row r="280" spans="1:26" ht="15.75" customHeight="1" x14ac:dyDescent="0.25">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row>
    <row r="281" spans="1:26" ht="15.75" customHeight="1" x14ac:dyDescent="0.25">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row>
    <row r="282" spans="1:26" ht="15.75" customHeight="1" x14ac:dyDescent="0.25">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row>
    <row r="283" spans="1:26" ht="15.75" customHeight="1" x14ac:dyDescent="0.25">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row>
    <row r="284" spans="1:26" ht="15.75" customHeight="1" x14ac:dyDescent="0.25">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row>
    <row r="285" spans="1:26" ht="15.75" customHeight="1" x14ac:dyDescent="0.25">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row>
    <row r="286" spans="1:26" ht="15.75" customHeight="1" x14ac:dyDescent="0.25">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row>
    <row r="287" spans="1:26" ht="15.75" customHeight="1" x14ac:dyDescent="0.25">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row>
    <row r="288" spans="1:26" ht="15.75" customHeight="1" x14ac:dyDescent="0.25">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row>
    <row r="289" spans="1:26" ht="15.75" customHeight="1" x14ac:dyDescent="0.25">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row>
    <row r="290" spans="1:26" ht="15.75" customHeight="1" x14ac:dyDescent="0.25">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row>
    <row r="291" spans="1:26" ht="15.75" customHeight="1" x14ac:dyDescent="0.25">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row>
    <row r="292" spans="1:26" ht="15.75" customHeight="1" x14ac:dyDescent="0.25">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row>
    <row r="293" spans="1:26" ht="15.75" customHeight="1" x14ac:dyDescent="0.25">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row>
    <row r="294" spans="1:26" ht="15.75" customHeight="1" x14ac:dyDescent="0.25">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row>
    <row r="295" spans="1:26" ht="15.75" customHeight="1" x14ac:dyDescent="0.25">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row>
    <row r="296" spans="1:26" ht="15.75" customHeight="1" x14ac:dyDescent="0.25">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row>
    <row r="297" spans="1:26" ht="15.75" customHeight="1" x14ac:dyDescent="0.25">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row>
    <row r="298" spans="1:26" ht="15.75" customHeight="1" x14ac:dyDescent="0.25">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row>
    <row r="299" spans="1:26" ht="15.75" customHeight="1" x14ac:dyDescent="0.25">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row>
    <row r="300" spans="1:26" ht="15.75" customHeight="1" x14ac:dyDescent="0.25">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row>
    <row r="301" spans="1:26" ht="15.75" customHeight="1" x14ac:dyDescent="0.25">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row>
    <row r="302" spans="1:26" ht="15.75" customHeight="1" x14ac:dyDescent="0.25">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row>
    <row r="303" spans="1:26" ht="15.75" customHeight="1" x14ac:dyDescent="0.25">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row>
    <row r="304" spans="1:26" ht="15.75" customHeight="1" x14ac:dyDescent="0.25">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row>
    <row r="305" spans="1:26" ht="15.75" customHeight="1" x14ac:dyDescent="0.25">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row>
    <row r="306" spans="1:26" ht="15.75" customHeight="1" x14ac:dyDescent="0.25">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row>
    <row r="307" spans="1:26" ht="15.75" customHeight="1" x14ac:dyDescent="0.25">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row>
    <row r="308" spans="1:26" ht="15.75" customHeight="1" x14ac:dyDescent="0.25">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row>
    <row r="309" spans="1:26" ht="15.75" customHeight="1" x14ac:dyDescent="0.25">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row>
    <row r="310" spans="1:26" ht="15.75" customHeight="1" x14ac:dyDescent="0.25">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row>
    <row r="311" spans="1:26" ht="15.75" customHeight="1" x14ac:dyDescent="0.25">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row>
    <row r="312" spans="1:26" ht="15.75" customHeight="1" x14ac:dyDescent="0.25">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row>
    <row r="313" spans="1:26" ht="15.75" customHeight="1" x14ac:dyDescent="0.25">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row>
    <row r="314" spans="1:26" ht="15.75" customHeight="1" x14ac:dyDescent="0.25">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row>
    <row r="315" spans="1:26" ht="15.75" customHeight="1" x14ac:dyDescent="0.25">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row>
    <row r="316" spans="1:26" ht="15.75" customHeight="1" x14ac:dyDescent="0.25">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row>
    <row r="317" spans="1:26" ht="15.75" customHeight="1" x14ac:dyDescent="0.25">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row>
    <row r="318" spans="1:26" ht="15.75" customHeight="1" x14ac:dyDescent="0.25">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row>
    <row r="319" spans="1:26" ht="15.75" customHeight="1" x14ac:dyDescent="0.25">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row>
    <row r="320" spans="1:26" ht="15.75" customHeight="1" x14ac:dyDescent="0.25">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row>
    <row r="321" spans="1:26" ht="15.75" customHeight="1" x14ac:dyDescent="0.25">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row>
    <row r="322" spans="1:26" ht="15.75" customHeight="1" x14ac:dyDescent="0.25">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row>
    <row r="323" spans="1:26" ht="15.75" customHeight="1" x14ac:dyDescent="0.25">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row>
    <row r="324" spans="1:26" ht="15.75" customHeight="1" x14ac:dyDescent="0.25">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row>
    <row r="325" spans="1:26" ht="15.75" customHeight="1" x14ac:dyDescent="0.25">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row>
    <row r="326" spans="1:26" ht="15.75" customHeight="1" x14ac:dyDescent="0.25">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row>
    <row r="327" spans="1:26" ht="15.75" customHeight="1" x14ac:dyDescent="0.25">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row>
    <row r="328" spans="1:26" ht="15.75" customHeight="1" x14ac:dyDescent="0.25">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row>
    <row r="329" spans="1:26" ht="15.75" customHeight="1" x14ac:dyDescent="0.25">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row>
    <row r="330" spans="1:26" ht="15.75" customHeight="1" x14ac:dyDescent="0.25">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row>
    <row r="331" spans="1:26" ht="15.75" customHeight="1" x14ac:dyDescent="0.25">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row>
    <row r="332" spans="1:26" ht="15.75" customHeight="1" x14ac:dyDescent="0.25">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row>
    <row r="333" spans="1:26" ht="15.75" customHeight="1" x14ac:dyDescent="0.25">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row>
    <row r="334" spans="1:26" ht="15.75" customHeight="1" x14ac:dyDescent="0.25">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row>
    <row r="335" spans="1:26" ht="15.75" customHeight="1" x14ac:dyDescent="0.25">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row>
    <row r="336" spans="1:26" ht="15.75" customHeight="1" x14ac:dyDescent="0.25">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row>
    <row r="337" spans="1:26" ht="15.75" customHeight="1" x14ac:dyDescent="0.25">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row>
    <row r="338" spans="1:26" ht="15.75" customHeight="1" x14ac:dyDescent="0.25">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row>
    <row r="339" spans="1:26" ht="15.75" customHeight="1" x14ac:dyDescent="0.25">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row>
    <row r="340" spans="1:26" ht="15.75" customHeight="1" x14ac:dyDescent="0.25">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row>
    <row r="341" spans="1:26" ht="15.75" customHeight="1" x14ac:dyDescent="0.25">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row>
    <row r="342" spans="1:26" ht="15.75" customHeight="1" x14ac:dyDescent="0.25">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row>
    <row r="343" spans="1:26" ht="15.75" customHeight="1" x14ac:dyDescent="0.25">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row>
    <row r="344" spans="1:26" ht="15.75" customHeight="1" x14ac:dyDescent="0.25">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row>
    <row r="345" spans="1:26" ht="15.75" customHeight="1" x14ac:dyDescent="0.25">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row>
    <row r="346" spans="1:26" ht="15.75" customHeight="1" x14ac:dyDescent="0.25">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row>
    <row r="347" spans="1:26" ht="15.75" customHeight="1" x14ac:dyDescent="0.25">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row>
    <row r="348" spans="1:26" ht="15.75" customHeight="1" x14ac:dyDescent="0.25">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row>
    <row r="349" spans="1:26" ht="15.75" customHeight="1" x14ac:dyDescent="0.25">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row>
    <row r="350" spans="1:26" ht="15.75" customHeight="1" x14ac:dyDescent="0.25">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row>
    <row r="351" spans="1:26" ht="15.75" customHeight="1" x14ac:dyDescent="0.25">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row>
    <row r="352" spans="1:26" ht="15.75" customHeight="1" x14ac:dyDescent="0.25">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row>
    <row r="353" spans="1:26" ht="15.75" customHeight="1" x14ac:dyDescent="0.25">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row>
    <row r="354" spans="1:26" ht="15.75" customHeight="1" x14ac:dyDescent="0.25">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row>
    <row r="355" spans="1:26" ht="15.75" customHeight="1" x14ac:dyDescent="0.25">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row>
    <row r="356" spans="1:26" ht="15.75" customHeight="1" x14ac:dyDescent="0.25">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row>
    <row r="357" spans="1:26" ht="15.75" customHeight="1" x14ac:dyDescent="0.25">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row>
    <row r="358" spans="1:26" ht="15.75" customHeight="1" x14ac:dyDescent="0.25">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row>
    <row r="359" spans="1:26" ht="15.75" customHeight="1" x14ac:dyDescent="0.25">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row>
    <row r="360" spans="1:26" ht="15.75" customHeight="1" x14ac:dyDescent="0.25">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row>
    <row r="361" spans="1:26" ht="15.75" customHeight="1" x14ac:dyDescent="0.25">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row>
    <row r="362" spans="1:26" ht="15.75" customHeight="1" x14ac:dyDescent="0.25">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row>
    <row r="363" spans="1:26" ht="15.75" customHeight="1" x14ac:dyDescent="0.25">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row>
    <row r="364" spans="1:26" ht="15.75" customHeight="1" x14ac:dyDescent="0.25">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row>
    <row r="365" spans="1:26" ht="15.75" customHeight="1" x14ac:dyDescent="0.25">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row>
    <row r="366" spans="1:26" ht="15.75" customHeight="1" x14ac:dyDescent="0.25">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row>
    <row r="367" spans="1:26" ht="15.75" customHeight="1" x14ac:dyDescent="0.25">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row>
    <row r="368" spans="1:26" ht="15.75" customHeight="1" x14ac:dyDescent="0.25">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row>
    <row r="369" spans="1:26" ht="15.75" customHeight="1" x14ac:dyDescent="0.25">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row>
    <row r="370" spans="1:26" ht="15.75" customHeight="1" x14ac:dyDescent="0.25">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row>
    <row r="371" spans="1:26" ht="15.75" customHeight="1" x14ac:dyDescent="0.25">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row>
    <row r="372" spans="1:26" ht="15.75" customHeight="1" x14ac:dyDescent="0.25">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row>
    <row r="373" spans="1:26" ht="15.75" customHeight="1" x14ac:dyDescent="0.25">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row>
    <row r="374" spans="1:26" ht="15.75" customHeight="1" x14ac:dyDescent="0.25">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row>
    <row r="375" spans="1:26" ht="15.75" customHeight="1" x14ac:dyDescent="0.25">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row>
    <row r="376" spans="1:26" ht="15.75" customHeight="1" x14ac:dyDescent="0.25">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row>
    <row r="377" spans="1:26" ht="15.75" customHeight="1" x14ac:dyDescent="0.25">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row>
    <row r="378" spans="1:26" ht="15.75" customHeight="1" x14ac:dyDescent="0.25">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row>
    <row r="379" spans="1:26" ht="15.75" customHeight="1" x14ac:dyDescent="0.25">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row>
    <row r="380" spans="1:26" ht="15.75" customHeight="1" x14ac:dyDescent="0.25">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row>
    <row r="381" spans="1:26" ht="15.75" customHeight="1" x14ac:dyDescent="0.25">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row>
    <row r="382" spans="1:26" ht="15.75" customHeight="1" x14ac:dyDescent="0.25">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row>
    <row r="383" spans="1:26" ht="15.75" customHeight="1" x14ac:dyDescent="0.25">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row>
    <row r="384" spans="1:26" ht="15.75" customHeight="1" x14ac:dyDescent="0.25">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row>
    <row r="385" spans="1:26" ht="15.75" customHeight="1" x14ac:dyDescent="0.25">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row>
    <row r="386" spans="1:26" ht="15.75" customHeight="1" x14ac:dyDescent="0.25">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row>
    <row r="387" spans="1:26" ht="15.75" customHeight="1" x14ac:dyDescent="0.25">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row>
    <row r="388" spans="1:26" ht="15.75" customHeight="1" x14ac:dyDescent="0.25">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row>
    <row r="389" spans="1:26" ht="15.75" customHeight="1" x14ac:dyDescent="0.25">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row>
    <row r="390" spans="1:26" ht="15.75" customHeight="1" x14ac:dyDescent="0.25">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row>
    <row r="391" spans="1:26" ht="15.75" customHeight="1" x14ac:dyDescent="0.25">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row>
    <row r="392" spans="1:26" ht="15.75" customHeight="1" x14ac:dyDescent="0.25">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row>
    <row r="393" spans="1:26" ht="15.75" customHeight="1" x14ac:dyDescent="0.25">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row>
    <row r="394" spans="1:26" ht="15.75" customHeight="1" x14ac:dyDescent="0.25">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row>
    <row r="395" spans="1:26" ht="15.75" customHeight="1" x14ac:dyDescent="0.25">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row>
    <row r="396" spans="1:26" ht="15.75" customHeight="1" x14ac:dyDescent="0.25">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row>
    <row r="397" spans="1:26" ht="15.75" customHeight="1" x14ac:dyDescent="0.25">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row>
    <row r="398" spans="1:26" ht="15.75" customHeight="1" x14ac:dyDescent="0.25">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row>
    <row r="399" spans="1:26" ht="15.75" customHeight="1" x14ac:dyDescent="0.25">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row>
    <row r="400" spans="1:26" ht="15.75" customHeight="1" x14ac:dyDescent="0.25">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row>
    <row r="401" spans="1:26" ht="15.75" customHeight="1" x14ac:dyDescent="0.25">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row>
    <row r="402" spans="1:26" ht="15.75" customHeight="1" x14ac:dyDescent="0.25">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row>
    <row r="403" spans="1:26" ht="15.75" customHeight="1" x14ac:dyDescent="0.25">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row>
    <row r="404" spans="1:26" ht="15.75" customHeight="1" x14ac:dyDescent="0.25">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row>
    <row r="405" spans="1:26" ht="15.75" customHeight="1" x14ac:dyDescent="0.25">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row>
    <row r="406" spans="1:26" ht="15.75" customHeight="1" x14ac:dyDescent="0.25">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row>
    <row r="407" spans="1:26" ht="15.75" customHeight="1" x14ac:dyDescent="0.25">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row>
    <row r="408" spans="1:26" ht="15.75" customHeight="1" x14ac:dyDescent="0.25">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row>
    <row r="409" spans="1:26" ht="15.75" customHeight="1" x14ac:dyDescent="0.25">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row>
    <row r="410" spans="1:26" ht="15.75" customHeight="1" x14ac:dyDescent="0.25">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row>
    <row r="411" spans="1:26" ht="15.75" customHeight="1" x14ac:dyDescent="0.25">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row>
    <row r="412" spans="1:26" ht="15.75" customHeight="1" x14ac:dyDescent="0.25">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row>
    <row r="413" spans="1:26" ht="15.75" customHeight="1" x14ac:dyDescent="0.25">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row>
    <row r="414" spans="1:26" ht="15.75" customHeight="1" x14ac:dyDescent="0.25">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row>
    <row r="415" spans="1:26" ht="15.75" customHeight="1" x14ac:dyDescent="0.25">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row>
    <row r="416" spans="1:26" ht="15.75" customHeight="1" x14ac:dyDescent="0.25">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row>
    <row r="417" spans="1:26" ht="15.75" customHeight="1" x14ac:dyDescent="0.25">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row>
    <row r="418" spans="1:26" ht="15.75" customHeight="1" x14ac:dyDescent="0.25">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row>
    <row r="419" spans="1:26" ht="15.75" customHeight="1" x14ac:dyDescent="0.25">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row>
    <row r="420" spans="1:26" ht="15.75" customHeight="1" x14ac:dyDescent="0.25">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row>
    <row r="421" spans="1:26" ht="15.75" customHeight="1" x14ac:dyDescent="0.25">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row>
    <row r="422" spans="1:26" ht="15.75" customHeight="1" x14ac:dyDescent="0.25">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row>
    <row r="423" spans="1:26" ht="15.75" customHeight="1" x14ac:dyDescent="0.25">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row>
    <row r="424" spans="1:26" ht="15.75" customHeight="1" x14ac:dyDescent="0.25">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row>
    <row r="425" spans="1:26" ht="15.75" customHeight="1" x14ac:dyDescent="0.25">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row>
    <row r="426" spans="1:26" ht="15.75" customHeight="1" x14ac:dyDescent="0.25">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row>
    <row r="427" spans="1:26" ht="15.75" customHeight="1" x14ac:dyDescent="0.25">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row>
    <row r="428" spans="1:26" ht="15.75" customHeight="1" x14ac:dyDescent="0.25">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row>
    <row r="429" spans="1:26" ht="15.75" customHeight="1" x14ac:dyDescent="0.25">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row>
    <row r="430" spans="1:26" ht="15.75" customHeight="1" x14ac:dyDescent="0.25">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row>
    <row r="431" spans="1:26" ht="15.75" customHeight="1" x14ac:dyDescent="0.25">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row>
    <row r="432" spans="1:26" ht="15.75" customHeight="1" x14ac:dyDescent="0.25">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row>
    <row r="433" spans="1:26" ht="15.75" customHeight="1" x14ac:dyDescent="0.25">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row>
    <row r="434" spans="1:26" ht="15.75" customHeight="1" x14ac:dyDescent="0.25">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row>
    <row r="435" spans="1:26" ht="15.75" customHeight="1" x14ac:dyDescent="0.25">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row>
    <row r="436" spans="1:26" ht="15.75" customHeight="1" x14ac:dyDescent="0.25">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row>
    <row r="437" spans="1:26" ht="15.75" customHeight="1" x14ac:dyDescent="0.25">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row>
    <row r="438" spans="1:26" ht="15.75" customHeight="1" x14ac:dyDescent="0.25">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row>
    <row r="439" spans="1:26" ht="15.75" customHeight="1" x14ac:dyDescent="0.25">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row>
    <row r="440" spans="1:26" ht="15.75" customHeight="1" x14ac:dyDescent="0.25">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row>
    <row r="441" spans="1:26" ht="15.75" customHeight="1" x14ac:dyDescent="0.25">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row>
    <row r="442" spans="1:26" ht="15.75" customHeight="1" x14ac:dyDescent="0.25">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row>
    <row r="443" spans="1:26" ht="15.75" customHeight="1" x14ac:dyDescent="0.25">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row>
    <row r="444" spans="1:26" ht="15.75" customHeight="1" x14ac:dyDescent="0.25">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row>
    <row r="445" spans="1:26" ht="15.75" customHeight="1" x14ac:dyDescent="0.25">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row>
    <row r="446" spans="1:26" ht="15.75" customHeight="1" x14ac:dyDescent="0.25">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row>
    <row r="447" spans="1:26" ht="15.75" customHeight="1" x14ac:dyDescent="0.25">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row>
    <row r="448" spans="1:26" ht="15.75" customHeight="1" x14ac:dyDescent="0.25">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row>
    <row r="449" spans="1:26" ht="15.75" customHeight="1" x14ac:dyDescent="0.25">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row>
    <row r="450" spans="1:26" ht="15.75" customHeight="1" x14ac:dyDescent="0.25">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row>
    <row r="451" spans="1:26" ht="15.75" customHeight="1" x14ac:dyDescent="0.25">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row>
    <row r="452" spans="1:26" ht="15.75" customHeight="1" x14ac:dyDescent="0.25">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row>
    <row r="453" spans="1:26" ht="15.75" customHeight="1" x14ac:dyDescent="0.25">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row>
    <row r="454" spans="1:26" ht="15.75" customHeight="1" x14ac:dyDescent="0.25">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row>
    <row r="455" spans="1:26" ht="15.75" customHeight="1" x14ac:dyDescent="0.25">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row>
    <row r="456" spans="1:26" ht="15.75" customHeight="1" x14ac:dyDescent="0.25">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row>
    <row r="457" spans="1:26" ht="15.75" customHeight="1" x14ac:dyDescent="0.25">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row>
    <row r="458" spans="1:26" ht="15.75" customHeight="1" x14ac:dyDescent="0.25">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row>
    <row r="459" spans="1:26" ht="15.75" customHeight="1" x14ac:dyDescent="0.25">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row>
    <row r="460" spans="1:26" ht="15.75" customHeight="1" x14ac:dyDescent="0.25">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row>
    <row r="461" spans="1:26" ht="15.75" customHeight="1" x14ac:dyDescent="0.25">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row>
    <row r="462" spans="1:26" ht="15.75" customHeight="1" x14ac:dyDescent="0.25">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row>
    <row r="463" spans="1:26" ht="15.75" customHeight="1" x14ac:dyDescent="0.25">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row>
    <row r="464" spans="1:26" ht="15.75" customHeight="1" x14ac:dyDescent="0.25">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row>
    <row r="465" spans="1:26" ht="15.75" customHeight="1" x14ac:dyDescent="0.25">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row>
    <row r="466" spans="1:26" ht="15.75" customHeight="1" x14ac:dyDescent="0.25">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row>
    <row r="467" spans="1:26" ht="15.75" customHeight="1" x14ac:dyDescent="0.25">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row>
    <row r="468" spans="1:26" ht="15.75" customHeight="1" x14ac:dyDescent="0.25">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row>
    <row r="469" spans="1:26" ht="15.75" customHeight="1" x14ac:dyDescent="0.25">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row>
    <row r="470" spans="1:26" ht="15.75" customHeight="1" x14ac:dyDescent="0.25">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row>
    <row r="471" spans="1:26" ht="15.75" customHeight="1" x14ac:dyDescent="0.25">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row>
    <row r="472" spans="1:26" ht="15.75" customHeight="1" x14ac:dyDescent="0.25">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row>
    <row r="473" spans="1:26" ht="15.75" customHeight="1" x14ac:dyDescent="0.25">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row>
    <row r="474" spans="1:26" ht="15.75" customHeight="1" x14ac:dyDescent="0.25">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row>
    <row r="475" spans="1:26" ht="15.75" customHeight="1" x14ac:dyDescent="0.25">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row>
    <row r="476" spans="1:26" ht="15.75" customHeight="1" x14ac:dyDescent="0.25">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row>
    <row r="477" spans="1:26" ht="15.75" customHeight="1" x14ac:dyDescent="0.25">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row>
    <row r="478" spans="1:26" ht="15.75" customHeight="1" x14ac:dyDescent="0.25">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row>
    <row r="479" spans="1:26" ht="15.75" customHeight="1" x14ac:dyDescent="0.25">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row>
    <row r="480" spans="1:26" ht="15.75" customHeight="1" x14ac:dyDescent="0.25">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row>
    <row r="481" spans="1:26" ht="15.75" customHeight="1" x14ac:dyDescent="0.25">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row>
    <row r="482" spans="1:26" ht="15.75" customHeight="1" x14ac:dyDescent="0.25">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row>
    <row r="483" spans="1:26" ht="15.75" customHeight="1" x14ac:dyDescent="0.25">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row>
    <row r="484" spans="1:26" ht="15.75" customHeight="1" x14ac:dyDescent="0.25">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row>
    <row r="485" spans="1:26" ht="15.75" customHeight="1" x14ac:dyDescent="0.25">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row>
    <row r="486" spans="1:26" ht="15.75" customHeight="1" x14ac:dyDescent="0.25">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row>
    <row r="487" spans="1:26" ht="15.75" customHeight="1" x14ac:dyDescent="0.25">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row>
    <row r="488" spans="1:26" ht="15.75" customHeight="1" x14ac:dyDescent="0.25">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row>
    <row r="489" spans="1:26" ht="15.75" customHeight="1" x14ac:dyDescent="0.25">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row>
    <row r="490" spans="1:26" ht="15.75" customHeight="1" x14ac:dyDescent="0.25">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row>
    <row r="491" spans="1:26" ht="15.75" customHeight="1" x14ac:dyDescent="0.25">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row>
    <row r="492" spans="1:26" ht="15.75" customHeight="1" x14ac:dyDescent="0.25">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row>
    <row r="493" spans="1:26" ht="15.75" customHeight="1" x14ac:dyDescent="0.25">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row>
    <row r="494" spans="1:26" ht="15.75" customHeight="1" x14ac:dyDescent="0.25">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row>
    <row r="495" spans="1:26" ht="15.75" customHeight="1" x14ac:dyDescent="0.25">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row>
    <row r="496" spans="1:26" ht="15.75" customHeight="1" x14ac:dyDescent="0.25">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row>
    <row r="497" spans="1:26" ht="15.75" customHeight="1" x14ac:dyDescent="0.25">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row>
    <row r="498" spans="1:26" ht="15.75" customHeight="1" x14ac:dyDescent="0.25">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row>
    <row r="499" spans="1:26" ht="15.75" customHeight="1" x14ac:dyDescent="0.25">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row>
    <row r="500" spans="1:26" ht="15.75" customHeight="1" x14ac:dyDescent="0.25">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row>
    <row r="501" spans="1:26" ht="15.75" customHeight="1" x14ac:dyDescent="0.25">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row>
    <row r="502" spans="1:26" ht="15.75" customHeight="1" x14ac:dyDescent="0.25">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row>
    <row r="503" spans="1:26" ht="15.75" customHeight="1" x14ac:dyDescent="0.25">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row>
    <row r="504" spans="1:26" ht="15.75" customHeight="1" x14ac:dyDescent="0.25">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row>
    <row r="505" spans="1:26" ht="15.75" customHeight="1" x14ac:dyDescent="0.25">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row>
    <row r="506" spans="1:26" ht="15.75" customHeight="1" x14ac:dyDescent="0.25">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row>
    <row r="507" spans="1:26" ht="15.75" customHeight="1" x14ac:dyDescent="0.25">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row>
    <row r="508" spans="1:26" ht="15.75" customHeight="1" x14ac:dyDescent="0.25">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row>
    <row r="509" spans="1:26" ht="15.75" customHeight="1" x14ac:dyDescent="0.25">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row>
    <row r="510" spans="1:26" ht="15.75" customHeight="1" x14ac:dyDescent="0.25">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row>
    <row r="511" spans="1:26" ht="15.75" customHeight="1" x14ac:dyDescent="0.25">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row>
    <row r="512" spans="1:26" ht="15.75" customHeight="1" x14ac:dyDescent="0.25">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row>
    <row r="513" spans="1:26" ht="15.75" customHeight="1" x14ac:dyDescent="0.25">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row>
    <row r="514" spans="1:26" ht="15.75" customHeight="1" x14ac:dyDescent="0.25">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row>
    <row r="515" spans="1:26" ht="15.75" customHeight="1" x14ac:dyDescent="0.25">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row>
    <row r="516" spans="1:26" ht="15.75" customHeight="1" x14ac:dyDescent="0.25">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row>
    <row r="517" spans="1:26" ht="15.75" customHeight="1" x14ac:dyDescent="0.25">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row>
    <row r="518" spans="1:26" ht="15.75" customHeight="1" x14ac:dyDescent="0.25">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row>
    <row r="519" spans="1:26" ht="15.75" customHeight="1" x14ac:dyDescent="0.25">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row>
    <row r="520" spans="1:26" ht="15.75" customHeight="1" x14ac:dyDescent="0.25">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row>
    <row r="521" spans="1:26" ht="15.75" customHeight="1" x14ac:dyDescent="0.25">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row>
    <row r="522" spans="1:26" ht="15.75" customHeight="1" x14ac:dyDescent="0.25">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row>
    <row r="523" spans="1:26" ht="15.75" customHeight="1" x14ac:dyDescent="0.25">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row>
    <row r="524" spans="1:26" ht="15.75" customHeight="1" x14ac:dyDescent="0.25">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row>
    <row r="525" spans="1:26" ht="15.75" customHeight="1" x14ac:dyDescent="0.25">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row>
    <row r="526" spans="1:26" ht="15.75" customHeight="1" x14ac:dyDescent="0.25">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row>
    <row r="527" spans="1:26" ht="15.75" customHeight="1" x14ac:dyDescent="0.25">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row>
    <row r="528" spans="1:26" ht="15.75" customHeight="1" x14ac:dyDescent="0.25">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row>
    <row r="529" spans="1:26" ht="15.75" customHeight="1" x14ac:dyDescent="0.25">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row>
    <row r="530" spans="1:26" ht="15.75" customHeight="1" x14ac:dyDescent="0.25">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row>
    <row r="531" spans="1:26" ht="15.75" customHeight="1" x14ac:dyDescent="0.25">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row>
    <row r="532" spans="1:26" ht="15.75" customHeight="1" x14ac:dyDescent="0.25">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row>
    <row r="533" spans="1:26" ht="15.75" customHeight="1" x14ac:dyDescent="0.25">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row>
    <row r="534" spans="1:26" ht="15.75" customHeight="1" x14ac:dyDescent="0.25">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row>
    <row r="535" spans="1:26" ht="15.75" customHeight="1" x14ac:dyDescent="0.25">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row>
    <row r="536" spans="1:26" ht="15.75" customHeight="1" x14ac:dyDescent="0.25">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row>
    <row r="537" spans="1:26" ht="15.75" customHeight="1" x14ac:dyDescent="0.25">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row>
    <row r="538" spans="1:26" ht="15.75" customHeight="1" x14ac:dyDescent="0.25">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row>
    <row r="539" spans="1:26" ht="15.75" customHeight="1" x14ac:dyDescent="0.25">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row>
    <row r="540" spans="1:26" ht="15.75" customHeight="1" x14ac:dyDescent="0.25">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row>
    <row r="541" spans="1:26" ht="15.75" customHeight="1" x14ac:dyDescent="0.25">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row>
    <row r="542" spans="1:26" ht="15.75" customHeight="1" x14ac:dyDescent="0.25">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row>
    <row r="543" spans="1:26" ht="15.75" customHeight="1" x14ac:dyDescent="0.25">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row>
    <row r="544" spans="1:26" ht="15.75" customHeight="1" x14ac:dyDescent="0.25">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row>
    <row r="545" spans="1:26" ht="15.75" customHeight="1" x14ac:dyDescent="0.25">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row>
    <row r="546" spans="1:26" ht="15.75" customHeight="1" x14ac:dyDescent="0.25">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row>
    <row r="547" spans="1:26" ht="15.75" customHeight="1" x14ac:dyDescent="0.25">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row>
    <row r="548" spans="1:26" ht="15.75" customHeight="1" x14ac:dyDescent="0.25">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row>
    <row r="549" spans="1:26" ht="15.75" customHeight="1" x14ac:dyDescent="0.25">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row>
    <row r="550" spans="1:26" ht="15.75" customHeight="1" x14ac:dyDescent="0.25">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row>
    <row r="551" spans="1:26" ht="15.75" customHeight="1" x14ac:dyDescent="0.25">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row>
    <row r="552" spans="1:26" ht="15.75" customHeight="1" x14ac:dyDescent="0.25">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row>
    <row r="553" spans="1:26" ht="15.75" customHeight="1" x14ac:dyDescent="0.25">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row>
    <row r="554" spans="1:26" ht="15.75" customHeight="1" x14ac:dyDescent="0.25">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row>
    <row r="555" spans="1:26" ht="15.75" customHeight="1" x14ac:dyDescent="0.25">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row>
    <row r="556" spans="1:26" ht="15.75" customHeight="1" x14ac:dyDescent="0.25">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row>
    <row r="557" spans="1:26" ht="15.75" customHeight="1" x14ac:dyDescent="0.25">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row>
    <row r="558" spans="1:26" ht="15.75" customHeight="1" x14ac:dyDescent="0.25">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row>
    <row r="559" spans="1:26" ht="15.75" customHeight="1" x14ac:dyDescent="0.25">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row>
    <row r="560" spans="1:26" ht="15.75" customHeight="1" x14ac:dyDescent="0.25">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row>
    <row r="561" spans="1:26" ht="15.75" customHeight="1" x14ac:dyDescent="0.25">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row>
    <row r="562" spans="1:26" ht="15.75" customHeight="1" x14ac:dyDescent="0.25">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row>
    <row r="563" spans="1:26" ht="15.75" customHeight="1" x14ac:dyDescent="0.25">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row>
    <row r="564" spans="1:26" ht="15.75" customHeight="1" x14ac:dyDescent="0.25">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row>
    <row r="565" spans="1:26" ht="15.75" customHeight="1" x14ac:dyDescent="0.25">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row>
    <row r="566" spans="1:26" ht="15.75" customHeight="1" x14ac:dyDescent="0.25">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row>
    <row r="567" spans="1:26" ht="15.75" customHeight="1" x14ac:dyDescent="0.25">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row>
    <row r="568" spans="1:26" ht="15.75" customHeight="1" x14ac:dyDescent="0.25">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row>
    <row r="569" spans="1:26" ht="15.75" customHeight="1" x14ac:dyDescent="0.25">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row>
    <row r="570" spans="1:26" ht="15.75" customHeight="1" x14ac:dyDescent="0.25">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row>
    <row r="571" spans="1:26" ht="15.75" customHeight="1" x14ac:dyDescent="0.25">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row>
    <row r="572" spans="1:26" ht="15.75" customHeight="1" x14ac:dyDescent="0.25">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row>
    <row r="573" spans="1:26" ht="15.75" customHeight="1" x14ac:dyDescent="0.25">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row>
    <row r="574" spans="1:26" ht="15.75" customHeight="1" x14ac:dyDescent="0.25">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row>
    <row r="575" spans="1:26" ht="15.75" customHeight="1" x14ac:dyDescent="0.25">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row>
    <row r="576" spans="1:26" ht="15.75" customHeight="1" x14ac:dyDescent="0.25">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row>
    <row r="577" spans="1:26" ht="15.75" customHeight="1" x14ac:dyDescent="0.25">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row>
    <row r="578" spans="1:26" ht="15.75" customHeight="1" x14ac:dyDescent="0.25">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row>
    <row r="579" spans="1:26" ht="15.75" customHeight="1" x14ac:dyDescent="0.25">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row>
    <row r="580" spans="1:26" ht="15.75" customHeight="1" x14ac:dyDescent="0.25">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row>
    <row r="581" spans="1:26" ht="15.75" customHeight="1" x14ac:dyDescent="0.25">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row>
    <row r="582" spans="1:26" ht="15.75" customHeight="1" x14ac:dyDescent="0.25">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row>
    <row r="583" spans="1:26" ht="15.75" customHeight="1" x14ac:dyDescent="0.25">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row>
    <row r="584" spans="1:26" ht="15.75" customHeight="1" x14ac:dyDescent="0.25">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row>
    <row r="585" spans="1:26" ht="15.75" customHeight="1" x14ac:dyDescent="0.25">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row>
    <row r="586" spans="1:26" ht="15.75" customHeight="1" x14ac:dyDescent="0.25">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row>
    <row r="587" spans="1:26" ht="15.75" customHeight="1" x14ac:dyDescent="0.25">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row>
    <row r="588" spans="1:26" ht="15.75" customHeight="1" x14ac:dyDescent="0.25">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row>
    <row r="589" spans="1:26" ht="15.75" customHeight="1" x14ac:dyDescent="0.25">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row>
    <row r="590" spans="1:26" ht="15.75" customHeight="1" x14ac:dyDescent="0.25">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row>
    <row r="591" spans="1:26" ht="15.75" customHeight="1" x14ac:dyDescent="0.25">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row>
    <row r="592" spans="1:26" ht="15.75" customHeight="1" x14ac:dyDescent="0.25">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row>
    <row r="593" spans="1:26" ht="15.75" customHeight="1" x14ac:dyDescent="0.25">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row>
    <row r="594" spans="1:26" ht="15.75" customHeight="1" x14ac:dyDescent="0.25">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row>
    <row r="595" spans="1:26" ht="15.75" customHeight="1" x14ac:dyDescent="0.25">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row>
    <row r="596" spans="1:26" ht="15.75" customHeight="1" x14ac:dyDescent="0.25">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row>
    <row r="597" spans="1:26" ht="15.75" customHeight="1" x14ac:dyDescent="0.25">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row>
    <row r="598" spans="1:26" ht="15.75" customHeight="1" x14ac:dyDescent="0.25">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row>
    <row r="599" spans="1:26" ht="15.75" customHeight="1" x14ac:dyDescent="0.25">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row>
    <row r="600" spans="1:26" ht="15.75" customHeight="1" x14ac:dyDescent="0.25">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row>
    <row r="601" spans="1:26" ht="15.75" customHeight="1" x14ac:dyDescent="0.25">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row>
    <row r="602" spans="1:26" ht="15.75" customHeight="1" x14ac:dyDescent="0.25">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row>
    <row r="603" spans="1:26" ht="15.75" customHeight="1" x14ac:dyDescent="0.25">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row>
    <row r="604" spans="1:26" ht="15.75" customHeight="1" x14ac:dyDescent="0.25">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row>
    <row r="605" spans="1:26" ht="15.75" customHeight="1" x14ac:dyDescent="0.25">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row>
    <row r="606" spans="1:26" ht="15.75" customHeight="1" x14ac:dyDescent="0.25">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row>
    <row r="607" spans="1:26" ht="15.75" customHeight="1" x14ac:dyDescent="0.25">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row>
    <row r="608" spans="1:26" ht="15.75" customHeight="1" x14ac:dyDescent="0.25">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row>
    <row r="609" spans="1:26" ht="15.75" customHeight="1" x14ac:dyDescent="0.25">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row>
    <row r="610" spans="1:26" ht="15.75" customHeight="1" x14ac:dyDescent="0.25">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row>
    <row r="611" spans="1:26" ht="15.75" customHeight="1" x14ac:dyDescent="0.25">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row>
    <row r="612" spans="1:26" ht="15.75" customHeight="1" x14ac:dyDescent="0.25">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row>
    <row r="613" spans="1:26" ht="15.75" customHeight="1" x14ac:dyDescent="0.25">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row>
    <row r="614" spans="1:26" ht="15.75" customHeight="1" x14ac:dyDescent="0.25">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row>
    <row r="615" spans="1:26" ht="15.75" customHeight="1" x14ac:dyDescent="0.25">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row>
    <row r="616" spans="1:26" ht="15.75" customHeight="1" x14ac:dyDescent="0.25">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row>
    <row r="617" spans="1:26" ht="15.75" customHeight="1" x14ac:dyDescent="0.25">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row>
    <row r="618" spans="1:26" ht="15.75" customHeight="1" x14ac:dyDescent="0.25">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row>
    <row r="619" spans="1:26" ht="15.75" customHeight="1" x14ac:dyDescent="0.25">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row>
    <row r="620" spans="1:26" ht="15.75" customHeight="1" x14ac:dyDescent="0.25">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row>
    <row r="621" spans="1:26" ht="15.75" customHeight="1" x14ac:dyDescent="0.25">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row>
    <row r="622" spans="1:26" ht="15.75" customHeight="1" x14ac:dyDescent="0.25">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row>
    <row r="623" spans="1:26" ht="15.75" customHeight="1" x14ac:dyDescent="0.25">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row>
    <row r="624" spans="1:26" ht="15.75" customHeight="1" x14ac:dyDescent="0.25">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row>
    <row r="625" spans="1:26" ht="15.75" customHeight="1" x14ac:dyDescent="0.25">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row>
    <row r="626" spans="1:26" ht="15.75" customHeight="1" x14ac:dyDescent="0.25">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row>
    <row r="627" spans="1:26" ht="15.75" customHeight="1" x14ac:dyDescent="0.25">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row>
    <row r="628" spans="1:26" ht="15.75" customHeight="1" x14ac:dyDescent="0.25">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row>
    <row r="629" spans="1:26" ht="15.75" customHeight="1" x14ac:dyDescent="0.25">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row>
    <row r="630" spans="1:26" ht="15.75" customHeight="1" x14ac:dyDescent="0.25">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row>
    <row r="631" spans="1:26" ht="15.75" customHeight="1" x14ac:dyDescent="0.25">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row>
    <row r="632" spans="1:26" ht="15.75" customHeight="1" x14ac:dyDescent="0.25">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row>
    <row r="633" spans="1:26" ht="15.75" customHeight="1" x14ac:dyDescent="0.25">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row>
    <row r="634" spans="1:26" ht="15.75" customHeight="1" x14ac:dyDescent="0.25">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row>
    <row r="635" spans="1:26" ht="15.75" customHeight="1" x14ac:dyDescent="0.25">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row>
    <row r="636" spans="1:26" ht="15.75" customHeight="1" x14ac:dyDescent="0.25">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row>
    <row r="637" spans="1:26" ht="15.75" customHeight="1" x14ac:dyDescent="0.25">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row>
    <row r="638" spans="1:26" ht="15.75" customHeight="1" x14ac:dyDescent="0.25">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row>
    <row r="639" spans="1:26" ht="15.75" customHeight="1" x14ac:dyDescent="0.25">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row>
    <row r="640" spans="1:26" ht="15.75" customHeight="1" x14ac:dyDescent="0.25">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row>
    <row r="641" spans="1:26" ht="15.75" customHeight="1" x14ac:dyDescent="0.25">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row>
    <row r="642" spans="1:26" ht="15.75" customHeight="1" x14ac:dyDescent="0.25">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row>
    <row r="643" spans="1:26" ht="15.75" customHeight="1" x14ac:dyDescent="0.25">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row>
    <row r="644" spans="1:26" ht="15.75" customHeight="1" x14ac:dyDescent="0.25">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row>
    <row r="645" spans="1:26" ht="15.75" customHeight="1" x14ac:dyDescent="0.25">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row>
    <row r="646" spans="1:26" ht="15.75" customHeight="1" x14ac:dyDescent="0.25">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row>
    <row r="647" spans="1:26" ht="15.75" customHeight="1" x14ac:dyDescent="0.25">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row>
    <row r="648" spans="1:26" ht="15.75" customHeight="1" x14ac:dyDescent="0.25">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row>
    <row r="649" spans="1:26" ht="15.75" customHeight="1" x14ac:dyDescent="0.25">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row>
    <row r="650" spans="1:26" ht="15.75" customHeight="1" x14ac:dyDescent="0.25">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row>
    <row r="651" spans="1:26" ht="15.75" customHeight="1" x14ac:dyDescent="0.25">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row>
    <row r="652" spans="1:26" ht="15.75" customHeight="1" x14ac:dyDescent="0.25">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row>
    <row r="653" spans="1:26" ht="15.75" customHeight="1" x14ac:dyDescent="0.25">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row>
    <row r="654" spans="1:26" ht="15.75" customHeight="1" x14ac:dyDescent="0.25">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row>
    <row r="655" spans="1:26" ht="15.75" customHeight="1" x14ac:dyDescent="0.25">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row>
    <row r="656" spans="1:26" ht="15.75" customHeight="1" x14ac:dyDescent="0.25">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row>
    <row r="657" spans="1:26" ht="15.75" customHeight="1" x14ac:dyDescent="0.25">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row>
    <row r="658" spans="1:26" ht="15.75" customHeight="1" x14ac:dyDescent="0.25">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row>
    <row r="659" spans="1:26" ht="15.75" customHeight="1" x14ac:dyDescent="0.25">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row>
    <row r="660" spans="1:26" ht="15.75" customHeight="1" x14ac:dyDescent="0.25">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row>
    <row r="661" spans="1:26" ht="15.75" customHeight="1" x14ac:dyDescent="0.25">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row>
    <row r="662" spans="1:26" ht="15.75" customHeight="1" x14ac:dyDescent="0.25">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row>
    <row r="663" spans="1:26" ht="15.75" customHeight="1" x14ac:dyDescent="0.25">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row>
    <row r="664" spans="1:26" ht="15.75" customHeight="1" x14ac:dyDescent="0.25">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row>
    <row r="665" spans="1:26" ht="15.75" customHeight="1" x14ac:dyDescent="0.25">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row>
    <row r="666" spans="1:26" ht="15.75" customHeight="1" x14ac:dyDescent="0.25">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row>
    <row r="667" spans="1:26" ht="15.75" customHeight="1" x14ac:dyDescent="0.25">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row>
    <row r="668" spans="1:26" ht="15.75" customHeight="1" x14ac:dyDescent="0.25">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row>
    <row r="669" spans="1:26" ht="15.75" customHeight="1" x14ac:dyDescent="0.25">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row>
    <row r="670" spans="1:26" ht="15.75" customHeight="1" x14ac:dyDescent="0.25">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row>
    <row r="671" spans="1:26" ht="15.75" customHeight="1" x14ac:dyDescent="0.25">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row>
    <row r="672" spans="1:26" ht="15.75" customHeight="1" x14ac:dyDescent="0.25">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row>
    <row r="673" spans="1:26" ht="15.75" customHeight="1" x14ac:dyDescent="0.25">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row>
    <row r="674" spans="1:26" ht="15.75" customHeight="1" x14ac:dyDescent="0.25">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row>
    <row r="675" spans="1:26" ht="15.75" customHeight="1" x14ac:dyDescent="0.25">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row>
    <row r="676" spans="1:26" ht="15.75" customHeight="1" x14ac:dyDescent="0.25">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row>
    <row r="677" spans="1:26" ht="15.75" customHeight="1" x14ac:dyDescent="0.25">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row>
    <row r="678" spans="1:26" ht="15.75" customHeight="1" x14ac:dyDescent="0.25">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row>
    <row r="679" spans="1:26" ht="15.75" customHeight="1" x14ac:dyDescent="0.25">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row>
    <row r="680" spans="1:26" ht="15.75" customHeight="1" x14ac:dyDescent="0.25">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row>
    <row r="681" spans="1:26" ht="15.75" customHeight="1" x14ac:dyDescent="0.25">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row>
    <row r="682" spans="1:26" ht="15.75" customHeight="1" x14ac:dyDescent="0.25">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row>
    <row r="683" spans="1:26" ht="15.75" customHeight="1" x14ac:dyDescent="0.25">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row>
    <row r="684" spans="1:26" ht="15.75" customHeight="1" x14ac:dyDescent="0.25">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row>
    <row r="685" spans="1:26" ht="15.75" customHeight="1" x14ac:dyDescent="0.25">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row>
    <row r="686" spans="1:26" ht="15.75" customHeight="1" x14ac:dyDescent="0.25">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row>
    <row r="687" spans="1:26" ht="15.75" customHeight="1" x14ac:dyDescent="0.25">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row>
    <row r="688" spans="1:26" ht="15.75" customHeight="1" x14ac:dyDescent="0.25">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row>
    <row r="689" spans="1:26" ht="15.75" customHeight="1" x14ac:dyDescent="0.25">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row>
    <row r="690" spans="1:26" ht="15.75" customHeight="1" x14ac:dyDescent="0.25">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row>
    <row r="691" spans="1:26" ht="15.75" customHeight="1" x14ac:dyDescent="0.25">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row>
    <row r="692" spans="1:26" ht="15.75" customHeight="1" x14ac:dyDescent="0.25">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row>
    <row r="693" spans="1:26" ht="15.75" customHeight="1" x14ac:dyDescent="0.25">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row>
    <row r="694" spans="1:26" ht="15.75" customHeight="1" x14ac:dyDescent="0.25">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row>
    <row r="695" spans="1:26" ht="15.75" customHeight="1" x14ac:dyDescent="0.25">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row>
    <row r="696" spans="1:26" ht="15.75" customHeight="1" x14ac:dyDescent="0.25">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row>
    <row r="697" spans="1:26" ht="15.75" customHeight="1" x14ac:dyDescent="0.25">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row>
    <row r="698" spans="1:26" ht="15.75" customHeight="1" x14ac:dyDescent="0.25">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row>
    <row r="699" spans="1:26" ht="15.75" customHeight="1" x14ac:dyDescent="0.25">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row>
    <row r="700" spans="1:26" ht="15.75" customHeight="1" x14ac:dyDescent="0.25">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row>
    <row r="701" spans="1:26" ht="15.75" customHeight="1" x14ac:dyDescent="0.25">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row>
    <row r="702" spans="1:26" ht="15.75" customHeight="1" x14ac:dyDescent="0.25">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row>
    <row r="703" spans="1:26" ht="15.75" customHeight="1" x14ac:dyDescent="0.25">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row>
    <row r="704" spans="1:26" ht="15.75" customHeight="1" x14ac:dyDescent="0.25">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row>
    <row r="705" spans="1:26" ht="15.75" customHeight="1" x14ac:dyDescent="0.25">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row>
    <row r="706" spans="1:26" ht="15.75" customHeight="1" x14ac:dyDescent="0.25">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row>
    <row r="707" spans="1:26" ht="15.75" customHeight="1" x14ac:dyDescent="0.25">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row>
    <row r="708" spans="1:26" ht="15.75" customHeight="1" x14ac:dyDescent="0.25">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row>
    <row r="709" spans="1:26" ht="15.75" customHeight="1" x14ac:dyDescent="0.25">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row>
    <row r="710" spans="1:26" ht="15.75" customHeight="1" x14ac:dyDescent="0.25">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row>
    <row r="711" spans="1:26" ht="15.75" customHeight="1" x14ac:dyDescent="0.25">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row>
    <row r="712" spans="1:26" ht="15.75" customHeight="1" x14ac:dyDescent="0.25">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row>
    <row r="713" spans="1:26" ht="15.75" customHeight="1" x14ac:dyDescent="0.25">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row>
    <row r="714" spans="1:26" ht="15.75" customHeight="1" x14ac:dyDescent="0.25">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row>
    <row r="715" spans="1:26" ht="15.75" customHeight="1" x14ac:dyDescent="0.25">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row>
    <row r="716" spans="1:26" ht="15.75" customHeight="1" x14ac:dyDescent="0.25">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row>
    <row r="717" spans="1:26" ht="15.75" customHeight="1" x14ac:dyDescent="0.25">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row>
    <row r="718" spans="1:26" ht="15.75" customHeight="1" x14ac:dyDescent="0.25">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row>
    <row r="719" spans="1:26" ht="15.75" customHeight="1" x14ac:dyDescent="0.25">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row>
    <row r="720" spans="1:26" ht="15.75" customHeight="1" x14ac:dyDescent="0.25">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row>
    <row r="721" spans="1:26" ht="15.75" customHeight="1" x14ac:dyDescent="0.25">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row>
    <row r="722" spans="1:26" ht="15.75" customHeight="1" x14ac:dyDescent="0.25">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row>
    <row r="723" spans="1:26" ht="15.75" customHeight="1" x14ac:dyDescent="0.25">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row>
    <row r="724" spans="1:26" ht="15.75" customHeight="1" x14ac:dyDescent="0.25">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row>
    <row r="725" spans="1:26" ht="15.75" customHeight="1" x14ac:dyDescent="0.25">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row>
    <row r="726" spans="1:26" ht="15.75" customHeight="1" x14ac:dyDescent="0.25">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row>
    <row r="727" spans="1:26" ht="15.75" customHeight="1" x14ac:dyDescent="0.25">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row>
    <row r="728" spans="1:26" ht="15.75" customHeight="1" x14ac:dyDescent="0.25">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row>
    <row r="729" spans="1:26" ht="15.75" customHeight="1" x14ac:dyDescent="0.25">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row>
    <row r="730" spans="1:26" ht="15.75" customHeight="1" x14ac:dyDescent="0.25">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row>
    <row r="731" spans="1:26" ht="15.75" customHeight="1" x14ac:dyDescent="0.25">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row>
    <row r="732" spans="1:26" ht="15.75" customHeight="1" x14ac:dyDescent="0.25">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row>
    <row r="733" spans="1:26" ht="15.75" customHeight="1" x14ac:dyDescent="0.25">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row>
    <row r="734" spans="1:26" ht="15.75" customHeight="1" x14ac:dyDescent="0.25">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row>
    <row r="735" spans="1:26" ht="15.75" customHeight="1" x14ac:dyDescent="0.25">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row>
    <row r="736" spans="1:26" ht="15.75" customHeight="1" x14ac:dyDescent="0.25">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row>
    <row r="737" spans="1:26" ht="15.75" customHeight="1" x14ac:dyDescent="0.25">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row>
    <row r="738" spans="1:26" ht="15.75" customHeight="1" x14ac:dyDescent="0.25">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row>
    <row r="739" spans="1:26" ht="15.75" customHeight="1" x14ac:dyDescent="0.25">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row>
    <row r="740" spans="1:26" ht="15.75" customHeight="1" x14ac:dyDescent="0.25">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row>
    <row r="741" spans="1:26" ht="15.75" customHeight="1" x14ac:dyDescent="0.25">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row>
    <row r="742" spans="1:26" ht="15.75" customHeight="1" x14ac:dyDescent="0.25">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row>
    <row r="743" spans="1:26" ht="15.75" customHeight="1" x14ac:dyDescent="0.25">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row>
    <row r="744" spans="1:26" ht="15.75" customHeight="1" x14ac:dyDescent="0.25">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row>
    <row r="745" spans="1:26" ht="15.75" customHeight="1" x14ac:dyDescent="0.25">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row>
    <row r="746" spans="1:26" ht="15.75" customHeight="1" x14ac:dyDescent="0.25">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row>
    <row r="747" spans="1:26" ht="15.75" customHeight="1" x14ac:dyDescent="0.25">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row>
    <row r="748" spans="1:26" ht="15.75" customHeight="1" x14ac:dyDescent="0.25">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row>
    <row r="749" spans="1:26" ht="15.75" customHeight="1" x14ac:dyDescent="0.25">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row>
    <row r="750" spans="1:26" ht="15.75" customHeight="1" x14ac:dyDescent="0.25">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row>
    <row r="751" spans="1:26" ht="15.75" customHeight="1" x14ac:dyDescent="0.25">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row>
    <row r="752" spans="1:26" ht="15.75" customHeight="1" x14ac:dyDescent="0.25">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row>
    <row r="753" spans="1:26" ht="15.75" customHeight="1" x14ac:dyDescent="0.25">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row>
    <row r="754" spans="1:26" ht="15.75" customHeight="1" x14ac:dyDescent="0.25">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row>
    <row r="755" spans="1:26" ht="15.75" customHeight="1" x14ac:dyDescent="0.25">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row>
    <row r="756" spans="1:26" ht="15.75" customHeight="1" x14ac:dyDescent="0.25">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row>
    <row r="757" spans="1:26" ht="15.75" customHeight="1" x14ac:dyDescent="0.25">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row>
    <row r="758" spans="1:26" ht="15.75" customHeight="1" x14ac:dyDescent="0.25">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row>
    <row r="759" spans="1:26" ht="15.75" customHeight="1" x14ac:dyDescent="0.25">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row>
    <row r="760" spans="1:26" ht="15.75" customHeight="1" x14ac:dyDescent="0.25">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row>
    <row r="761" spans="1:26" ht="15.75" customHeight="1" x14ac:dyDescent="0.25">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row>
    <row r="762" spans="1:26" ht="15.75" customHeight="1" x14ac:dyDescent="0.25">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row>
    <row r="763" spans="1:26" ht="15.75" customHeight="1" x14ac:dyDescent="0.25">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row>
    <row r="764" spans="1:26" ht="15.75" customHeight="1" x14ac:dyDescent="0.25">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row>
    <row r="765" spans="1:26" ht="15.75" customHeight="1" x14ac:dyDescent="0.25">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row>
    <row r="766" spans="1:26" ht="15.75" customHeight="1" x14ac:dyDescent="0.25">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row>
    <row r="767" spans="1:26" ht="15.75" customHeight="1" x14ac:dyDescent="0.25">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row>
    <row r="768" spans="1:26" ht="15.75" customHeight="1" x14ac:dyDescent="0.25">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row>
    <row r="769" spans="1:26" ht="15.75" customHeight="1" x14ac:dyDescent="0.25">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row>
    <row r="770" spans="1:26" ht="15.75" customHeight="1" x14ac:dyDescent="0.25">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row>
    <row r="771" spans="1:26" ht="15.75" customHeight="1" x14ac:dyDescent="0.25">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row>
    <row r="772" spans="1:26" ht="15.75" customHeight="1" x14ac:dyDescent="0.25">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row>
    <row r="773" spans="1:26" ht="15.75" customHeight="1" x14ac:dyDescent="0.25">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row>
    <row r="774" spans="1:26" ht="15.75" customHeight="1" x14ac:dyDescent="0.25">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row>
    <row r="775" spans="1:26" ht="15.75" customHeight="1" x14ac:dyDescent="0.25">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row>
    <row r="776" spans="1:26" ht="15.75" customHeight="1" x14ac:dyDescent="0.25">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row>
    <row r="777" spans="1:26" ht="15.75" customHeight="1" x14ac:dyDescent="0.25">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row>
    <row r="778" spans="1:26" ht="15.75" customHeight="1" x14ac:dyDescent="0.25">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row>
    <row r="779" spans="1:26" ht="15.75" customHeight="1" x14ac:dyDescent="0.25">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row>
    <row r="780" spans="1:26" ht="15.75" customHeight="1" x14ac:dyDescent="0.25">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row>
    <row r="781" spans="1:26" ht="15.75" customHeight="1" x14ac:dyDescent="0.25">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row>
    <row r="782" spans="1:26" ht="15.75" customHeight="1" x14ac:dyDescent="0.25">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row>
    <row r="783" spans="1:26" ht="15.75" customHeight="1" x14ac:dyDescent="0.25">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row>
    <row r="784" spans="1:26" ht="15.75" customHeight="1" x14ac:dyDescent="0.25">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row>
    <row r="785" spans="1:26" ht="15.75" customHeight="1" x14ac:dyDescent="0.25">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row>
    <row r="786" spans="1:26" ht="15.75" customHeight="1" x14ac:dyDescent="0.25">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row>
    <row r="787" spans="1:26" ht="15.75" customHeight="1" x14ac:dyDescent="0.25">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row>
    <row r="788" spans="1:26" ht="15.75" customHeight="1" x14ac:dyDescent="0.25">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row>
    <row r="789" spans="1:26" ht="15.75" customHeight="1" x14ac:dyDescent="0.25">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row>
    <row r="790" spans="1:26" ht="15.75" customHeight="1" x14ac:dyDescent="0.25">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row>
    <row r="791" spans="1:26" ht="15.75" customHeight="1" x14ac:dyDescent="0.25">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row>
    <row r="792" spans="1:26" ht="15.75" customHeight="1" x14ac:dyDescent="0.25">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row>
    <row r="793" spans="1:26" ht="15.75" customHeight="1" x14ac:dyDescent="0.25">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row>
    <row r="794" spans="1:26" ht="15.75" customHeight="1" x14ac:dyDescent="0.25">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row>
    <row r="795" spans="1:26" ht="15.75" customHeight="1" x14ac:dyDescent="0.25">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row>
    <row r="796" spans="1:26" ht="15.75" customHeight="1" x14ac:dyDescent="0.25">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row>
    <row r="797" spans="1:26" ht="15.75" customHeight="1" x14ac:dyDescent="0.25">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row>
    <row r="798" spans="1:26" ht="15.75" customHeight="1" x14ac:dyDescent="0.25">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row>
    <row r="799" spans="1:26" ht="15.75" customHeight="1" x14ac:dyDescent="0.25">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row>
    <row r="800" spans="1:26" ht="15.75" customHeight="1" x14ac:dyDescent="0.25">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row>
    <row r="801" spans="1:26" ht="15.75" customHeight="1" x14ac:dyDescent="0.25">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row>
    <row r="802" spans="1:26" ht="15.75" customHeight="1" x14ac:dyDescent="0.25">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row>
    <row r="803" spans="1:26" ht="15.75" customHeight="1" x14ac:dyDescent="0.25">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row>
    <row r="804" spans="1:26" ht="15.75" customHeight="1" x14ac:dyDescent="0.25">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row>
    <row r="805" spans="1:26" ht="15.75" customHeight="1" x14ac:dyDescent="0.25">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row>
    <row r="806" spans="1:26" ht="15.75" customHeight="1" x14ac:dyDescent="0.25">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row>
    <row r="807" spans="1:26" ht="15.75" customHeight="1" x14ac:dyDescent="0.25">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row>
    <row r="808" spans="1:26" ht="15.75" customHeight="1" x14ac:dyDescent="0.25">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row>
    <row r="809" spans="1:26" ht="15.75" customHeight="1" x14ac:dyDescent="0.25">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row>
    <row r="810" spans="1:26" ht="15.75" customHeight="1" x14ac:dyDescent="0.25">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row>
    <row r="811" spans="1:26" ht="15.75" customHeight="1" x14ac:dyDescent="0.25">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row>
    <row r="812" spans="1:26" ht="15.75" customHeight="1" x14ac:dyDescent="0.25">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row>
    <row r="813" spans="1:26" ht="15.75" customHeight="1" x14ac:dyDescent="0.25">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row>
    <row r="814" spans="1:26" ht="15.75" customHeight="1" x14ac:dyDescent="0.25">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row>
    <row r="815" spans="1:26" ht="15.75" customHeight="1" x14ac:dyDescent="0.25">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row>
    <row r="816" spans="1:26" ht="15.75" customHeight="1" x14ac:dyDescent="0.25">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row>
    <row r="817" spans="1:26" ht="15.75" customHeight="1" x14ac:dyDescent="0.25">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row>
    <row r="818" spans="1:26" ht="15.75" customHeight="1" x14ac:dyDescent="0.25">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row>
    <row r="819" spans="1:26" ht="15.75" customHeight="1" x14ac:dyDescent="0.25">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row>
    <row r="820" spans="1:26" ht="15.75" customHeight="1" x14ac:dyDescent="0.25">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row>
    <row r="821" spans="1:26" ht="15.75" customHeight="1" x14ac:dyDescent="0.25">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row>
    <row r="822" spans="1:26" ht="15.75" customHeight="1" x14ac:dyDescent="0.25">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row>
    <row r="823" spans="1:26" ht="15.75" customHeight="1" x14ac:dyDescent="0.25">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row>
    <row r="824" spans="1:26" ht="15.75" customHeight="1" x14ac:dyDescent="0.25">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row>
    <row r="825" spans="1:26" ht="15.75" customHeight="1" x14ac:dyDescent="0.25">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row>
    <row r="826" spans="1:26" ht="15.75" customHeight="1" x14ac:dyDescent="0.25">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row>
    <row r="827" spans="1:26" ht="15.75" customHeight="1" x14ac:dyDescent="0.25">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row>
    <row r="828" spans="1:26" ht="15.75" customHeight="1" x14ac:dyDescent="0.25">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row>
    <row r="829" spans="1:26" ht="15.75" customHeight="1" x14ac:dyDescent="0.25">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row>
    <row r="830" spans="1:26" ht="15.75" customHeight="1" x14ac:dyDescent="0.25">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row>
    <row r="831" spans="1:26" ht="15.75" customHeight="1" x14ac:dyDescent="0.25">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row>
    <row r="832" spans="1:26" ht="15.75" customHeight="1" x14ac:dyDescent="0.25">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row>
    <row r="833" spans="1:26" ht="15.75" customHeight="1" x14ac:dyDescent="0.25">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row>
    <row r="834" spans="1:26" ht="15.75" customHeight="1" x14ac:dyDescent="0.25">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row>
    <row r="835" spans="1:26" ht="15.75" customHeight="1" x14ac:dyDescent="0.25">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row>
    <row r="836" spans="1:26" ht="15.75" customHeight="1" x14ac:dyDescent="0.25">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row>
    <row r="837" spans="1:26" ht="15.75" customHeight="1" x14ac:dyDescent="0.25">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row>
    <row r="838" spans="1:26" ht="15.75" customHeight="1" x14ac:dyDescent="0.25">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row>
    <row r="839" spans="1:26" ht="15.75" customHeight="1" x14ac:dyDescent="0.25">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row>
    <row r="840" spans="1:26" ht="15.75" customHeight="1" x14ac:dyDescent="0.25">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row>
    <row r="841" spans="1:26" ht="15.75" customHeight="1" x14ac:dyDescent="0.25">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row>
    <row r="842" spans="1:26" ht="15.75" customHeight="1" x14ac:dyDescent="0.25">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row>
    <row r="843" spans="1:26" ht="15.75" customHeight="1" x14ac:dyDescent="0.25">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row>
    <row r="844" spans="1:26" ht="15.75" customHeight="1" x14ac:dyDescent="0.25">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row>
    <row r="845" spans="1:26" ht="15.75" customHeight="1" x14ac:dyDescent="0.25">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row>
    <row r="846" spans="1:26" ht="15.75" customHeight="1" x14ac:dyDescent="0.25">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row>
    <row r="847" spans="1:26" ht="15.75" customHeight="1" x14ac:dyDescent="0.25">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row>
    <row r="848" spans="1:26" ht="15.75" customHeight="1" x14ac:dyDescent="0.25">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row>
    <row r="849" spans="1:26" ht="15.75" customHeight="1" x14ac:dyDescent="0.25">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row>
    <row r="850" spans="1:26" ht="15.75" customHeight="1" x14ac:dyDescent="0.25">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row>
    <row r="851" spans="1:26" ht="15.75" customHeight="1" x14ac:dyDescent="0.25">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row>
    <row r="852" spans="1:26" ht="15.75" customHeight="1" x14ac:dyDescent="0.25">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row>
    <row r="853" spans="1:26" ht="15.75" customHeight="1" x14ac:dyDescent="0.25">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row>
    <row r="854" spans="1:26" ht="15.75" customHeight="1" x14ac:dyDescent="0.25">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row>
    <row r="855" spans="1:26" ht="15.75" customHeight="1" x14ac:dyDescent="0.25">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row>
    <row r="856" spans="1:26" ht="15.75" customHeight="1" x14ac:dyDescent="0.25">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row>
    <row r="857" spans="1:26" ht="15.75" customHeight="1" x14ac:dyDescent="0.25">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row>
    <row r="858" spans="1:26" ht="15.75" customHeight="1" x14ac:dyDescent="0.25">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row>
    <row r="859" spans="1:26" ht="15.75" customHeight="1" x14ac:dyDescent="0.25">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row>
    <row r="860" spans="1:26" ht="15.75" customHeight="1" x14ac:dyDescent="0.25">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row>
    <row r="861" spans="1:26" ht="15.75" customHeight="1" x14ac:dyDescent="0.25">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row>
    <row r="862" spans="1:26" ht="15.75" customHeight="1" x14ac:dyDescent="0.25">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row>
    <row r="863" spans="1:26" ht="15.75" customHeight="1" x14ac:dyDescent="0.25">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row>
    <row r="864" spans="1:26" ht="15.75" customHeight="1" x14ac:dyDescent="0.25">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row>
    <row r="865" spans="1:26" ht="15.75" customHeight="1" x14ac:dyDescent="0.25">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row>
    <row r="866" spans="1:26" ht="15.75" customHeight="1" x14ac:dyDescent="0.25">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row>
    <row r="867" spans="1:26" ht="15.75" customHeight="1" x14ac:dyDescent="0.25">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row>
    <row r="868" spans="1:26" ht="15.75" customHeight="1" x14ac:dyDescent="0.25">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row>
    <row r="869" spans="1:26" ht="15.75" customHeight="1" x14ac:dyDescent="0.25">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row>
    <row r="870" spans="1:26" ht="15.75" customHeight="1" x14ac:dyDescent="0.25">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row>
    <row r="871" spans="1:26" ht="15.75" customHeight="1" x14ac:dyDescent="0.25">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row>
    <row r="872" spans="1:26" ht="15.75" customHeight="1" x14ac:dyDescent="0.25">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row>
    <row r="873" spans="1:26" ht="15.75" customHeight="1" x14ac:dyDescent="0.25">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row>
    <row r="874" spans="1:26" ht="15.75" customHeight="1" x14ac:dyDescent="0.25">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row>
    <row r="875" spans="1:26" ht="15.75" customHeight="1" x14ac:dyDescent="0.25">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row>
    <row r="876" spans="1:26" ht="15.75" customHeight="1" x14ac:dyDescent="0.25">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row>
    <row r="877" spans="1:26" ht="15.75" customHeight="1" x14ac:dyDescent="0.25">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row>
    <row r="878" spans="1:26" ht="15.75" customHeight="1" x14ac:dyDescent="0.25">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row>
    <row r="879" spans="1:26" ht="15.75" customHeight="1" x14ac:dyDescent="0.25">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row>
    <row r="880" spans="1:26" ht="15.75" customHeight="1" x14ac:dyDescent="0.25">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row>
    <row r="881" spans="1:26" ht="15.75" customHeight="1" x14ac:dyDescent="0.25">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row>
    <row r="882" spans="1:26" ht="15.75" customHeight="1" x14ac:dyDescent="0.25">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row>
    <row r="883" spans="1:26" ht="15.75" customHeight="1" x14ac:dyDescent="0.25">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row>
    <row r="884" spans="1:26" ht="15.75" customHeight="1" x14ac:dyDescent="0.25">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row>
    <row r="885" spans="1:26" ht="15.75" customHeight="1" x14ac:dyDescent="0.25">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row>
    <row r="886" spans="1:26" ht="15.75" customHeight="1" x14ac:dyDescent="0.25">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row>
    <row r="887" spans="1:26" ht="15.75" customHeight="1" x14ac:dyDescent="0.25">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row>
    <row r="888" spans="1:26" ht="15.75" customHeight="1" x14ac:dyDescent="0.25">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row>
    <row r="889" spans="1:26" ht="15.75" customHeight="1" x14ac:dyDescent="0.25">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row>
    <row r="890" spans="1:26" ht="15.75" customHeight="1" x14ac:dyDescent="0.25">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row>
    <row r="891" spans="1:26" ht="15.75" customHeight="1" x14ac:dyDescent="0.25">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row>
    <row r="892" spans="1:26" ht="15.75" customHeight="1" x14ac:dyDescent="0.25">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row>
    <row r="893" spans="1:26" ht="15.75" customHeight="1" x14ac:dyDescent="0.25">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row>
    <row r="894" spans="1:26" ht="15.75" customHeight="1" x14ac:dyDescent="0.25">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row>
    <row r="895" spans="1:26" ht="15.75" customHeight="1" x14ac:dyDescent="0.25">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row>
    <row r="896" spans="1:26" ht="15.75" customHeight="1" x14ac:dyDescent="0.25">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row>
    <row r="897" spans="1:26" ht="15.75" customHeight="1" x14ac:dyDescent="0.25">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row>
    <row r="898" spans="1:26" ht="15.75" customHeight="1" x14ac:dyDescent="0.25">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row>
    <row r="899" spans="1:26" ht="15.75" customHeight="1" x14ac:dyDescent="0.25">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row>
    <row r="900" spans="1:26" ht="15.75" customHeight="1" x14ac:dyDescent="0.25">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row>
    <row r="901" spans="1:26" ht="15.75" customHeight="1" x14ac:dyDescent="0.25">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row>
    <row r="902" spans="1:26" ht="15.75" customHeight="1" x14ac:dyDescent="0.25">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row>
    <row r="903" spans="1:26" ht="15.75" customHeight="1" x14ac:dyDescent="0.25">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row>
    <row r="904" spans="1:26" ht="15.75" customHeight="1" x14ac:dyDescent="0.25">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row>
    <row r="905" spans="1:26" ht="15.75" customHeight="1" x14ac:dyDescent="0.25">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row>
    <row r="906" spans="1:26" ht="15.75" customHeight="1" x14ac:dyDescent="0.25">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row>
    <row r="907" spans="1:26" ht="15.75" customHeight="1" x14ac:dyDescent="0.25">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row>
    <row r="908" spans="1:26" ht="15.75" customHeight="1" x14ac:dyDescent="0.25">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row>
    <row r="909" spans="1:26" ht="15.75" customHeight="1" x14ac:dyDescent="0.25">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row>
    <row r="910" spans="1:26" ht="15.75" customHeight="1" x14ac:dyDescent="0.25">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row>
    <row r="911" spans="1:26" ht="15.75" customHeight="1" x14ac:dyDescent="0.25">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row>
    <row r="912" spans="1:26" ht="15.75" customHeight="1" x14ac:dyDescent="0.25">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row>
    <row r="913" spans="1:26" ht="15.75" customHeight="1" x14ac:dyDescent="0.25">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row>
    <row r="914" spans="1:26" ht="15.75" customHeight="1" x14ac:dyDescent="0.25">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row>
    <row r="915" spans="1:26" ht="15.75" customHeight="1" x14ac:dyDescent="0.25">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row>
    <row r="916" spans="1:26" ht="15.75" customHeight="1" x14ac:dyDescent="0.25">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row>
    <row r="917" spans="1:26" ht="15.75" customHeight="1" x14ac:dyDescent="0.25">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row>
    <row r="918" spans="1:26" ht="15.75" customHeight="1" x14ac:dyDescent="0.25">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row>
    <row r="919" spans="1:26" ht="15.75" customHeight="1" x14ac:dyDescent="0.25">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row>
    <row r="920" spans="1:26" ht="15.75" customHeight="1" x14ac:dyDescent="0.25">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row>
    <row r="921" spans="1:26" ht="15.75" customHeight="1" x14ac:dyDescent="0.25">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row>
    <row r="922" spans="1:26" ht="15.75" customHeight="1" x14ac:dyDescent="0.25">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row>
    <row r="923" spans="1:26" ht="15.75" customHeight="1" x14ac:dyDescent="0.25">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row>
    <row r="924" spans="1:26" ht="15.75" customHeight="1" x14ac:dyDescent="0.25">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row>
    <row r="925" spans="1:26" ht="15.75" customHeight="1" x14ac:dyDescent="0.25">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row>
    <row r="926" spans="1:26" ht="15.75" customHeight="1" x14ac:dyDescent="0.25">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row>
    <row r="927" spans="1:26" ht="15.75" customHeight="1" x14ac:dyDescent="0.25">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row>
    <row r="928" spans="1:26" ht="15.75" customHeight="1" x14ac:dyDescent="0.25">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row>
    <row r="929" spans="1:26" ht="15.75" customHeight="1" x14ac:dyDescent="0.25">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row>
    <row r="930" spans="1:26" ht="15.75" customHeight="1" x14ac:dyDescent="0.25">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row>
    <row r="931" spans="1:26" ht="15.75" customHeight="1" x14ac:dyDescent="0.25">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row>
    <row r="932" spans="1:26" ht="15.75" customHeight="1" x14ac:dyDescent="0.25">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row>
    <row r="933" spans="1:26" ht="15.75" customHeight="1" x14ac:dyDescent="0.25">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row>
    <row r="934" spans="1:26" ht="15.75" customHeight="1" x14ac:dyDescent="0.25">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row>
    <row r="935" spans="1:26" ht="15.75" customHeight="1" x14ac:dyDescent="0.25">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row>
    <row r="936" spans="1:26" ht="15.75" customHeight="1" x14ac:dyDescent="0.25">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row>
    <row r="937" spans="1:26" ht="15.75" customHeight="1" x14ac:dyDescent="0.25">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row>
    <row r="938" spans="1:26" ht="15.75" customHeight="1" x14ac:dyDescent="0.25">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row>
    <row r="939" spans="1:26" ht="15.75" customHeight="1" x14ac:dyDescent="0.25">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row>
    <row r="940" spans="1:26" ht="15.75" customHeight="1" x14ac:dyDescent="0.25">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row>
    <row r="941" spans="1:26" ht="15.75" customHeight="1" x14ac:dyDescent="0.25">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row>
    <row r="942" spans="1:26" ht="15.75" customHeight="1" x14ac:dyDescent="0.25">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row>
    <row r="943" spans="1:26" ht="15.75" customHeight="1" x14ac:dyDescent="0.25">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row>
    <row r="944" spans="1:26" ht="15.75" customHeight="1" x14ac:dyDescent="0.25">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row>
    <row r="945" spans="1:26" ht="15.75" customHeight="1" x14ac:dyDescent="0.25">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row>
    <row r="946" spans="1:26" ht="15.75" customHeight="1" x14ac:dyDescent="0.25">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row>
    <row r="947" spans="1:26" ht="15.75" customHeight="1" x14ac:dyDescent="0.25">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row>
    <row r="948" spans="1:26" ht="15.75" customHeight="1" x14ac:dyDescent="0.25">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row>
    <row r="949" spans="1:26" ht="12.5" x14ac:dyDescent="0.25">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row>
    <row r="950" spans="1:26" ht="12.5" x14ac:dyDescent="0.25">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row>
    <row r="951" spans="1:26" ht="12.5" x14ac:dyDescent="0.25">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row>
    <row r="952" spans="1:26" ht="12.5" x14ac:dyDescent="0.25">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row>
    <row r="953" spans="1:26" ht="12.5" x14ac:dyDescent="0.25">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row>
    <row r="954" spans="1:26" ht="12.5" x14ac:dyDescent="0.25">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row>
    <row r="955" spans="1:26" ht="12.5" x14ac:dyDescent="0.25">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row>
    <row r="956" spans="1:26" ht="12.5" x14ac:dyDescent="0.25">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row>
    <row r="957" spans="1:26" ht="12.5" x14ac:dyDescent="0.25">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row>
    <row r="958" spans="1:26" ht="12.5" x14ac:dyDescent="0.25">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row>
    <row r="959" spans="1:26" ht="12.5" x14ac:dyDescent="0.25">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row>
    <row r="960" spans="1:26" ht="12.5" x14ac:dyDescent="0.25">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row>
    <row r="961" spans="1:26" ht="12.5" x14ac:dyDescent="0.25">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row>
    <row r="962" spans="1:26" ht="12.5" x14ac:dyDescent="0.25">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row>
    <row r="963" spans="1:26" ht="12.5" x14ac:dyDescent="0.25">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row>
    <row r="964" spans="1:26" ht="12.5" x14ac:dyDescent="0.25">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row>
    <row r="965" spans="1:26" ht="12.5" x14ac:dyDescent="0.25">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row>
    <row r="966" spans="1:26" ht="12.5" x14ac:dyDescent="0.25">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row>
    <row r="967" spans="1:26" ht="12.5" x14ac:dyDescent="0.25">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row>
    <row r="968" spans="1:26" ht="12.5" x14ac:dyDescent="0.25">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row>
    <row r="969" spans="1:26" ht="12.5" x14ac:dyDescent="0.25">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row>
    <row r="970" spans="1:26" ht="12.5" x14ac:dyDescent="0.25">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row>
    <row r="971" spans="1:26" ht="12.5" x14ac:dyDescent="0.25">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row>
    <row r="972" spans="1:26" ht="12.5" x14ac:dyDescent="0.25">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row>
    <row r="973" spans="1:26" ht="12.5" x14ac:dyDescent="0.25">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row>
    <row r="974" spans="1:26" ht="12.5" x14ac:dyDescent="0.25">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row>
    <row r="975" spans="1:26" ht="12.5" x14ac:dyDescent="0.25">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row>
    <row r="976" spans="1:26" ht="12.5" x14ac:dyDescent="0.25">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row>
    <row r="977" spans="1:26" ht="12.5" x14ac:dyDescent="0.25">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row>
    <row r="978" spans="1:26" ht="12.5" x14ac:dyDescent="0.25">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row>
    <row r="979" spans="1:26" ht="12.5" x14ac:dyDescent="0.25">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row>
    <row r="980" spans="1:26" ht="12.5" x14ac:dyDescent="0.25">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row>
    <row r="981" spans="1:26" ht="12.5" x14ac:dyDescent="0.25">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row>
    <row r="982" spans="1:26" ht="12.5" x14ac:dyDescent="0.25">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row>
    <row r="983" spans="1:26" ht="12.5" x14ac:dyDescent="0.25">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row>
    <row r="984" spans="1:26" ht="12.5" x14ac:dyDescent="0.25">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row>
    <row r="985" spans="1:26" ht="12.5" x14ac:dyDescent="0.25">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row>
    <row r="986" spans="1:26" ht="12.5" x14ac:dyDescent="0.25">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row>
    <row r="987" spans="1:26" ht="12.5" x14ac:dyDescent="0.25">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row>
    <row r="988" spans="1:26" ht="12.5" x14ac:dyDescent="0.25">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row>
    <row r="989" spans="1:26" ht="12.5" x14ac:dyDescent="0.25">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row>
    <row r="990" spans="1:26" ht="12.5" x14ac:dyDescent="0.25">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row>
    <row r="991" spans="1:26" ht="12.5" x14ac:dyDescent="0.25">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row>
    <row r="992" spans="1:26" ht="12.5" x14ac:dyDescent="0.25">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row>
    <row r="993" spans="1:26" ht="12.5" x14ac:dyDescent="0.25">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row>
    <row r="994" spans="1:26" ht="12.5" x14ac:dyDescent="0.25">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row>
    <row r="995" spans="1:26" ht="12.5" x14ac:dyDescent="0.25">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row>
    <row r="996" spans="1:26" ht="12.5" x14ac:dyDescent="0.25">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row>
    <row r="997" spans="1:26" ht="12.5" x14ac:dyDescent="0.25">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row>
    <row r="998" spans="1:26" ht="12.5" x14ac:dyDescent="0.25">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row>
    <row r="999" spans="1:26" ht="12.5" x14ac:dyDescent="0.25">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row>
    <row r="1000" spans="1:26" ht="12.5" x14ac:dyDescent="0.25">
      <c r="A1000" s="36"/>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c r="Z1000" s="36"/>
    </row>
    <row r="1001" spans="1:26" ht="12.5" x14ac:dyDescent="0.25">
      <c r="A1001" s="36"/>
      <c r="B1001" s="36"/>
      <c r="C1001" s="36"/>
      <c r="D1001" s="36"/>
      <c r="E1001" s="36"/>
      <c r="F1001" s="36"/>
      <c r="G1001" s="36"/>
      <c r="H1001" s="36"/>
      <c r="I1001" s="36"/>
      <c r="J1001" s="36"/>
      <c r="K1001" s="36"/>
      <c r="L1001" s="36"/>
      <c r="M1001" s="36"/>
      <c r="N1001" s="36"/>
      <c r="O1001" s="36"/>
      <c r="P1001" s="36"/>
      <c r="Q1001" s="36"/>
      <c r="R1001" s="36"/>
      <c r="S1001" s="36"/>
      <c r="T1001" s="36"/>
      <c r="U1001" s="36"/>
      <c r="V1001" s="36"/>
      <c r="W1001" s="36"/>
      <c r="X1001" s="36"/>
      <c r="Y1001" s="36"/>
      <c r="Z1001" s="36"/>
    </row>
    <row r="1002" spans="1:26" ht="12.5" x14ac:dyDescent="0.25">
      <c r="A1002" s="36"/>
      <c r="B1002" s="36"/>
      <c r="C1002" s="36"/>
      <c r="D1002" s="36"/>
      <c r="E1002" s="36"/>
      <c r="F1002" s="36"/>
      <c r="G1002" s="36"/>
      <c r="H1002" s="36"/>
      <c r="I1002" s="36"/>
      <c r="J1002" s="36"/>
      <c r="K1002" s="36"/>
      <c r="L1002" s="36"/>
      <c r="M1002" s="36"/>
      <c r="N1002" s="36"/>
      <c r="O1002" s="36"/>
      <c r="P1002" s="36"/>
      <c r="Q1002" s="36"/>
      <c r="R1002" s="36"/>
      <c r="S1002" s="36"/>
      <c r="T1002" s="36"/>
      <c r="U1002" s="36"/>
      <c r="V1002" s="36"/>
      <c r="W1002" s="36"/>
      <c r="X1002" s="36"/>
      <c r="Y1002" s="36"/>
      <c r="Z1002" s="36"/>
    </row>
    <row r="1003" spans="1:26" ht="12.5" x14ac:dyDescent="0.25">
      <c r="A1003" s="36"/>
      <c r="B1003" s="36"/>
      <c r="C1003" s="36"/>
      <c r="D1003" s="36"/>
      <c r="E1003" s="36"/>
      <c r="F1003" s="36"/>
      <c r="G1003" s="36"/>
      <c r="H1003" s="36"/>
      <c r="I1003" s="36"/>
      <c r="J1003" s="36"/>
      <c r="K1003" s="36"/>
      <c r="L1003" s="36"/>
      <c r="M1003" s="36"/>
      <c r="N1003" s="36"/>
      <c r="O1003" s="36"/>
      <c r="P1003" s="36"/>
      <c r="Q1003" s="36"/>
      <c r="R1003" s="36"/>
      <c r="S1003" s="36"/>
      <c r="T1003" s="36"/>
      <c r="U1003" s="36"/>
      <c r="V1003" s="36"/>
      <c r="W1003" s="36"/>
      <c r="X1003" s="36"/>
      <c r="Y1003" s="36"/>
      <c r="Z1003" s="36"/>
    </row>
    <row r="1004" spans="1:26" ht="12.5" x14ac:dyDescent="0.25">
      <c r="A1004" s="36"/>
      <c r="B1004" s="36"/>
      <c r="C1004" s="36"/>
      <c r="D1004" s="36"/>
      <c r="E1004" s="36"/>
      <c r="F1004" s="36"/>
      <c r="G1004" s="36"/>
      <c r="H1004" s="36"/>
      <c r="I1004" s="36"/>
      <c r="J1004" s="36"/>
      <c r="K1004" s="36"/>
      <c r="L1004" s="36"/>
      <c r="M1004" s="36"/>
      <c r="N1004" s="36"/>
      <c r="O1004" s="36"/>
      <c r="P1004" s="36"/>
      <c r="Q1004" s="36"/>
      <c r="R1004" s="36"/>
      <c r="S1004" s="36"/>
      <c r="T1004" s="36"/>
      <c r="U1004" s="36"/>
      <c r="V1004" s="36"/>
      <c r="W1004" s="36"/>
      <c r="X1004" s="36"/>
      <c r="Y1004" s="36"/>
      <c r="Z1004" s="36"/>
    </row>
    <row r="1005" spans="1:26" ht="12.5" x14ac:dyDescent="0.25">
      <c r="A1005" s="36"/>
      <c r="B1005" s="36"/>
      <c r="C1005" s="36"/>
      <c r="D1005" s="36"/>
      <c r="E1005" s="36"/>
      <c r="F1005" s="36"/>
      <c r="G1005" s="36"/>
      <c r="H1005" s="36"/>
      <c r="I1005" s="36"/>
      <c r="J1005" s="36"/>
      <c r="K1005" s="36"/>
      <c r="L1005" s="36"/>
      <c r="M1005" s="36"/>
      <c r="N1005" s="36"/>
      <c r="O1005" s="36"/>
      <c r="P1005" s="36"/>
      <c r="Q1005" s="36"/>
      <c r="R1005" s="36"/>
      <c r="S1005" s="36"/>
      <c r="T1005" s="36"/>
      <c r="U1005" s="36"/>
      <c r="V1005" s="36"/>
      <c r="W1005" s="36"/>
      <c r="X1005" s="36"/>
      <c r="Y1005" s="36"/>
      <c r="Z1005" s="36"/>
    </row>
    <row r="1006" spans="1:26" ht="12.5" x14ac:dyDescent="0.25">
      <c r="A1006" s="36"/>
      <c r="B1006" s="36"/>
      <c r="C1006" s="36"/>
      <c r="D1006" s="36"/>
      <c r="E1006" s="36"/>
      <c r="F1006" s="36"/>
      <c r="G1006" s="36"/>
      <c r="H1006" s="36"/>
      <c r="I1006" s="36"/>
      <c r="J1006" s="36"/>
      <c r="K1006" s="36"/>
      <c r="L1006" s="36"/>
      <c r="M1006" s="36"/>
      <c r="N1006" s="36"/>
      <c r="O1006" s="36"/>
      <c r="P1006" s="36"/>
      <c r="Q1006" s="36"/>
      <c r="R1006" s="36"/>
      <c r="S1006" s="36"/>
      <c r="T1006" s="36"/>
      <c r="U1006" s="36"/>
      <c r="V1006" s="36"/>
      <c r="W1006" s="36"/>
      <c r="X1006" s="36"/>
      <c r="Y1006" s="36"/>
      <c r="Z1006" s="36"/>
    </row>
    <row r="1007" spans="1:26" ht="12.5" x14ac:dyDescent="0.25">
      <c r="A1007" s="36"/>
      <c r="B1007" s="36"/>
      <c r="C1007" s="36"/>
      <c r="D1007" s="36"/>
      <c r="E1007" s="36"/>
      <c r="F1007" s="36"/>
      <c r="G1007" s="36"/>
      <c r="H1007" s="36"/>
      <c r="I1007" s="36"/>
      <c r="J1007" s="36"/>
      <c r="K1007" s="36"/>
      <c r="L1007" s="36"/>
      <c r="M1007" s="36"/>
      <c r="N1007" s="36"/>
      <c r="O1007" s="36"/>
      <c r="P1007" s="36"/>
      <c r="Q1007" s="36"/>
      <c r="R1007" s="36"/>
      <c r="S1007" s="36"/>
      <c r="T1007" s="36"/>
      <c r="U1007" s="36"/>
      <c r="V1007" s="36"/>
      <c r="W1007" s="36"/>
      <c r="X1007" s="36"/>
      <c r="Y1007" s="36"/>
      <c r="Z1007" s="36"/>
    </row>
    <row r="1008" spans="1:26" ht="12.5" x14ac:dyDescent="0.25">
      <c r="A1008" s="36"/>
      <c r="B1008" s="36"/>
      <c r="C1008" s="36"/>
      <c r="D1008" s="36"/>
      <c r="E1008" s="36"/>
      <c r="F1008" s="36"/>
      <c r="G1008" s="36"/>
      <c r="H1008" s="36"/>
      <c r="I1008" s="36"/>
      <c r="J1008" s="36"/>
      <c r="K1008" s="36"/>
      <c r="L1008" s="36"/>
      <c r="M1008" s="36"/>
      <c r="N1008" s="36"/>
      <c r="O1008" s="36"/>
      <c r="P1008" s="36"/>
      <c r="Q1008" s="36"/>
      <c r="R1008" s="36"/>
      <c r="S1008" s="36"/>
      <c r="T1008" s="36"/>
      <c r="U1008" s="36"/>
      <c r="V1008" s="36"/>
      <c r="W1008" s="36"/>
      <c r="X1008" s="36"/>
      <c r="Y1008" s="36"/>
      <c r="Z1008" s="36"/>
    </row>
    <row r="1009" spans="1:26" ht="12.5" x14ac:dyDescent="0.25">
      <c r="A1009" s="36"/>
      <c r="B1009" s="36"/>
      <c r="C1009" s="36"/>
      <c r="D1009" s="36"/>
      <c r="E1009" s="36"/>
      <c r="F1009" s="36"/>
      <c r="G1009" s="36"/>
      <c r="H1009" s="36"/>
      <c r="I1009" s="36"/>
      <c r="J1009" s="36"/>
      <c r="K1009" s="36"/>
      <c r="L1009" s="36"/>
      <c r="M1009" s="36"/>
      <c r="N1009" s="36"/>
      <c r="O1009" s="36"/>
      <c r="P1009" s="36"/>
      <c r="Q1009" s="36"/>
      <c r="R1009" s="36"/>
      <c r="S1009" s="36"/>
      <c r="T1009" s="36"/>
      <c r="U1009" s="36"/>
      <c r="V1009" s="36"/>
      <c r="W1009" s="36"/>
      <c r="X1009" s="36"/>
      <c r="Y1009" s="36"/>
      <c r="Z1009" s="36"/>
    </row>
    <row r="1010" spans="1:26" ht="12.5" x14ac:dyDescent="0.25">
      <c r="A1010" s="36"/>
      <c r="B1010" s="36"/>
      <c r="C1010" s="36"/>
      <c r="D1010" s="36"/>
      <c r="E1010" s="36"/>
      <c r="F1010" s="36"/>
      <c r="G1010" s="36"/>
      <c r="H1010" s="36"/>
      <c r="I1010" s="36"/>
      <c r="J1010" s="36"/>
      <c r="K1010" s="36"/>
      <c r="L1010" s="36"/>
      <c r="M1010" s="36"/>
      <c r="N1010" s="36"/>
      <c r="O1010" s="36"/>
      <c r="P1010" s="36"/>
      <c r="Q1010" s="36"/>
      <c r="R1010" s="36"/>
      <c r="S1010" s="36"/>
      <c r="T1010" s="36"/>
      <c r="U1010" s="36"/>
      <c r="V1010" s="36"/>
      <c r="W1010" s="36"/>
      <c r="X1010" s="36"/>
      <c r="Y1010" s="36"/>
      <c r="Z1010" s="36"/>
    </row>
    <row r="1011" spans="1:26" ht="12.5" x14ac:dyDescent="0.25">
      <c r="A1011" s="36"/>
      <c r="B1011" s="36"/>
      <c r="C1011" s="36"/>
      <c r="D1011" s="36"/>
      <c r="E1011" s="36"/>
      <c r="F1011" s="36"/>
      <c r="G1011" s="36"/>
      <c r="H1011" s="36"/>
      <c r="I1011" s="36"/>
      <c r="J1011" s="36"/>
      <c r="K1011" s="36"/>
      <c r="L1011" s="36"/>
      <c r="M1011" s="36"/>
      <c r="N1011" s="36"/>
      <c r="O1011" s="36"/>
      <c r="P1011" s="36"/>
      <c r="Q1011" s="36"/>
      <c r="R1011" s="36"/>
      <c r="S1011" s="36"/>
      <c r="T1011" s="36"/>
      <c r="U1011" s="36"/>
      <c r="V1011" s="36"/>
      <c r="W1011" s="36"/>
      <c r="X1011" s="36"/>
      <c r="Y1011" s="36"/>
      <c r="Z1011" s="36"/>
    </row>
    <row r="1012" spans="1:26" ht="12.5" x14ac:dyDescent="0.25">
      <c r="A1012" s="36"/>
      <c r="B1012" s="36"/>
      <c r="C1012" s="36"/>
      <c r="D1012" s="36"/>
      <c r="E1012" s="36"/>
      <c r="F1012" s="36"/>
      <c r="G1012" s="36"/>
      <c r="H1012" s="36"/>
      <c r="I1012" s="36"/>
      <c r="J1012" s="36"/>
      <c r="K1012" s="36"/>
      <c r="L1012" s="36"/>
      <c r="M1012" s="36"/>
      <c r="N1012" s="36"/>
      <c r="O1012" s="36"/>
      <c r="P1012" s="36"/>
      <c r="Q1012" s="36"/>
      <c r="R1012" s="36"/>
      <c r="S1012" s="36"/>
      <c r="T1012" s="36"/>
      <c r="U1012" s="36"/>
      <c r="V1012" s="36"/>
      <c r="W1012" s="36"/>
      <c r="X1012" s="36"/>
      <c r="Y1012" s="36"/>
      <c r="Z1012" s="36"/>
    </row>
    <row r="1013" spans="1:26" ht="12.5" x14ac:dyDescent="0.25">
      <c r="A1013" s="36"/>
      <c r="B1013" s="36"/>
      <c r="C1013" s="36"/>
      <c r="D1013" s="36"/>
      <c r="E1013" s="36"/>
      <c r="F1013" s="36"/>
      <c r="G1013" s="36"/>
      <c r="H1013" s="36"/>
      <c r="I1013" s="36"/>
      <c r="J1013" s="36"/>
      <c r="K1013" s="36"/>
      <c r="L1013" s="36"/>
      <c r="M1013" s="36"/>
      <c r="N1013" s="36"/>
      <c r="O1013" s="36"/>
      <c r="P1013" s="36"/>
      <c r="Q1013" s="36"/>
      <c r="R1013" s="36"/>
      <c r="S1013" s="36"/>
      <c r="T1013" s="36"/>
      <c r="U1013" s="36"/>
      <c r="V1013" s="36"/>
      <c r="W1013" s="36"/>
      <c r="X1013" s="36"/>
      <c r="Y1013" s="36"/>
      <c r="Z1013" s="36"/>
    </row>
    <row r="1014" spans="1:26" ht="12.5" x14ac:dyDescent="0.25">
      <c r="A1014" s="36"/>
      <c r="B1014" s="36"/>
      <c r="C1014" s="36"/>
      <c r="D1014" s="36"/>
      <c r="E1014" s="36"/>
      <c r="F1014" s="36"/>
      <c r="G1014" s="36"/>
      <c r="H1014" s="36"/>
      <c r="I1014" s="36"/>
      <c r="J1014" s="36"/>
      <c r="K1014" s="36"/>
      <c r="L1014" s="36"/>
      <c r="M1014" s="36"/>
      <c r="N1014" s="36"/>
      <c r="O1014" s="36"/>
      <c r="P1014" s="36"/>
      <c r="Q1014" s="36"/>
      <c r="R1014" s="36"/>
      <c r="S1014" s="36"/>
      <c r="T1014" s="36"/>
      <c r="U1014" s="36"/>
      <c r="V1014" s="36"/>
      <c r="W1014" s="36"/>
      <c r="X1014" s="36"/>
      <c r="Y1014" s="36"/>
      <c r="Z1014" s="36"/>
    </row>
    <row r="1015" spans="1:26" ht="12.5" x14ac:dyDescent="0.25"/>
  </sheetData>
  <sheetProtection password="A1B3" sheet="1" objects="1" scenarios="1"/>
  <mergeCells count="22">
    <mergeCell ref="B24:E24"/>
    <mergeCell ref="B26:B28"/>
    <mergeCell ref="D26:D28"/>
    <mergeCell ref="B14:E14"/>
    <mergeCell ref="B16:B18"/>
    <mergeCell ref="D16:D18"/>
    <mergeCell ref="B19:E19"/>
    <mergeCell ref="B21:B23"/>
    <mergeCell ref="D21:D23"/>
    <mergeCell ref="E17:E18"/>
    <mergeCell ref="E22:E23"/>
    <mergeCell ref="E27:E28"/>
    <mergeCell ref="B10:B13"/>
    <mergeCell ref="D10:D13"/>
    <mergeCell ref="E12:E13"/>
    <mergeCell ref="C10:C13"/>
    <mergeCell ref="C5:C7"/>
    <mergeCell ref="B1:E1"/>
    <mergeCell ref="B3:E3"/>
    <mergeCell ref="B5:B7"/>
    <mergeCell ref="D5:D7"/>
    <mergeCell ref="B8:E8"/>
  </mergeCells>
  <pageMargins left="0.15748031496062992" right="0.15748031496062992" top="0.39370078740157483" bottom="0.39370078740157483" header="0" footer="0"/>
  <pageSetup paperSize="8"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C998"/>
  <sheetViews>
    <sheetView showGridLines="0" zoomScale="80" zoomScaleNormal="80" workbookViewId="0">
      <selection activeCell="B9" sqref="B9"/>
    </sheetView>
  </sheetViews>
  <sheetFormatPr defaultColWidth="12.6640625" defaultRowHeight="15" customHeight="1" x14ac:dyDescent="0.3"/>
  <cols>
    <col min="1" max="1" width="7.6640625" style="265" customWidth="1"/>
    <col min="2" max="2" width="86.75" style="265" customWidth="1"/>
    <col min="3" max="3" width="59.83203125" style="265" customWidth="1"/>
    <col min="4" max="26" width="7.6640625" style="265" customWidth="1"/>
    <col min="27" max="16384" width="12.6640625" style="265"/>
  </cols>
  <sheetData>
    <row r="1" spans="2:3" s="37" customFormat="1" ht="37.5" customHeight="1" thickBot="1" x14ac:dyDescent="0.35">
      <c r="B1" s="428" t="s">
        <v>282</v>
      </c>
      <c r="C1" s="429"/>
    </row>
    <row r="2" spans="2:3" s="39" customFormat="1" ht="14" x14ac:dyDescent="0.3">
      <c r="B2" s="38"/>
      <c r="C2" s="38"/>
    </row>
    <row r="3" spans="2:3" s="37" customFormat="1" ht="17.5" customHeight="1" x14ac:dyDescent="0.3">
      <c r="B3" s="419" t="s">
        <v>246</v>
      </c>
      <c r="C3" s="419"/>
    </row>
    <row r="4" spans="2:3" ht="19.5" customHeight="1" x14ac:dyDescent="0.3">
      <c r="B4" s="40" t="s">
        <v>247</v>
      </c>
      <c r="C4" s="40" t="s">
        <v>239</v>
      </c>
    </row>
    <row r="5" spans="2:3" ht="25" x14ac:dyDescent="0.3">
      <c r="B5" s="264" t="s">
        <v>258</v>
      </c>
      <c r="C5" s="427" t="s">
        <v>259</v>
      </c>
    </row>
    <row r="6" spans="2:3" ht="14" x14ac:dyDescent="0.3">
      <c r="B6" s="41" t="s">
        <v>248</v>
      </c>
      <c r="C6" s="427"/>
    </row>
    <row r="7" spans="2:3" ht="32" customHeight="1" x14ac:dyDescent="0.3">
      <c r="B7" s="264" t="s">
        <v>260</v>
      </c>
      <c r="C7" s="427"/>
    </row>
    <row r="8" spans="2:3" ht="14" x14ac:dyDescent="0.3">
      <c r="B8" s="419" t="s">
        <v>249</v>
      </c>
      <c r="C8" s="419"/>
    </row>
    <row r="9" spans="2:3" ht="14" x14ac:dyDescent="0.3">
      <c r="B9" s="41" t="s">
        <v>247</v>
      </c>
      <c r="C9" s="41" t="s">
        <v>239</v>
      </c>
    </row>
    <row r="10" spans="2:3" ht="25" x14ac:dyDescent="0.3">
      <c r="B10" s="264" t="s">
        <v>258</v>
      </c>
      <c r="C10" s="427" t="s">
        <v>261</v>
      </c>
    </row>
    <row r="11" spans="2:3" ht="14" x14ac:dyDescent="0.3">
      <c r="B11" s="41" t="s">
        <v>248</v>
      </c>
      <c r="C11" s="427"/>
    </row>
    <row r="12" spans="2:3" ht="27" customHeight="1" x14ac:dyDescent="0.3">
      <c r="B12" s="264" t="s">
        <v>260</v>
      </c>
      <c r="C12" s="427"/>
    </row>
    <row r="13" spans="2:3" ht="14" x14ac:dyDescent="0.3">
      <c r="B13" s="419" t="s">
        <v>250</v>
      </c>
      <c r="C13" s="419"/>
    </row>
    <row r="14" spans="2:3" ht="14" x14ac:dyDescent="0.3">
      <c r="B14" s="40" t="s">
        <v>247</v>
      </c>
      <c r="C14" s="40" t="s">
        <v>239</v>
      </c>
    </row>
    <row r="15" spans="2:3" ht="25" x14ac:dyDescent="0.3">
      <c r="B15" s="264" t="s">
        <v>258</v>
      </c>
      <c r="C15" s="427" t="s">
        <v>259</v>
      </c>
    </row>
    <row r="16" spans="2:3" ht="14" x14ac:dyDescent="0.3">
      <c r="B16" s="41" t="s">
        <v>248</v>
      </c>
      <c r="C16" s="427"/>
    </row>
    <row r="17" spans="2:3" ht="34.5" customHeight="1" x14ac:dyDescent="0.3">
      <c r="B17" s="264" t="s">
        <v>324</v>
      </c>
      <c r="C17" s="427"/>
    </row>
    <row r="18" spans="2:3" ht="14" x14ac:dyDescent="0.3">
      <c r="B18" s="419" t="s">
        <v>251</v>
      </c>
      <c r="C18" s="419"/>
    </row>
    <row r="19" spans="2:3" ht="14" x14ac:dyDescent="0.3">
      <c r="B19" s="40" t="s">
        <v>247</v>
      </c>
      <c r="C19" s="40" t="s">
        <v>239</v>
      </c>
    </row>
    <row r="20" spans="2:3" ht="25" x14ac:dyDescent="0.3">
      <c r="B20" s="264" t="s">
        <v>258</v>
      </c>
      <c r="C20" s="427" t="s">
        <v>261</v>
      </c>
    </row>
    <row r="21" spans="2:3" ht="14" x14ac:dyDescent="0.3">
      <c r="B21" s="41" t="s">
        <v>248</v>
      </c>
      <c r="C21" s="427"/>
    </row>
    <row r="22" spans="2:3" ht="14" x14ac:dyDescent="0.3">
      <c r="B22" s="264" t="s">
        <v>324</v>
      </c>
      <c r="C22" s="427"/>
    </row>
    <row r="23" spans="2:3" ht="14" x14ac:dyDescent="0.3">
      <c r="B23" s="419" t="s">
        <v>252</v>
      </c>
      <c r="C23" s="419"/>
    </row>
    <row r="24" spans="2:3" ht="14" x14ac:dyDescent="0.3">
      <c r="B24" s="40" t="s">
        <v>247</v>
      </c>
      <c r="C24" s="40" t="s">
        <v>239</v>
      </c>
    </row>
    <row r="25" spans="2:3" ht="25" x14ac:dyDescent="0.3">
      <c r="B25" s="264" t="s">
        <v>258</v>
      </c>
      <c r="C25" s="427" t="s">
        <v>259</v>
      </c>
    </row>
    <row r="26" spans="2:3" ht="14" x14ac:dyDescent="0.3">
      <c r="B26" s="41" t="s">
        <v>248</v>
      </c>
      <c r="C26" s="427"/>
    </row>
    <row r="27" spans="2:3" ht="33.5" customHeight="1" x14ac:dyDescent="0.3">
      <c r="B27" s="264" t="s">
        <v>324</v>
      </c>
      <c r="C27" s="427"/>
    </row>
    <row r="28" spans="2:3" ht="14" x14ac:dyDescent="0.3">
      <c r="B28" s="419" t="s">
        <v>253</v>
      </c>
      <c r="C28" s="419"/>
    </row>
    <row r="29" spans="2:3" ht="14" x14ac:dyDescent="0.3">
      <c r="B29" s="40" t="s">
        <v>247</v>
      </c>
      <c r="C29" s="40" t="s">
        <v>239</v>
      </c>
    </row>
    <row r="30" spans="2:3" ht="25" x14ac:dyDescent="0.3">
      <c r="B30" s="264" t="s">
        <v>258</v>
      </c>
      <c r="C30" s="427" t="s">
        <v>261</v>
      </c>
    </row>
    <row r="31" spans="2:3" ht="14" x14ac:dyDescent="0.3">
      <c r="B31" s="41" t="s">
        <v>248</v>
      </c>
      <c r="C31" s="427"/>
    </row>
    <row r="32" spans="2:3" ht="34.5" customHeight="1" x14ac:dyDescent="0.3">
      <c r="B32" s="264" t="s">
        <v>324</v>
      </c>
      <c r="C32" s="427"/>
    </row>
    <row r="33" spans="2:3" ht="14" x14ac:dyDescent="0.3">
      <c r="B33" s="419" t="s">
        <v>254</v>
      </c>
      <c r="C33" s="419"/>
    </row>
    <row r="34" spans="2:3" ht="14" x14ac:dyDescent="0.3">
      <c r="B34" s="40" t="s">
        <v>247</v>
      </c>
      <c r="C34" s="40" t="s">
        <v>239</v>
      </c>
    </row>
    <row r="35" spans="2:3" ht="25" x14ac:dyDescent="0.3">
      <c r="B35" s="264" t="s">
        <v>258</v>
      </c>
      <c r="C35" s="427" t="s">
        <v>259</v>
      </c>
    </row>
    <row r="36" spans="2:3" ht="14" x14ac:dyDescent="0.3">
      <c r="B36" s="41" t="s">
        <v>248</v>
      </c>
      <c r="C36" s="427"/>
    </row>
    <row r="37" spans="2:3" ht="39.5" customHeight="1" x14ac:dyDescent="0.3">
      <c r="B37" s="264" t="s">
        <v>324</v>
      </c>
      <c r="C37" s="427"/>
    </row>
    <row r="38" spans="2:3" ht="14" x14ac:dyDescent="0.3">
      <c r="B38" s="419" t="s">
        <v>255</v>
      </c>
      <c r="C38" s="419"/>
    </row>
    <row r="39" spans="2:3" ht="14" x14ac:dyDescent="0.3">
      <c r="B39" s="40" t="s">
        <v>247</v>
      </c>
      <c r="C39" s="40" t="s">
        <v>239</v>
      </c>
    </row>
    <row r="40" spans="2:3" ht="25" x14ac:dyDescent="0.3">
      <c r="B40" s="264" t="s">
        <v>258</v>
      </c>
      <c r="C40" s="427" t="s">
        <v>261</v>
      </c>
    </row>
    <row r="41" spans="2:3" ht="14" x14ac:dyDescent="0.3">
      <c r="B41" s="41" t="s">
        <v>248</v>
      </c>
      <c r="C41" s="427"/>
    </row>
    <row r="42" spans="2:3" ht="32" customHeight="1" x14ac:dyDescent="0.3">
      <c r="B42" s="264" t="s">
        <v>324</v>
      </c>
      <c r="C42" s="427"/>
    </row>
    <row r="43" spans="2:3" ht="14" x14ac:dyDescent="0.3">
      <c r="B43" s="419" t="s">
        <v>256</v>
      </c>
      <c r="C43" s="419"/>
    </row>
    <row r="44" spans="2:3" ht="14" x14ac:dyDescent="0.3">
      <c r="B44" s="40" t="s">
        <v>247</v>
      </c>
      <c r="C44" s="40" t="s">
        <v>239</v>
      </c>
    </row>
    <row r="45" spans="2:3" ht="25" x14ac:dyDescent="0.3">
      <c r="B45" s="264" t="s">
        <v>258</v>
      </c>
      <c r="C45" s="427" t="s">
        <v>259</v>
      </c>
    </row>
    <row r="46" spans="2:3" ht="14" x14ac:dyDescent="0.3">
      <c r="B46" s="41" t="s">
        <v>248</v>
      </c>
      <c r="C46" s="427"/>
    </row>
    <row r="47" spans="2:3" ht="38" customHeight="1" x14ac:dyDescent="0.3">
      <c r="B47" s="264" t="s">
        <v>324</v>
      </c>
      <c r="C47" s="427"/>
    </row>
    <row r="48" spans="2:3" ht="14" x14ac:dyDescent="0.3">
      <c r="B48" s="419" t="s">
        <v>257</v>
      </c>
      <c r="C48" s="419"/>
    </row>
    <row r="49" spans="2:3" ht="14" x14ac:dyDescent="0.3">
      <c r="B49" s="40" t="s">
        <v>247</v>
      </c>
      <c r="C49" s="40" t="s">
        <v>239</v>
      </c>
    </row>
    <row r="50" spans="2:3" ht="25" x14ac:dyDescent="0.3">
      <c r="B50" s="264" t="s">
        <v>258</v>
      </c>
      <c r="C50" s="427" t="s">
        <v>261</v>
      </c>
    </row>
    <row r="51" spans="2:3" ht="14" x14ac:dyDescent="0.3">
      <c r="B51" s="41" t="s">
        <v>248</v>
      </c>
      <c r="C51" s="427"/>
    </row>
    <row r="52" spans="2:3" ht="40.5" customHeight="1" x14ac:dyDescent="0.3">
      <c r="B52" s="264" t="s">
        <v>324</v>
      </c>
      <c r="C52" s="427"/>
    </row>
    <row r="53" spans="2:3" ht="15.75" customHeight="1" x14ac:dyDescent="0.3"/>
    <row r="54" spans="2:3" ht="15.75" customHeight="1" x14ac:dyDescent="0.3"/>
    <row r="55" spans="2:3" ht="15.75" customHeight="1" x14ac:dyDescent="0.3"/>
    <row r="56" spans="2:3" ht="15.75" customHeight="1" x14ac:dyDescent="0.3"/>
    <row r="57" spans="2:3" ht="15.75" customHeight="1" x14ac:dyDescent="0.3"/>
    <row r="58" spans="2:3" ht="15.75" customHeight="1" x14ac:dyDescent="0.3"/>
    <row r="59" spans="2:3" ht="15.75" customHeight="1" x14ac:dyDescent="0.3"/>
    <row r="60" spans="2:3" ht="15.75" customHeight="1" x14ac:dyDescent="0.3"/>
    <row r="61" spans="2:3" ht="15.75" customHeight="1" x14ac:dyDescent="0.3"/>
    <row r="62" spans="2:3" ht="15.75" customHeight="1" x14ac:dyDescent="0.3"/>
    <row r="63" spans="2:3" ht="15.75" customHeight="1" x14ac:dyDescent="0.3"/>
    <row r="64" spans="2:3"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sheetData>
  <sheetProtection password="A1B3" sheet="1" objects="1" scenarios="1"/>
  <mergeCells count="21">
    <mergeCell ref="B28:C28"/>
    <mergeCell ref="B1:C1"/>
    <mergeCell ref="B3:C3"/>
    <mergeCell ref="C5:C7"/>
    <mergeCell ref="B8:C8"/>
    <mergeCell ref="C10:C12"/>
    <mergeCell ref="B13:C13"/>
    <mergeCell ref="C15:C17"/>
    <mergeCell ref="B18:C18"/>
    <mergeCell ref="C20:C22"/>
    <mergeCell ref="B23:C23"/>
    <mergeCell ref="C25:C27"/>
    <mergeCell ref="C45:C47"/>
    <mergeCell ref="B48:C48"/>
    <mergeCell ref="C50:C52"/>
    <mergeCell ref="C30:C32"/>
    <mergeCell ref="B33:C33"/>
    <mergeCell ref="C35:C37"/>
    <mergeCell ref="B38:C38"/>
    <mergeCell ref="C40:C42"/>
    <mergeCell ref="B43:C43"/>
  </mergeCells>
  <pageMargins left="0.7" right="0.7" top="0.75" bottom="0.75"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7"/>
  <sheetViews>
    <sheetView zoomScale="80" zoomScaleNormal="80" workbookViewId="0">
      <selection activeCell="C18" sqref="C18"/>
    </sheetView>
  </sheetViews>
  <sheetFormatPr defaultRowHeight="14" x14ac:dyDescent="0.3"/>
  <cols>
    <col min="1" max="1" width="4" style="265" customWidth="1"/>
    <col min="2" max="2" width="42.5" style="265" customWidth="1"/>
    <col min="3" max="3" width="69.83203125" style="265" customWidth="1"/>
    <col min="4" max="4" width="32.58203125" style="265" customWidth="1"/>
    <col min="5" max="16384" width="8.6640625" style="265"/>
  </cols>
  <sheetData>
    <row r="1" spans="1:26" s="37" customFormat="1" ht="36.5" customHeight="1" thickBot="1" x14ac:dyDescent="0.35">
      <c r="B1" s="428" t="s">
        <v>435</v>
      </c>
      <c r="C1" s="431"/>
      <c r="D1" s="429"/>
    </row>
    <row r="2" spans="1:26" s="31" customFormat="1" ht="13" x14ac:dyDescent="0.25">
      <c r="A2" s="36"/>
      <c r="B2" s="430"/>
      <c r="C2" s="430"/>
      <c r="D2" s="430"/>
      <c r="E2" s="36"/>
      <c r="F2" s="36"/>
      <c r="G2" s="36"/>
      <c r="H2" s="36"/>
      <c r="I2" s="36"/>
      <c r="J2" s="36"/>
      <c r="K2" s="36"/>
      <c r="L2" s="36"/>
      <c r="M2" s="36"/>
      <c r="N2" s="36"/>
      <c r="O2" s="36"/>
      <c r="P2" s="36"/>
      <c r="Q2" s="36"/>
      <c r="R2" s="36"/>
      <c r="S2" s="36"/>
      <c r="T2" s="36"/>
      <c r="U2" s="36"/>
      <c r="V2" s="36"/>
      <c r="W2" s="36"/>
      <c r="X2" s="36"/>
      <c r="Y2" s="36"/>
      <c r="Z2" s="36"/>
    </row>
    <row r="3" spans="1:26" s="31" customFormat="1" ht="13" x14ac:dyDescent="0.25">
      <c r="A3" s="36"/>
      <c r="B3" s="432" t="s">
        <v>436</v>
      </c>
      <c r="C3" s="433"/>
      <c r="D3" s="434"/>
      <c r="E3" s="36"/>
      <c r="F3" s="36"/>
      <c r="G3" s="36"/>
      <c r="H3" s="36"/>
      <c r="I3" s="36"/>
      <c r="J3" s="36"/>
      <c r="K3" s="36"/>
      <c r="L3" s="36"/>
      <c r="M3" s="36"/>
      <c r="N3" s="36"/>
      <c r="O3" s="36"/>
      <c r="P3" s="36"/>
      <c r="Q3" s="36"/>
      <c r="R3" s="36"/>
      <c r="S3" s="36"/>
      <c r="T3" s="36"/>
      <c r="U3" s="36"/>
      <c r="V3" s="36"/>
      <c r="W3" s="36"/>
      <c r="X3" s="36"/>
      <c r="Y3" s="36"/>
      <c r="Z3" s="36"/>
    </row>
    <row r="4" spans="1:26" s="31" customFormat="1" ht="24.5" customHeight="1" x14ac:dyDescent="0.25">
      <c r="A4" s="36"/>
      <c r="B4" s="33" t="s">
        <v>237</v>
      </c>
      <c r="C4" s="33" t="s">
        <v>238</v>
      </c>
      <c r="D4" s="33" t="s">
        <v>239</v>
      </c>
      <c r="E4" s="36"/>
      <c r="F4" s="36"/>
      <c r="G4" s="36"/>
      <c r="H4" s="36"/>
      <c r="I4" s="36"/>
      <c r="J4" s="36"/>
      <c r="K4" s="36"/>
      <c r="L4" s="36"/>
      <c r="M4" s="36"/>
      <c r="N4" s="36"/>
      <c r="O4" s="36"/>
      <c r="P4" s="36"/>
      <c r="Q4" s="36"/>
      <c r="R4" s="36"/>
      <c r="S4" s="36"/>
      <c r="T4" s="36"/>
      <c r="U4" s="36"/>
      <c r="V4" s="36"/>
      <c r="W4" s="36"/>
      <c r="X4" s="36"/>
      <c r="Y4" s="36"/>
      <c r="Z4" s="36"/>
    </row>
    <row r="5" spans="1:26" s="31" customFormat="1" ht="30" customHeight="1" x14ac:dyDescent="0.25">
      <c r="A5" s="36"/>
      <c r="B5" s="421" t="s">
        <v>262</v>
      </c>
      <c r="C5" s="42" t="s">
        <v>264</v>
      </c>
      <c r="D5" s="421" t="s">
        <v>263</v>
      </c>
      <c r="E5" s="36"/>
      <c r="F5" s="36"/>
      <c r="G5" s="36"/>
      <c r="H5" s="36"/>
      <c r="I5" s="36"/>
      <c r="J5" s="36"/>
      <c r="K5" s="36"/>
      <c r="L5" s="36"/>
      <c r="M5" s="36"/>
      <c r="N5" s="36"/>
      <c r="O5" s="36"/>
      <c r="P5" s="36"/>
      <c r="Q5" s="36"/>
      <c r="R5" s="36"/>
      <c r="S5" s="36"/>
      <c r="T5" s="36"/>
      <c r="U5" s="36"/>
      <c r="V5" s="36"/>
      <c r="W5" s="36"/>
      <c r="X5" s="36"/>
      <c r="Y5" s="36"/>
      <c r="Z5" s="36"/>
    </row>
    <row r="6" spans="1:26" s="31" customFormat="1" ht="26.5" customHeight="1" x14ac:dyDescent="0.25">
      <c r="A6" s="36"/>
      <c r="B6" s="421"/>
      <c r="C6" s="42" t="s">
        <v>265</v>
      </c>
      <c r="D6" s="421"/>
      <c r="E6" s="36"/>
      <c r="F6" s="36"/>
      <c r="G6" s="36"/>
      <c r="H6" s="36"/>
      <c r="I6" s="36"/>
      <c r="J6" s="36"/>
      <c r="K6" s="36"/>
      <c r="L6" s="36"/>
      <c r="M6" s="36"/>
      <c r="N6" s="36"/>
      <c r="O6" s="36"/>
      <c r="P6" s="36"/>
      <c r="Q6" s="36"/>
      <c r="R6" s="36"/>
      <c r="S6" s="36"/>
      <c r="T6" s="36"/>
      <c r="U6" s="36"/>
      <c r="V6" s="36"/>
      <c r="W6" s="36"/>
      <c r="X6" s="36"/>
      <c r="Y6" s="36"/>
      <c r="Z6" s="36"/>
    </row>
    <row r="7" spans="1:26" s="31" customFormat="1" ht="40" customHeight="1" x14ac:dyDescent="0.25">
      <c r="A7" s="36"/>
      <c r="B7" s="421"/>
      <c r="C7" s="42" t="s">
        <v>266</v>
      </c>
      <c r="D7" s="421"/>
      <c r="E7" s="36"/>
      <c r="F7" s="36"/>
      <c r="G7" s="36"/>
      <c r="H7" s="36"/>
      <c r="I7" s="36"/>
      <c r="J7" s="36"/>
      <c r="K7" s="36"/>
      <c r="L7" s="36"/>
      <c r="M7" s="36"/>
      <c r="N7" s="36"/>
      <c r="O7" s="36"/>
      <c r="P7" s="36"/>
      <c r="Q7" s="36"/>
      <c r="R7" s="36"/>
      <c r="S7" s="36"/>
      <c r="T7" s="36"/>
      <c r="U7" s="36"/>
      <c r="V7" s="36"/>
      <c r="W7" s="36"/>
      <c r="X7" s="36"/>
      <c r="Y7" s="36"/>
      <c r="Z7" s="36"/>
    </row>
  </sheetData>
  <sheetProtection password="A1B3" sheet="1" objects="1" scenarios="1"/>
  <mergeCells count="5">
    <mergeCell ref="B2:D2"/>
    <mergeCell ref="B5:B7"/>
    <mergeCell ref="D5:D7"/>
    <mergeCell ref="B1:D1"/>
    <mergeCell ref="B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H999"/>
  <sheetViews>
    <sheetView showGridLines="0" zoomScale="80" zoomScaleNormal="80" workbookViewId="0">
      <selection activeCell="E14" sqref="E14"/>
    </sheetView>
  </sheetViews>
  <sheetFormatPr defaultColWidth="12.6640625" defaultRowHeight="15" customHeight="1" x14ac:dyDescent="0.3"/>
  <cols>
    <col min="1" max="1" width="5.9140625" style="265" customWidth="1"/>
    <col min="2" max="2" width="20.4140625" style="265" customWidth="1"/>
    <col min="3" max="3" width="20.75" style="265" customWidth="1"/>
    <col min="4" max="4" width="15.4140625" style="265" customWidth="1"/>
    <col min="5" max="26" width="24.1640625" style="265" customWidth="1"/>
    <col min="27" max="16384" width="12.6640625" style="265"/>
  </cols>
  <sheetData>
    <row r="1" spans="2:8" ht="17.25" customHeight="1" x14ac:dyDescent="0.3">
      <c r="B1" s="437" t="s">
        <v>284</v>
      </c>
      <c r="C1" s="438"/>
      <c r="D1" s="438"/>
      <c r="E1" s="438"/>
      <c r="F1" s="438"/>
      <c r="G1" s="438"/>
      <c r="H1" s="439"/>
    </row>
    <row r="2" spans="2:8" ht="14.5" thickBot="1" x14ac:dyDescent="0.35">
      <c r="B2" s="440"/>
      <c r="C2" s="441"/>
      <c r="D2" s="441"/>
      <c r="E2" s="441"/>
      <c r="F2" s="441"/>
      <c r="G2" s="441"/>
      <c r="H2" s="442"/>
    </row>
    <row r="3" spans="2:8" ht="14.5" x14ac:dyDescent="0.35">
      <c r="B3" s="43"/>
      <c r="C3" s="43"/>
    </row>
    <row r="4" spans="2:8" s="257" customFormat="1" ht="14" x14ac:dyDescent="0.3">
      <c r="B4" s="266" t="s">
        <v>33</v>
      </c>
      <c r="C4" s="443" t="s">
        <v>34</v>
      </c>
      <c r="D4" s="444"/>
      <c r="E4" s="443" t="s">
        <v>35</v>
      </c>
      <c r="F4" s="444"/>
      <c r="G4" s="266" t="s">
        <v>36</v>
      </c>
      <c r="H4" s="266" t="s">
        <v>37</v>
      </c>
    </row>
    <row r="5" spans="2:8" s="257" customFormat="1" ht="14" x14ac:dyDescent="0.3">
      <c r="B5" s="267" t="s">
        <v>38</v>
      </c>
      <c r="C5" s="445" t="s">
        <v>39</v>
      </c>
      <c r="D5" s="446"/>
      <c r="E5" s="445" t="s">
        <v>40</v>
      </c>
      <c r="F5" s="446"/>
      <c r="G5" s="267" t="s">
        <v>41</v>
      </c>
      <c r="H5" s="267" t="s">
        <v>42</v>
      </c>
    </row>
    <row r="6" spans="2:8" s="257" customFormat="1" ht="14" x14ac:dyDescent="0.3">
      <c r="B6" s="44" t="s">
        <v>43</v>
      </c>
      <c r="C6" s="44" t="s">
        <v>44</v>
      </c>
      <c r="D6" s="44" t="s">
        <v>45</v>
      </c>
      <c r="E6" s="44" t="s">
        <v>46</v>
      </c>
      <c r="F6" s="44" t="s">
        <v>47</v>
      </c>
      <c r="G6" s="44" t="s">
        <v>48</v>
      </c>
      <c r="H6" s="44" t="s">
        <v>49</v>
      </c>
    </row>
    <row r="7" spans="2:8" s="257" customFormat="1" ht="14" x14ac:dyDescent="0.3">
      <c r="B7" s="44" t="s">
        <v>50</v>
      </c>
      <c r="C7" s="44" t="s">
        <v>51</v>
      </c>
      <c r="D7" s="44" t="s">
        <v>52</v>
      </c>
      <c r="E7" s="44" t="s">
        <v>53</v>
      </c>
      <c r="F7" s="44" t="s">
        <v>54</v>
      </c>
      <c r="G7" s="44" t="s">
        <v>55</v>
      </c>
      <c r="H7" s="44" t="s">
        <v>56</v>
      </c>
    </row>
    <row r="8" spans="2:8" s="257" customFormat="1" ht="14" x14ac:dyDescent="0.3">
      <c r="B8" s="44" t="s">
        <v>57</v>
      </c>
      <c r="C8" s="44" t="s">
        <v>58</v>
      </c>
      <c r="D8" s="44" t="s">
        <v>59</v>
      </c>
      <c r="E8" s="44" t="s">
        <v>60</v>
      </c>
      <c r="F8" s="44" t="s">
        <v>61</v>
      </c>
      <c r="G8" s="44" t="s">
        <v>62</v>
      </c>
      <c r="H8" s="44" t="s">
        <v>63</v>
      </c>
    </row>
    <row r="9" spans="2:8" s="257" customFormat="1" ht="14" x14ac:dyDescent="0.3">
      <c r="B9" s="44" t="s">
        <v>64</v>
      </c>
      <c r="C9" s="44" t="s">
        <v>65</v>
      </c>
      <c r="D9" s="44" t="s">
        <v>66</v>
      </c>
      <c r="E9" s="44" t="s">
        <v>67</v>
      </c>
      <c r="F9" s="44" t="s">
        <v>68</v>
      </c>
      <c r="G9" s="44" t="s">
        <v>69</v>
      </c>
      <c r="H9" s="44" t="s">
        <v>70</v>
      </c>
    </row>
    <row r="10" spans="2:8" s="257" customFormat="1" ht="14" x14ac:dyDescent="0.3">
      <c r="B10" s="44" t="s">
        <v>71</v>
      </c>
      <c r="C10" s="44" t="s">
        <v>72</v>
      </c>
      <c r="D10" s="44" t="s">
        <v>73</v>
      </c>
      <c r="E10" s="44" t="s">
        <v>74</v>
      </c>
      <c r="F10" s="44" t="s">
        <v>75</v>
      </c>
      <c r="G10" s="44" t="s">
        <v>76</v>
      </c>
      <c r="H10" s="44" t="s">
        <v>77</v>
      </c>
    </row>
    <row r="11" spans="2:8" s="257" customFormat="1" ht="14" x14ac:dyDescent="0.3">
      <c r="B11" s="44" t="s">
        <v>78</v>
      </c>
      <c r="C11" s="44" t="s">
        <v>79</v>
      </c>
      <c r="D11" s="44"/>
      <c r="E11" s="44" t="s">
        <v>80</v>
      </c>
      <c r="F11" s="44" t="s">
        <v>81</v>
      </c>
      <c r="G11" s="44" t="s">
        <v>82</v>
      </c>
      <c r="H11" s="44" t="s">
        <v>83</v>
      </c>
    </row>
    <row r="12" spans="2:8" s="257" customFormat="1" ht="14" x14ac:dyDescent="0.3">
      <c r="B12" s="44" t="s">
        <v>84</v>
      </c>
      <c r="C12" s="44" t="s">
        <v>85</v>
      </c>
      <c r="D12" s="44"/>
      <c r="E12" s="44" t="s">
        <v>86</v>
      </c>
      <c r="F12" s="44" t="s">
        <v>87</v>
      </c>
      <c r="G12" s="44" t="s">
        <v>88</v>
      </c>
      <c r="H12" s="44" t="s">
        <v>89</v>
      </c>
    </row>
    <row r="13" spans="2:8" s="257" customFormat="1" ht="14" x14ac:dyDescent="0.3">
      <c r="B13" s="44" t="s">
        <v>95</v>
      </c>
      <c r="C13" s="44" t="s">
        <v>90</v>
      </c>
      <c r="D13" s="44"/>
      <c r="E13" s="44" t="s">
        <v>91</v>
      </c>
      <c r="F13" s="44" t="s">
        <v>92</v>
      </c>
      <c r="G13" s="44" t="s">
        <v>93</v>
      </c>
      <c r="H13" s="44" t="s">
        <v>94</v>
      </c>
    </row>
    <row r="14" spans="2:8" s="257" customFormat="1" ht="14" x14ac:dyDescent="0.3">
      <c r="B14" s="44" t="s">
        <v>101</v>
      </c>
      <c r="C14" s="44" t="s">
        <v>96</v>
      </c>
      <c r="D14" s="44"/>
      <c r="E14" s="44" t="s">
        <v>97</v>
      </c>
      <c r="F14" s="44" t="s">
        <v>98</v>
      </c>
      <c r="G14" s="44" t="s">
        <v>99</v>
      </c>
      <c r="H14" s="44" t="s">
        <v>100</v>
      </c>
    </row>
    <row r="15" spans="2:8" s="257" customFormat="1" ht="14" x14ac:dyDescent="0.3">
      <c r="B15" s="44" t="s">
        <v>107</v>
      </c>
      <c r="C15" s="44" t="s">
        <v>102</v>
      </c>
      <c r="D15" s="44"/>
      <c r="E15" s="44" t="s">
        <v>103</v>
      </c>
      <c r="F15" s="44" t="s">
        <v>104</v>
      </c>
      <c r="G15" s="44" t="s">
        <v>105</v>
      </c>
      <c r="H15" s="44" t="s">
        <v>106</v>
      </c>
    </row>
    <row r="16" spans="2:8" s="257" customFormat="1" ht="14" x14ac:dyDescent="0.3">
      <c r="B16" s="44" t="s">
        <v>113</v>
      </c>
      <c r="C16" s="44" t="s">
        <v>108</v>
      </c>
      <c r="D16" s="44"/>
      <c r="E16" s="44" t="s">
        <v>109</v>
      </c>
      <c r="F16" s="44" t="s">
        <v>110</v>
      </c>
      <c r="G16" s="44" t="s">
        <v>111</v>
      </c>
      <c r="H16" s="44" t="s">
        <v>112</v>
      </c>
    </row>
    <row r="17" spans="2:8" s="257" customFormat="1" ht="14" x14ac:dyDescent="0.3">
      <c r="B17" s="44" t="s">
        <v>119</v>
      </c>
      <c r="C17" s="44" t="s">
        <v>114</v>
      </c>
      <c r="D17" s="44"/>
      <c r="E17" s="44" t="s">
        <v>115</v>
      </c>
      <c r="F17" s="44" t="s">
        <v>116</v>
      </c>
      <c r="G17" s="44" t="s">
        <v>117</v>
      </c>
      <c r="H17" s="44" t="s">
        <v>118</v>
      </c>
    </row>
    <row r="18" spans="2:8" s="257" customFormat="1" ht="14" x14ac:dyDescent="0.3">
      <c r="B18" s="44" t="s">
        <v>125</v>
      </c>
      <c r="C18" s="44" t="s">
        <v>120</v>
      </c>
      <c r="D18" s="44"/>
      <c r="E18" s="44" t="s">
        <v>121</v>
      </c>
      <c r="F18" s="44" t="s">
        <v>122</v>
      </c>
      <c r="G18" s="44" t="s">
        <v>123</v>
      </c>
      <c r="H18" s="44" t="s">
        <v>124</v>
      </c>
    </row>
    <row r="19" spans="2:8" s="257" customFormat="1" ht="14" x14ac:dyDescent="0.3">
      <c r="B19" s="44"/>
      <c r="C19" s="44" t="s">
        <v>126</v>
      </c>
      <c r="D19" s="44"/>
      <c r="E19" s="44" t="s">
        <v>127</v>
      </c>
      <c r="F19" s="44" t="s">
        <v>128</v>
      </c>
      <c r="G19" s="44" t="s">
        <v>129</v>
      </c>
      <c r="H19" s="44" t="s">
        <v>130</v>
      </c>
    </row>
    <row r="20" spans="2:8" s="257" customFormat="1" ht="15.75" customHeight="1" x14ac:dyDescent="0.3">
      <c r="B20" s="44"/>
      <c r="C20" s="44" t="s">
        <v>132</v>
      </c>
      <c r="D20" s="44"/>
      <c r="E20" s="44" t="s">
        <v>133</v>
      </c>
      <c r="F20" s="44" t="s">
        <v>134</v>
      </c>
      <c r="G20" s="44" t="s">
        <v>135</v>
      </c>
      <c r="H20" s="44" t="s">
        <v>136</v>
      </c>
    </row>
    <row r="21" spans="2:8" s="257" customFormat="1" ht="15.75" customHeight="1" x14ac:dyDescent="0.3">
      <c r="B21" s="44"/>
      <c r="C21" s="44" t="s">
        <v>137</v>
      </c>
      <c r="D21" s="44"/>
      <c r="E21" s="44" t="s">
        <v>138</v>
      </c>
      <c r="F21" s="44" t="s">
        <v>139</v>
      </c>
      <c r="G21" s="44" t="s">
        <v>140</v>
      </c>
      <c r="H21" s="44" t="s">
        <v>141</v>
      </c>
    </row>
    <row r="22" spans="2:8" s="257" customFormat="1" ht="15.75" customHeight="1" x14ac:dyDescent="0.3">
      <c r="B22" s="44"/>
      <c r="C22" s="44" t="s">
        <v>142</v>
      </c>
      <c r="D22" s="44"/>
      <c r="E22" s="44" t="s">
        <v>143</v>
      </c>
      <c r="F22" s="44" t="s">
        <v>144</v>
      </c>
      <c r="G22" s="44" t="s">
        <v>145</v>
      </c>
      <c r="H22" s="44" t="s">
        <v>146</v>
      </c>
    </row>
    <row r="23" spans="2:8" s="257" customFormat="1" ht="15.75" customHeight="1" x14ac:dyDescent="0.3">
      <c r="B23" s="44"/>
      <c r="C23" s="44" t="s">
        <v>147</v>
      </c>
      <c r="D23" s="44"/>
      <c r="E23" s="44" t="s">
        <v>148</v>
      </c>
      <c r="F23" s="44" t="s">
        <v>149</v>
      </c>
      <c r="G23" s="44" t="s">
        <v>150</v>
      </c>
      <c r="H23" s="44" t="s">
        <v>151</v>
      </c>
    </row>
    <row r="24" spans="2:8" s="257" customFormat="1" ht="15.75" customHeight="1" x14ac:dyDescent="0.3">
      <c r="B24" s="44"/>
      <c r="C24" s="44" t="s">
        <v>152</v>
      </c>
      <c r="D24" s="44"/>
      <c r="E24" s="44" t="s">
        <v>153</v>
      </c>
      <c r="F24" s="44" t="s">
        <v>154</v>
      </c>
      <c r="G24" s="44" t="s">
        <v>155</v>
      </c>
      <c r="H24" s="44" t="s">
        <v>156</v>
      </c>
    </row>
    <row r="25" spans="2:8" s="257" customFormat="1" ht="15.75" customHeight="1" x14ac:dyDescent="0.3">
      <c r="B25" s="44"/>
      <c r="C25" s="44" t="s">
        <v>157</v>
      </c>
      <c r="D25" s="44"/>
      <c r="E25" s="44" t="s">
        <v>158</v>
      </c>
      <c r="F25" s="44" t="s">
        <v>159</v>
      </c>
      <c r="G25" s="44" t="s">
        <v>160</v>
      </c>
      <c r="H25" s="44" t="s">
        <v>161</v>
      </c>
    </row>
    <row r="26" spans="2:8" s="257" customFormat="1" ht="15.75" customHeight="1" x14ac:dyDescent="0.3">
      <c r="B26" s="44"/>
      <c r="C26" s="44" t="s">
        <v>162</v>
      </c>
      <c r="D26" s="44"/>
      <c r="E26" s="44" t="s">
        <v>163</v>
      </c>
      <c r="F26" s="44"/>
      <c r="G26" s="44"/>
      <c r="H26" s="44" t="s">
        <v>325</v>
      </c>
    </row>
    <row r="27" spans="2:8" s="257" customFormat="1" ht="15.75" customHeight="1" x14ac:dyDescent="0.3">
      <c r="B27" s="45"/>
      <c r="C27" s="45"/>
      <c r="D27" s="45"/>
      <c r="E27" s="45"/>
      <c r="F27" s="45"/>
      <c r="G27" s="45"/>
      <c r="H27" s="44" t="s">
        <v>131</v>
      </c>
    </row>
    <row r="28" spans="2:8" ht="15.75" customHeight="1" x14ac:dyDescent="0.3">
      <c r="B28" s="435"/>
      <c r="C28" s="436"/>
      <c r="D28" s="436"/>
      <c r="E28" s="436"/>
      <c r="F28" s="436"/>
      <c r="G28" s="436"/>
      <c r="H28" s="436"/>
    </row>
    <row r="29" spans="2:8" ht="15.75" customHeight="1" x14ac:dyDescent="0.3">
      <c r="B29" s="436"/>
      <c r="C29" s="436"/>
      <c r="D29" s="436"/>
      <c r="E29" s="436"/>
      <c r="F29" s="436"/>
      <c r="G29" s="436"/>
      <c r="H29" s="436"/>
    </row>
    <row r="30" spans="2:8" ht="15.75" customHeight="1" x14ac:dyDescent="0.3"/>
    <row r="31" spans="2:8" ht="15.75" customHeight="1" x14ac:dyDescent="0.3"/>
    <row r="32" spans="2:8" ht="15.75" customHeight="1" x14ac:dyDescent="0.35">
      <c r="E32" s="46"/>
      <c r="F32" s="46"/>
    </row>
    <row r="33" spans="5:6" ht="15.75" customHeight="1" x14ac:dyDescent="0.35">
      <c r="E33" s="46"/>
      <c r="F33" s="46"/>
    </row>
    <row r="34" spans="5:6" ht="15.75" customHeight="1" x14ac:dyDescent="0.35">
      <c r="E34" s="46"/>
      <c r="F34" s="46"/>
    </row>
    <row r="35" spans="5:6" ht="15.75" customHeight="1" x14ac:dyDescent="0.35">
      <c r="E35" s="46"/>
      <c r="F35" s="46"/>
    </row>
    <row r="36" spans="5:6" ht="15.75" customHeight="1" x14ac:dyDescent="0.35">
      <c r="E36" s="46"/>
      <c r="F36" s="46"/>
    </row>
    <row r="37" spans="5:6" ht="15.75" customHeight="1" x14ac:dyDescent="0.35">
      <c r="E37" s="46"/>
      <c r="F37" s="46"/>
    </row>
    <row r="38" spans="5:6" ht="15.75" customHeight="1" x14ac:dyDescent="0.35">
      <c r="E38" s="46"/>
      <c r="F38" s="46"/>
    </row>
    <row r="39" spans="5:6" ht="15.75" customHeight="1" x14ac:dyDescent="0.35">
      <c r="E39" s="46"/>
      <c r="F39" s="46"/>
    </row>
    <row r="40" spans="5:6" ht="15.75" customHeight="1" x14ac:dyDescent="0.35">
      <c r="E40" s="46"/>
      <c r="F40" s="46"/>
    </row>
    <row r="41" spans="5:6" ht="15.75" customHeight="1" x14ac:dyDescent="0.35">
      <c r="E41" s="46"/>
      <c r="F41" s="46"/>
    </row>
    <row r="42" spans="5:6" ht="15.75" customHeight="1" x14ac:dyDescent="0.3"/>
    <row r="43" spans="5:6" ht="15.75" customHeight="1" x14ac:dyDescent="0.3"/>
    <row r="44" spans="5:6" ht="15.75" customHeight="1" x14ac:dyDescent="0.3"/>
    <row r="45" spans="5:6" ht="15.75" customHeight="1" x14ac:dyDescent="0.3"/>
    <row r="46" spans="5:6" ht="15.75" customHeight="1" x14ac:dyDescent="0.3"/>
    <row r="47" spans="5:6" ht="15.75" customHeight="1" x14ac:dyDescent="0.3"/>
    <row r="48" spans="5:6" ht="14" x14ac:dyDescent="0.3"/>
    <row r="49" ht="14" x14ac:dyDescent="0.3"/>
    <row r="50" ht="14" x14ac:dyDescent="0.3"/>
    <row r="51" ht="14" x14ac:dyDescent="0.3"/>
    <row r="52" ht="14" x14ac:dyDescent="0.3"/>
    <row r="53" ht="14" x14ac:dyDescent="0.3"/>
    <row r="54" ht="14" x14ac:dyDescent="0.3"/>
    <row r="55" ht="14" x14ac:dyDescent="0.3"/>
    <row r="56" ht="14" x14ac:dyDescent="0.3"/>
    <row r="57" ht="14" x14ac:dyDescent="0.3"/>
    <row r="58" ht="14" x14ac:dyDescent="0.3"/>
    <row r="59" ht="14" x14ac:dyDescent="0.3"/>
    <row r="60" ht="14" x14ac:dyDescent="0.3"/>
    <row r="61" ht="14" x14ac:dyDescent="0.3"/>
    <row r="62" ht="14" x14ac:dyDescent="0.3"/>
    <row r="63" ht="14" x14ac:dyDescent="0.3"/>
    <row r="64" ht="14" x14ac:dyDescent="0.3"/>
    <row r="65" ht="14" x14ac:dyDescent="0.3"/>
    <row r="66" ht="14" x14ac:dyDescent="0.3"/>
    <row r="67" ht="14" x14ac:dyDescent="0.3"/>
    <row r="68" ht="14" x14ac:dyDescent="0.3"/>
    <row r="69" ht="14" x14ac:dyDescent="0.3"/>
    <row r="70" ht="14" x14ac:dyDescent="0.3"/>
    <row r="71" ht="14" x14ac:dyDescent="0.3"/>
    <row r="72" ht="14" x14ac:dyDescent="0.3"/>
    <row r="73" ht="14" x14ac:dyDescent="0.3"/>
    <row r="74" ht="14" x14ac:dyDescent="0.3"/>
    <row r="75" ht="14" x14ac:dyDescent="0.3"/>
    <row r="76" ht="14" x14ac:dyDescent="0.3"/>
    <row r="77" ht="14" x14ac:dyDescent="0.3"/>
    <row r="78" ht="14" x14ac:dyDescent="0.3"/>
    <row r="79" ht="14" x14ac:dyDescent="0.3"/>
    <row r="80" ht="14" x14ac:dyDescent="0.3"/>
    <row r="81" ht="14" x14ac:dyDescent="0.3"/>
    <row r="82" ht="14" x14ac:dyDescent="0.3"/>
    <row r="83" ht="14" x14ac:dyDescent="0.3"/>
    <row r="84" ht="14" x14ac:dyDescent="0.3"/>
    <row r="85" ht="14" x14ac:dyDescent="0.3"/>
    <row r="86" ht="14" x14ac:dyDescent="0.3"/>
    <row r="87" ht="14" x14ac:dyDescent="0.3"/>
    <row r="88" ht="14" x14ac:dyDescent="0.3"/>
    <row r="89" ht="14" x14ac:dyDescent="0.3"/>
    <row r="90" ht="14" x14ac:dyDescent="0.3"/>
    <row r="91" ht="14" x14ac:dyDescent="0.3"/>
    <row r="92" ht="14" x14ac:dyDescent="0.3"/>
    <row r="93" ht="14" x14ac:dyDescent="0.3"/>
    <row r="94" ht="14" x14ac:dyDescent="0.3"/>
    <row r="95" ht="14" x14ac:dyDescent="0.3"/>
    <row r="96" ht="14" x14ac:dyDescent="0.3"/>
    <row r="97" ht="14" x14ac:dyDescent="0.3"/>
    <row r="98" ht="14" x14ac:dyDescent="0.3"/>
    <row r="99" ht="14" x14ac:dyDescent="0.3"/>
    <row r="100" ht="14" x14ac:dyDescent="0.3"/>
    <row r="101" ht="14" x14ac:dyDescent="0.3"/>
    <row r="102" ht="14" x14ac:dyDescent="0.3"/>
    <row r="103" ht="14" x14ac:dyDescent="0.3"/>
    <row r="104" ht="14" x14ac:dyDescent="0.3"/>
    <row r="105" ht="14" x14ac:dyDescent="0.3"/>
    <row r="106" ht="14" x14ac:dyDescent="0.3"/>
    <row r="107" ht="14" x14ac:dyDescent="0.3"/>
    <row r="108" ht="14" x14ac:dyDescent="0.3"/>
    <row r="109" ht="14" x14ac:dyDescent="0.3"/>
    <row r="110" ht="14" x14ac:dyDescent="0.3"/>
    <row r="111" ht="14" x14ac:dyDescent="0.3"/>
    <row r="112" ht="14" x14ac:dyDescent="0.3"/>
    <row r="113" ht="14" x14ac:dyDescent="0.3"/>
    <row r="114" ht="14" x14ac:dyDescent="0.3"/>
    <row r="115" ht="14" x14ac:dyDescent="0.3"/>
    <row r="116" ht="14" x14ac:dyDescent="0.3"/>
    <row r="117" ht="14" x14ac:dyDescent="0.3"/>
    <row r="118" ht="14" x14ac:dyDescent="0.3"/>
    <row r="119" ht="14" x14ac:dyDescent="0.3"/>
    <row r="120" ht="14" x14ac:dyDescent="0.3"/>
    <row r="121" ht="14" x14ac:dyDescent="0.3"/>
    <row r="122" ht="14" x14ac:dyDescent="0.3"/>
    <row r="123" ht="14" x14ac:dyDescent="0.3"/>
    <row r="124" ht="14" x14ac:dyDescent="0.3"/>
    <row r="125" ht="14" x14ac:dyDescent="0.3"/>
    <row r="126" ht="14" x14ac:dyDescent="0.3"/>
    <row r="127" ht="14" x14ac:dyDescent="0.3"/>
    <row r="128" ht="14" x14ac:dyDescent="0.3"/>
    <row r="129" ht="14" x14ac:dyDescent="0.3"/>
    <row r="130" ht="14" x14ac:dyDescent="0.3"/>
    <row r="131" ht="14" x14ac:dyDescent="0.3"/>
    <row r="132" ht="14" x14ac:dyDescent="0.3"/>
    <row r="133" ht="14" x14ac:dyDescent="0.3"/>
    <row r="134" ht="14" x14ac:dyDescent="0.3"/>
    <row r="135" ht="14" x14ac:dyDescent="0.3"/>
    <row r="136" ht="14" x14ac:dyDescent="0.3"/>
    <row r="137" ht="14" x14ac:dyDescent="0.3"/>
    <row r="138" ht="14" x14ac:dyDescent="0.3"/>
    <row r="139" ht="14" x14ac:dyDescent="0.3"/>
    <row r="140" ht="14" x14ac:dyDescent="0.3"/>
    <row r="141" ht="14" x14ac:dyDescent="0.3"/>
    <row r="142" ht="14" x14ac:dyDescent="0.3"/>
    <row r="143" ht="14" x14ac:dyDescent="0.3"/>
    <row r="144" ht="14" x14ac:dyDescent="0.3"/>
    <row r="145" ht="14" x14ac:dyDescent="0.3"/>
    <row r="146" ht="14" x14ac:dyDescent="0.3"/>
    <row r="147" ht="14" x14ac:dyDescent="0.3"/>
    <row r="148" ht="14" x14ac:dyDescent="0.3"/>
    <row r="149" ht="14" x14ac:dyDescent="0.3"/>
    <row r="150" ht="14" x14ac:dyDescent="0.3"/>
    <row r="151" ht="14" x14ac:dyDescent="0.3"/>
    <row r="152" ht="14" x14ac:dyDescent="0.3"/>
    <row r="153" ht="14" x14ac:dyDescent="0.3"/>
    <row r="154" ht="14" x14ac:dyDescent="0.3"/>
    <row r="155" ht="14" x14ac:dyDescent="0.3"/>
    <row r="156" ht="14" x14ac:dyDescent="0.3"/>
    <row r="157" ht="14" x14ac:dyDescent="0.3"/>
    <row r="158" ht="14" x14ac:dyDescent="0.3"/>
    <row r="159" ht="14" x14ac:dyDescent="0.3"/>
    <row r="160" ht="14" x14ac:dyDescent="0.3"/>
    <row r="161" ht="14" x14ac:dyDescent="0.3"/>
    <row r="162" ht="14" x14ac:dyDescent="0.3"/>
    <row r="163" ht="14" x14ac:dyDescent="0.3"/>
    <row r="164" ht="14" x14ac:dyDescent="0.3"/>
    <row r="165" ht="14" x14ac:dyDescent="0.3"/>
    <row r="166" ht="14" x14ac:dyDescent="0.3"/>
    <row r="167" ht="14" x14ac:dyDescent="0.3"/>
    <row r="168" ht="14" x14ac:dyDescent="0.3"/>
    <row r="169" ht="14" x14ac:dyDescent="0.3"/>
    <row r="170" ht="14" x14ac:dyDescent="0.3"/>
    <row r="171" ht="14" x14ac:dyDescent="0.3"/>
    <row r="172" ht="14" x14ac:dyDescent="0.3"/>
    <row r="173" ht="14" x14ac:dyDescent="0.3"/>
    <row r="174" ht="14" x14ac:dyDescent="0.3"/>
    <row r="175" ht="14" x14ac:dyDescent="0.3"/>
    <row r="176" ht="14" x14ac:dyDescent="0.3"/>
    <row r="177" ht="14" x14ac:dyDescent="0.3"/>
    <row r="178" ht="14" x14ac:dyDescent="0.3"/>
    <row r="179" ht="14" x14ac:dyDescent="0.3"/>
    <row r="180" ht="14" x14ac:dyDescent="0.3"/>
    <row r="181" ht="14" x14ac:dyDescent="0.3"/>
    <row r="182" ht="14" x14ac:dyDescent="0.3"/>
    <row r="183" ht="14" x14ac:dyDescent="0.3"/>
    <row r="184" ht="14" x14ac:dyDescent="0.3"/>
    <row r="185" ht="14" x14ac:dyDescent="0.3"/>
    <row r="186" ht="14" x14ac:dyDescent="0.3"/>
    <row r="187" ht="14" x14ac:dyDescent="0.3"/>
    <row r="188" ht="14" x14ac:dyDescent="0.3"/>
    <row r="189" ht="14" x14ac:dyDescent="0.3"/>
    <row r="190" ht="14" x14ac:dyDescent="0.3"/>
    <row r="191" ht="14" x14ac:dyDescent="0.3"/>
    <row r="192" ht="14" x14ac:dyDescent="0.3"/>
    <row r="193" ht="14" x14ac:dyDescent="0.3"/>
    <row r="194" ht="14" x14ac:dyDescent="0.3"/>
    <row r="195" ht="14" x14ac:dyDescent="0.3"/>
    <row r="196" ht="14" x14ac:dyDescent="0.3"/>
    <row r="197" ht="14" x14ac:dyDescent="0.3"/>
    <row r="198" ht="14" x14ac:dyDescent="0.3"/>
    <row r="199" ht="14" x14ac:dyDescent="0.3"/>
    <row r="200" ht="14" x14ac:dyDescent="0.3"/>
    <row r="201" ht="14" x14ac:dyDescent="0.3"/>
    <row r="202" ht="14" x14ac:dyDescent="0.3"/>
    <row r="203" ht="14" x14ac:dyDescent="0.3"/>
    <row r="204" ht="14" x14ac:dyDescent="0.3"/>
    <row r="205" ht="14" x14ac:dyDescent="0.3"/>
    <row r="206" ht="14" x14ac:dyDescent="0.3"/>
    <row r="207" ht="14" x14ac:dyDescent="0.3"/>
    <row r="208" ht="14" x14ac:dyDescent="0.3"/>
    <row r="209" ht="14" x14ac:dyDescent="0.3"/>
    <row r="210" ht="14" x14ac:dyDescent="0.3"/>
    <row r="211" ht="14" x14ac:dyDescent="0.3"/>
    <row r="212" ht="14" x14ac:dyDescent="0.3"/>
    <row r="213" ht="14" x14ac:dyDescent="0.3"/>
    <row r="214" ht="14" x14ac:dyDescent="0.3"/>
    <row r="215" ht="14" x14ac:dyDescent="0.3"/>
    <row r="216" ht="14" x14ac:dyDescent="0.3"/>
    <row r="217" ht="14" x14ac:dyDescent="0.3"/>
    <row r="218" ht="14" x14ac:dyDescent="0.3"/>
    <row r="219" ht="14" x14ac:dyDescent="0.3"/>
    <row r="220" ht="14" x14ac:dyDescent="0.3"/>
    <row r="221" ht="14" x14ac:dyDescent="0.3"/>
    <row r="222" ht="14" x14ac:dyDescent="0.3"/>
    <row r="223" ht="14" x14ac:dyDescent="0.3"/>
    <row r="224" ht="14" x14ac:dyDescent="0.3"/>
    <row r="225" ht="14" x14ac:dyDescent="0.3"/>
    <row r="226" ht="14" x14ac:dyDescent="0.3"/>
    <row r="227" ht="14" x14ac:dyDescent="0.3"/>
    <row r="228" ht="14" x14ac:dyDescent="0.3"/>
    <row r="229" ht="14" x14ac:dyDescent="0.3"/>
    <row r="230" ht="14" x14ac:dyDescent="0.3"/>
    <row r="231" ht="14" x14ac:dyDescent="0.3"/>
    <row r="232" ht="14" x14ac:dyDescent="0.3"/>
    <row r="233" ht="14" x14ac:dyDescent="0.3"/>
    <row r="234" ht="14" x14ac:dyDescent="0.3"/>
    <row r="235" ht="14" x14ac:dyDescent="0.3"/>
    <row r="236" ht="14" x14ac:dyDescent="0.3"/>
    <row r="237" ht="14" x14ac:dyDescent="0.3"/>
    <row r="238" ht="14" x14ac:dyDescent="0.3"/>
    <row r="239" ht="14" x14ac:dyDescent="0.3"/>
    <row r="240" ht="14" x14ac:dyDescent="0.3"/>
    <row r="241" ht="14" x14ac:dyDescent="0.3"/>
    <row r="242" ht="14" x14ac:dyDescent="0.3"/>
    <row r="243" ht="14" x14ac:dyDescent="0.3"/>
    <row r="244" ht="14" x14ac:dyDescent="0.3"/>
    <row r="245" ht="14" x14ac:dyDescent="0.3"/>
    <row r="246" ht="14" x14ac:dyDescent="0.3"/>
    <row r="247" ht="14" x14ac:dyDescent="0.3"/>
    <row r="248" ht="14" x14ac:dyDescent="0.3"/>
    <row r="249" ht="14" x14ac:dyDescent="0.3"/>
    <row r="250" ht="14" x14ac:dyDescent="0.3"/>
    <row r="251" ht="14" x14ac:dyDescent="0.3"/>
    <row r="252" ht="14" x14ac:dyDescent="0.3"/>
    <row r="253" ht="14" x14ac:dyDescent="0.3"/>
    <row r="254" ht="14" x14ac:dyDescent="0.3"/>
    <row r="255" ht="14" x14ac:dyDescent="0.3"/>
    <row r="256" ht="14" x14ac:dyDescent="0.3"/>
    <row r="257" ht="14" x14ac:dyDescent="0.3"/>
    <row r="258" ht="14" x14ac:dyDescent="0.3"/>
    <row r="259" ht="14" x14ac:dyDescent="0.3"/>
    <row r="260" ht="14" x14ac:dyDescent="0.3"/>
    <row r="261" ht="14" x14ac:dyDescent="0.3"/>
    <row r="262" ht="14" x14ac:dyDescent="0.3"/>
    <row r="263" ht="14" x14ac:dyDescent="0.3"/>
    <row r="264" ht="14" x14ac:dyDescent="0.3"/>
    <row r="265" ht="14" x14ac:dyDescent="0.3"/>
    <row r="266" ht="14" x14ac:dyDescent="0.3"/>
    <row r="267" ht="14" x14ac:dyDescent="0.3"/>
    <row r="268" ht="14" x14ac:dyDescent="0.3"/>
    <row r="269" ht="14" x14ac:dyDescent="0.3"/>
    <row r="270" ht="14" x14ac:dyDescent="0.3"/>
    <row r="271" ht="14" x14ac:dyDescent="0.3"/>
    <row r="272" ht="14" x14ac:dyDescent="0.3"/>
    <row r="273" ht="14" x14ac:dyDescent="0.3"/>
    <row r="274" ht="14" x14ac:dyDescent="0.3"/>
    <row r="275" ht="14" x14ac:dyDescent="0.3"/>
    <row r="276" ht="14" x14ac:dyDescent="0.3"/>
    <row r="277" ht="14" x14ac:dyDescent="0.3"/>
    <row r="278" ht="14" x14ac:dyDescent="0.3"/>
    <row r="279" ht="14" x14ac:dyDescent="0.3"/>
    <row r="280" ht="14" x14ac:dyDescent="0.3"/>
    <row r="281" ht="14" x14ac:dyDescent="0.3"/>
    <row r="282" ht="14" x14ac:dyDescent="0.3"/>
    <row r="283" ht="14" x14ac:dyDescent="0.3"/>
    <row r="284" ht="14" x14ac:dyDescent="0.3"/>
    <row r="285" ht="14" x14ac:dyDescent="0.3"/>
    <row r="286" ht="14" x14ac:dyDescent="0.3"/>
    <row r="287" ht="14" x14ac:dyDescent="0.3"/>
    <row r="288" ht="14" x14ac:dyDescent="0.3"/>
    <row r="289" ht="14" x14ac:dyDescent="0.3"/>
    <row r="290" ht="14" x14ac:dyDescent="0.3"/>
    <row r="291" ht="14" x14ac:dyDescent="0.3"/>
    <row r="292" ht="14" x14ac:dyDescent="0.3"/>
    <row r="293" ht="14" x14ac:dyDescent="0.3"/>
    <row r="294" ht="14" x14ac:dyDescent="0.3"/>
    <row r="295" ht="14" x14ac:dyDescent="0.3"/>
    <row r="296" ht="14" x14ac:dyDescent="0.3"/>
    <row r="297" ht="14" x14ac:dyDescent="0.3"/>
    <row r="298" ht="14" x14ac:dyDescent="0.3"/>
    <row r="299" ht="14" x14ac:dyDescent="0.3"/>
    <row r="300" ht="14" x14ac:dyDescent="0.3"/>
    <row r="301" ht="14" x14ac:dyDescent="0.3"/>
    <row r="302" ht="14" x14ac:dyDescent="0.3"/>
    <row r="303" ht="14" x14ac:dyDescent="0.3"/>
    <row r="304" ht="14" x14ac:dyDescent="0.3"/>
    <row r="305" ht="14" x14ac:dyDescent="0.3"/>
    <row r="306" ht="14" x14ac:dyDescent="0.3"/>
    <row r="307" ht="14" x14ac:dyDescent="0.3"/>
    <row r="308" ht="14" x14ac:dyDescent="0.3"/>
    <row r="309" ht="14" x14ac:dyDescent="0.3"/>
    <row r="310" ht="14" x14ac:dyDescent="0.3"/>
    <row r="311" ht="14" x14ac:dyDescent="0.3"/>
    <row r="312" ht="14" x14ac:dyDescent="0.3"/>
    <row r="313" ht="14" x14ac:dyDescent="0.3"/>
    <row r="314" ht="14" x14ac:dyDescent="0.3"/>
    <row r="315" ht="14" x14ac:dyDescent="0.3"/>
    <row r="316" ht="14" x14ac:dyDescent="0.3"/>
    <row r="317" ht="14" x14ac:dyDescent="0.3"/>
    <row r="318" ht="14" x14ac:dyDescent="0.3"/>
    <row r="319" ht="14" x14ac:dyDescent="0.3"/>
    <row r="320" ht="14" x14ac:dyDescent="0.3"/>
    <row r="321" ht="14" x14ac:dyDescent="0.3"/>
    <row r="322" ht="14" x14ac:dyDescent="0.3"/>
    <row r="323" ht="14" x14ac:dyDescent="0.3"/>
    <row r="324" ht="14" x14ac:dyDescent="0.3"/>
    <row r="325" ht="14" x14ac:dyDescent="0.3"/>
    <row r="326" ht="14" x14ac:dyDescent="0.3"/>
    <row r="327" ht="14" x14ac:dyDescent="0.3"/>
    <row r="328" ht="14" x14ac:dyDescent="0.3"/>
    <row r="329" ht="14" x14ac:dyDescent="0.3"/>
    <row r="330" ht="14" x14ac:dyDescent="0.3"/>
    <row r="331" ht="14" x14ac:dyDescent="0.3"/>
    <row r="332" ht="14" x14ac:dyDescent="0.3"/>
    <row r="333" ht="14" x14ac:dyDescent="0.3"/>
    <row r="334" ht="14" x14ac:dyDescent="0.3"/>
    <row r="335" ht="14" x14ac:dyDescent="0.3"/>
    <row r="336" ht="14" x14ac:dyDescent="0.3"/>
    <row r="337" ht="14" x14ac:dyDescent="0.3"/>
    <row r="338" ht="14" x14ac:dyDescent="0.3"/>
    <row r="339" ht="14" x14ac:dyDescent="0.3"/>
    <row r="340" ht="14" x14ac:dyDescent="0.3"/>
    <row r="341" ht="14" x14ac:dyDescent="0.3"/>
    <row r="342" ht="14" x14ac:dyDescent="0.3"/>
    <row r="343" ht="14" x14ac:dyDescent="0.3"/>
    <row r="344" ht="14" x14ac:dyDescent="0.3"/>
    <row r="345" ht="14" x14ac:dyDescent="0.3"/>
    <row r="346" ht="14" x14ac:dyDescent="0.3"/>
    <row r="347" ht="14" x14ac:dyDescent="0.3"/>
    <row r="348" ht="14" x14ac:dyDescent="0.3"/>
    <row r="349" ht="14" x14ac:dyDescent="0.3"/>
    <row r="350" ht="14" x14ac:dyDescent="0.3"/>
    <row r="351" ht="14" x14ac:dyDescent="0.3"/>
    <row r="352" ht="14" x14ac:dyDescent="0.3"/>
    <row r="353" ht="14" x14ac:dyDescent="0.3"/>
    <row r="354" ht="14" x14ac:dyDescent="0.3"/>
    <row r="355" ht="14" x14ac:dyDescent="0.3"/>
    <row r="356" ht="14" x14ac:dyDescent="0.3"/>
    <row r="357" ht="14" x14ac:dyDescent="0.3"/>
    <row r="358" ht="14" x14ac:dyDescent="0.3"/>
    <row r="359" ht="14" x14ac:dyDescent="0.3"/>
    <row r="360" ht="14" x14ac:dyDescent="0.3"/>
    <row r="361" ht="14" x14ac:dyDescent="0.3"/>
    <row r="362" ht="14" x14ac:dyDescent="0.3"/>
    <row r="363" ht="14" x14ac:dyDescent="0.3"/>
    <row r="364" ht="14" x14ac:dyDescent="0.3"/>
    <row r="365" ht="14" x14ac:dyDescent="0.3"/>
    <row r="366" ht="14" x14ac:dyDescent="0.3"/>
    <row r="367" ht="14" x14ac:dyDescent="0.3"/>
    <row r="368" ht="14" x14ac:dyDescent="0.3"/>
    <row r="369" ht="14" x14ac:dyDescent="0.3"/>
    <row r="370" ht="14" x14ac:dyDescent="0.3"/>
    <row r="371" ht="14" x14ac:dyDescent="0.3"/>
    <row r="372" ht="14" x14ac:dyDescent="0.3"/>
    <row r="373" ht="14" x14ac:dyDescent="0.3"/>
    <row r="374" ht="14" x14ac:dyDescent="0.3"/>
    <row r="375" ht="14" x14ac:dyDescent="0.3"/>
    <row r="376" ht="14" x14ac:dyDescent="0.3"/>
    <row r="377" ht="14" x14ac:dyDescent="0.3"/>
    <row r="378" ht="14" x14ac:dyDescent="0.3"/>
    <row r="379" ht="14" x14ac:dyDescent="0.3"/>
    <row r="380" ht="14" x14ac:dyDescent="0.3"/>
    <row r="381" ht="14" x14ac:dyDescent="0.3"/>
    <row r="382" ht="14" x14ac:dyDescent="0.3"/>
    <row r="383" ht="14" x14ac:dyDescent="0.3"/>
    <row r="384" ht="14" x14ac:dyDescent="0.3"/>
    <row r="385" ht="14" x14ac:dyDescent="0.3"/>
    <row r="386" ht="14" x14ac:dyDescent="0.3"/>
    <row r="387" ht="14" x14ac:dyDescent="0.3"/>
    <row r="388" ht="14" x14ac:dyDescent="0.3"/>
    <row r="389" ht="14" x14ac:dyDescent="0.3"/>
    <row r="390" ht="14" x14ac:dyDescent="0.3"/>
    <row r="391" ht="14" x14ac:dyDescent="0.3"/>
    <row r="392" ht="14" x14ac:dyDescent="0.3"/>
    <row r="393" ht="14" x14ac:dyDescent="0.3"/>
    <row r="394" ht="14" x14ac:dyDescent="0.3"/>
    <row r="395" ht="14" x14ac:dyDescent="0.3"/>
    <row r="396" ht="14" x14ac:dyDescent="0.3"/>
    <row r="397" ht="14" x14ac:dyDescent="0.3"/>
    <row r="398" ht="14" x14ac:dyDescent="0.3"/>
    <row r="399" ht="14" x14ac:dyDescent="0.3"/>
    <row r="400" ht="14" x14ac:dyDescent="0.3"/>
    <row r="401" ht="14" x14ac:dyDescent="0.3"/>
    <row r="402" ht="14" x14ac:dyDescent="0.3"/>
    <row r="403" ht="14" x14ac:dyDescent="0.3"/>
    <row r="404" ht="14" x14ac:dyDescent="0.3"/>
    <row r="405" ht="14" x14ac:dyDescent="0.3"/>
    <row r="406" ht="14" x14ac:dyDescent="0.3"/>
    <row r="407" ht="14" x14ac:dyDescent="0.3"/>
    <row r="408" ht="14" x14ac:dyDescent="0.3"/>
    <row r="409" ht="14" x14ac:dyDescent="0.3"/>
    <row r="410" ht="14" x14ac:dyDescent="0.3"/>
    <row r="411" ht="14" x14ac:dyDescent="0.3"/>
    <row r="412" ht="14" x14ac:dyDescent="0.3"/>
    <row r="413" ht="14" x14ac:dyDescent="0.3"/>
    <row r="414" ht="14" x14ac:dyDescent="0.3"/>
    <row r="415" ht="14" x14ac:dyDescent="0.3"/>
    <row r="416" ht="14" x14ac:dyDescent="0.3"/>
    <row r="417" ht="14" x14ac:dyDescent="0.3"/>
    <row r="418" ht="14" x14ac:dyDescent="0.3"/>
    <row r="419" ht="14" x14ac:dyDescent="0.3"/>
    <row r="420" ht="14" x14ac:dyDescent="0.3"/>
    <row r="421" ht="14" x14ac:dyDescent="0.3"/>
    <row r="422" ht="14" x14ac:dyDescent="0.3"/>
    <row r="423" ht="14" x14ac:dyDescent="0.3"/>
    <row r="424" ht="14" x14ac:dyDescent="0.3"/>
    <row r="425" ht="14" x14ac:dyDescent="0.3"/>
    <row r="426" ht="14" x14ac:dyDescent="0.3"/>
    <row r="427" ht="14" x14ac:dyDescent="0.3"/>
    <row r="428" ht="14" x14ac:dyDescent="0.3"/>
    <row r="429" ht="14" x14ac:dyDescent="0.3"/>
    <row r="430" ht="14" x14ac:dyDescent="0.3"/>
    <row r="431" ht="14" x14ac:dyDescent="0.3"/>
    <row r="432" ht="14" x14ac:dyDescent="0.3"/>
    <row r="433" ht="14" x14ac:dyDescent="0.3"/>
    <row r="434" ht="14" x14ac:dyDescent="0.3"/>
    <row r="435" ht="14" x14ac:dyDescent="0.3"/>
    <row r="436" ht="14" x14ac:dyDescent="0.3"/>
    <row r="437" ht="14" x14ac:dyDescent="0.3"/>
    <row r="438" ht="14" x14ac:dyDescent="0.3"/>
    <row r="439" ht="14" x14ac:dyDescent="0.3"/>
    <row r="440" ht="14" x14ac:dyDescent="0.3"/>
    <row r="441" ht="14" x14ac:dyDescent="0.3"/>
    <row r="442" ht="14" x14ac:dyDescent="0.3"/>
    <row r="443" ht="14" x14ac:dyDescent="0.3"/>
    <row r="444" ht="14" x14ac:dyDescent="0.3"/>
    <row r="445" ht="14" x14ac:dyDescent="0.3"/>
    <row r="446" ht="14" x14ac:dyDescent="0.3"/>
    <row r="447" ht="14" x14ac:dyDescent="0.3"/>
    <row r="448" ht="14" x14ac:dyDescent="0.3"/>
    <row r="449" ht="14" x14ac:dyDescent="0.3"/>
    <row r="450" ht="14" x14ac:dyDescent="0.3"/>
    <row r="451" ht="14" x14ac:dyDescent="0.3"/>
    <row r="452" ht="14" x14ac:dyDescent="0.3"/>
    <row r="453" ht="14" x14ac:dyDescent="0.3"/>
    <row r="454" ht="14" x14ac:dyDescent="0.3"/>
    <row r="455" ht="14" x14ac:dyDescent="0.3"/>
    <row r="456" ht="14" x14ac:dyDescent="0.3"/>
    <row r="457" ht="14" x14ac:dyDescent="0.3"/>
    <row r="458" ht="14" x14ac:dyDescent="0.3"/>
    <row r="459" ht="14" x14ac:dyDescent="0.3"/>
    <row r="460" ht="14" x14ac:dyDescent="0.3"/>
    <row r="461" ht="14" x14ac:dyDescent="0.3"/>
    <row r="462" ht="14" x14ac:dyDescent="0.3"/>
    <row r="463" ht="14" x14ac:dyDescent="0.3"/>
    <row r="464" ht="14" x14ac:dyDescent="0.3"/>
    <row r="465" ht="14" x14ac:dyDescent="0.3"/>
    <row r="466" ht="14" x14ac:dyDescent="0.3"/>
    <row r="467" ht="14" x14ac:dyDescent="0.3"/>
    <row r="468" ht="14" x14ac:dyDescent="0.3"/>
    <row r="469" ht="14" x14ac:dyDescent="0.3"/>
    <row r="470" ht="14" x14ac:dyDescent="0.3"/>
    <row r="471" ht="14" x14ac:dyDescent="0.3"/>
    <row r="472" ht="14" x14ac:dyDescent="0.3"/>
    <row r="473" ht="14" x14ac:dyDescent="0.3"/>
    <row r="474" ht="14" x14ac:dyDescent="0.3"/>
    <row r="475" ht="14" x14ac:dyDescent="0.3"/>
    <row r="476" ht="14" x14ac:dyDescent="0.3"/>
    <row r="477" ht="14" x14ac:dyDescent="0.3"/>
    <row r="478" ht="14" x14ac:dyDescent="0.3"/>
    <row r="479" ht="14" x14ac:dyDescent="0.3"/>
    <row r="480" ht="14" x14ac:dyDescent="0.3"/>
    <row r="481" ht="14" x14ac:dyDescent="0.3"/>
    <row r="482" ht="14" x14ac:dyDescent="0.3"/>
    <row r="483" ht="14" x14ac:dyDescent="0.3"/>
    <row r="484" ht="14" x14ac:dyDescent="0.3"/>
    <row r="485" ht="14" x14ac:dyDescent="0.3"/>
    <row r="486" ht="14" x14ac:dyDescent="0.3"/>
    <row r="487" ht="14" x14ac:dyDescent="0.3"/>
    <row r="488" ht="14" x14ac:dyDescent="0.3"/>
    <row r="489" ht="14" x14ac:dyDescent="0.3"/>
    <row r="490" ht="14" x14ac:dyDescent="0.3"/>
    <row r="491" ht="14" x14ac:dyDescent="0.3"/>
    <row r="492" ht="14" x14ac:dyDescent="0.3"/>
    <row r="493" ht="14" x14ac:dyDescent="0.3"/>
    <row r="494" ht="14" x14ac:dyDescent="0.3"/>
    <row r="495" ht="14" x14ac:dyDescent="0.3"/>
    <row r="496" ht="14" x14ac:dyDescent="0.3"/>
    <row r="497" ht="14" x14ac:dyDescent="0.3"/>
    <row r="498" ht="14" x14ac:dyDescent="0.3"/>
    <row r="499" ht="14" x14ac:dyDescent="0.3"/>
    <row r="500" ht="14" x14ac:dyDescent="0.3"/>
    <row r="501" ht="14" x14ac:dyDescent="0.3"/>
    <row r="502" ht="14" x14ac:dyDescent="0.3"/>
    <row r="503" ht="14" x14ac:dyDescent="0.3"/>
    <row r="504" ht="14" x14ac:dyDescent="0.3"/>
    <row r="505" ht="14" x14ac:dyDescent="0.3"/>
    <row r="506" ht="14" x14ac:dyDescent="0.3"/>
    <row r="507" ht="14" x14ac:dyDescent="0.3"/>
    <row r="508" ht="14" x14ac:dyDescent="0.3"/>
    <row r="509" ht="14" x14ac:dyDescent="0.3"/>
    <row r="510" ht="14" x14ac:dyDescent="0.3"/>
    <row r="511" ht="14" x14ac:dyDescent="0.3"/>
    <row r="512" ht="14" x14ac:dyDescent="0.3"/>
    <row r="513" ht="14" x14ac:dyDescent="0.3"/>
    <row r="514" ht="14" x14ac:dyDescent="0.3"/>
    <row r="515" ht="14" x14ac:dyDescent="0.3"/>
    <row r="516" ht="14" x14ac:dyDescent="0.3"/>
    <row r="517" ht="14" x14ac:dyDescent="0.3"/>
    <row r="518" ht="14" x14ac:dyDescent="0.3"/>
    <row r="519" ht="14" x14ac:dyDescent="0.3"/>
    <row r="520" ht="14" x14ac:dyDescent="0.3"/>
    <row r="521" ht="14" x14ac:dyDescent="0.3"/>
    <row r="522" ht="14" x14ac:dyDescent="0.3"/>
    <row r="523" ht="14" x14ac:dyDescent="0.3"/>
    <row r="524" ht="14" x14ac:dyDescent="0.3"/>
    <row r="525" ht="14" x14ac:dyDescent="0.3"/>
    <row r="526" ht="14" x14ac:dyDescent="0.3"/>
    <row r="527" ht="14" x14ac:dyDescent="0.3"/>
    <row r="528" ht="14" x14ac:dyDescent="0.3"/>
    <row r="529" ht="14" x14ac:dyDescent="0.3"/>
    <row r="530" ht="14" x14ac:dyDescent="0.3"/>
    <row r="531" ht="14" x14ac:dyDescent="0.3"/>
    <row r="532" ht="14" x14ac:dyDescent="0.3"/>
    <row r="533" ht="14" x14ac:dyDescent="0.3"/>
    <row r="534" ht="14" x14ac:dyDescent="0.3"/>
    <row r="535" ht="14" x14ac:dyDescent="0.3"/>
    <row r="536" ht="14" x14ac:dyDescent="0.3"/>
    <row r="537" ht="14" x14ac:dyDescent="0.3"/>
    <row r="538" ht="14" x14ac:dyDescent="0.3"/>
    <row r="539" ht="14" x14ac:dyDescent="0.3"/>
    <row r="540" ht="14" x14ac:dyDescent="0.3"/>
    <row r="541" ht="14" x14ac:dyDescent="0.3"/>
    <row r="542" ht="14" x14ac:dyDescent="0.3"/>
    <row r="543" ht="14" x14ac:dyDescent="0.3"/>
    <row r="544" ht="14" x14ac:dyDescent="0.3"/>
    <row r="545" ht="14" x14ac:dyDescent="0.3"/>
    <row r="546" ht="14" x14ac:dyDescent="0.3"/>
    <row r="547" ht="14" x14ac:dyDescent="0.3"/>
    <row r="548" ht="14" x14ac:dyDescent="0.3"/>
    <row r="549" ht="14" x14ac:dyDescent="0.3"/>
    <row r="550" ht="14" x14ac:dyDescent="0.3"/>
    <row r="551" ht="14" x14ac:dyDescent="0.3"/>
    <row r="552" ht="14" x14ac:dyDescent="0.3"/>
    <row r="553" ht="14" x14ac:dyDescent="0.3"/>
    <row r="554" ht="14" x14ac:dyDescent="0.3"/>
    <row r="555" ht="14" x14ac:dyDescent="0.3"/>
    <row r="556" ht="14" x14ac:dyDescent="0.3"/>
    <row r="557" ht="14" x14ac:dyDescent="0.3"/>
    <row r="558" ht="14" x14ac:dyDescent="0.3"/>
    <row r="559" ht="14" x14ac:dyDescent="0.3"/>
    <row r="560" ht="14" x14ac:dyDescent="0.3"/>
    <row r="561" ht="14" x14ac:dyDescent="0.3"/>
    <row r="562" ht="14" x14ac:dyDescent="0.3"/>
    <row r="563" ht="14" x14ac:dyDescent="0.3"/>
    <row r="564" ht="14" x14ac:dyDescent="0.3"/>
    <row r="565" ht="14" x14ac:dyDescent="0.3"/>
    <row r="566" ht="14" x14ac:dyDescent="0.3"/>
    <row r="567" ht="14" x14ac:dyDescent="0.3"/>
    <row r="568" ht="14" x14ac:dyDescent="0.3"/>
    <row r="569" ht="14" x14ac:dyDescent="0.3"/>
    <row r="570" ht="14" x14ac:dyDescent="0.3"/>
    <row r="571" ht="14" x14ac:dyDescent="0.3"/>
    <row r="572" ht="14" x14ac:dyDescent="0.3"/>
    <row r="573" ht="14" x14ac:dyDescent="0.3"/>
    <row r="574" ht="14" x14ac:dyDescent="0.3"/>
    <row r="575" ht="14" x14ac:dyDescent="0.3"/>
    <row r="576" ht="14" x14ac:dyDescent="0.3"/>
    <row r="577" ht="14" x14ac:dyDescent="0.3"/>
    <row r="578" ht="14" x14ac:dyDescent="0.3"/>
    <row r="579" ht="14" x14ac:dyDescent="0.3"/>
    <row r="580" ht="14" x14ac:dyDescent="0.3"/>
    <row r="581" ht="14" x14ac:dyDescent="0.3"/>
    <row r="582" ht="14" x14ac:dyDescent="0.3"/>
    <row r="583" ht="14" x14ac:dyDescent="0.3"/>
    <row r="584" ht="14" x14ac:dyDescent="0.3"/>
    <row r="585" ht="14" x14ac:dyDescent="0.3"/>
    <row r="586" ht="14" x14ac:dyDescent="0.3"/>
    <row r="587" ht="14" x14ac:dyDescent="0.3"/>
    <row r="588" ht="14" x14ac:dyDescent="0.3"/>
    <row r="589" ht="14" x14ac:dyDescent="0.3"/>
    <row r="590" ht="14" x14ac:dyDescent="0.3"/>
    <row r="591" ht="14" x14ac:dyDescent="0.3"/>
    <row r="592" ht="14" x14ac:dyDescent="0.3"/>
    <row r="593" ht="14" x14ac:dyDescent="0.3"/>
    <row r="594" ht="14" x14ac:dyDescent="0.3"/>
    <row r="595" ht="14" x14ac:dyDescent="0.3"/>
    <row r="596" ht="14" x14ac:dyDescent="0.3"/>
    <row r="597" ht="14" x14ac:dyDescent="0.3"/>
    <row r="598" ht="14" x14ac:dyDescent="0.3"/>
    <row r="599" ht="14" x14ac:dyDescent="0.3"/>
    <row r="600" ht="14" x14ac:dyDescent="0.3"/>
    <row r="601" ht="14" x14ac:dyDescent="0.3"/>
    <row r="602" ht="14" x14ac:dyDescent="0.3"/>
    <row r="603" ht="14" x14ac:dyDescent="0.3"/>
    <row r="604" ht="14" x14ac:dyDescent="0.3"/>
    <row r="605" ht="14" x14ac:dyDescent="0.3"/>
    <row r="606" ht="14" x14ac:dyDescent="0.3"/>
    <row r="607" ht="14" x14ac:dyDescent="0.3"/>
    <row r="608" ht="14" x14ac:dyDescent="0.3"/>
    <row r="609" ht="14" x14ac:dyDescent="0.3"/>
    <row r="610" ht="14" x14ac:dyDescent="0.3"/>
    <row r="611" ht="14" x14ac:dyDescent="0.3"/>
    <row r="612" ht="14" x14ac:dyDescent="0.3"/>
    <row r="613" ht="14" x14ac:dyDescent="0.3"/>
    <row r="614" ht="14" x14ac:dyDescent="0.3"/>
    <row r="615" ht="14" x14ac:dyDescent="0.3"/>
    <row r="616" ht="14" x14ac:dyDescent="0.3"/>
    <row r="617" ht="14" x14ac:dyDescent="0.3"/>
    <row r="618" ht="14" x14ac:dyDescent="0.3"/>
    <row r="619" ht="14" x14ac:dyDescent="0.3"/>
    <row r="620" ht="14" x14ac:dyDescent="0.3"/>
    <row r="621" ht="14" x14ac:dyDescent="0.3"/>
    <row r="622" ht="14" x14ac:dyDescent="0.3"/>
    <row r="623" ht="14" x14ac:dyDescent="0.3"/>
    <row r="624" ht="14" x14ac:dyDescent="0.3"/>
    <row r="625" ht="14" x14ac:dyDescent="0.3"/>
    <row r="626" ht="14" x14ac:dyDescent="0.3"/>
    <row r="627" ht="14" x14ac:dyDescent="0.3"/>
    <row r="628" ht="14" x14ac:dyDescent="0.3"/>
    <row r="629" ht="14" x14ac:dyDescent="0.3"/>
    <row r="630" ht="14" x14ac:dyDescent="0.3"/>
    <row r="631" ht="14" x14ac:dyDescent="0.3"/>
    <row r="632" ht="14" x14ac:dyDescent="0.3"/>
    <row r="633" ht="14" x14ac:dyDescent="0.3"/>
    <row r="634" ht="14" x14ac:dyDescent="0.3"/>
    <row r="635" ht="14" x14ac:dyDescent="0.3"/>
    <row r="636" ht="14" x14ac:dyDescent="0.3"/>
    <row r="637" ht="14" x14ac:dyDescent="0.3"/>
    <row r="638" ht="14" x14ac:dyDescent="0.3"/>
    <row r="639" ht="14" x14ac:dyDescent="0.3"/>
    <row r="640" ht="14" x14ac:dyDescent="0.3"/>
    <row r="641" ht="14" x14ac:dyDescent="0.3"/>
    <row r="642" ht="14" x14ac:dyDescent="0.3"/>
    <row r="643" ht="14" x14ac:dyDescent="0.3"/>
    <row r="644" ht="14" x14ac:dyDescent="0.3"/>
    <row r="645" ht="14" x14ac:dyDescent="0.3"/>
    <row r="646" ht="14" x14ac:dyDescent="0.3"/>
    <row r="647" ht="14" x14ac:dyDescent="0.3"/>
    <row r="648" ht="14" x14ac:dyDescent="0.3"/>
    <row r="649" ht="14" x14ac:dyDescent="0.3"/>
    <row r="650" ht="14" x14ac:dyDescent="0.3"/>
    <row r="651" ht="14" x14ac:dyDescent="0.3"/>
    <row r="652" ht="14" x14ac:dyDescent="0.3"/>
    <row r="653" ht="14" x14ac:dyDescent="0.3"/>
    <row r="654" ht="14" x14ac:dyDescent="0.3"/>
    <row r="655" ht="14" x14ac:dyDescent="0.3"/>
    <row r="656" ht="14" x14ac:dyDescent="0.3"/>
    <row r="657" ht="14" x14ac:dyDescent="0.3"/>
    <row r="658" ht="14" x14ac:dyDescent="0.3"/>
    <row r="659" ht="14" x14ac:dyDescent="0.3"/>
    <row r="660" ht="14" x14ac:dyDescent="0.3"/>
    <row r="661" ht="14" x14ac:dyDescent="0.3"/>
    <row r="662" ht="14" x14ac:dyDescent="0.3"/>
    <row r="663" ht="14" x14ac:dyDescent="0.3"/>
    <row r="664" ht="14" x14ac:dyDescent="0.3"/>
    <row r="665" ht="14" x14ac:dyDescent="0.3"/>
    <row r="666" ht="14" x14ac:dyDescent="0.3"/>
    <row r="667" ht="14" x14ac:dyDescent="0.3"/>
    <row r="668" ht="14" x14ac:dyDescent="0.3"/>
    <row r="669" ht="14" x14ac:dyDescent="0.3"/>
    <row r="670" ht="14" x14ac:dyDescent="0.3"/>
    <row r="671" ht="14" x14ac:dyDescent="0.3"/>
    <row r="672" ht="14" x14ac:dyDescent="0.3"/>
    <row r="673" ht="14" x14ac:dyDescent="0.3"/>
    <row r="674" ht="14" x14ac:dyDescent="0.3"/>
    <row r="675" ht="14" x14ac:dyDescent="0.3"/>
    <row r="676" ht="14" x14ac:dyDescent="0.3"/>
    <row r="677" ht="14" x14ac:dyDescent="0.3"/>
    <row r="678" ht="14" x14ac:dyDescent="0.3"/>
    <row r="679" ht="14" x14ac:dyDescent="0.3"/>
    <row r="680" ht="14" x14ac:dyDescent="0.3"/>
    <row r="681" ht="14" x14ac:dyDescent="0.3"/>
    <row r="682" ht="14" x14ac:dyDescent="0.3"/>
    <row r="683" ht="14" x14ac:dyDescent="0.3"/>
    <row r="684" ht="14" x14ac:dyDescent="0.3"/>
    <row r="685" ht="14" x14ac:dyDescent="0.3"/>
    <row r="686" ht="14" x14ac:dyDescent="0.3"/>
    <row r="687" ht="14" x14ac:dyDescent="0.3"/>
    <row r="688" ht="14" x14ac:dyDescent="0.3"/>
    <row r="689" ht="14" x14ac:dyDescent="0.3"/>
    <row r="690" ht="14" x14ac:dyDescent="0.3"/>
    <row r="691" ht="14" x14ac:dyDescent="0.3"/>
    <row r="692" ht="14" x14ac:dyDescent="0.3"/>
    <row r="693" ht="14" x14ac:dyDescent="0.3"/>
    <row r="694" ht="14" x14ac:dyDescent="0.3"/>
    <row r="695" ht="14" x14ac:dyDescent="0.3"/>
    <row r="696" ht="14" x14ac:dyDescent="0.3"/>
    <row r="697" ht="14" x14ac:dyDescent="0.3"/>
    <row r="698" ht="14" x14ac:dyDescent="0.3"/>
    <row r="699" ht="14" x14ac:dyDescent="0.3"/>
    <row r="700" ht="14" x14ac:dyDescent="0.3"/>
    <row r="701" ht="14" x14ac:dyDescent="0.3"/>
    <row r="702" ht="14" x14ac:dyDescent="0.3"/>
    <row r="703" ht="14" x14ac:dyDescent="0.3"/>
    <row r="704" ht="14" x14ac:dyDescent="0.3"/>
    <row r="705" ht="14" x14ac:dyDescent="0.3"/>
    <row r="706" ht="14" x14ac:dyDescent="0.3"/>
    <row r="707" ht="14" x14ac:dyDescent="0.3"/>
    <row r="708" ht="14" x14ac:dyDescent="0.3"/>
    <row r="709" ht="14" x14ac:dyDescent="0.3"/>
    <row r="710" ht="14" x14ac:dyDescent="0.3"/>
    <row r="711" ht="14" x14ac:dyDescent="0.3"/>
    <row r="712" ht="14" x14ac:dyDescent="0.3"/>
    <row r="713" ht="14" x14ac:dyDescent="0.3"/>
    <row r="714" ht="14" x14ac:dyDescent="0.3"/>
    <row r="715" ht="14" x14ac:dyDescent="0.3"/>
    <row r="716" ht="14" x14ac:dyDescent="0.3"/>
    <row r="717" ht="14" x14ac:dyDescent="0.3"/>
    <row r="718" ht="14" x14ac:dyDescent="0.3"/>
    <row r="719" ht="14" x14ac:dyDescent="0.3"/>
    <row r="720" ht="14" x14ac:dyDescent="0.3"/>
    <row r="721" ht="14" x14ac:dyDescent="0.3"/>
    <row r="722" ht="14" x14ac:dyDescent="0.3"/>
    <row r="723" ht="14" x14ac:dyDescent="0.3"/>
    <row r="724" ht="14" x14ac:dyDescent="0.3"/>
    <row r="725" ht="14" x14ac:dyDescent="0.3"/>
    <row r="726" ht="14" x14ac:dyDescent="0.3"/>
    <row r="727" ht="14" x14ac:dyDescent="0.3"/>
    <row r="728" ht="14" x14ac:dyDescent="0.3"/>
    <row r="729" ht="14" x14ac:dyDescent="0.3"/>
    <row r="730" ht="14" x14ac:dyDescent="0.3"/>
    <row r="731" ht="14" x14ac:dyDescent="0.3"/>
    <row r="732" ht="14" x14ac:dyDescent="0.3"/>
    <row r="733" ht="14" x14ac:dyDescent="0.3"/>
    <row r="734" ht="14" x14ac:dyDescent="0.3"/>
    <row r="735" ht="14" x14ac:dyDescent="0.3"/>
    <row r="736" ht="14" x14ac:dyDescent="0.3"/>
    <row r="737" ht="14" x14ac:dyDescent="0.3"/>
    <row r="738" ht="14" x14ac:dyDescent="0.3"/>
    <row r="739" ht="14" x14ac:dyDescent="0.3"/>
    <row r="740" ht="14" x14ac:dyDescent="0.3"/>
    <row r="741" ht="14" x14ac:dyDescent="0.3"/>
    <row r="742" ht="14" x14ac:dyDescent="0.3"/>
    <row r="743" ht="14" x14ac:dyDescent="0.3"/>
    <row r="744" ht="14" x14ac:dyDescent="0.3"/>
    <row r="745" ht="14" x14ac:dyDescent="0.3"/>
    <row r="746" ht="14" x14ac:dyDescent="0.3"/>
    <row r="747" ht="14" x14ac:dyDescent="0.3"/>
    <row r="748" ht="14" x14ac:dyDescent="0.3"/>
    <row r="749" ht="14" x14ac:dyDescent="0.3"/>
    <row r="750" ht="14" x14ac:dyDescent="0.3"/>
    <row r="751" ht="14" x14ac:dyDescent="0.3"/>
    <row r="752" ht="14" x14ac:dyDescent="0.3"/>
    <row r="753" ht="14" x14ac:dyDescent="0.3"/>
    <row r="754" ht="14" x14ac:dyDescent="0.3"/>
    <row r="755" ht="14" x14ac:dyDescent="0.3"/>
    <row r="756" ht="14" x14ac:dyDescent="0.3"/>
    <row r="757" ht="14" x14ac:dyDescent="0.3"/>
    <row r="758" ht="14" x14ac:dyDescent="0.3"/>
    <row r="759" ht="14" x14ac:dyDescent="0.3"/>
    <row r="760" ht="14" x14ac:dyDescent="0.3"/>
    <row r="761" ht="14" x14ac:dyDescent="0.3"/>
    <row r="762" ht="14" x14ac:dyDescent="0.3"/>
    <row r="763" ht="14" x14ac:dyDescent="0.3"/>
    <row r="764" ht="14" x14ac:dyDescent="0.3"/>
    <row r="765" ht="14" x14ac:dyDescent="0.3"/>
    <row r="766" ht="14" x14ac:dyDescent="0.3"/>
    <row r="767" ht="14" x14ac:dyDescent="0.3"/>
    <row r="768" ht="14" x14ac:dyDescent="0.3"/>
    <row r="769" ht="14" x14ac:dyDescent="0.3"/>
    <row r="770" ht="14" x14ac:dyDescent="0.3"/>
    <row r="771" ht="14" x14ac:dyDescent="0.3"/>
    <row r="772" ht="14" x14ac:dyDescent="0.3"/>
    <row r="773" ht="14" x14ac:dyDescent="0.3"/>
    <row r="774" ht="14" x14ac:dyDescent="0.3"/>
    <row r="775" ht="14" x14ac:dyDescent="0.3"/>
    <row r="776" ht="14" x14ac:dyDescent="0.3"/>
    <row r="777" ht="14" x14ac:dyDescent="0.3"/>
    <row r="778" ht="14" x14ac:dyDescent="0.3"/>
    <row r="779" ht="14" x14ac:dyDescent="0.3"/>
    <row r="780" ht="14" x14ac:dyDescent="0.3"/>
    <row r="781" ht="14" x14ac:dyDescent="0.3"/>
    <row r="782" ht="14" x14ac:dyDescent="0.3"/>
    <row r="783" ht="14" x14ac:dyDescent="0.3"/>
    <row r="784" ht="14" x14ac:dyDescent="0.3"/>
    <row r="785" ht="14" x14ac:dyDescent="0.3"/>
    <row r="786" ht="14" x14ac:dyDescent="0.3"/>
    <row r="787" ht="14" x14ac:dyDescent="0.3"/>
    <row r="788" ht="14" x14ac:dyDescent="0.3"/>
    <row r="789" ht="14" x14ac:dyDescent="0.3"/>
    <row r="790" ht="14" x14ac:dyDescent="0.3"/>
    <row r="791" ht="14" x14ac:dyDescent="0.3"/>
    <row r="792" ht="14" x14ac:dyDescent="0.3"/>
    <row r="793" ht="14" x14ac:dyDescent="0.3"/>
    <row r="794" ht="14" x14ac:dyDescent="0.3"/>
    <row r="795" ht="14" x14ac:dyDescent="0.3"/>
    <row r="796" ht="14" x14ac:dyDescent="0.3"/>
    <row r="797" ht="14" x14ac:dyDescent="0.3"/>
    <row r="798" ht="14" x14ac:dyDescent="0.3"/>
    <row r="799" ht="14" x14ac:dyDescent="0.3"/>
    <row r="800" ht="14" x14ac:dyDescent="0.3"/>
    <row r="801" ht="14" x14ac:dyDescent="0.3"/>
    <row r="802" ht="14" x14ac:dyDescent="0.3"/>
    <row r="803" ht="14" x14ac:dyDescent="0.3"/>
    <row r="804" ht="14" x14ac:dyDescent="0.3"/>
    <row r="805" ht="14" x14ac:dyDescent="0.3"/>
    <row r="806" ht="14" x14ac:dyDescent="0.3"/>
    <row r="807" ht="14" x14ac:dyDescent="0.3"/>
    <row r="808" ht="14" x14ac:dyDescent="0.3"/>
    <row r="809" ht="14" x14ac:dyDescent="0.3"/>
    <row r="810" ht="14" x14ac:dyDescent="0.3"/>
    <row r="811" ht="14" x14ac:dyDescent="0.3"/>
    <row r="812" ht="14" x14ac:dyDescent="0.3"/>
    <row r="813" ht="14" x14ac:dyDescent="0.3"/>
    <row r="814" ht="14" x14ac:dyDescent="0.3"/>
    <row r="815" ht="14" x14ac:dyDescent="0.3"/>
    <row r="816" ht="14" x14ac:dyDescent="0.3"/>
    <row r="817" ht="14" x14ac:dyDescent="0.3"/>
    <row r="818" ht="14" x14ac:dyDescent="0.3"/>
    <row r="819" ht="14" x14ac:dyDescent="0.3"/>
    <row r="820" ht="14" x14ac:dyDescent="0.3"/>
    <row r="821" ht="14" x14ac:dyDescent="0.3"/>
    <row r="822" ht="14" x14ac:dyDescent="0.3"/>
    <row r="823" ht="14" x14ac:dyDescent="0.3"/>
    <row r="824" ht="14" x14ac:dyDescent="0.3"/>
    <row r="825" ht="14" x14ac:dyDescent="0.3"/>
    <row r="826" ht="14" x14ac:dyDescent="0.3"/>
    <row r="827" ht="14" x14ac:dyDescent="0.3"/>
    <row r="828" ht="14" x14ac:dyDescent="0.3"/>
    <row r="829" ht="14" x14ac:dyDescent="0.3"/>
    <row r="830" ht="14" x14ac:dyDescent="0.3"/>
    <row r="831" ht="14" x14ac:dyDescent="0.3"/>
    <row r="832" ht="14" x14ac:dyDescent="0.3"/>
    <row r="833" ht="14" x14ac:dyDescent="0.3"/>
    <row r="834" ht="14" x14ac:dyDescent="0.3"/>
    <row r="835" ht="14" x14ac:dyDescent="0.3"/>
    <row r="836" ht="14" x14ac:dyDescent="0.3"/>
    <row r="837" ht="14" x14ac:dyDescent="0.3"/>
    <row r="838" ht="14" x14ac:dyDescent="0.3"/>
    <row r="839" ht="14" x14ac:dyDescent="0.3"/>
    <row r="840" ht="14" x14ac:dyDescent="0.3"/>
    <row r="841" ht="14" x14ac:dyDescent="0.3"/>
    <row r="842" ht="14" x14ac:dyDescent="0.3"/>
    <row r="843" ht="14" x14ac:dyDescent="0.3"/>
    <row r="844" ht="14" x14ac:dyDescent="0.3"/>
    <row r="845" ht="14" x14ac:dyDescent="0.3"/>
    <row r="846" ht="14" x14ac:dyDescent="0.3"/>
    <row r="847" ht="14" x14ac:dyDescent="0.3"/>
    <row r="848" ht="14" x14ac:dyDescent="0.3"/>
    <row r="849" ht="14" x14ac:dyDescent="0.3"/>
    <row r="850" ht="14" x14ac:dyDescent="0.3"/>
    <row r="851" ht="14" x14ac:dyDescent="0.3"/>
    <row r="852" ht="14" x14ac:dyDescent="0.3"/>
    <row r="853" ht="14" x14ac:dyDescent="0.3"/>
    <row r="854" ht="14" x14ac:dyDescent="0.3"/>
    <row r="855" ht="14" x14ac:dyDescent="0.3"/>
    <row r="856" ht="14" x14ac:dyDescent="0.3"/>
    <row r="857" ht="14" x14ac:dyDescent="0.3"/>
    <row r="858" ht="14" x14ac:dyDescent="0.3"/>
    <row r="859" ht="14" x14ac:dyDescent="0.3"/>
    <row r="860" ht="14" x14ac:dyDescent="0.3"/>
    <row r="861" ht="14" x14ac:dyDescent="0.3"/>
    <row r="862" ht="14" x14ac:dyDescent="0.3"/>
    <row r="863" ht="14" x14ac:dyDescent="0.3"/>
    <row r="864" ht="14" x14ac:dyDescent="0.3"/>
    <row r="865" ht="14" x14ac:dyDescent="0.3"/>
    <row r="866" ht="14" x14ac:dyDescent="0.3"/>
    <row r="867" ht="14" x14ac:dyDescent="0.3"/>
    <row r="868" ht="14" x14ac:dyDescent="0.3"/>
    <row r="869" ht="14" x14ac:dyDescent="0.3"/>
    <row r="870" ht="14" x14ac:dyDescent="0.3"/>
    <row r="871" ht="14" x14ac:dyDescent="0.3"/>
    <row r="872" ht="14" x14ac:dyDescent="0.3"/>
    <row r="873" ht="14" x14ac:dyDescent="0.3"/>
    <row r="874" ht="14" x14ac:dyDescent="0.3"/>
    <row r="875" ht="14" x14ac:dyDescent="0.3"/>
    <row r="876" ht="14" x14ac:dyDescent="0.3"/>
    <row r="877" ht="14" x14ac:dyDescent="0.3"/>
    <row r="878" ht="14" x14ac:dyDescent="0.3"/>
    <row r="879" ht="14" x14ac:dyDescent="0.3"/>
    <row r="880" ht="14" x14ac:dyDescent="0.3"/>
    <row r="881" ht="14" x14ac:dyDescent="0.3"/>
    <row r="882" ht="14" x14ac:dyDescent="0.3"/>
    <row r="883" ht="14" x14ac:dyDescent="0.3"/>
    <row r="884" ht="14" x14ac:dyDescent="0.3"/>
    <row r="885" ht="14" x14ac:dyDescent="0.3"/>
    <row r="886" ht="14" x14ac:dyDescent="0.3"/>
    <row r="887" ht="14" x14ac:dyDescent="0.3"/>
    <row r="888" ht="14" x14ac:dyDescent="0.3"/>
    <row r="889" ht="14" x14ac:dyDescent="0.3"/>
    <row r="890" ht="14" x14ac:dyDescent="0.3"/>
    <row r="891" ht="14" x14ac:dyDescent="0.3"/>
    <row r="892" ht="14" x14ac:dyDescent="0.3"/>
    <row r="893" ht="14" x14ac:dyDescent="0.3"/>
    <row r="894" ht="14" x14ac:dyDescent="0.3"/>
    <row r="895" ht="14" x14ac:dyDescent="0.3"/>
    <row r="896" ht="14" x14ac:dyDescent="0.3"/>
    <row r="897" ht="14" x14ac:dyDescent="0.3"/>
    <row r="898" ht="14" x14ac:dyDescent="0.3"/>
    <row r="899" ht="14" x14ac:dyDescent="0.3"/>
    <row r="900" ht="14" x14ac:dyDescent="0.3"/>
    <row r="901" ht="14" x14ac:dyDescent="0.3"/>
    <row r="902" ht="14" x14ac:dyDescent="0.3"/>
    <row r="903" ht="14" x14ac:dyDescent="0.3"/>
    <row r="904" ht="14" x14ac:dyDescent="0.3"/>
    <row r="905" ht="14" x14ac:dyDescent="0.3"/>
    <row r="906" ht="14" x14ac:dyDescent="0.3"/>
    <row r="907" ht="14" x14ac:dyDescent="0.3"/>
    <row r="908" ht="14" x14ac:dyDescent="0.3"/>
    <row r="909" ht="14" x14ac:dyDescent="0.3"/>
    <row r="910" ht="14" x14ac:dyDescent="0.3"/>
    <row r="911" ht="14" x14ac:dyDescent="0.3"/>
    <row r="912" ht="14" x14ac:dyDescent="0.3"/>
    <row r="913" ht="14" x14ac:dyDescent="0.3"/>
    <row r="914" ht="14" x14ac:dyDescent="0.3"/>
    <row r="915" ht="14" x14ac:dyDescent="0.3"/>
    <row r="916" ht="14" x14ac:dyDescent="0.3"/>
    <row r="917" ht="14" x14ac:dyDescent="0.3"/>
    <row r="918" ht="14" x14ac:dyDescent="0.3"/>
    <row r="919" ht="14" x14ac:dyDescent="0.3"/>
    <row r="920" ht="14" x14ac:dyDescent="0.3"/>
    <row r="921" ht="14" x14ac:dyDescent="0.3"/>
    <row r="922" ht="14" x14ac:dyDescent="0.3"/>
    <row r="923" ht="14" x14ac:dyDescent="0.3"/>
    <row r="924" ht="14" x14ac:dyDescent="0.3"/>
    <row r="925" ht="14" x14ac:dyDescent="0.3"/>
    <row r="926" ht="14" x14ac:dyDescent="0.3"/>
    <row r="927" ht="14" x14ac:dyDescent="0.3"/>
    <row r="928" ht="14" x14ac:dyDescent="0.3"/>
    <row r="929" ht="14" x14ac:dyDescent="0.3"/>
    <row r="930" ht="14" x14ac:dyDescent="0.3"/>
    <row r="931" ht="14" x14ac:dyDescent="0.3"/>
    <row r="932" ht="14" x14ac:dyDescent="0.3"/>
    <row r="933" ht="14" x14ac:dyDescent="0.3"/>
    <row r="934" ht="14" x14ac:dyDescent="0.3"/>
    <row r="935" ht="14" x14ac:dyDescent="0.3"/>
    <row r="936" ht="14" x14ac:dyDescent="0.3"/>
    <row r="937" ht="14" x14ac:dyDescent="0.3"/>
    <row r="938" ht="14" x14ac:dyDescent="0.3"/>
    <row r="939" ht="14" x14ac:dyDescent="0.3"/>
    <row r="940" ht="14" x14ac:dyDescent="0.3"/>
    <row r="941" ht="14" x14ac:dyDescent="0.3"/>
    <row r="942" ht="14" x14ac:dyDescent="0.3"/>
    <row r="943" ht="14" x14ac:dyDescent="0.3"/>
    <row r="944" ht="14" x14ac:dyDescent="0.3"/>
    <row r="945" ht="14" x14ac:dyDescent="0.3"/>
    <row r="946" ht="14" x14ac:dyDescent="0.3"/>
    <row r="947" ht="14" x14ac:dyDescent="0.3"/>
    <row r="948" ht="14" x14ac:dyDescent="0.3"/>
    <row r="949" ht="14" x14ac:dyDescent="0.3"/>
    <row r="950" ht="14" x14ac:dyDescent="0.3"/>
    <row r="951" ht="14" x14ac:dyDescent="0.3"/>
    <row r="952" ht="14" x14ac:dyDescent="0.3"/>
    <row r="953" ht="14" x14ac:dyDescent="0.3"/>
    <row r="954" ht="14" x14ac:dyDescent="0.3"/>
    <row r="955" ht="14" x14ac:dyDescent="0.3"/>
    <row r="956" ht="14" x14ac:dyDescent="0.3"/>
    <row r="957" ht="14" x14ac:dyDescent="0.3"/>
    <row r="958" ht="14" x14ac:dyDescent="0.3"/>
    <row r="959" ht="14" x14ac:dyDescent="0.3"/>
    <row r="960" ht="14" x14ac:dyDescent="0.3"/>
    <row r="961" ht="14" x14ac:dyDescent="0.3"/>
    <row r="962" ht="14" x14ac:dyDescent="0.3"/>
    <row r="963" ht="14" x14ac:dyDescent="0.3"/>
    <row r="964" ht="14" x14ac:dyDescent="0.3"/>
    <row r="965" ht="14" x14ac:dyDescent="0.3"/>
    <row r="966" ht="14" x14ac:dyDescent="0.3"/>
    <row r="967" ht="14" x14ac:dyDescent="0.3"/>
    <row r="968" ht="14" x14ac:dyDescent="0.3"/>
    <row r="969" ht="14" x14ac:dyDescent="0.3"/>
    <row r="970" ht="14" x14ac:dyDescent="0.3"/>
    <row r="971" ht="14" x14ac:dyDescent="0.3"/>
    <row r="972" ht="14" x14ac:dyDescent="0.3"/>
    <row r="973" ht="14" x14ac:dyDescent="0.3"/>
    <row r="974" ht="14" x14ac:dyDescent="0.3"/>
    <row r="975" ht="14" x14ac:dyDescent="0.3"/>
    <row r="976" ht="14" x14ac:dyDescent="0.3"/>
    <row r="977" ht="14" x14ac:dyDescent="0.3"/>
    <row r="978" ht="14" x14ac:dyDescent="0.3"/>
    <row r="979" ht="14" x14ac:dyDescent="0.3"/>
    <row r="980" ht="14" x14ac:dyDescent="0.3"/>
    <row r="981" ht="14" x14ac:dyDescent="0.3"/>
    <row r="982" ht="14" x14ac:dyDescent="0.3"/>
    <row r="983" ht="14" x14ac:dyDescent="0.3"/>
    <row r="984" ht="14" x14ac:dyDescent="0.3"/>
    <row r="985" ht="14" x14ac:dyDescent="0.3"/>
    <row r="986" ht="14" x14ac:dyDescent="0.3"/>
    <row r="987" ht="14" x14ac:dyDescent="0.3"/>
    <row r="988" ht="14" x14ac:dyDescent="0.3"/>
    <row r="989" ht="14" x14ac:dyDescent="0.3"/>
    <row r="990" ht="14" x14ac:dyDescent="0.3"/>
    <row r="991" ht="14" x14ac:dyDescent="0.3"/>
    <row r="992" ht="14" x14ac:dyDescent="0.3"/>
    <row r="993" ht="14" x14ac:dyDescent="0.3"/>
    <row r="994" ht="14" x14ac:dyDescent="0.3"/>
    <row r="995" ht="14" x14ac:dyDescent="0.3"/>
    <row r="996" ht="14" x14ac:dyDescent="0.3"/>
    <row r="997" ht="14" x14ac:dyDescent="0.3"/>
    <row r="998" ht="14" x14ac:dyDescent="0.3"/>
    <row r="999" ht="14" x14ac:dyDescent="0.3"/>
  </sheetData>
  <sheetProtection password="A1B3" sheet="1" objects="1" scenarios="1"/>
  <mergeCells count="6">
    <mergeCell ref="B28:H29"/>
    <mergeCell ref="B1:H2"/>
    <mergeCell ref="C4:D4"/>
    <mergeCell ref="E4:F4"/>
    <mergeCell ref="C5:D5"/>
    <mergeCell ref="E5:F5"/>
  </mergeCells>
  <pageMargins left="0.70866141732283472" right="0.70866141732283472" top="0.74803149606299213" bottom="0.74803149606299213"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83"/>
  <sheetViews>
    <sheetView showGridLines="0" topLeftCell="A34" zoomScale="80" zoomScaleNormal="80" workbookViewId="0">
      <selection activeCell="K54" sqref="K54"/>
    </sheetView>
  </sheetViews>
  <sheetFormatPr defaultColWidth="12.6640625" defaultRowHeight="15" customHeight="1" x14ac:dyDescent="0.25"/>
  <cols>
    <col min="1" max="1" width="1.1640625" style="270" customWidth="1"/>
    <col min="2" max="2" width="40.58203125" style="270" customWidth="1"/>
    <col min="3" max="3" width="21" style="270" customWidth="1"/>
    <col min="4" max="4" width="22.33203125" style="270" customWidth="1"/>
    <col min="5" max="5" width="19.1640625" style="270" customWidth="1"/>
    <col min="6" max="6" width="17.58203125" style="270" customWidth="1"/>
    <col min="7" max="7" width="4" style="270" customWidth="1"/>
    <col min="8" max="8" width="17.75" style="91" customWidth="1"/>
    <col min="9" max="9" width="19.75" style="91" customWidth="1"/>
    <col min="10" max="10" width="15.4140625" style="91" customWidth="1"/>
    <col min="11" max="11" width="13.25" style="270" customWidth="1"/>
    <col min="12" max="26" width="7.6640625" style="270" customWidth="1"/>
    <col min="27" max="16384" width="12.6640625" style="270"/>
  </cols>
  <sheetData>
    <row r="1" spans="1:11" ht="15" customHeight="1" x14ac:dyDescent="0.25">
      <c r="A1" s="47"/>
      <c r="B1" s="459" t="s">
        <v>409</v>
      </c>
      <c r="C1" s="460"/>
      <c r="D1" s="460"/>
      <c r="E1" s="460"/>
      <c r="F1" s="461"/>
      <c r="G1" s="48"/>
      <c r="H1" s="48"/>
      <c r="I1" s="49"/>
      <c r="J1" s="49"/>
      <c r="K1" s="50"/>
    </row>
    <row r="2" spans="1:11" ht="16" customHeight="1" x14ac:dyDescent="0.25">
      <c r="A2" s="47"/>
      <c r="B2" s="462"/>
      <c r="C2" s="463"/>
      <c r="D2" s="463"/>
      <c r="E2" s="463"/>
      <c r="F2" s="464"/>
      <c r="G2" s="48"/>
      <c r="H2" s="48"/>
      <c r="I2" s="49"/>
      <c r="J2" s="49"/>
      <c r="K2" s="50"/>
    </row>
    <row r="3" spans="1:11" ht="12.5" x14ac:dyDescent="0.25">
      <c r="A3" s="47"/>
      <c r="B3" s="51"/>
      <c r="C3" s="50"/>
      <c r="D3" s="50"/>
      <c r="E3" s="50"/>
      <c r="F3" s="50"/>
      <c r="G3" s="52"/>
      <c r="H3" s="49"/>
      <c r="I3" s="49"/>
      <c r="J3" s="49"/>
      <c r="K3" s="50"/>
    </row>
    <row r="4" spans="1:11" ht="13" x14ac:dyDescent="0.25">
      <c r="A4" s="47"/>
      <c r="B4" s="53" t="s">
        <v>164</v>
      </c>
      <c r="C4" s="471">
        <f>'1. Cover Sheet'!B13</f>
        <v>0</v>
      </c>
      <c r="D4" s="472"/>
      <c r="E4" s="472"/>
      <c r="F4" s="473"/>
      <c r="G4" s="52"/>
      <c r="H4" s="49"/>
      <c r="I4" s="49"/>
      <c r="J4" s="49"/>
      <c r="K4" s="50"/>
    </row>
    <row r="5" spans="1:11" ht="13" x14ac:dyDescent="0.25">
      <c r="A5" s="47"/>
      <c r="B5" s="54"/>
      <c r="C5" s="55"/>
      <c r="D5" s="50"/>
      <c r="E5" s="50"/>
      <c r="F5" s="50"/>
      <c r="G5" s="52"/>
      <c r="H5" s="49"/>
      <c r="I5" s="49"/>
      <c r="J5" s="49"/>
      <c r="K5" s="50"/>
    </row>
    <row r="6" spans="1:11" ht="13" x14ac:dyDescent="0.25">
      <c r="A6" s="47"/>
      <c r="B6" s="54" t="s">
        <v>165</v>
      </c>
      <c r="C6" s="55"/>
      <c r="D6" s="50"/>
      <c r="E6" s="50"/>
      <c r="F6" s="50"/>
      <c r="G6" s="52"/>
      <c r="H6" s="49"/>
      <c r="I6" s="49"/>
      <c r="J6" s="49"/>
      <c r="K6" s="50"/>
    </row>
    <row r="7" spans="1:11" ht="12.5" x14ac:dyDescent="0.25">
      <c r="A7" s="47"/>
      <c r="B7" s="465" t="s">
        <v>166</v>
      </c>
      <c r="C7" s="466"/>
      <c r="D7" s="466"/>
      <c r="E7" s="50"/>
      <c r="F7" s="50"/>
      <c r="G7" s="52"/>
      <c r="H7" s="49"/>
      <c r="I7" s="49"/>
      <c r="J7" s="49"/>
      <c r="K7" s="50"/>
    </row>
    <row r="8" spans="1:11" ht="20.25" customHeight="1" x14ac:dyDescent="0.25">
      <c r="A8" s="56" t="s">
        <v>167</v>
      </c>
      <c r="B8" s="269" t="s">
        <v>168</v>
      </c>
      <c r="E8" s="50"/>
      <c r="F8" s="50"/>
      <c r="G8" s="52"/>
      <c r="H8" s="57"/>
      <c r="I8" s="58"/>
      <c r="J8" s="58"/>
      <c r="K8" s="50"/>
    </row>
    <row r="9" spans="1:11" ht="21.75" customHeight="1" x14ac:dyDescent="0.3">
      <c r="A9" s="47"/>
      <c r="B9" s="467" t="s">
        <v>341</v>
      </c>
      <c r="C9" s="468"/>
      <c r="D9" s="468"/>
      <c r="E9" s="468"/>
      <c r="F9" s="469"/>
      <c r="G9" s="59"/>
      <c r="H9" s="470" t="s">
        <v>229</v>
      </c>
      <c r="I9" s="470"/>
      <c r="J9" s="470"/>
    </row>
    <row r="10" spans="1:11" ht="39" customHeight="1" x14ac:dyDescent="0.25">
      <c r="A10" s="47"/>
      <c r="B10" s="60" t="s">
        <v>343</v>
      </c>
      <c r="C10" s="61" t="s">
        <v>297</v>
      </c>
      <c r="D10" s="61" t="s">
        <v>298</v>
      </c>
      <c r="E10" s="61" t="s">
        <v>299</v>
      </c>
      <c r="F10" s="271" t="s">
        <v>300</v>
      </c>
      <c r="G10" s="62"/>
      <c r="H10" s="63" t="s">
        <v>365</v>
      </c>
      <c r="I10" s="63" t="s">
        <v>170</v>
      </c>
      <c r="J10" s="63" t="s">
        <v>321</v>
      </c>
    </row>
    <row r="11" spans="1:11" ht="13" x14ac:dyDescent="0.3">
      <c r="A11" s="47"/>
      <c r="B11" s="64" t="s">
        <v>289</v>
      </c>
      <c r="C11" s="114"/>
      <c r="D11" s="114"/>
      <c r="E11" s="114"/>
      <c r="F11" s="114"/>
      <c r="G11" s="65"/>
      <c r="H11" s="66">
        <f>SUM(C11:F11)</f>
        <v>0</v>
      </c>
      <c r="I11" s="67">
        <v>0.35</v>
      </c>
      <c r="J11" s="66">
        <f>(H11/100)*35</f>
        <v>0</v>
      </c>
    </row>
    <row r="12" spans="1:11" ht="13" x14ac:dyDescent="0.3">
      <c r="A12" s="47"/>
      <c r="B12" s="64" t="s">
        <v>290</v>
      </c>
      <c r="C12" s="115"/>
      <c r="D12" s="115"/>
      <c r="E12" s="115"/>
      <c r="F12" s="115"/>
      <c r="G12" s="65"/>
      <c r="H12" s="449"/>
      <c r="I12" s="450"/>
      <c r="J12" s="451"/>
    </row>
    <row r="13" spans="1:11" ht="13" x14ac:dyDescent="0.3">
      <c r="A13" s="47"/>
      <c r="B13" s="64" t="s">
        <v>291</v>
      </c>
      <c r="C13" s="114"/>
      <c r="D13" s="114"/>
      <c r="E13" s="114"/>
      <c r="F13" s="114"/>
      <c r="G13" s="65"/>
      <c r="H13" s="68">
        <f>SUM(C13:F13)</f>
        <v>0</v>
      </c>
      <c r="I13" s="69">
        <v>0.35</v>
      </c>
      <c r="J13" s="68">
        <f>(H13/100)*35</f>
        <v>0</v>
      </c>
    </row>
    <row r="14" spans="1:11" ht="13" x14ac:dyDescent="0.3">
      <c r="A14" s="47"/>
      <c r="B14" s="64" t="s">
        <v>292</v>
      </c>
      <c r="C14" s="115"/>
      <c r="D14" s="115"/>
      <c r="E14" s="115"/>
      <c r="F14" s="115"/>
      <c r="G14" s="70"/>
      <c r="H14" s="449"/>
      <c r="I14" s="450"/>
      <c r="J14" s="451"/>
    </row>
    <row r="15" spans="1:11" ht="13" x14ac:dyDescent="0.3">
      <c r="A15" s="47"/>
      <c r="B15" s="71" t="s">
        <v>293</v>
      </c>
      <c r="C15" s="114"/>
      <c r="D15" s="114"/>
      <c r="E15" s="114"/>
      <c r="F15" s="114"/>
      <c r="G15" s="70"/>
      <c r="H15" s="68">
        <f>SUM(C15:F15)</f>
        <v>0</v>
      </c>
      <c r="I15" s="69">
        <v>0.24</v>
      </c>
      <c r="J15" s="68">
        <f>(H15/100)*24</f>
        <v>0</v>
      </c>
    </row>
    <row r="16" spans="1:11" ht="13" x14ac:dyDescent="0.3">
      <c r="A16" s="47"/>
      <c r="B16" s="71" t="s">
        <v>294</v>
      </c>
      <c r="C16" s="115"/>
      <c r="D16" s="115"/>
      <c r="E16" s="115"/>
      <c r="F16" s="115"/>
      <c r="G16" s="70"/>
      <c r="H16" s="449"/>
      <c r="I16" s="450"/>
      <c r="J16" s="451"/>
    </row>
    <row r="17" spans="1:10" ht="13" x14ac:dyDescent="0.3">
      <c r="A17" s="47"/>
      <c r="B17" s="71" t="s">
        <v>295</v>
      </c>
      <c r="C17" s="114"/>
      <c r="D17" s="114"/>
      <c r="E17" s="114"/>
      <c r="F17" s="114"/>
      <c r="G17" s="70"/>
      <c r="H17" s="68">
        <f>SUM(C17:F17)</f>
        <v>0</v>
      </c>
      <c r="I17" s="69">
        <v>0.03</v>
      </c>
      <c r="J17" s="68">
        <f>(H17/100)*3</f>
        <v>0</v>
      </c>
    </row>
    <row r="18" spans="1:10" ht="13" x14ac:dyDescent="0.3">
      <c r="A18" s="47"/>
      <c r="B18" s="72" t="s">
        <v>296</v>
      </c>
      <c r="C18" s="116"/>
      <c r="D18" s="116"/>
      <c r="E18" s="116"/>
      <c r="F18" s="116"/>
      <c r="G18" s="65"/>
      <c r="H18" s="456"/>
      <c r="I18" s="457"/>
      <c r="J18" s="458"/>
    </row>
    <row r="19" spans="1:10" s="57" customFormat="1" ht="13" x14ac:dyDescent="0.3">
      <c r="A19" s="73"/>
      <c r="B19" s="71" t="s">
        <v>171</v>
      </c>
      <c r="C19" s="117"/>
      <c r="D19" s="117"/>
      <c r="E19" s="117"/>
      <c r="F19" s="117"/>
      <c r="G19" s="70"/>
      <c r="H19" s="268">
        <f>SUM(C19:F19)</f>
        <v>0</v>
      </c>
      <c r="I19" s="74">
        <v>0.03</v>
      </c>
      <c r="J19" s="268">
        <f>(H19/100)*3</f>
        <v>0</v>
      </c>
    </row>
    <row r="20" spans="1:10" s="31" customFormat="1" ht="28" customHeight="1" x14ac:dyDescent="0.3">
      <c r="A20" s="75"/>
      <c r="B20" s="76"/>
      <c r="C20" s="77"/>
      <c r="D20" s="77"/>
      <c r="E20" s="77"/>
      <c r="F20" s="77"/>
      <c r="G20" s="78"/>
      <c r="H20" s="453" t="s">
        <v>344</v>
      </c>
      <c r="I20" s="454"/>
      <c r="J20" s="79">
        <f>SUM(J11+J13+J15+J17+J19)</f>
        <v>0</v>
      </c>
    </row>
    <row r="21" spans="1:10" s="31" customFormat="1" ht="13" x14ac:dyDescent="0.3">
      <c r="A21" s="75"/>
      <c r="B21" s="76"/>
      <c r="C21" s="77"/>
      <c r="D21" s="77"/>
      <c r="E21" s="77"/>
      <c r="F21" s="77"/>
      <c r="G21" s="78"/>
      <c r="H21" s="80"/>
      <c r="I21" s="81"/>
      <c r="J21" s="80"/>
    </row>
    <row r="22" spans="1:10" s="57" customFormat="1" ht="47.5" customHeight="1" x14ac:dyDescent="0.3">
      <c r="A22" s="73"/>
      <c r="B22" s="82" t="s">
        <v>342</v>
      </c>
      <c r="C22" s="61" t="s">
        <v>297</v>
      </c>
      <c r="D22" s="61" t="s">
        <v>298</v>
      </c>
      <c r="E22" s="61" t="s">
        <v>299</v>
      </c>
      <c r="F22" s="271" t="s">
        <v>300</v>
      </c>
      <c r="G22" s="83"/>
      <c r="H22" s="63" t="s">
        <v>366</v>
      </c>
      <c r="I22" s="63" t="s">
        <v>367</v>
      </c>
      <c r="J22" s="63" t="s">
        <v>321</v>
      </c>
    </row>
    <row r="23" spans="1:10" ht="15.75" customHeight="1" x14ac:dyDescent="0.3">
      <c r="A23" s="47"/>
      <c r="B23" s="84" t="s">
        <v>289</v>
      </c>
      <c r="C23" s="118"/>
      <c r="D23" s="118"/>
      <c r="E23" s="118"/>
      <c r="F23" s="118"/>
      <c r="G23" s="65"/>
      <c r="H23" s="66">
        <f>SUM(C23:F23)</f>
        <v>0</v>
      </c>
      <c r="I23" s="85">
        <v>0.35</v>
      </c>
      <c r="J23" s="66">
        <f>(H23/100)*35</f>
        <v>0</v>
      </c>
    </row>
    <row r="24" spans="1:10" ht="15.75" customHeight="1" x14ac:dyDescent="0.3">
      <c r="A24" s="47"/>
      <c r="B24" s="64" t="s">
        <v>290</v>
      </c>
      <c r="C24" s="115"/>
      <c r="D24" s="115"/>
      <c r="E24" s="115"/>
      <c r="F24" s="115"/>
      <c r="G24" s="70"/>
      <c r="H24" s="449"/>
      <c r="I24" s="450"/>
      <c r="J24" s="451"/>
    </row>
    <row r="25" spans="1:10" ht="15.75" customHeight="1" x14ac:dyDescent="0.3">
      <c r="A25" s="47"/>
      <c r="B25" s="64" t="s">
        <v>291</v>
      </c>
      <c r="C25" s="114"/>
      <c r="D25" s="114"/>
      <c r="E25" s="114"/>
      <c r="F25" s="114"/>
      <c r="G25" s="70"/>
      <c r="H25" s="68">
        <f>SUM(C25:F25)</f>
        <v>0</v>
      </c>
      <c r="I25" s="86">
        <v>0.35</v>
      </c>
      <c r="J25" s="68">
        <f>(H25/100)*35</f>
        <v>0</v>
      </c>
    </row>
    <row r="26" spans="1:10" ht="15.75" customHeight="1" x14ac:dyDescent="0.3">
      <c r="A26" s="47"/>
      <c r="B26" s="64" t="s">
        <v>292</v>
      </c>
      <c r="C26" s="115"/>
      <c r="D26" s="115"/>
      <c r="E26" s="115"/>
      <c r="F26" s="115"/>
      <c r="G26" s="70"/>
      <c r="H26" s="449"/>
      <c r="I26" s="450"/>
      <c r="J26" s="451"/>
    </row>
    <row r="27" spans="1:10" ht="15.75" customHeight="1" x14ac:dyDescent="0.3">
      <c r="A27" s="47"/>
      <c r="B27" s="71" t="s">
        <v>293</v>
      </c>
      <c r="C27" s="114"/>
      <c r="D27" s="114"/>
      <c r="E27" s="114"/>
      <c r="F27" s="114"/>
      <c r="G27" s="70"/>
      <c r="H27" s="68">
        <f>SUM(C27:F27)</f>
        <v>0</v>
      </c>
      <c r="I27" s="86">
        <v>0.24</v>
      </c>
      <c r="J27" s="68">
        <f>(H27/100)*24</f>
        <v>0</v>
      </c>
    </row>
    <row r="28" spans="1:10" ht="15.75" customHeight="1" x14ac:dyDescent="0.3">
      <c r="A28" s="47"/>
      <c r="B28" s="71" t="s">
        <v>294</v>
      </c>
      <c r="C28" s="115"/>
      <c r="D28" s="115"/>
      <c r="E28" s="115"/>
      <c r="F28" s="115"/>
      <c r="G28" s="65"/>
      <c r="H28" s="449"/>
      <c r="I28" s="450"/>
      <c r="J28" s="451"/>
    </row>
    <row r="29" spans="1:10" ht="15.75" customHeight="1" x14ac:dyDescent="0.3">
      <c r="A29" s="47"/>
      <c r="B29" s="71" t="s">
        <v>295</v>
      </c>
      <c r="C29" s="114"/>
      <c r="D29" s="114"/>
      <c r="E29" s="114"/>
      <c r="F29" s="114"/>
      <c r="G29" s="65"/>
      <c r="H29" s="68">
        <f>SUM(C29:F29)</f>
        <v>0</v>
      </c>
      <c r="I29" s="86">
        <v>0.03</v>
      </c>
      <c r="J29" s="68">
        <f>(H29/100)*3</f>
        <v>0</v>
      </c>
    </row>
    <row r="30" spans="1:10" ht="15" customHeight="1" x14ac:dyDescent="0.3">
      <c r="A30" s="47"/>
      <c r="B30" s="71" t="s">
        <v>296</v>
      </c>
      <c r="C30" s="115"/>
      <c r="D30" s="115"/>
      <c r="E30" s="115"/>
      <c r="F30" s="115"/>
      <c r="G30" s="65"/>
      <c r="H30" s="449"/>
      <c r="I30" s="450"/>
      <c r="J30" s="451"/>
    </row>
    <row r="31" spans="1:10" ht="15" customHeight="1" x14ac:dyDescent="0.3">
      <c r="A31" s="47"/>
      <c r="B31" s="71" t="s">
        <v>171</v>
      </c>
      <c r="C31" s="114"/>
      <c r="D31" s="114"/>
      <c r="E31" s="114"/>
      <c r="F31" s="114"/>
      <c r="G31" s="65"/>
      <c r="H31" s="68">
        <f>SUM(C31:F31)</f>
        <v>0</v>
      </c>
      <c r="I31" s="86">
        <v>0.03</v>
      </c>
      <c r="J31" s="68">
        <f>(H31/100)*3</f>
        <v>0</v>
      </c>
    </row>
    <row r="32" spans="1:10" ht="25.5" customHeight="1" x14ac:dyDescent="0.25">
      <c r="A32" s="47"/>
      <c r="B32" s="87"/>
      <c r="C32" s="47"/>
      <c r="D32" s="47"/>
      <c r="E32" s="47"/>
      <c r="F32" s="47"/>
      <c r="G32" s="88"/>
      <c r="H32" s="453" t="s">
        <v>345</v>
      </c>
      <c r="I32" s="454"/>
      <c r="J32" s="79">
        <f>SUM(J23+J25+J27+J29+J31)</f>
        <v>0</v>
      </c>
    </row>
    <row r="33" spans="1:10" ht="12.5" x14ac:dyDescent="0.25">
      <c r="A33" s="47"/>
      <c r="B33" s="89"/>
      <c r="C33" s="47"/>
      <c r="D33" s="47"/>
      <c r="E33" s="47"/>
      <c r="F33" s="47"/>
      <c r="G33" s="47"/>
      <c r="H33" s="47"/>
      <c r="I33" s="47"/>
      <c r="J33" s="47"/>
    </row>
    <row r="34" spans="1:10" ht="21.75" customHeight="1" x14ac:dyDescent="0.3">
      <c r="A34" s="47"/>
      <c r="B34" s="474" t="s">
        <v>351</v>
      </c>
      <c r="C34" s="404"/>
      <c r="D34" s="404"/>
      <c r="E34" s="404"/>
      <c r="F34" s="405"/>
      <c r="G34" s="90"/>
    </row>
    <row r="35" spans="1:10" ht="15" customHeight="1" x14ac:dyDescent="0.25">
      <c r="A35" s="47"/>
      <c r="B35" s="475" t="s">
        <v>350</v>
      </c>
      <c r="C35" s="477" t="s">
        <v>305</v>
      </c>
      <c r="D35" s="477" t="s">
        <v>306</v>
      </c>
      <c r="E35" s="92"/>
      <c r="F35" s="47"/>
      <c r="G35" s="88"/>
    </row>
    <row r="36" spans="1:10" ht="39" customHeight="1" x14ac:dyDescent="0.25">
      <c r="A36" s="47"/>
      <c r="B36" s="476"/>
      <c r="C36" s="477"/>
      <c r="D36" s="477"/>
      <c r="E36" s="92"/>
      <c r="F36" s="47"/>
      <c r="G36" s="88"/>
      <c r="H36" s="63" t="s">
        <v>368</v>
      </c>
      <c r="I36" s="63" t="s">
        <v>367</v>
      </c>
      <c r="J36" s="63" t="s">
        <v>369</v>
      </c>
    </row>
    <row r="37" spans="1:10" ht="15.75" customHeight="1" x14ac:dyDescent="0.25">
      <c r="A37" s="47"/>
      <c r="B37" s="93" t="s">
        <v>307</v>
      </c>
      <c r="C37" s="288"/>
      <c r="D37" s="288"/>
      <c r="E37" s="47"/>
      <c r="F37" s="47"/>
      <c r="G37" s="88"/>
      <c r="H37" s="268">
        <f>SUM(C37:D37)</f>
        <v>0</v>
      </c>
      <c r="I37" s="272">
        <v>0.3</v>
      </c>
      <c r="J37" s="268">
        <f>(H37/100)*30</f>
        <v>0</v>
      </c>
    </row>
    <row r="38" spans="1:10" ht="15.75" customHeight="1" x14ac:dyDescent="0.25">
      <c r="A38" s="47"/>
      <c r="B38" s="93" t="s">
        <v>308</v>
      </c>
      <c r="C38" s="289"/>
      <c r="D38" s="289"/>
      <c r="E38" s="47"/>
      <c r="F38" s="47"/>
      <c r="G38" s="94"/>
      <c r="H38" s="452"/>
      <c r="I38" s="452"/>
      <c r="J38" s="452"/>
    </row>
    <row r="39" spans="1:10" ht="15.75" customHeight="1" x14ac:dyDescent="0.25">
      <c r="A39" s="47"/>
      <c r="B39" s="64" t="s">
        <v>289</v>
      </c>
      <c r="C39" s="288"/>
      <c r="D39" s="288"/>
      <c r="E39" s="47"/>
      <c r="F39" s="47"/>
      <c r="G39" s="94"/>
      <c r="H39" s="268">
        <f>SUM(C39:D39)</f>
        <v>0</v>
      </c>
      <c r="I39" s="272">
        <v>0.25</v>
      </c>
      <c r="J39" s="268">
        <f>(H39/100)*25</f>
        <v>0</v>
      </c>
    </row>
    <row r="40" spans="1:10" ht="15.75" customHeight="1" x14ac:dyDescent="0.25">
      <c r="A40" s="47"/>
      <c r="B40" s="64" t="s">
        <v>290</v>
      </c>
      <c r="C40" s="289"/>
      <c r="D40" s="289"/>
      <c r="E40" s="47"/>
      <c r="F40" s="47"/>
      <c r="G40" s="94"/>
      <c r="H40" s="452"/>
      <c r="I40" s="452"/>
      <c r="J40" s="452"/>
    </row>
    <row r="41" spans="1:10" ht="15.75" customHeight="1" x14ac:dyDescent="0.25">
      <c r="A41" s="47"/>
      <c r="B41" s="64" t="s">
        <v>291</v>
      </c>
      <c r="C41" s="288"/>
      <c r="D41" s="288"/>
      <c r="E41" s="47"/>
      <c r="F41" s="47"/>
      <c r="G41" s="94"/>
      <c r="H41" s="268">
        <f>SUM(C41:D41)</f>
        <v>0</v>
      </c>
      <c r="I41" s="272">
        <v>0.25</v>
      </c>
      <c r="J41" s="268">
        <f>(H41/100)*25</f>
        <v>0</v>
      </c>
    </row>
    <row r="42" spans="1:10" ht="15.75" customHeight="1" x14ac:dyDescent="0.25">
      <c r="A42" s="47"/>
      <c r="B42" s="64" t="s">
        <v>292</v>
      </c>
      <c r="C42" s="289"/>
      <c r="D42" s="289"/>
      <c r="E42" s="47"/>
      <c r="F42" s="47"/>
      <c r="G42" s="94"/>
      <c r="H42" s="452"/>
      <c r="I42" s="452"/>
      <c r="J42" s="452"/>
    </row>
    <row r="43" spans="1:10" ht="15.75" customHeight="1" x14ac:dyDescent="0.25">
      <c r="A43" s="47"/>
      <c r="B43" s="71" t="s">
        <v>293</v>
      </c>
      <c r="C43" s="288"/>
      <c r="D43" s="288"/>
      <c r="E43" s="47"/>
      <c r="F43" s="47"/>
      <c r="G43" s="94"/>
      <c r="H43" s="268">
        <f>SUM(C43:D43)</f>
        <v>0</v>
      </c>
      <c r="I43" s="272">
        <v>0.14000000000000001</v>
      </c>
      <c r="J43" s="268">
        <f>(H43/100)*14</f>
        <v>0</v>
      </c>
    </row>
    <row r="44" spans="1:10" ht="15.75" customHeight="1" x14ac:dyDescent="0.25">
      <c r="A44" s="47"/>
      <c r="B44" s="71" t="s">
        <v>294</v>
      </c>
      <c r="C44" s="289"/>
      <c r="D44" s="289"/>
      <c r="E44" s="47"/>
      <c r="F44" s="47"/>
      <c r="G44" s="94"/>
      <c r="H44" s="452"/>
      <c r="I44" s="452"/>
      <c r="J44" s="452"/>
    </row>
    <row r="45" spans="1:10" ht="15.75" customHeight="1" x14ac:dyDescent="0.25">
      <c r="A45" s="47"/>
      <c r="B45" s="71" t="s">
        <v>295</v>
      </c>
      <c r="C45" s="288"/>
      <c r="D45" s="288"/>
      <c r="E45" s="47"/>
      <c r="F45" s="47"/>
      <c r="G45" s="94"/>
      <c r="H45" s="268">
        <f>SUM(C45:D45)</f>
        <v>0</v>
      </c>
      <c r="I45" s="272">
        <v>0.03</v>
      </c>
      <c r="J45" s="268">
        <f>(H45/100)*3</f>
        <v>0</v>
      </c>
    </row>
    <row r="46" spans="1:10" ht="15.75" customHeight="1" x14ac:dyDescent="0.25">
      <c r="A46" s="47"/>
      <c r="B46" s="71" t="s">
        <v>296</v>
      </c>
      <c r="C46" s="289"/>
      <c r="D46" s="289"/>
      <c r="E46" s="47"/>
      <c r="F46" s="47"/>
      <c r="G46" s="88"/>
      <c r="H46" s="455"/>
      <c r="I46" s="455"/>
      <c r="J46" s="455"/>
    </row>
    <row r="47" spans="1:10" ht="15.75" customHeight="1" x14ac:dyDescent="0.25">
      <c r="A47" s="47"/>
      <c r="B47" s="71" t="s">
        <v>171</v>
      </c>
      <c r="C47" s="288"/>
      <c r="D47" s="288"/>
      <c r="E47" s="47"/>
      <c r="F47" s="47"/>
      <c r="G47" s="88"/>
      <c r="H47" s="268">
        <f>SUM(C47:D47)</f>
        <v>0</v>
      </c>
      <c r="I47" s="272">
        <v>0.03</v>
      </c>
      <c r="J47" s="268">
        <f>(H47/100)*3</f>
        <v>0</v>
      </c>
    </row>
    <row r="48" spans="1:10" ht="32" customHeight="1" x14ac:dyDescent="0.25">
      <c r="A48" s="47"/>
      <c r="B48" s="47"/>
      <c r="C48" s="47"/>
      <c r="D48" s="47"/>
      <c r="E48" s="47"/>
      <c r="F48" s="47"/>
      <c r="G48" s="88"/>
      <c r="H48" s="453" t="s">
        <v>458</v>
      </c>
      <c r="I48" s="454"/>
      <c r="J48" s="79">
        <f>SUM(J37+J39+J41+J43+J45+J47)</f>
        <v>0</v>
      </c>
    </row>
    <row r="49" spans="1:13" ht="15.75" customHeight="1" x14ac:dyDescent="0.3">
      <c r="A49" s="47"/>
      <c r="B49" s="95"/>
      <c r="C49" s="95"/>
      <c r="D49" s="47"/>
      <c r="E49" s="47"/>
      <c r="F49" s="47"/>
      <c r="G49" s="88"/>
    </row>
    <row r="50" spans="1:13" ht="21.75" customHeight="1" x14ac:dyDescent="0.25">
      <c r="A50" s="47"/>
      <c r="G50" s="59"/>
      <c r="H50" s="96"/>
      <c r="I50" s="97" t="s">
        <v>169</v>
      </c>
      <c r="J50" s="98" t="s">
        <v>170</v>
      </c>
      <c r="K50" s="278" t="s">
        <v>321</v>
      </c>
    </row>
    <row r="51" spans="1:13" ht="15.75" customHeight="1" x14ac:dyDescent="0.3">
      <c r="A51" s="47"/>
      <c r="G51" s="99"/>
      <c r="H51" s="100" t="s">
        <v>346</v>
      </c>
      <c r="I51" s="101">
        <f>J20</f>
        <v>0</v>
      </c>
      <c r="J51" s="102">
        <v>0.38</v>
      </c>
      <c r="K51" s="103">
        <f>I51/100*38</f>
        <v>0</v>
      </c>
    </row>
    <row r="52" spans="1:13" ht="15.75" customHeight="1" x14ac:dyDescent="0.3">
      <c r="A52" s="47"/>
      <c r="G52" s="88"/>
      <c r="H52" s="100" t="s">
        <v>347</v>
      </c>
      <c r="I52" s="101">
        <f>J32</f>
        <v>0</v>
      </c>
      <c r="J52" s="102">
        <v>0.38</v>
      </c>
      <c r="K52" s="103">
        <f>I52/100*38</f>
        <v>0</v>
      </c>
      <c r="M52" s="104"/>
    </row>
    <row r="53" spans="1:13" ht="15.75" customHeight="1" x14ac:dyDescent="0.3">
      <c r="A53" s="47"/>
      <c r="G53" s="88"/>
      <c r="H53" s="100" t="s">
        <v>348</v>
      </c>
      <c r="I53" s="101">
        <f>J48</f>
        <v>0</v>
      </c>
      <c r="J53" s="102">
        <v>0.24</v>
      </c>
      <c r="K53" s="103">
        <f>I53/100*24</f>
        <v>0</v>
      </c>
    </row>
    <row r="54" spans="1:13" ht="23" customHeight="1" x14ac:dyDescent="0.25">
      <c r="A54" s="47"/>
      <c r="G54" s="88"/>
      <c r="H54" s="447" t="s">
        <v>349</v>
      </c>
      <c r="I54" s="448"/>
      <c r="J54" s="448"/>
      <c r="K54" s="105">
        <f>SUM(K51+K52+K53)</f>
        <v>0</v>
      </c>
      <c r="L54" s="106"/>
      <c r="M54" s="106"/>
    </row>
    <row r="55" spans="1:13" ht="15.75" customHeight="1" x14ac:dyDescent="0.25">
      <c r="A55" s="47"/>
      <c r="G55" s="88"/>
    </row>
    <row r="56" spans="1:13" ht="15.75" customHeight="1" x14ac:dyDescent="0.3">
      <c r="A56" s="47"/>
      <c r="B56" s="467" t="s">
        <v>440</v>
      </c>
      <c r="C56" s="404"/>
      <c r="D56" s="404"/>
      <c r="E56" s="404"/>
      <c r="F56" s="405"/>
      <c r="G56" s="88"/>
    </row>
    <row r="57" spans="1:13" ht="47.5" customHeight="1" x14ac:dyDescent="0.25">
      <c r="A57" s="47"/>
      <c r="B57" s="107" t="s">
        <v>352</v>
      </c>
      <c r="C57" s="61" t="s">
        <v>297</v>
      </c>
      <c r="D57" s="61" t="s">
        <v>298</v>
      </c>
      <c r="E57" s="61" t="s">
        <v>299</v>
      </c>
      <c r="F57" s="271" t="s">
        <v>300</v>
      </c>
      <c r="G57" s="88"/>
    </row>
    <row r="58" spans="1:13" ht="15.75" customHeight="1" x14ac:dyDescent="0.25">
      <c r="A58" s="47"/>
      <c r="B58" s="108" t="s">
        <v>301</v>
      </c>
      <c r="C58" s="289"/>
      <c r="D58" s="289"/>
      <c r="E58" s="289"/>
      <c r="F58" s="289"/>
      <c r="G58" s="88"/>
    </row>
    <row r="59" spans="1:13" ht="15.75" customHeight="1" x14ac:dyDescent="0.25">
      <c r="A59" s="47"/>
      <c r="B59" s="108" t="s">
        <v>302</v>
      </c>
      <c r="C59" s="289"/>
      <c r="D59" s="289"/>
      <c r="E59" s="289"/>
      <c r="F59" s="289"/>
      <c r="G59" s="88"/>
    </row>
    <row r="60" spans="1:13" ht="15.75" customHeight="1" x14ac:dyDescent="0.25">
      <c r="A60" s="47"/>
      <c r="B60" s="87"/>
      <c r="C60" s="47"/>
      <c r="D60" s="47"/>
      <c r="E60" s="47"/>
      <c r="F60" s="47"/>
      <c r="G60" s="88"/>
    </row>
    <row r="61" spans="1:13" ht="15.75" customHeight="1" x14ac:dyDescent="0.3">
      <c r="A61" s="47"/>
      <c r="B61" s="467" t="s">
        <v>354</v>
      </c>
      <c r="C61" s="404"/>
      <c r="D61" s="404"/>
      <c r="E61" s="404"/>
      <c r="F61" s="405"/>
      <c r="G61" s="88"/>
    </row>
    <row r="62" spans="1:13" ht="15.75" customHeight="1" x14ac:dyDescent="0.25">
      <c r="A62" s="47"/>
      <c r="B62" s="475" t="s">
        <v>353</v>
      </c>
      <c r="C62" s="477" t="s">
        <v>303</v>
      </c>
      <c r="D62" s="477" t="s">
        <v>304</v>
      </c>
      <c r="E62" s="47"/>
      <c r="F62" s="47"/>
      <c r="G62" s="88"/>
    </row>
    <row r="63" spans="1:13" ht="26" customHeight="1" x14ac:dyDescent="0.25">
      <c r="A63" s="47"/>
      <c r="B63" s="476"/>
      <c r="C63" s="477"/>
      <c r="D63" s="477"/>
      <c r="E63" s="47"/>
      <c r="F63" s="92"/>
      <c r="G63" s="88"/>
    </row>
    <row r="64" spans="1:13" ht="15.75" customHeight="1" x14ac:dyDescent="0.25">
      <c r="A64" s="47"/>
      <c r="B64" s="108" t="s">
        <v>457</v>
      </c>
      <c r="C64" s="289"/>
      <c r="D64" s="289"/>
      <c r="E64" s="47"/>
      <c r="F64" s="92"/>
      <c r="G64" s="88"/>
    </row>
    <row r="65" spans="1:7" ht="15.75" customHeight="1" x14ac:dyDescent="0.25">
      <c r="A65" s="47"/>
      <c r="G65" s="88"/>
    </row>
    <row r="66" spans="1:7" ht="15.75" customHeight="1" x14ac:dyDescent="0.3">
      <c r="B66" s="467" t="s">
        <v>355</v>
      </c>
      <c r="C66" s="404"/>
      <c r="D66" s="404"/>
      <c r="E66" s="404"/>
      <c r="F66" s="405"/>
    </row>
    <row r="67" spans="1:7" ht="15.75" customHeight="1" x14ac:dyDescent="0.25">
      <c r="B67" s="47"/>
      <c r="C67" s="47"/>
      <c r="D67" s="47"/>
      <c r="E67" s="47"/>
      <c r="F67" s="92"/>
    </row>
    <row r="68" spans="1:7" ht="26" x14ac:dyDescent="0.25">
      <c r="B68" s="109" t="s">
        <v>356</v>
      </c>
      <c r="C68" s="110" t="s">
        <v>172</v>
      </c>
      <c r="F68" s="47"/>
    </row>
    <row r="69" spans="1:7" ht="15.75" customHeight="1" x14ac:dyDescent="0.25">
      <c r="B69" s="111" t="s">
        <v>174</v>
      </c>
      <c r="C69" s="252"/>
      <c r="F69" s="47"/>
    </row>
    <row r="70" spans="1:7" ht="15.75" customHeight="1" x14ac:dyDescent="0.25">
      <c r="B70" s="111" t="s">
        <v>176</v>
      </c>
      <c r="C70" s="252"/>
      <c r="F70" s="47"/>
    </row>
    <row r="71" spans="1:7" ht="15.75" customHeight="1" x14ac:dyDescent="0.25">
      <c r="B71" s="111" t="s">
        <v>177</v>
      </c>
      <c r="C71" s="252"/>
      <c r="F71" s="47"/>
    </row>
    <row r="72" spans="1:7" ht="15.75" customHeight="1" x14ac:dyDescent="0.25">
      <c r="B72" s="111" t="s">
        <v>179</v>
      </c>
      <c r="C72" s="252"/>
      <c r="F72" s="47"/>
    </row>
    <row r="73" spans="1:7" ht="15.75" customHeight="1" x14ac:dyDescent="0.25">
      <c r="B73" s="111" t="s">
        <v>181</v>
      </c>
      <c r="C73" s="252"/>
      <c r="F73" s="47"/>
    </row>
    <row r="74" spans="1:7" ht="15.75" customHeight="1" x14ac:dyDescent="0.25">
      <c r="B74" s="111" t="s">
        <v>183</v>
      </c>
      <c r="C74" s="252"/>
      <c r="F74" s="47"/>
    </row>
    <row r="75" spans="1:7" ht="15.75" customHeight="1" x14ac:dyDescent="0.25">
      <c r="B75" s="112"/>
      <c r="C75" s="110" t="s">
        <v>173</v>
      </c>
      <c r="F75" s="47"/>
    </row>
    <row r="76" spans="1:7" ht="15.75" customHeight="1" x14ac:dyDescent="0.25">
      <c r="B76" s="113" t="s">
        <v>175</v>
      </c>
      <c r="C76" s="252"/>
      <c r="F76" s="47"/>
    </row>
    <row r="77" spans="1:7" ht="15.75" customHeight="1" x14ac:dyDescent="0.25">
      <c r="B77" s="113" t="s">
        <v>4</v>
      </c>
      <c r="C77" s="252"/>
      <c r="F77" s="47"/>
    </row>
    <row r="78" spans="1:7" ht="15.75" customHeight="1" x14ac:dyDescent="0.25">
      <c r="B78" s="113" t="s">
        <v>178</v>
      </c>
      <c r="C78" s="252"/>
      <c r="F78" s="47"/>
    </row>
    <row r="79" spans="1:7" ht="15.75" customHeight="1" x14ac:dyDescent="0.25">
      <c r="B79" s="113" t="s">
        <v>180</v>
      </c>
      <c r="C79" s="252"/>
      <c r="F79" s="47"/>
    </row>
    <row r="80" spans="1:7" ht="15.75" customHeight="1" x14ac:dyDescent="0.25">
      <c r="B80" s="113" t="s">
        <v>182</v>
      </c>
      <c r="C80" s="252"/>
      <c r="F80" s="47"/>
    </row>
    <row r="81" spans="2:6" ht="15.75" customHeight="1" x14ac:dyDescent="0.25">
      <c r="B81" s="113" t="s">
        <v>184</v>
      </c>
      <c r="C81" s="252"/>
      <c r="F81" s="47"/>
    </row>
    <row r="82" spans="2:6" ht="15.75" customHeight="1" x14ac:dyDescent="0.25">
      <c r="B82" s="47"/>
      <c r="C82" s="47"/>
      <c r="D82" s="47"/>
      <c r="E82" s="47"/>
      <c r="F82" s="47"/>
    </row>
    <row r="83" spans="2:6" ht="26" x14ac:dyDescent="0.25">
      <c r="B83" s="109" t="s">
        <v>357</v>
      </c>
      <c r="C83" s="110" t="s">
        <v>173</v>
      </c>
      <c r="D83" s="110" t="s">
        <v>185</v>
      </c>
      <c r="E83" s="110" t="s">
        <v>186</v>
      </c>
      <c r="F83" s="47"/>
    </row>
    <row r="84" spans="2:6" ht="15.75" customHeight="1" x14ac:dyDescent="0.25">
      <c r="B84" s="71" t="s">
        <v>187</v>
      </c>
      <c r="C84" s="304"/>
      <c r="D84" s="304"/>
      <c r="E84" s="304"/>
      <c r="F84" s="47"/>
    </row>
    <row r="85" spans="2:6" ht="15.75" customHeight="1" x14ac:dyDescent="0.25">
      <c r="B85" s="71" t="s">
        <v>319</v>
      </c>
      <c r="C85" s="304"/>
      <c r="D85" s="304"/>
      <c r="E85" s="304"/>
      <c r="F85" s="47"/>
    </row>
    <row r="86" spans="2:6" ht="15.75" customHeight="1" x14ac:dyDescent="0.25">
      <c r="B86" s="71" t="s">
        <v>188</v>
      </c>
      <c r="C86" s="304"/>
      <c r="D86" s="304"/>
      <c r="E86" s="304"/>
      <c r="F86" s="47"/>
    </row>
    <row r="87" spans="2:6" ht="15.75" customHeight="1" x14ac:dyDescent="0.25">
      <c r="B87" s="71" t="s">
        <v>189</v>
      </c>
      <c r="C87" s="304"/>
      <c r="D87" s="304"/>
      <c r="E87" s="304"/>
      <c r="F87" s="47"/>
    </row>
    <row r="88" spans="2:6" ht="15.75" customHeight="1" x14ac:dyDescent="0.25"/>
    <row r="89" spans="2:6" ht="15.75" customHeight="1" x14ac:dyDescent="0.25"/>
    <row r="90" spans="2:6" ht="15.75" customHeight="1" x14ac:dyDescent="0.25"/>
    <row r="91" spans="2:6" ht="15.75" customHeight="1" x14ac:dyDescent="0.25"/>
    <row r="92" spans="2:6" ht="15.75" customHeight="1" x14ac:dyDescent="0.25"/>
    <row r="93" spans="2:6" ht="15.75" customHeight="1" x14ac:dyDescent="0.25"/>
    <row r="94" spans="2:6" ht="15.75" customHeight="1" x14ac:dyDescent="0.25"/>
    <row r="95" spans="2:6" ht="15.75" customHeight="1" x14ac:dyDescent="0.25"/>
    <row r="96" spans="2: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spans="2:7" ht="15.75" customHeight="1" x14ac:dyDescent="0.25"/>
    <row r="146" spans="2:7" ht="15.75" customHeight="1" x14ac:dyDescent="0.25"/>
    <row r="147" spans="2:7" ht="15.75" customHeight="1" x14ac:dyDescent="0.25"/>
    <row r="148" spans="2:7" ht="15.75" customHeight="1" x14ac:dyDescent="0.25"/>
    <row r="149" spans="2:7" ht="15.75" customHeight="1" x14ac:dyDescent="0.25"/>
    <row r="150" spans="2:7" ht="15.75" customHeight="1" x14ac:dyDescent="0.25"/>
    <row r="151" spans="2:7" ht="15.75" customHeight="1" x14ac:dyDescent="0.25"/>
    <row r="152" spans="2:7" ht="15.75" customHeight="1" x14ac:dyDescent="0.25"/>
    <row r="153" spans="2:7" ht="15.75" customHeight="1" x14ac:dyDescent="0.25"/>
    <row r="154" spans="2:7" ht="15.75" customHeight="1" x14ac:dyDescent="0.25"/>
    <row r="155" spans="2:7" ht="15.75" customHeight="1" x14ac:dyDescent="0.25"/>
    <row r="156" spans="2:7" ht="15.75" customHeight="1" x14ac:dyDescent="0.25"/>
    <row r="157" spans="2:7" ht="15.75" customHeight="1" x14ac:dyDescent="0.25"/>
    <row r="158" spans="2:7" ht="15.75" customHeight="1" x14ac:dyDescent="0.25"/>
    <row r="159" spans="2:7" ht="15.75" customHeight="1" x14ac:dyDescent="0.25">
      <c r="B159" s="47"/>
      <c r="G159" s="88"/>
    </row>
    <row r="160" spans="2:7" ht="15.75" customHeight="1" x14ac:dyDescent="0.25">
      <c r="B160" s="47"/>
      <c r="G160" s="88"/>
    </row>
    <row r="161" spans="2:7" ht="15.75" customHeight="1" x14ac:dyDescent="0.25">
      <c r="B161" s="47"/>
      <c r="G161" s="88"/>
    </row>
    <row r="162" spans="2:7" ht="15.75" customHeight="1" x14ac:dyDescent="0.25">
      <c r="B162" s="47"/>
      <c r="G162" s="88"/>
    </row>
    <row r="163" spans="2:7" ht="15.75" customHeight="1" x14ac:dyDescent="0.25">
      <c r="B163" s="47"/>
      <c r="G163" s="88"/>
    </row>
    <row r="164" spans="2:7" ht="15.75" customHeight="1" x14ac:dyDescent="0.25">
      <c r="B164" s="47"/>
      <c r="G164" s="88"/>
    </row>
    <row r="165" spans="2:7" ht="15.75" customHeight="1" x14ac:dyDescent="0.25">
      <c r="B165" s="47"/>
      <c r="G165" s="88"/>
    </row>
    <row r="166" spans="2:7" ht="15.75" customHeight="1" x14ac:dyDescent="0.25">
      <c r="B166" s="47"/>
      <c r="G166" s="88"/>
    </row>
    <row r="167" spans="2:7" ht="15.75" customHeight="1" x14ac:dyDescent="0.25">
      <c r="B167" s="47"/>
      <c r="G167" s="88"/>
    </row>
    <row r="168" spans="2:7" ht="15.75" customHeight="1" x14ac:dyDescent="0.25">
      <c r="B168" s="47"/>
      <c r="G168" s="88"/>
    </row>
    <row r="169" spans="2:7" ht="15.75" customHeight="1" x14ac:dyDescent="0.25">
      <c r="B169" s="47"/>
      <c r="G169" s="88"/>
    </row>
    <row r="170" spans="2:7" ht="15.75" customHeight="1" x14ac:dyDescent="0.25">
      <c r="B170" s="47"/>
      <c r="G170" s="88"/>
    </row>
    <row r="171" spans="2:7" ht="15.75" customHeight="1" x14ac:dyDescent="0.25">
      <c r="B171" s="47"/>
      <c r="G171" s="88"/>
    </row>
    <row r="172" spans="2:7" ht="15.75" customHeight="1" x14ac:dyDescent="0.25">
      <c r="B172" s="47"/>
      <c r="G172" s="88"/>
    </row>
    <row r="173" spans="2:7" ht="15.75" customHeight="1" x14ac:dyDescent="0.25">
      <c r="B173" s="47"/>
      <c r="G173" s="88"/>
    </row>
    <row r="174" spans="2:7" ht="15.75" customHeight="1" x14ac:dyDescent="0.25">
      <c r="B174" s="47"/>
      <c r="G174" s="88"/>
    </row>
    <row r="175" spans="2:7" ht="15.75" customHeight="1" x14ac:dyDescent="0.25">
      <c r="B175" s="47"/>
      <c r="G175" s="88"/>
    </row>
    <row r="176" spans="2:7" ht="15.75" customHeight="1" x14ac:dyDescent="0.25">
      <c r="B176" s="47"/>
      <c r="G176" s="88"/>
    </row>
    <row r="177" spans="2:7" ht="15.75" customHeight="1" x14ac:dyDescent="0.25">
      <c r="B177" s="47"/>
      <c r="G177" s="88"/>
    </row>
    <row r="178" spans="2:7" ht="15.75" customHeight="1" x14ac:dyDescent="0.25">
      <c r="B178" s="47"/>
      <c r="G178" s="88"/>
    </row>
    <row r="179" spans="2:7" ht="15.75" customHeight="1" x14ac:dyDescent="0.25">
      <c r="B179" s="47"/>
      <c r="G179" s="88"/>
    </row>
    <row r="180" spans="2:7" ht="15.75" customHeight="1" x14ac:dyDescent="0.25">
      <c r="B180" s="47"/>
      <c r="G180" s="88"/>
    </row>
    <row r="181" spans="2:7" ht="15.75" customHeight="1" x14ac:dyDescent="0.25">
      <c r="B181" s="47"/>
      <c r="G181" s="88"/>
    </row>
    <row r="182" spans="2:7" ht="15.75" customHeight="1" x14ac:dyDescent="0.25">
      <c r="B182" s="47"/>
      <c r="G182" s="88"/>
    </row>
    <row r="183" spans="2:7" ht="15.75" customHeight="1" x14ac:dyDescent="0.25">
      <c r="B183" s="47"/>
      <c r="G183" s="88"/>
    </row>
    <row r="184" spans="2:7" ht="15.75" customHeight="1" x14ac:dyDescent="0.25">
      <c r="B184" s="47"/>
      <c r="G184" s="88"/>
    </row>
    <row r="185" spans="2:7" ht="15.75" customHeight="1" x14ac:dyDescent="0.25">
      <c r="B185" s="47"/>
      <c r="G185" s="88"/>
    </row>
    <row r="186" spans="2:7" ht="15.75" customHeight="1" x14ac:dyDescent="0.25">
      <c r="B186" s="47"/>
      <c r="G186" s="88"/>
    </row>
    <row r="187" spans="2:7" ht="15.75" customHeight="1" x14ac:dyDescent="0.25">
      <c r="B187" s="47"/>
      <c r="G187" s="88"/>
    </row>
    <row r="188" spans="2:7" ht="15.75" customHeight="1" x14ac:dyDescent="0.25">
      <c r="B188" s="47"/>
      <c r="G188" s="88"/>
    </row>
    <row r="189" spans="2:7" ht="15.75" customHeight="1" x14ac:dyDescent="0.25">
      <c r="B189" s="47"/>
      <c r="G189" s="88"/>
    </row>
    <row r="190" spans="2:7" ht="15.75" customHeight="1" x14ac:dyDescent="0.25">
      <c r="B190" s="47"/>
      <c r="G190" s="88"/>
    </row>
    <row r="191" spans="2:7" ht="15.75" customHeight="1" x14ac:dyDescent="0.25">
      <c r="B191" s="47"/>
      <c r="G191" s="88"/>
    </row>
    <row r="192" spans="2:7" ht="15.75" customHeight="1" x14ac:dyDescent="0.25">
      <c r="B192" s="47"/>
      <c r="G192" s="88"/>
    </row>
    <row r="193" spans="2:7" ht="15.75" customHeight="1" x14ac:dyDescent="0.25">
      <c r="B193" s="47"/>
      <c r="G193" s="88"/>
    </row>
    <row r="194" spans="2:7" ht="15.75" customHeight="1" x14ac:dyDescent="0.25">
      <c r="B194" s="47"/>
      <c r="G194" s="88"/>
    </row>
    <row r="195" spans="2:7" ht="15.75" customHeight="1" x14ac:dyDescent="0.25">
      <c r="B195" s="47"/>
      <c r="G195" s="88"/>
    </row>
    <row r="196" spans="2:7" ht="15.75" customHeight="1" x14ac:dyDescent="0.25">
      <c r="B196" s="47"/>
      <c r="G196" s="88"/>
    </row>
    <row r="197" spans="2:7" ht="15.75" customHeight="1" x14ac:dyDescent="0.25">
      <c r="B197" s="47"/>
      <c r="G197" s="88"/>
    </row>
    <row r="198" spans="2:7" ht="15.75" customHeight="1" x14ac:dyDescent="0.25">
      <c r="B198" s="47"/>
      <c r="G198" s="88"/>
    </row>
    <row r="199" spans="2:7" ht="15.75" customHeight="1" x14ac:dyDescent="0.25">
      <c r="B199" s="47"/>
      <c r="G199" s="88"/>
    </row>
    <row r="200" spans="2:7" ht="15.75" customHeight="1" x14ac:dyDescent="0.25">
      <c r="B200" s="47"/>
      <c r="G200" s="88"/>
    </row>
    <row r="201" spans="2:7" ht="15.75" customHeight="1" x14ac:dyDescent="0.25">
      <c r="B201" s="47"/>
      <c r="G201" s="88"/>
    </row>
    <row r="202" spans="2:7" ht="15.75" customHeight="1" x14ac:dyDescent="0.25">
      <c r="B202" s="47"/>
      <c r="G202" s="88"/>
    </row>
    <row r="203" spans="2:7" ht="15.75" customHeight="1" x14ac:dyDescent="0.25">
      <c r="B203" s="47"/>
      <c r="G203" s="88"/>
    </row>
    <row r="204" spans="2:7" ht="15.75" customHeight="1" x14ac:dyDescent="0.25">
      <c r="B204" s="47"/>
      <c r="G204" s="88"/>
    </row>
    <row r="205" spans="2:7" ht="15.75" customHeight="1" x14ac:dyDescent="0.25">
      <c r="B205" s="47"/>
      <c r="G205" s="88"/>
    </row>
    <row r="206" spans="2:7" ht="15.75" customHeight="1" x14ac:dyDescent="0.25">
      <c r="B206" s="47"/>
      <c r="G206" s="88"/>
    </row>
    <row r="207" spans="2:7" ht="15.75" customHeight="1" x14ac:dyDescent="0.25">
      <c r="B207" s="47"/>
      <c r="G207" s="88"/>
    </row>
    <row r="208" spans="2:7" ht="15.75" customHeight="1" x14ac:dyDescent="0.25">
      <c r="B208" s="47"/>
      <c r="G208" s="88"/>
    </row>
    <row r="209" spans="2:7" ht="15.75" customHeight="1" x14ac:dyDescent="0.25">
      <c r="B209" s="47"/>
      <c r="G209" s="88"/>
    </row>
    <row r="210" spans="2:7" ht="15.75" customHeight="1" x14ac:dyDescent="0.25">
      <c r="B210" s="47"/>
      <c r="G210" s="88"/>
    </row>
    <row r="211" spans="2:7" ht="15.75" customHeight="1" x14ac:dyDescent="0.25">
      <c r="B211" s="47"/>
      <c r="G211" s="88"/>
    </row>
    <row r="212" spans="2:7" ht="15.75" customHeight="1" x14ac:dyDescent="0.25">
      <c r="B212" s="47"/>
      <c r="G212" s="88"/>
    </row>
    <row r="213" spans="2:7" ht="15.75" customHeight="1" x14ac:dyDescent="0.25">
      <c r="B213" s="47"/>
      <c r="G213" s="88"/>
    </row>
    <row r="214" spans="2:7" ht="15.75" customHeight="1" x14ac:dyDescent="0.25">
      <c r="B214" s="47"/>
      <c r="G214" s="88"/>
    </row>
    <row r="215" spans="2:7" ht="15.75" customHeight="1" x14ac:dyDescent="0.25">
      <c r="B215" s="47"/>
      <c r="G215" s="88"/>
    </row>
    <row r="216" spans="2:7" ht="15.75" customHeight="1" x14ac:dyDescent="0.25">
      <c r="B216" s="47"/>
      <c r="G216" s="88"/>
    </row>
    <row r="217" spans="2:7" ht="15.75" customHeight="1" x14ac:dyDescent="0.25">
      <c r="B217" s="47"/>
      <c r="G217" s="88"/>
    </row>
    <row r="218" spans="2:7" ht="15.75" customHeight="1" x14ac:dyDescent="0.25">
      <c r="B218" s="47"/>
      <c r="G218" s="88"/>
    </row>
    <row r="219" spans="2:7" ht="15.75" customHeight="1" x14ac:dyDescent="0.25">
      <c r="B219" s="47"/>
      <c r="G219" s="88"/>
    </row>
    <row r="220" spans="2:7" ht="15.75" customHeight="1" x14ac:dyDescent="0.25">
      <c r="B220" s="47"/>
      <c r="G220" s="88"/>
    </row>
    <row r="221" spans="2:7" ht="15.75" customHeight="1" x14ac:dyDescent="0.25">
      <c r="B221" s="47"/>
      <c r="G221" s="88"/>
    </row>
    <row r="222" spans="2:7" ht="15.75" customHeight="1" x14ac:dyDescent="0.25">
      <c r="B222" s="47"/>
      <c r="G222" s="88"/>
    </row>
    <row r="223" spans="2:7" ht="15.75" customHeight="1" x14ac:dyDescent="0.25">
      <c r="B223" s="47"/>
      <c r="G223" s="88"/>
    </row>
    <row r="224" spans="2:7" ht="15.75" customHeight="1" x14ac:dyDescent="0.25">
      <c r="B224" s="47"/>
      <c r="G224" s="88"/>
    </row>
    <row r="225" spans="2:7" ht="15.75" customHeight="1" x14ac:dyDescent="0.25">
      <c r="B225" s="47"/>
      <c r="G225" s="88"/>
    </row>
    <row r="226" spans="2:7" ht="15.75" customHeight="1" x14ac:dyDescent="0.25">
      <c r="B226" s="47"/>
      <c r="G226" s="88"/>
    </row>
    <row r="227" spans="2:7" ht="15.75" customHeight="1" x14ac:dyDescent="0.25">
      <c r="B227" s="47"/>
      <c r="G227" s="88"/>
    </row>
    <row r="228" spans="2:7" ht="15.75" customHeight="1" x14ac:dyDescent="0.25">
      <c r="B228" s="47"/>
      <c r="G228" s="88"/>
    </row>
    <row r="229" spans="2:7" ht="15.75" customHeight="1" x14ac:dyDescent="0.25">
      <c r="B229" s="47"/>
      <c r="G229" s="88"/>
    </row>
    <row r="230" spans="2:7" ht="15.75" customHeight="1" x14ac:dyDescent="0.25">
      <c r="B230" s="47"/>
      <c r="G230" s="88"/>
    </row>
    <row r="231" spans="2:7" ht="15.75" customHeight="1" x14ac:dyDescent="0.25">
      <c r="B231" s="47"/>
      <c r="G231" s="88"/>
    </row>
    <row r="232" spans="2:7" ht="15.75" customHeight="1" x14ac:dyDescent="0.25">
      <c r="B232" s="47"/>
      <c r="G232" s="88"/>
    </row>
    <row r="233" spans="2:7" ht="15.75" customHeight="1" x14ac:dyDescent="0.25">
      <c r="B233" s="47"/>
      <c r="G233" s="88"/>
    </row>
    <row r="234" spans="2:7" ht="15.75" customHeight="1" x14ac:dyDescent="0.25">
      <c r="B234" s="47"/>
      <c r="G234" s="88"/>
    </row>
    <row r="235" spans="2:7" ht="15.75" customHeight="1" x14ac:dyDescent="0.25">
      <c r="B235" s="47"/>
      <c r="G235" s="88"/>
    </row>
    <row r="236" spans="2:7" ht="15.75" customHeight="1" x14ac:dyDescent="0.25">
      <c r="B236" s="47"/>
      <c r="G236" s="88"/>
    </row>
    <row r="237" spans="2:7" ht="15.75" customHeight="1" x14ac:dyDescent="0.25">
      <c r="B237" s="47"/>
      <c r="G237" s="88"/>
    </row>
    <row r="238" spans="2:7" ht="15.75" customHeight="1" x14ac:dyDescent="0.25">
      <c r="B238" s="47"/>
      <c r="G238" s="88"/>
    </row>
    <row r="239" spans="2:7" ht="15.75" customHeight="1" x14ac:dyDescent="0.25">
      <c r="B239" s="47"/>
      <c r="G239" s="88"/>
    </row>
    <row r="240" spans="2:7" ht="15.75" customHeight="1" x14ac:dyDescent="0.25">
      <c r="B240" s="47"/>
      <c r="G240" s="88"/>
    </row>
    <row r="241" spans="2:7" ht="15.75" customHeight="1" x14ac:dyDescent="0.25">
      <c r="B241" s="47"/>
      <c r="G241" s="88"/>
    </row>
    <row r="242" spans="2:7" ht="15.75" customHeight="1" x14ac:dyDescent="0.25">
      <c r="B242" s="47"/>
      <c r="G242" s="88"/>
    </row>
    <row r="243" spans="2:7" ht="15.75" customHeight="1" x14ac:dyDescent="0.25">
      <c r="B243" s="47"/>
      <c r="G243" s="88"/>
    </row>
    <row r="244" spans="2:7" ht="15.75" customHeight="1" x14ac:dyDescent="0.25">
      <c r="B244" s="47"/>
      <c r="G244" s="88"/>
    </row>
    <row r="245" spans="2:7" ht="15.75" customHeight="1" x14ac:dyDescent="0.25">
      <c r="B245" s="47"/>
      <c r="G245" s="88"/>
    </row>
    <row r="246" spans="2:7" ht="15.75" customHeight="1" x14ac:dyDescent="0.25">
      <c r="B246" s="47"/>
      <c r="G246" s="88"/>
    </row>
    <row r="247" spans="2:7" ht="15.75" customHeight="1" x14ac:dyDescent="0.25">
      <c r="B247" s="47"/>
      <c r="G247" s="88"/>
    </row>
    <row r="248" spans="2:7" ht="15.75" customHeight="1" x14ac:dyDescent="0.25">
      <c r="B248" s="47"/>
      <c r="G248" s="88"/>
    </row>
    <row r="249" spans="2:7" ht="15.75" customHeight="1" x14ac:dyDescent="0.25">
      <c r="B249" s="47"/>
      <c r="G249" s="88"/>
    </row>
    <row r="250" spans="2:7" ht="15.75" customHeight="1" x14ac:dyDescent="0.25">
      <c r="B250" s="47"/>
      <c r="G250" s="88"/>
    </row>
    <row r="251" spans="2:7" ht="15.75" customHeight="1" x14ac:dyDescent="0.25">
      <c r="B251" s="47"/>
      <c r="G251" s="88"/>
    </row>
    <row r="252" spans="2:7" ht="15.75" customHeight="1" x14ac:dyDescent="0.25">
      <c r="B252" s="47"/>
      <c r="G252" s="88"/>
    </row>
    <row r="253" spans="2:7" ht="15.75" customHeight="1" x14ac:dyDescent="0.25">
      <c r="B253" s="47"/>
      <c r="G253" s="88"/>
    </row>
    <row r="254" spans="2:7" ht="15.75" customHeight="1" x14ac:dyDescent="0.25">
      <c r="B254" s="47"/>
      <c r="G254" s="88"/>
    </row>
    <row r="255" spans="2:7" ht="15.75" customHeight="1" x14ac:dyDescent="0.25">
      <c r="B255" s="47"/>
      <c r="G255" s="88"/>
    </row>
    <row r="256" spans="2:7" ht="15.75" customHeight="1" x14ac:dyDescent="0.25">
      <c r="B256" s="47"/>
      <c r="G256" s="88"/>
    </row>
    <row r="257" spans="2:7" ht="15.75" customHeight="1" x14ac:dyDescent="0.25">
      <c r="B257" s="47"/>
      <c r="G257" s="88"/>
    </row>
    <row r="258" spans="2:7" ht="15.75" customHeight="1" x14ac:dyDescent="0.25">
      <c r="B258" s="47"/>
      <c r="G258" s="88"/>
    </row>
    <row r="259" spans="2:7" ht="15.75" customHeight="1" x14ac:dyDescent="0.25">
      <c r="B259" s="47"/>
      <c r="G259" s="88"/>
    </row>
    <row r="260" spans="2:7" ht="15.75" customHeight="1" x14ac:dyDescent="0.25">
      <c r="B260" s="47"/>
      <c r="G260" s="88"/>
    </row>
    <row r="261" spans="2:7" ht="15.75" customHeight="1" x14ac:dyDescent="0.25">
      <c r="B261" s="47"/>
      <c r="G261" s="88"/>
    </row>
    <row r="262" spans="2:7" ht="15.75" customHeight="1" x14ac:dyDescent="0.25">
      <c r="B262" s="47"/>
      <c r="G262" s="88"/>
    </row>
    <row r="263" spans="2:7" ht="15.75" customHeight="1" x14ac:dyDescent="0.25">
      <c r="B263" s="47"/>
      <c r="G263" s="88"/>
    </row>
    <row r="264" spans="2:7" ht="15.75" customHeight="1" x14ac:dyDescent="0.25">
      <c r="B264" s="47"/>
      <c r="G264" s="88"/>
    </row>
    <row r="265" spans="2:7" ht="15.75" customHeight="1" x14ac:dyDescent="0.25">
      <c r="B265" s="47"/>
      <c r="G265" s="88"/>
    </row>
    <row r="266" spans="2:7" ht="15.75" customHeight="1" x14ac:dyDescent="0.25">
      <c r="B266" s="47"/>
      <c r="G266" s="88"/>
    </row>
    <row r="267" spans="2:7" ht="15.75" customHeight="1" x14ac:dyDescent="0.25">
      <c r="B267" s="47"/>
      <c r="G267" s="88"/>
    </row>
    <row r="268" spans="2:7" ht="15.75" customHeight="1" x14ac:dyDescent="0.25">
      <c r="B268" s="47"/>
      <c r="G268" s="88"/>
    </row>
    <row r="269" spans="2:7" ht="15.75" customHeight="1" x14ac:dyDescent="0.25">
      <c r="B269" s="47"/>
      <c r="G269" s="88"/>
    </row>
    <row r="270" spans="2:7" ht="15.75" customHeight="1" x14ac:dyDescent="0.25">
      <c r="B270" s="47"/>
      <c r="G270" s="88"/>
    </row>
    <row r="271" spans="2:7" ht="15.75" customHeight="1" x14ac:dyDescent="0.25">
      <c r="B271" s="47"/>
      <c r="G271" s="88"/>
    </row>
    <row r="272" spans="2:7" ht="15.75" customHeight="1" x14ac:dyDescent="0.25">
      <c r="B272" s="47"/>
      <c r="G272" s="88"/>
    </row>
    <row r="273" spans="2:7" ht="15.75" customHeight="1" x14ac:dyDescent="0.25">
      <c r="B273" s="47"/>
      <c r="G273" s="88"/>
    </row>
    <row r="274" spans="2:7" ht="15.75" customHeight="1" x14ac:dyDescent="0.25">
      <c r="B274" s="47"/>
      <c r="G274" s="88"/>
    </row>
    <row r="275" spans="2:7" ht="15.75" customHeight="1" x14ac:dyDescent="0.25">
      <c r="B275" s="47"/>
      <c r="G275" s="88"/>
    </row>
    <row r="276" spans="2:7" ht="15.75" customHeight="1" x14ac:dyDescent="0.25">
      <c r="B276" s="47"/>
      <c r="G276" s="88"/>
    </row>
    <row r="277" spans="2:7" ht="15.75" customHeight="1" x14ac:dyDescent="0.25">
      <c r="B277" s="47"/>
      <c r="G277" s="88"/>
    </row>
    <row r="278" spans="2:7" ht="15.75" customHeight="1" x14ac:dyDescent="0.25">
      <c r="B278" s="47"/>
      <c r="G278" s="88"/>
    </row>
    <row r="279" spans="2:7" ht="15.75" customHeight="1" x14ac:dyDescent="0.25">
      <c r="B279" s="47"/>
      <c r="G279" s="88"/>
    </row>
    <row r="280" spans="2:7" ht="15.75" customHeight="1" x14ac:dyDescent="0.25">
      <c r="B280" s="47"/>
      <c r="G280" s="88"/>
    </row>
    <row r="281" spans="2:7" ht="15.75" customHeight="1" x14ac:dyDescent="0.25">
      <c r="B281" s="47"/>
      <c r="G281" s="88"/>
    </row>
    <row r="282" spans="2:7" ht="15.75" customHeight="1" x14ac:dyDescent="0.25">
      <c r="B282" s="47"/>
      <c r="G282" s="88"/>
    </row>
    <row r="283" spans="2:7" ht="15.75" customHeight="1" x14ac:dyDescent="0.25">
      <c r="B283" s="47"/>
      <c r="G283" s="88"/>
    </row>
    <row r="284" spans="2:7" ht="15.75" customHeight="1" x14ac:dyDescent="0.25">
      <c r="B284" s="47"/>
      <c r="G284" s="88"/>
    </row>
    <row r="285" spans="2:7" ht="15.75" customHeight="1" x14ac:dyDescent="0.25">
      <c r="B285" s="47"/>
      <c r="G285" s="88"/>
    </row>
    <row r="286" spans="2:7" ht="15.75" customHeight="1" x14ac:dyDescent="0.25">
      <c r="B286" s="47"/>
      <c r="G286" s="88"/>
    </row>
    <row r="287" spans="2:7" ht="15.75" customHeight="1" x14ac:dyDescent="0.25">
      <c r="B287" s="47"/>
      <c r="G287" s="88"/>
    </row>
    <row r="288" spans="2:7" ht="15.75" customHeight="1" x14ac:dyDescent="0.25">
      <c r="B288" s="47"/>
      <c r="G288" s="88"/>
    </row>
    <row r="289" spans="2:7" ht="15.75" customHeight="1" x14ac:dyDescent="0.25">
      <c r="B289" s="47"/>
      <c r="G289" s="88"/>
    </row>
    <row r="290" spans="2:7" ht="15.75" customHeight="1" x14ac:dyDescent="0.25">
      <c r="B290" s="47"/>
      <c r="G290" s="88"/>
    </row>
    <row r="291" spans="2:7" ht="15.75" customHeight="1" x14ac:dyDescent="0.25">
      <c r="B291" s="47"/>
      <c r="G291" s="88"/>
    </row>
    <row r="292" spans="2:7" ht="15.75" customHeight="1" x14ac:dyDescent="0.25">
      <c r="B292" s="47"/>
      <c r="G292" s="88"/>
    </row>
    <row r="293" spans="2:7" ht="15.75" customHeight="1" x14ac:dyDescent="0.25">
      <c r="B293" s="47"/>
      <c r="G293" s="88"/>
    </row>
    <row r="294" spans="2:7" ht="15.75" customHeight="1" x14ac:dyDescent="0.25">
      <c r="B294" s="47"/>
      <c r="G294" s="88"/>
    </row>
    <row r="295" spans="2:7" ht="15.75" customHeight="1" x14ac:dyDescent="0.25">
      <c r="B295" s="47"/>
      <c r="G295" s="88"/>
    </row>
    <row r="296" spans="2:7" ht="15.75" customHeight="1" x14ac:dyDescent="0.25">
      <c r="B296" s="47"/>
      <c r="G296" s="88"/>
    </row>
    <row r="297" spans="2:7" ht="15.75" customHeight="1" x14ac:dyDescent="0.25">
      <c r="B297" s="47"/>
      <c r="G297" s="88"/>
    </row>
    <row r="298" spans="2:7" ht="15.75" customHeight="1" x14ac:dyDescent="0.25">
      <c r="B298" s="47"/>
      <c r="G298" s="88"/>
    </row>
    <row r="299" spans="2:7" ht="15.75" customHeight="1" x14ac:dyDescent="0.25">
      <c r="B299" s="47"/>
      <c r="G299" s="88"/>
    </row>
    <row r="300" spans="2:7" ht="15.75" customHeight="1" x14ac:dyDescent="0.25">
      <c r="B300" s="47"/>
      <c r="G300" s="88"/>
    </row>
    <row r="301" spans="2:7" ht="15.75" customHeight="1" x14ac:dyDescent="0.25">
      <c r="B301" s="47"/>
      <c r="G301" s="88"/>
    </row>
    <row r="302" spans="2:7" ht="15.75" customHeight="1" x14ac:dyDescent="0.25">
      <c r="B302" s="47"/>
      <c r="G302" s="88"/>
    </row>
    <row r="303" spans="2:7" ht="15.75" customHeight="1" x14ac:dyDescent="0.25">
      <c r="B303" s="47"/>
      <c r="G303" s="88"/>
    </row>
    <row r="304" spans="2:7" ht="15.75" customHeight="1" x14ac:dyDescent="0.25">
      <c r="B304" s="47"/>
      <c r="G304" s="88"/>
    </row>
    <row r="305" spans="2:7" ht="15.75" customHeight="1" x14ac:dyDescent="0.25">
      <c r="B305" s="47"/>
      <c r="G305" s="88"/>
    </row>
    <row r="306" spans="2:7" ht="15.75" customHeight="1" x14ac:dyDescent="0.25">
      <c r="B306" s="47"/>
      <c r="G306" s="88"/>
    </row>
    <row r="307" spans="2:7" ht="15.75" customHeight="1" x14ac:dyDescent="0.25">
      <c r="B307" s="47"/>
      <c r="G307" s="88"/>
    </row>
    <row r="308" spans="2:7" ht="15.75" customHeight="1" x14ac:dyDescent="0.25">
      <c r="B308" s="47"/>
      <c r="G308" s="88"/>
    </row>
    <row r="309" spans="2:7" ht="15.75" customHeight="1" x14ac:dyDescent="0.25">
      <c r="B309" s="47"/>
      <c r="G309" s="88"/>
    </row>
    <row r="310" spans="2:7" ht="15.75" customHeight="1" x14ac:dyDescent="0.25">
      <c r="B310" s="47"/>
      <c r="G310" s="88"/>
    </row>
    <row r="311" spans="2:7" ht="15.75" customHeight="1" x14ac:dyDescent="0.25">
      <c r="B311" s="47"/>
      <c r="G311" s="88"/>
    </row>
    <row r="312" spans="2:7" ht="15.75" customHeight="1" x14ac:dyDescent="0.25">
      <c r="B312" s="47"/>
      <c r="G312" s="88"/>
    </row>
    <row r="313" spans="2:7" ht="15.75" customHeight="1" x14ac:dyDescent="0.25">
      <c r="B313" s="47"/>
      <c r="G313" s="88"/>
    </row>
    <row r="314" spans="2:7" ht="15.75" customHeight="1" x14ac:dyDescent="0.25">
      <c r="B314" s="47"/>
      <c r="G314" s="88"/>
    </row>
    <row r="315" spans="2:7" ht="15.75" customHeight="1" x14ac:dyDescent="0.25">
      <c r="B315" s="47"/>
      <c r="G315" s="88"/>
    </row>
    <row r="316" spans="2:7" ht="15.75" customHeight="1" x14ac:dyDescent="0.25">
      <c r="B316" s="47"/>
      <c r="G316" s="88"/>
    </row>
    <row r="317" spans="2:7" ht="15.75" customHeight="1" x14ac:dyDescent="0.25">
      <c r="B317" s="47"/>
      <c r="G317" s="88"/>
    </row>
    <row r="318" spans="2:7" ht="15.75" customHeight="1" x14ac:dyDescent="0.25">
      <c r="B318" s="47"/>
      <c r="G318" s="88"/>
    </row>
    <row r="319" spans="2:7" ht="15.75" customHeight="1" x14ac:dyDescent="0.25">
      <c r="B319" s="47"/>
      <c r="G319" s="88"/>
    </row>
    <row r="320" spans="2:7" ht="15.75" customHeight="1" x14ac:dyDescent="0.25">
      <c r="B320" s="47"/>
      <c r="G320" s="88"/>
    </row>
    <row r="321" spans="2:7" ht="15.75" customHeight="1" x14ac:dyDescent="0.25">
      <c r="B321" s="47"/>
      <c r="G321" s="88"/>
    </row>
    <row r="322" spans="2:7" ht="15.75" customHeight="1" x14ac:dyDescent="0.25">
      <c r="B322" s="47"/>
      <c r="G322" s="88"/>
    </row>
    <row r="323" spans="2:7" ht="15.75" customHeight="1" x14ac:dyDescent="0.25">
      <c r="B323" s="47"/>
      <c r="G323" s="88"/>
    </row>
    <row r="324" spans="2:7" ht="15.75" customHeight="1" x14ac:dyDescent="0.25">
      <c r="B324" s="47"/>
      <c r="G324" s="88"/>
    </row>
    <row r="325" spans="2:7" ht="15.75" customHeight="1" x14ac:dyDescent="0.25">
      <c r="B325" s="47"/>
      <c r="G325" s="88"/>
    </row>
    <row r="326" spans="2:7" ht="15.75" customHeight="1" x14ac:dyDescent="0.25">
      <c r="B326" s="47"/>
      <c r="G326" s="88"/>
    </row>
    <row r="327" spans="2:7" ht="15.75" customHeight="1" x14ac:dyDescent="0.25">
      <c r="B327" s="47"/>
      <c r="G327" s="88"/>
    </row>
    <row r="328" spans="2:7" ht="15.75" customHeight="1" x14ac:dyDescent="0.25">
      <c r="B328" s="47"/>
      <c r="G328" s="88"/>
    </row>
    <row r="329" spans="2:7" ht="15.75" customHeight="1" x14ac:dyDescent="0.25">
      <c r="B329" s="47"/>
      <c r="G329" s="88"/>
    </row>
    <row r="330" spans="2:7" ht="15.75" customHeight="1" x14ac:dyDescent="0.25">
      <c r="B330" s="47"/>
      <c r="G330" s="88"/>
    </row>
    <row r="331" spans="2:7" ht="15.75" customHeight="1" x14ac:dyDescent="0.25">
      <c r="B331" s="47"/>
      <c r="G331" s="88"/>
    </row>
    <row r="332" spans="2:7" ht="15.75" customHeight="1" x14ac:dyDescent="0.25">
      <c r="B332" s="47"/>
      <c r="G332" s="88"/>
    </row>
    <row r="333" spans="2:7" ht="15.75" customHeight="1" x14ac:dyDescent="0.25">
      <c r="B333" s="47"/>
      <c r="G333" s="88"/>
    </row>
    <row r="334" spans="2:7" ht="15.75" customHeight="1" x14ac:dyDescent="0.25">
      <c r="B334" s="47"/>
      <c r="G334" s="88"/>
    </row>
    <row r="335" spans="2:7" ht="15.75" customHeight="1" x14ac:dyDescent="0.25">
      <c r="B335" s="47"/>
      <c r="G335" s="88"/>
    </row>
    <row r="336" spans="2:7" ht="15.75" customHeight="1" x14ac:dyDescent="0.25">
      <c r="B336" s="47"/>
      <c r="G336" s="88"/>
    </row>
    <row r="337" spans="2:7" ht="15.75" customHeight="1" x14ac:dyDescent="0.25">
      <c r="B337" s="47"/>
      <c r="G337" s="88"/>
    </row>
    <row r="338" spans="2:7" ht="15.75" customHeight="1" x14ac:dyDescent="0.25">
      <c r="B338" s="47"/>
      <c r="G338" s="88"/>
    </row>
    <row r="339" spans="2:7" ht="15.75" customHeight="1" x14ac:dyDescent="0.25">
      <c r="B339" s="47"/>
      <c r="G339" s="88"/>
    </row>
    <row r="340" spans="2:7" ht="15.75" customHeight="1" x14ac:dyDescent="0.25">
      <c r="B340" s="47"/>
      <c r="G340" s="88"/>
    </row>
    <row r="341" spans="2:7" ht="15.75" customHeight="1" x14ac:dyDescent="0.25">
      <c r="B341" s="47"/>
      <c r="G341" s="88"/>
    </row>
    <row r="342" spans="2:7" ht="15.75" customHeight="1" x14ac:dyDescent="0.25">
      <c r="B342" s="47"/>
      <c r="G342" s="88"/>
    </row>
    <row r="343" spans="2:7" ht="15.75" customHeight="1" x14ac:dyDescent="0.25">
      <c r="B343" s="47"/>
      <c r="G343" s="88"/>
    </row>
    <row r="344" spans="2:7" ht="15.75" customHeight="1" x14ac:dyDescent="0.25">
      <c r="B344" s="47"/>
      <c r="G344" s="88"/>
    </row>
    <row r="345" spans="2:7" ht="15.75" customHeight="1" x14ac:dyDescent="0.25">
      <c r="B345" s="47"/>
      <c r="G345" s="88"/>
    </row>
    <row r="346" spans="2:7" ht="15.75" customHeight="1" x14ac:dyDescent="0.25">
      <c r="B346" s="47"/>
      <c r="G346" s="88"/>
    </row>
    <row r="347" spans="2:7" ht="15.75" customHeight="1" x14ac:dyDescent="0.25">
      <c r="B347" s="47"/>
      <c r="G347" s="88"/>
    </row>
    <row r="348" spans="2:7" ht="15.75" customHeight="1" x14ac:dyDescent="0.25">
      <c r="B348" s="47"/>
      <c r="G348" s="88"/>
    </row>
    <row r="349" spans="2:7" ht="15.75" customHeight="1" x14ac:dyDescent="0.25">
      <c r="B349" s="47"/>
      <c r="G349" s="88"/>
    </row>
    <row r="350" spans="2:7" ht="15.75" customHeight="1" x14ac:dyDescent="0.25">
      <c r="B350" s="47"/>
      <c r="G350" s="88"/>
    </row>
    <row r="351" spans="2:7" ht="15.75" customHeight="1" x14ac:dyDescent="0.25">
      <c r="B351" s="47"/>
      <c r="G351" s="88"/>
    </row>
    <row r="352" spans="2:7" ht="15.75" customHeight="1" x14ac:dyDescent="0.25">
      <c r="B352" s="47"/>
      <c r="G352" s="88"/>
    </row>
    <row r="353" spans="2:7" ht="15.75" customHeight="1" x14ac:dyDescent="0.25">
      <c r="B353" s="47"/>
      <c r="G353" s="88"/>
    </row>
    <row r="354" spans="2:7" ht="15.75" customHeight="1" x14ac:dyDescent="0.25">
      <c r="B354" s="47"/>
      <c r="G354" s="88"/>
    </row>
    <row r="355" spans="2:7" ht="15.75" customHeight="1" x14ac:dyDescent="0.25">
      <c r="B355" s="47"/>
      <c r="G355" s="88"/>
    </row>
    <row r="356" spans="2:7" ht="15.75" customHeight="1" x14ac:dyDescent="0.25">
      <c r="B356" s="47"/>
      <c r="G356" s="88"/>
    </row>
    <row r="357" spans="2:7" ht="15.75" customHeight="1" x14ac:dyDescent="0.25">
      <c r="B357" s="47"/>
      <c r="G357" s="88"/>
    </row>
    <row r="358" spans="2:7" ht="15.75" customHeight="1" x14ac:dyDescent="0.25">
      <c r="B358" s="47"/>
      <c r="G358" s="88"/>
    </row>
    <row r="359" spans="2:7" ht="15.75" customHeight="1" x14ac:dyDescent="0.25">
      <c r="B359" s="47"/>
      <c r="G359" s="88"/>
    </row>
    <row r="360" spans="2:7" ht="15.75" customHeight="1" x14ac:dyDescent="0.25">
      <c r="B360" s="47"/>
      <c r="G360" s="88"/>
    </row>
    <row r="361" spans="2:7" ht="15.75" customHeight="1" x14ac:dyDescent="0.25">
      <c r="B361" s="47"/>
      <c r="G361" s="88"/>
    </row>
    <row r="362" spans="2:7" ht="15.75" customHeight="1" x14ac:dyDescent="0.25">
      <c r="B362" s="47"/>
      <c r="G362" s="88"/>
    </row>
    <row r="363" spans="2:7" ht="15.75" customHeight="1" x14ac:dyDescent="0.25">
      <c r="B363" s="47"/>
      <c r="G363" s="88"/>
    </row>
    <row r="364" spans="2:7" ht="15.75" customHeight="1" x14ac:dyDescent="0.25">
      <c r="B364" s="47"/>
      <c r="G364" s="88"/>
    </row>
    <row r="365" spans="2:7" ht="15.75" customHeight="1" x14ac:dyDescent="0.25">
      <c r="B365" s="47"/>
      <c r="G365" s="88"/>
    </row>
    <row r="366" spans="2:7" ht="15.75" customHeight="1" x14ac:dyDescent="0.25">
      <c r="B366" s="47"/>
      <c r="G366" s="88"/>
    </row>
    <row r="367" spans="2:7" ht="15.75" customHeight="1" x14ac:dyDescent="0.25">
      <c r="B367" s="47"/>
      <c r="G367" s="88"/>
    </row>
    <row r="368" spans="2:7" ht="15.75" customHeight="1" x14ac:dyDescent="0.25">
      <c r="B368" s="47"/>
      <c r="G368" s="88"/>
    </row>
    <row r="369" spans="2:7" ht="15.75" customHeight="1" x14ac:dyDescent="0.25">
      <c r="B369" s="47"/>
      <c r="G369" s="88"/>
    </row>
    <row r="370" spans="2:7" ht="15.75" customHeight="1" x14ac:dyDescent="0.25">
      <c r="B370" s="47"/>
      <c r="G370" s="88"/>
    </row>
    <row r="371" spans="2:7" ht="15.75" customHeight="1" x14ac:dyDescent="0.25">
      <c r="B371" s="47"/>
      <c r="G371" s="88"/>
    </row>
    <row r="372" spans="2:7" ht="15.75" customHeight="1" x14ac:dyDescent="0.25">
      <c r="B372" s="47"/>
      <c r="G372" s="88"/>
    </row>
    <row r="373" spans="2:7" ht="15.75" customHeight="1" x14ac:dyDescent="0.25">
      <c r="B373" s="47"/>
      <c r="G373" s="88"/>
    </row>
    <row r="374" spans="2:7" ht="15.75" customHeight="1" x14ac:dyDescent="0.25">
      <c r="B374" s="47"/>
      <c r="G374" s="88"/>
    </row>
    <row r="375" spans="2:7" ht="15.75" customHeight="1" x14ac:dyDescent="0.25">
      <c r="B375" s="47"/>
      <c r="G375" s="88"/>
    </row>
    <row r="376" spans="2:7" ht="15.75" customHeight="1" x14ac:dyDescent="0.25">
      <c r="B376" s="47"/>
      <c r="G376" s="88"/>
    </row>
    <row r="377" spans="2:7" ht="15.75" customHeight="1" x14ac:dyDescent="0.25">
      <c r="B377" s="47"/>
      <c r="G377" s="88"/>
    </row>
    <row r="378" spans="2:7" ht="15.75" customHeight="1" x14ac:dyDescent="0.25">
      <c r="B378" s="47"/>
      <c r="G378" s="88"/>
    </row>
    <row r="379" spans="2:7" ht="15.75" customHeight="1" x14ac:dyDescent="0.25">
      <c r="B379" s="47"/>
      <c r="G379" s="88"/>
    </row>
    <row r="380" spans="2:7" ht="15.75" customHeight="1" x14ac:dyDescent="0.25">
      <c r="B380" s="47"/>
      <c r="G380" s="88"/>
    </row>
    <row r="381" spans="2:7" ht="15.75" customHeight="1" x14ac:dyDescent="0.25">
      <c r="B381" s="47"/>
      <c r="G381" s="88"/>
    </row>
    <row r="382" spans="2:7" ht="15.75" customHeight="1" x14ac:dyDescent="0.25">
      <c r="B382" s="47"/>
      <c r="G382" s="88"/>
    </row>
    <row r="383" spans="2:7" ht="15.75" customHeight="1" x14ac:dyDescent="0.25">
      <c r="B383" s="47"/>
      <c r="G383" s="88"/>
    </row>
    <row r="384" spans="2:7" ht="15.75" customHeight="1" x14ac:dyDescent="0.25">
      <c r="B384" s="47"/>
      <c r="G384" s="88"/>
    </row>
    <row r="385" spans="2:7" ht="15.75" customHeight="1" x14ac:dyDescent="0.25">
      <c r="B385" s="47"/>
      <c r="G385" s="88"/>
    </row>
    <row r="386" spans="2:7" ht="15.75" customHeight="1" x14ac:dyDescent="0.25">
      <c r="B386" s="47"/>
      <c r="G386" s="88"/>
    </row>
    <row r="387" spans="2:7" ht="15.75" customHeight="1" x14ac:dyDescent="0.25">
      <c r="B387" s="47"/>
      <c r="G387" s="88"/>
    </row>
    <row r="388" spans="2:7" ht="15.75" customHeight="1" x14ac:dyDescent="0.25">
      <c r="B388" s="47"/>
      <c r="G388" s="88"/>
    </row>
    <row r="389" spans="2:7" ht="15.75" customHeight="1" x14ac:dyDescent="0.25">
      <c r="B389" s="47"/>
      <c r="G389" s="88"/>
    </row>
    <row r="390" spans="2:7" ht="15.75" customHeight="1" x14ac:dyDescent="0.25">
      <c r="B390" s="47"/>
      <c r="G390" s="88"/>
    </row>
    <row r="391" spans="2:7" ht="15.75" customHeight="1" x14ac:dyDescent="0.25">
      <c r="B391" s="47"/>
      <c r="G391" s="88"/>
    </row>
    <row r="392" spans="2:7" ht="15.75" customHeight="1" x14ac:dyDescent="0.25">
      <c r="B392" s="47"/>
      <c r="G392" s="88"/>
    </row>
    <row r="393" spans="2:7" ht="15.75" customHeight="1" x14ac:dyDescent="0.25">
      <c r="B393" s="47"/>
      <c r="G393" s="88"/>
    </row>
    <row r="394" spans="2:7" ht="15.75" customHeight="1" x14ac:dyDescent="0.25">
      <c r="B394" s="47"/>
      <c r="G394" s="88"/>
    </row>
    <row r="395" spans="2:7" ht="15.75" customHeight="1" x14ac:dyDescent="0.25">
      <c r="B395" s="47"/>
      <c r="G395" s="88"/>
    </row>
    <row r="396" spans="2:7" ht="15.75" customHeight="1" x14ac:dyDescent="0.25">
      <c r="B396" s="47"/>
      <c r="G396" s="88"/>
    </row>
    <row r="397" spans="2:7" ht="15.75" customHeight="1" x14ac:dyDescent="0.25">
      <c r="B397" s="47"/>
      <c r="G397" s="88"/>
    </row>
    <row r="398" spans="2:7" ht="15.75" customHeight="1" x14ac:dyDescent="0.25">
      <c r="B398" s="47"/>
      <c r="G398" s="88"/>
    </row>
    <row r="399" spans="2:7" ht="15.75" customHeight="1" x14ac:dyDescent="0.25">
      <c r="B399" s="47"/>
      <c r="G399" s="88"/>
    </row>
    <row r="400" spans="2:7" ht="15.75" customHeight="1" x14ac:dyDescent="0.25">
      <c r="B400" s="47"/>
      <c r="G400" s="88"/>
    </row>
    <row r="401" spans="2:7" ht="15.75" customHeight="1" x14ac:dyDescent="0.25">
      <c r="B401" s="47"/>
      <c r="G401" s="88"/>
    </row>
    <row r="402" spans="2:7" ht="15.75" customHeight="1" x14ac:dyDescent="0.25">
      <c r="B402" s="47"/>
      <c r="G402" s="88"/>
    </row>
    <row r="403" spans="2:7" ht="15.75" customHeight="1" x14ac:dyDescent="0.25">
      <c r="B403" s="47"/>
      <c r="G403" s="88"/>
    </row>
    <row r="404" spans="2:7" ht="15.75" customHeight="1" x14ac:dyDescent="0.25">
      <c r="B404" s="47"/>
      <c r="G404" s="88"/>
    </row>
    <row r="405" spans="2:7" ht="15.75" customHeight="1" x14ac:dyDescent="0.25">
      <c r="B405" s="47"/>
      <c r="G405" s="88"/>
    </row>
    <row r="406" spans="2:7" ht="15.75" customHeight="1" x14ac:dyDescent="0.25">
      <c r="B406" s="47"/>
      <c r="G406" s="88"/>
    </row>
    <row r="407" spans="2:7" ht="15.75" customHeight="1" x14ac:dyDescent="0.25">
      <c r="B407" s="47"/>
      <c r="G407" s="88"/>
    </row>
    <row r="408" spans="2:7" ht="15.75" customHeight="1" x14ac:dyDescent="0.25">
      <c r="B408" s="47"/>
      <c r="G408" s="88"/>
    </row>
    <row r="409" spans="2:7" ht="15.75" customHeight="1" x14ac:dyDescent="0.25">
      <c r="B409" s="47"/>
      <c r="G409" s="88"/>
    </row>
    <row r="410" spans="2:7" ht="15.75" customHeight="1" x14ac:dyDescent="0.25">
      <c r="B410" s="47"/>
      <c r="G410" s="88"/>
    </row>
    <row r="411" spans="2:7" ht="15.75" customHeight="1" x14ac:dyDescent="0.25">
      <c r="B411" s="47"/>
      <c r="G411" s="88"/>
    </row>
    <row r="412" spans="2:7" ht="15.75" customHeight="1" x14ac:dyDescent="0.25">
      <c r="B412" s="47"/>
      <c r="G412" s="88"/>
    </row>
    <row r="413" spans="2:7" ht="15.75" customHeight="1" x14ac:dyDescent="0.25">
      <c r="B413" s="47"/>
      <c r="G413" s="88"/>
    </row>
    <row r="414" spans="2:7" ht="15.75" customHeight="1" x14ac:dyDescent="0.25">
      <c r="B414" s="47"/>
      <c r="G414" s="88"/>
    </row>
    <row r="415" spans="2:7" ht="15.75" customHeight="1" x14ac:dyDescent="0.25">
      <c r="B415" s="47"/>
      <c r="G415" s="88"/>
    </row>
    <row r="416" spans="2:7" ht="15.75" customHeight="1" x14ac:dyDescent="0.25">
      <c r="B416" s="47"/>
      <c r="G416" s="88"/>
    </row>
    <row r="417" spans="2:7" ht="15.75" customHeight="1" x14ac:dyDescent="0.25">
      <c r="B417" s="47"/>
      <c r="G417" s="88"/>
    </row>
    <row r="418" spans="2:7" ht="15.75" customHeight="1" x14ac:dyDescent="0.25">
      <c r="B418" s="47"/>
      <c r="G418" s="88"/>
    </row>
    <row r="419" spans="2:7" ht="15.75" customHeight="1" x14ac:dyDescent="0.25">
      <c r="B419" s="47"/>
      <c r="G419" s="88"/>
    </row>
    <row r="420" spans="2:7" ht="15.75" customHeight="1" x14ac:dyDescent="0.25">
      <c r="B420" s="47"/>
      <c r="G420" s="88"/>
    </row>
    <row r="421" spans="2:7" ht="15.75" customHeight="1" x14ac:dyDescent="0.25">
      <c r="B421" s="47"/>
      <c r="G421" s="88"/>
    </row>
    <row r="422" spans="2:7" ht="15.75" customHeight="1" x14ac:dyDescent="0.25">
      <c r="B422" s="47"/>
      <c r="G422" s="88"/>
    </row>
    <row r="423" spans="2:7" ht="15.75" customHeight="1" x14ac:dyDescent="0.25">
      <c r="B423" s="47"/>
      <c r="G423" s="88"/>
    </row>
    <row r="424" spans="2:7" ht="15.75" customHeight="1" x14ac:dyDescent="0.25">
      <c r="B424" s="47"/>
      <c r="G424" s="88"/>
    </row>
    <row r="425" spans="2:7" ht="15.75" customHeight="1" x14ac:dyDescent="0.25">
      <c r="B425" s="47"/>
      <c r="G425" s="88"/>
    </row>
    <row r="426" spans="2:7" ht="15.75" customHeight="1" x14ac:dyDescent="0.25">
      <c r="B426" s="47"/>
      <c r="G426" s="88"/>
    </row>
    <row r="427" spans="2:7" ht="15.75" customHeight="1" x14ac:dyDescent="0.25">
      <c r="B427" s="47"/>
      <c r="G427" s="88"/>
    </row>
    <row r="428" spans="2:7" ht="15.75" customHeight="1" x14ac:dyDescent="0.25">
      <c r="B428" s="47"/>
      <c r="G428" s="88"/>
    </row>
    <row r="429" spans="2:7" ht="15.75" customHeight="1" x14ac:dyDescent="0.25">
      <c r="B429" s="47"/>
      <c r="G429" s="88"/>
    </row>
    <row r="430" spans="2:7" ht="15.75" customHeight="1" x14ac:dyDescent="0.25">
      <c r="B430" s="47"/>
      <c r="G430" s="88"/>
    </row>
    <row r="431" spans="2:7" ht="15.75" customHeight="1" x14ac:dyDescent="0.25">
      <c r="B431" s="47"/>
      <c r="G431" s="88"/>
    </row>
    <row r="432" spans="2:7" ht="15.75" customHeight="1" x14ac:dyDescent="0.25">
      <c r="B432" s="47"/>
      <c r="G432" s="88"/>
    </row>
    <row r="433" spans="2:7" ht="15.75" customHeight="1" x14ac:dyDescent="0.25">
      <c r="B433" s="47"/>
      <c r="G433" s="88"/>
    </row>
    <row r="434" spans="2:7" ht="15.75" customHeight="1" x14ac:dyDescent="0.25">
      <c r="B434" s="47"/>
      <c r="G434" s="88"/>
    </row>
    <row r="435" spans="2:7" ht="15.75" customHeight="1" x14ac:dyDescent="0.25">
      <c r="B435" s="47"/>
      <c r="G435" s="88"/>
    </row>
    <row r="436" spans="2:7" ht="15.75" customHeight="1" x14ac:dyDescent="0.25">
      <c r="B436" s="47"/>
      <c r="G436" s="88"/>
    </row>
    <row r="437" spans="2:7" ht="15.75" customHeight="1" x14ac:dyDescent="0.25">
      <c r="B437" s="47"/>
      <c r="G437" s="88"/>
    </row>
    <row r="438" spans="2:7" ht="15.75" customHeight="1" x14ac:dyDescent="0.25">
      <c r="B438" s="47"/>
      <c r="G438" s="88"/>
    </row>
    <row r="439" spans="2:7" ht="15.75" customHeight="1" x14ac:dyDescent="0.25">
      <c r="B439" s="47"/>
      <c r="G439" s="88"/>
    </row>
    <row r="440" spans="2:7" ht="15.75" customHeight="1" x14ac:dyDescent="0.25">
      <c r="B440" s="47"/>
      <c r="G440" s="88"/>
    </row>
    <row r="441" spans="2:7" ht="15.75" customHeight="1" x14ac:dyDescent="0.25">
      <c r="B441" s="47"/>
      <c r="G441" s="88"/>
    </row>
    <row r="442" spans="2:7" ht="15.75" customHeight="1" x14ac:dyDescent="0.25">
      <c r="B442" s="47"/>
      <c r="G442" s="88"/>
    </row>
    <row r="443" spans="2:7" ht="15.75" customHeight="1" x14ac:dyDescent="0.25">
      <c r="B443" s="47"/>
      <c r="G443" s="88"/>
    </row>
    <row r="444" spans="2:7" ht="15.75" customHeight="1" x14ac:dyDescent="0.25">
      <c r="B444" s="47"/>
      <c r="G444" s="88"/>
    </row>
    <row r="445" spans="2:7" ht="15.75" customHeight="1" x14ac:dyDescent="0.25">
      <c r="B445" s="47"/>
      <c r="G445" s="88"/>
    </row>
    <row r="446" spans="2:7" ht="15.75" customHeight="1" x14ac:dyDescent="0.25">
      <c r="B446" s="47"/>
      <c r="G446" s="88"/>
    </row>
    <row r="447" spans="2:7" ht="15.75" customHeight="1" x14ac:dyDescent="0.25">
      <c r="B447" s="47"/>
      <c r="G447" s="88"/>
    </row>
    <row r="448" spans="2:7" ht="15.75" customHeight="1" x14ac:dyDescent="0.25">
      <c r="B448" s="47"/>
      <c r="G448" s="88"/>
    </row>
    <row r="449" spans="2:7" ht="15.75" customHeight="1" x14ac:dyDescent="0.25">
      <c r="B449" s="47"/>
      <c r="G449" s="88"/>
    </row>
    <row r="450" spans="2:7" ht="15.75" customHeight="1" x14ac:dyDescent="0.25">
      <c r="B450" s="47"/>
      <c r="G450" s="88"/>
    </row>
    <row r="451" spans="2:7" ht="15.75" customHeight="1" x14ac:dyDescent="0.25">
      <c r="B451" s="47"/>
      <c r="G451" s="88"/>
    </row>
    <row r="452" spans="2:7" ht="15.75" customHeight="1" x14ac:dyDescent="0.25">
      <c r="B452" s="47"/>
      <c r="G452" s="88"/>
    </row>
    <row r="453" spans="2:7" ht="15.75" customHeight="1" x14ac:dyDescent="0.25">
      <c r="B453" s="47"/>
      <c r="G453" s="88"/>
    </row>
    <row r="454" spans="2:7" ht="15.75" customHeight="1" x14ac:dyDescent="0.25">
      <c r="B454" s="47"/>
      <c r="G454" s="88"/>
    </row>
    <row r="455" spans="2:7" ht="15.75" customHeight="1" x14ac:dyDescent="0.25">
      <c r="B455" s="47"/>
      <c r="G455" s="88"/>
    </row>
    <row r="456" spans="2:7" ht="15.75" customHeight="1" x14ac:dyDescent="0.25">
      <c r="B456" s="47"/>
      <c r="G456" s="88"/>
    </row>
    <row r="457" spans="2:7" ht="15.75" customHeight="1" x14ac:dyDescent="0.25">
      <c r="B457" s="47"/>
      <c r="G457" s="88"/>
    </row>
    <row r="458" spans="2:7" ht="15.75" customHeight="1" x14ac:dyDescent="0.25">
      <c r="B458" s="47"/>
      <c r="G458" s="88"/>
    </row>
    <row r="459" spans="2:7" ht="15.75" customHeight="1" x14ac:dyDescent="0.25">
      <c r="B459" s="47"/>
      <c r="G459" s="88"/>
    </row>
    <row r="460" spans="2:7" ht="15.75" customHeight="1" x14ac:dyDescent="0.25">
      <c r="B460" s="47"/>
      <c r="G460" s="88"/>
    </row>
    <row r="461" spans="2:7" ht="15.75" customHeight="1" x14ac:dyDescent="0.25">
      <c r="B461" s="47"/>
      <c r="G461" s="88"/>
    </row>
    <row r="462" spans="2:7" ht="15.75" customHeight="1" x14ac:dyDescent="0.25">
      <c r="B462" s="47"/>
      <c r="G462" s="88"/>
    </row>
    <row r="463" spans="2:7" ht="15.75" customHeight="1" x14ac:dyDescent="0.25">
      <c r="B463" s="47"/>
      <c r="G463" s="88"/>
    </row>
    <row r="464" spans="2:7" ht="15.75" customHeight="1" x14ac:dyDescent="0.25">
      <c r="B464" s="47"/>
      <c r="G464" s="88"/>
    </row>
    <row r="465" spans="2:7" ht="15.75" customHeight="1" x14ac:dyDescent="0.25">
      <c r="B465" s="47"/>
      <c r="G465" s="88"/>
    </row>
    <row r="466" spans="2:7" ht="15.75" customHeight="1" x14ac:dyDescent="0.25">
      <c r="B466" s="47"/>
      <c r="G466" s="88"/>
    </row>
    <row r="467" spans="2:7" ht="15.75" customHeight="1" x14ac:dyDescent="0.25">
      <c r="B467" s="47"/>
      <c r="G467" s="88"/>
    </row>
    <row r="468" spans="2:7" ht="15.75" customHeight="1" x14ac:dyDescent="0.25">
      <c r="B468" s="47"/>
      <c r="G468" s="88"/>
    </row>
    <row r="469" spans="2:7" ht="15.75" customHeight="1" x14ac:dyDescent="0.25">
      <c r="B469" s="47"/>
      <c r="G469" s="88"/>
    </row>
    <row r="470" spans="2:7" ht="15.75" customHeight="1" x14ac:dyDescent="0.25">
      <c r="B470" s="47"/>
      <c r="G470" s="88"/>
    </row>
    <row r="471" spans="2:7" ht="15.75" customHeight="1" x14ac:dyDescent="0.25">
      <c r="B471" s="47"/>
      <c r="G471" s="88"/>
    </row>
    <row r="472" spans="2:7" ht="15.75" customHeight="1" x14ac:dyDescent="0.25">
      <c r="B472" s="47"/>
      <c r="G472" s="88"/>
    </row>
    <row r="473" spans="2:7" ht="15.75" customHeight="1" x14ac:dyDescent="0.25">
      <c r="B473" s="47"/>
      <c r="G473" s="88"/>
    </row>
    <row r="474" spans="2:7" ht="15.75" customHeight="1" x14ac:dyDescent="0.25">
      <c r="B474" s="47"/>
      <c r="G474" s="88"/>
    </row>
    <row r="475" spans="2:7" ht="15.75" customHeight="1" x14ac:dyDescent="0.25">
      <c r="B475" s="47"/>
      <c r="G475" s="88"/>
    </row>
    <row r="476" spans="2:7" ht="15.75" customHeight="1" x14ac:dyDescent="0.25">
      <c r="B476" s="47"/>
      <c r="G476" s="88"/>
    </row>
    <row r="477" spans="2:7" ht="15.75" customHeight="1" x14ac:dyDescent="0.25">
      <c r="B477" s="47"/>
      <c r="G477" s="88"/>
    </row>
    <row r="478" spans="2:7" ht="15.75" customHeight="1" x14ac:dyDescent="0.25">
      <c r="B478" s="47"/>
      <c r="G478" s="88"/>
    </row>
    <row r="479" spans="2:7" ht="15.75" customHeight="1" x14ac:dyDescent="0.25">
      <c r="B479" s="47"/>
      <c r="G479" s="88"/>
    </row>
    <row r="480" spans="2:7" ht="15.75" customHeight="1" x14ac:dyDescent="0.25">
      <c r="B480" s="47"/>
      <c r="G480" s="88"/>
    </row>
    <row r="481" spans="2:7" ht="15.75" customHeight="1" x14ac:dyDescent="0.25">
      <c r="B481" s="47"/>
      <c r="G481" s="88"/>
    </row>
    <row r="482" spans="2:7" ht="15.75" customHeight="1" x14ac:dyDescent="0.25">
      <c r="B482" s="47"/>
      <c r="G482" s="88"/>
    </row>
    <row r="483" spans="2:7" ht="15.75" customHeight="1" x14ac:dyDescent="0.25">
      <c r="B483" s="47"/>
      <c r="G483" s="88"/>
    </row>
    <row r="484" spans="2:7" ht="15.75" customHeight="1" x14ac:dyDescent="0.25">
      <c r="B484" s="47"/>
      <c r="G484" s="88"/>
    </row>
    <row r="485" spans="2:7" ht="15.75" customHeight="1" x14ac:dyDescent="0.25">
      <c r="B485" s="47"/>
      <c r="G485" s="88"/>
    </row>
    <row r="486" spans="2:7" ht="15.75" customHeight="1" x14ac:dyDescent="0.25">
      <c r="B486" s="47"/>
      <c r="G486" s="88"/>
    </row>
    <row r="487" spans="2:7" ht="15.75" customHeight="1" x14ac:dyDescent="0.25">
      <c r="B487" s="47"/>
      <c r="G487" s="88"/>
    </row>
    <row r="488" spans="2:7" ht="15.75" customHeight="1" x14ac:dyDescent="0.25">
      <c r="B488" s="47"/>
      <c r="G488" s="88"/>
    </row>
    <row r="489" spans="2:7" ht="15.75" customHeight="1" x14ac:dyDescent="0.25">
      <c r="B489" s="47"/>
      <c r="G489" s="88"/>
    </row>
    <row r="490" spans="2:7" ht="15.75" customHeight="1" x14ac:dyDescent="0.25">
      <c r="B490" s="47"/>
      <c r="G490" s="88"/>
    </row>
    <row r="491" spans="2:7" ht="15.75" customHeight="1" x14ac:dyDescent="0.25">
      <c r="B491" s="47"/>
      <c r="G491" s="88"/>
    </row>
    <row r="492" spans="2:7" ht="15.75" customHeight="1" x14ac:dyDescent="0.25">
      <c r="B492" s="47"/>
      <c r="G492" s="88"/>
    </row>
    <row r="493" spans="2:7" ht="15.75" customHeight="1" x14ac:dyDescent="0.25">
      <c r="B493" s="47"/>
      <c r="G493" s="88"/>
    </row>
    <row r="494" spans="2:7" ht="15.75" customHeight="1" x14ac:dyDescent="0.25">
      <c r="B494" s="47"/>
      <c r="G494" s="88"/>
    </row>
    <row r="495" spans="2:7" ht="15.75" customHeight="1" x14ac:dyDescent="0.25">
      <c r="B495" s="47"/>
      <c r="G495" s="88"/>
    </row>
    <row r="496" spans="2:7" ht="15.75" customHeight="1" x14ac:dyDescent="0.25">
      <c r="B496" s="47"/>
      <c r="G496" s="88"/>
    </row>
    <row r="497" spans="2:7" ht="15.75" customHeight="1" x14ac:dyDescent="0.25">
      <c r="B497" s="47"/>
      <c r="G497" s="88"/>
    </row>
    <row r="498" spans="2:7" ht="15.75" customHeight="1" x14ac:dyDescent="0.25">
      <c r="B498" s="47"/>
      <c r="G498" s="88"/>
    </row>
    <row r="499" spans="2:7" ht="15.75" customHeight="1" x14ac:dyDescent="0.25">
      <c r="B499" s="47"/>
      <c r="G499" s="88"/>
    </row>
    <row r="500" spans="2:7" ht="15.75" customHeight="1" x14ac:dyDescent="0.25">
      <c r="B500" s="47"/>
      <c r="G500" s="88"/>
    </row>
    <row r="501" spans="2:7" ht="15.75" customHeight="1" x14ac:dyDescent="0.25">
      <c r="B501" s="47"/>
      <c r="G501" s="88"/>
    </row>
    <row r="502" spans="2:7" ht="15.75" customHeight="1" x14ac:dyDescent="0.25">
      <c r="B502" s="47"/>
      <c r="G502" s="88"/>
    </row>
    <row r="503" spans="2:7" ht="15.75" customHeight="1" x14ac:dyDescent="0.25">
      <c r="B503" s="47"/>
      <c r="G503" s="88"/>
    </row>
    <row r="504" spans="2:7" ht="15.75" customHeight="1" x14ac:dyDescent="0.25">
      <c r="B504" s="47"/>
      <c r="G504" s="88"/>
    </row>
    <row r="505" spans="2:7" ht="15.75" customHeight="1" x14ac:dyDescent="0.25">
      <c r="B505" s="47"/>
      <c r="G505" s="88"/>
    </row>
    <row r="506" spans="2:7" ht="15.75" customHeight="1" x14ac:dyDescent="0.25">
      <c r="B506" s="47"/>
      <c r="G506" s="88"/>
    </row>
    <row r="507" spans="2:7" ht="15.75" customHeight="1" x14ac:dyDescent="0.25">
      <c r="B507" s="47"/>
      <c r="G507" s="88"/>
    </row>
    <row r="508" spans="2:7" ht="15.75" customHeight="1" x14ac:dyDescent="0.25">
      <c r="B508" s="47"/>
      <c r="G508" s="88"/>
    </row>
    <row r="509" spans="2:7" ht="15.75" customHeight="1" x14ac:dyDescent="0.25">
      <c r="B509" s="47"/>
      <c r="G509" s="88"/>
    </row>
    <row r="510" spans="2:7" ht="15.75" customHeight="1" x14ac:dyDescent="0.25">
      <c r="B510" s="47"/>
      <c r="G510" s="88"/>
    </row>
    <row r="511" spans="2:7" ht="15.75" customHeight="1" x14ac:dyDescent="0.25">
      <c r="B511" s="47"/>
      <c r="G511" s="88"/>
    </row>
    <row r="512" spans="2:7" ht="15.75" customHeight="1" x14ac:dyDescent="0.25">
      <c r="B512" s="47"/>
      <c r="G512" s="88"/>
    </row>
    <row r="513" spans="2:7" ht="15.75" customHeight="1" x14ac:dyDescent="0.25">
      <c r="B513" s="47"/>
      <c r="G513" s="88"/>
    </row>
    <row r="514" spans="2:7" ht="15.75" customHeight="1" x14ac:dyDescent="0.25">
      <c r="B514" s="47"/>
      <c r="G514" s="88"/>
    </row>
    <row r="515" spans="2:7" ht="15.75" customHeight="1" x14ac:dyDescent="0.25">
      <c r="B515" s="47"/>
      <c r="G515" s="88"/>
    </row>
    <row r="516" spans="2:7" ht="15.75" customHeight="1" x14ac:dyDescent="0.25">
      <c r="B516" s="47"/>
      <c r="G516" s="88"/>
    </row>
    <row r="517" spans="2:7" ht="15.75" customHeight="1" x14ac:dyDescent="0.25">
      <c r="B517" s="47"/>
      <c r="G517" s="88"/>
    </row>
    <row r="518" spans="2:7" ht="15.75" customHeight="1" x14ac:dyDescent="0.25">
      <c r="B518" s="47"/>
      <c r="G518" s="88"/>
    </row>
    <row r="519" spans="2:7" ht="15.75" customHeight="1" x14ac:dyDescent="0.25">
      <c r="B519" s="47"/>
      <c r="G519" s="88"/>
    </row>
    <row r="520" spans="2:7" ht="15.75" customHeight="1" x14ac:dyDescent="0.25">
      <c r="B520" s="47"/>
      <c r="G520" s="88"/>
    </row>
    <row r="521" spans="2:7" ht="15.75" customHeight="1" x14ac:dyDescent="0.25">
      <c r="B521" s="47"/>
      <c r="G521" s="88"/>
    </row>
    <row r="522" spans="2:7" ht="15.75" customHeight="1" x14ac:dyDescent="0.25">
      <c r="B522" s="47"/>
      <c r="G522" s="88"/>
    </row>
    <row r="523" spans="2:7" ht="15.75" customHeight="1" x14ac:dyDescent="0.25">
      <c r="B523" s="47"/>
      <c r="G523" s="88"/>
    </row>
    <row r="524" spans="2:7" ht="15.75" customHeight="1" x14ac:dyDescent="0.25">
      <c r="B524" s="47"/>
      <c r="G524" s="88"/>
    </row>
    <row r="525" spans="2:7" ht="15.75" customHeight="1" x14ac:dyDescent="0.25">
      <c r="B525" s="47"/>
      <c r="G525" s="88"/>
    </row>
    <row r="526" spans="2:7" ht="15.75" customHeight="1" x14ac:dyDescent="0.25">
      <c r="B526" s="47"/>
      <c r="G526" s="88"/>
    </row>
    <row r="527" spans="2:7" ht="15.75" customHeight="1" x14ac:dyDescent="0.25">
      <c r="B527" s="47"/>
      <c r="G527" s="88"/>
    </row>
    <row r="528" spans="2:7" ht="15.75" customHeight="1" x14ac:dyDescent="0.25">
      <c r="B528" s="47"/>
      <c r="G528" s="88"/>
    </row>
    <row r="529" spans="2:7" ht="15.75" customHeight="1" x14ac:dyDescent="0.25">
      <c r="B529" s="47"/>
      <c r="G529" s="88"/>
    </row>
    <row r="530" spans="2:7" ht="15.75" customHeight="1" x14ac:dyDescent="0.25">
      <c r="B530" s="47"/>
      <c r="G530" s="88"/>
    </row>
    <row r="531" spans="2:7" ht="15.75" customHeight="1" x14ac:dyDescent="0.25">
      <c r="B531" s="47"/>
      <c r="G531" s="88"/>
    </row>
    <row r="532" spans="2:7" ht="15.75" customHeight="1" x14ac:dyDescent="0.25">
      <c r="B532" s="47"/>
      <c r="G532" s="88"/>
    </row>
    <row r="533" spans="2:7" ht="15.75" customHeight="1" x14ac:dyDescent="0.25">
      <c r="B533" s="47"/>
      <c r="G533" s="88"/>
    </row>
    <row r="534" spans="2:7" ht="15.75" customHeight="1" x14ac:dyDescent="0.25">
      <c r="B534" s="47"/>
      <c r="G534" s="88"/>
    </row>
    <row r="535" spans="2:7" ht="15.75" customHeight="1" x14ac:dyDescent="0.25">
      <c r="B535" s="47"/>
      <c r="G535" s="88"/>
    </row>
    <row r="536" spans="2:7" ht="15.75" customHeight="1" x14ac:dyDescent="0.25">
      <c r="B536" s="47"/>
      <c r="G536" s="88"/>
    </row>
    <row r="537" spans="2:7" ht="15.75" customHeight="1" x14ac:dyDescent="0.25">
      <c r="B537" s="47"/>
      <c r="G537" s="88"/>
    </row>
    <row r="538" spans="2:7" ht="15.75" customHeight="1" x14ac:dyDescent="0.25">
      <c r="B538" s="47"/>
      <c r="G538" s="88"/>
    </row>
    <row r="539" spans="2:7" ht="15.75" customHeight="1" x14ac:dyDescent="0.25">
      <c r="B539" s="47"/>
      <c r="G539" s="88"/>
    </row>
    <row r="540" spans="2:7" ht="15.75" customHeight="1" x14ac:dyDescent="0.25">
      <c r="B540" s="47"/>
      <c r="G540" s="88"/>
    </row>
    <row r="541" spans="2:7" ht="15.75" customHeight="1" x14ac:dyDescent="0.25">
      <c r="B541" s="47"/>
      <c r="G541" s="88"/>
    </row>
    <row r="542" spans="2:7" ht="15.75" customHeight="1" x14ac:dyDescent="0.25">
      <c r="B542" s="47"/>
      <c r="G542" s="88"/>
    </row>
    <row r="543" spans="2:7" ht="15.75" customHeight="1" x14ac:dyDescent="0.25">
      <c r="B543" s="47"/>
      <c r="G543" s="88"/>
    </row>
    <row r="544" spans="2:7" ht="15.75" customHeight="1" x14ac:dyDescent="0.25">
      <c r="B544" s="47"/>
      <c r="G544" s="88"/>
    </row>
    <row r="545" spans="2:7" ht="15.75" customHeight="1" x14ac:dyDescent="0.25">
      <c r="B545" s="47"/>
      <c r="G545" s="88"/>
    </row>
    <row r="546" spans="2:7" ht="15.75" customHeight="1" x14ac:dyDescent="0.25">
      <c r="B546" s="47"/>
      <c r="G546" s="88"/>
    </row>
    <row r="547" spans="2:7" ht="15.75" customHeight="1" x14ac:dyDescent="0.25">
      <c r="B547" s="47"/>
      <c r="G547" s="88"/>
    </row>
    <row r="548" spans="2:7" ht="15.75" customHeight="1" x14ac:dyDescent="0.25">
      <c r="B548" s="47"/>
      <c r="G548" s="88"/>
    </row>
    <row r="549" spans="2:7" ht="15.75" customHeight="1" x14ac:dyDescent="0.25">
      <c r="B549" s="47"/>
      <c r="G549" s="88"/>
    </row>
    <row r="550" spans="2:7" ht="15.75" customHeight="1" x14ac:dyDescent="0.25">
      <c r="B550" s="47"/>
      <c r="G550" s="88"/>
    </row>
    <row r="551" spans="2:7" ht="15.75" customHeight="1" x14ac:dyDescent="0.25">
      <c r="B551" s="47"/>
      <c r="G551" s="88"/>
    </row>
    <row r="552" spans="2:7" ht="15.75" customHeight="1" x14ac:dyDescent="0.25">
      <c r="B552" s="47"/>
      <c r="G552" s="88"/>
    </row>
    <row r="553" spans="2:7" ht="15.75" customHeight="1" x14ac:dyDescent="0.25">
      <c r="B553" s="47"/>
      <c r="G553" s="88"/>
    </row>
    <row r="554" spans="2:7" ht="15.75" customHeight="1" x14ac:dyDescent="0.25">
      <c r="B554" s="47"/>
      <c r="G554" s="88"/>
    </row>
    <row r="555" spans="2:7" ht="15.75" customHeight="1" x14ac:dyDescent="0.25">
      <c r="B555" s="47"/>
      <c r="G555" s="88"/>
    </row>
    <row r="556" spans="2:7" ht="15.75" customHeight="1" x14ac:dyDescent="0.25">
      <c r="B556" s="47"/>
      <c r="G556" s="88"/>
    </row>
    <row r="557" spans="2:7" ht="15.75" customHeight="1" x14ac:dyDescent="0.25">
      <c r="B557" s="47"/>
      <c r="G557" s="88"/>
    </row>
    <row r="558" spans="2:7" ht="15.75" customHeight="1" x14ac:dyDescent="0.25">
      <c r="B558" s="47"/>
      <c r="G558" s="88"/>
    </row>
    <row r="559" spans="2:7" ht="15.75" customHeight="1" x14ac:dyDescent="0.25">
      <c r="B559" s="47"/>
      <c r="G559" s="88"/>
    </row>
    <row r="560" spans="2:7" ht="15.75" customHeight="1" x14ac:dyDescent="0.25">
      <c r="B560" s="47"/>
      <c r="G560" s="88"/>
    </row>
    <row r="561" spans="2:7" ht="15.75" customHeight="1" x14ac:dyDescent="0.25">
      <c r="B561" s="47"/>
      <c r="G561" s="88"/>
    </row>
    <row r="562" spans="2:7" ht="15.75" customHeight="1" x14ac:dyDescent="0.25">
      <c r="B562" s="47"/>
      <c r="G562" s="88"/>
    </row>
    <row r="563" spans="2:7" ht="15.75" customHeight="1" x14ac:dyDescent="0.25">
      <c r="B563" s="47"/>
      <c r="G563" s="88"/>
    </row>
    <row r="564" spans="2:7" ht="15.75" customHeight="1" x14ac:dyDescent="0.25">
      <c r="B564" s="47"/>
      <c r="G564" s="88"/>
    </row>
    <row r="565" spans="2:7" ht="15.75" customHeight="1" x14ac:dyDescent="0.25">
      <c r="B565" s="47"/>
      <c r="G565" s="88"/>
    </row>
    <row r="566" spans="2:7" ht="15.75" customHeight="1" x14ac:dyDescent="0.25">
      <c r="B566" s="47"/>
      <c r="G566" s="88"/>
    </row>
    <row r="567" spans="2:7" ht="15.75" customHeight="1" x14ac:dyDescent="0.25">
      <c r="B567" s="47"/>
      <c r="G567" s="88"/>
    </row>
    <row r="568" spans="2:7" ht="15.75" customHeight="1" x14ac:dyDescent="0.25">
      <c r="B568" s="47"/>
      <c r="G568" s="88"/>
    </row>
    <row r="569" spans="2:7" ht="15.75" customHeight="1" x14ac:dyDescent="0.25">
      <c r="B569" s="47"/>
      <c r="G569" s="88"/>
    </row>
    <row r="570" spans="2:7" ht="15.75" customHeight="1" x14ac:dyDescent="0.25">
      <c r="B570" s="47"/>
      <c r="G570" s="88"/>
    </row>
    <row r="571" spans="2:7" ht="15.75" customHeight="1" x14ac:dyDescent="0.25">
      <c r="B571" s="47"/>
      <c r="G571" s="88"/>
    </row>
    <row r="572" spans="2:7" ht="15.75" customHeight="1" x14ac:dyDescent="0.25">
      <c r="B572" s="47"/>
      <c r="G572" s="88"/>
    </row>
    <row r="573" spans="2:7" ht="15.75" customHeight="1" x14ac:dyDescent="0.25">
      <c r="B573" s="47"/>
      <c r="G573" s="88"/>
    </row>
    <row r="574" spans="2:7" ht="15.75" customHeight="1" x14ac:dyDescent="0.25">
      <c r="B574" s="47"/>
      <c r="G574" s="88"/>
    </row>
    <row r="575" spans="2:7" ht="15.75" customHeight="1" x14ac:dyDescent="0.25">
      <c r="B575" s="47"/>
      <c r="G575" s="88"/>
    </row>
    <row r="576" spans="2:7" ht="15.75" customHeight="1" x14ac:dyDescent="0.25">
      <c r="B576" s="47"/>
      <c r="G576" s="88"/>
    </row>
    <row r="577" spans="2:7" ht="15.75" customHeight="1" x14ac:dyDescent="0.25">
      <c r="B577" s="47"/>
      <c r="G577" s="88"/>
    </row>
    <row r="578" spans="2:7" ht="15.75" customHeight="1" x14ac:dyDescent="0.25">
      <c r="B578" s="47"/>
      <c r="G578" s="88"/>
    </row>
    <row r="579" spans="2:7" ht="15.75" customHeight="1" x14ac:dyDescent="0.25">
      <c r="B579" s="47"/>
      <c r="G579" s="88"/>
    </row>
    <row r="580" spans="2:7" ht="15.75" customHeight="1" x14ac:dyDescent="0.25">
      <c r="B580" s="47"/>
      <c r="G580" s="88"/>
    </row>
    <row r="581" spans="2:7" ht="15.75" customHeight="1" x14ac:dyDescent="0.25">
      <c r="B581" s="47"/>
      <c r="G581" s="88"/>
    </row>
    <row r="582" spans="2:7" ht="15.75" customHeight="1" x14ac:dyDescent="0.25">
      <c r="B582" s="47"/>
      <c r="G582" s="88"/>
    </row>
    <row r="583" spans="2:7" ht="15.75" customHeight="1" x14ac:dyDescent="0.25">
      <c r="B583" s="47"/>
      <c r="G583" s="88"/>
    </row>
    <row r="584" spans="2:7" ht="15.75" customHeight="1" x14ac:dyDescent="0.25">
      <c r="B584" s="47"/>
      <c r="G584" s="88"/>
    </row>
    <row r="585" spans="2:7" ht="15.75" customHeight="1" x14ac:dyDescent="0.25">
      <c r="B585" s="47"/>
      <c r="G585" s="88"/>
    </row>
    <row r="586" spans="2:7" ht="15.75" customHeight="1" x14ac:dyDescent="0.25">
      <c r="B586" s="47"/>
      <c r="G586" s="88"/>
    </row>
    <row r="587" spans="2:7" ht="15.75" customHeight="1" x14ac:dyDescent="0.25">
      <c r="B587" s="47"/>
      <c r="G587" s="88"/>
    </row>
    <row r="588" spans="2:7" ht="15.75" customHeight="1" x14ac:dyDescent="0.25">
      <c r="B588" s="47"/>
      <c r="G588" s="88"/>
    </row>
    <row r="589" spans="2:7" ht="15.75" customHeight="1" x14ac:dyDescent="0.25">
      <c r="B589" s="47"/>
      <c r="G589" s="88"/>
    </row>
    <row r="590" spans="2:7" ht="15.75" customHeight="1" x14ac:dyDescent="0.25">
      <c r="B590" s="47"/>
      <c r="G590" s="88"/>
    </row>
    <row r="591" spans="2:7" ht="15.75" customHeight="1" x14ac:dyDescent="0.25">
      <c r="B591" s="47"/>
      <c r="G591" s="88"/>
    </row>
    <row r="592" spans="2:7" ht="15.75" customHeight="1" x14ac:dyDescent="0.25">
      <c r="B592" s="47"/>
      <c r="G592" s="88"/>
    </row>
    <row r="593" spans="2:7" ht="15.75" customHeight="1" x14ac:dyDescent="0.25">
      <c r="B593" s="47"/>
      <c r="G593" s="88"/>
    </row>
    <row r="594" spans="2:7" ht="15.75" customHeight="1" x14ac:dyDescent="0.25">
      <c r="B594" s="47"/>
      <c r="G594" s="88"/>
    </row>
    <row r="595" spans="2:7" ht="15.75" customHeight="1" x14ac:dyDescent="0.25">
      <c r="B595" s="47"/>
      <c r="G595" s="88"/>
    </row>
    <row r="596" spans="2:7" ht="15.75" customHeight="1" x14ac:dyDescent="0.25">
      <c r="B596" s="47"/>
      <c r="G596" s="88"/>
    </row>
    <row r="597" spans="2:7" ht="15.75" customHeight="1" x14ac:dyDescent="0.25">
      <c r="B597" s="47"/>
      <c r="G597" s="88"/>
    </row>
    <row r="598" spans="2:7" ht="15.75" customHeight="1" x14ac:dyDescent="0.25">
      <c r="B598" s="47"/>
      <c r="G598" s="88"/>
    </row>
    <row r="599" spans="2:7" ht="15.75" customHeight="1" x14ac:dyDescent="0.25">
      <c r="B599" s="47"/>
      <c r="G599" s="88"/>
    </row>
    <row r="600" spans="2:7" ht="15.75" customHeight="1" x14ac:dyDescent="0.25">
      <c r="B600" s="47"/>
      <c r="G600" s="88"/>
    </row>
    <row r="601" spans="2:7" ht="15.75" customHeight="1" x14ac:dyDescent="0.25">
      <c r="B601" s="47"/>
      <c r="G601" s="88"/>
    </row>
    <row r="602" spans="2:7" ht="15.75" customHeight="1" x14ac:dyDescent="0.25">
      <c r="B602" s="47"/>
      <c r="G602" s="88"/>
    </row>
    <row r="603" spans="2:7" ht="15.75" customHeight="1" x14ac:dyDescent="0.25">
      <c r="B603" s="47"/>
      <c r="G603" s="88"/>
    </row>
    <row r="604" spans="2:7" ht="15.75" customHeight="1" x14ac:dyDescent="0.25">
      <c r="B604" s="47"/>
      <c r="G604" s="88"/>
    </row>
    <row r="605" spans="2:7" ht="15.75" customHeight="1" x14ac:dyDescent="0.25">
      <c r="B605" s="47"/>
      <c r="G605" s="88"/>
    </row>
    <row r="606" spans="2:7" ht="15.75" customHeight="1" x14ac:dyDescent="0.25">
      <c r="B606" s="47"/>
      <c r="G606" s="88"/>
    </row>
    <row r="607" spans="2:7" ht="15.75" customHeight="1" x14ac:dyDescent="0.25">
      <c r="B607" s="47"/>
      <c r="G607" s="88"/>
    </row>
    <row r="608" spans="2:7" ht="15.75" customHeight="1" x14ac:dyDescent="0.25">
      <c r="B608" s="47"/>
      <c r="G608" s="88"/>
    </row>
    <row r="609" spans="2:7" ht="15.75" customHeight="1" x14ac:dyDescent="0.25">
      <c r="B609" s="47"/>
      <c r="G609" s="88"/>
    </row>
    <row r="610" spans="2:7" ht="15.75" customHeight="1" x14ac:dyDescent="0.25">
      <c r="B610" s="47"/>
      <c r="G610" s="88"/>
    </row>
    <row r="611" spans="2:7" ht="15.75" customHeight="1" x14ac:dyDescent="0.25">
      <c r="B611" s="47"/>
      <c r="G611" s="88"/>
    </row>
    <row r="612" spans="2:7" ht="15.75" customHeight="1" x14ac:dyDescent="0.25">
      <c r="B612" s="47"/>
      <c r="G612" s="88"/>
    </row>
    <row r="613" spans="2:7" ht="15.75" customHeight="1" x14ac:dyDescent="0.25">
      <c r="B613" s="47"/>
      <c r="G613" s="88"/>
    </row>
    <row r="614" spans="2:7" ht="15.75" customHeight="1" x14ac:dyDescent="0.25">
      <c r="B614" s="47"/>
      <c r="G614" s="88"/>
    </row>
    <row r="615" spans="2:7" ht="15.75" customHeight="1" x14ac:dyDescent="0.25">
      <c r="B615" s="47"/>
      <c r="G615" s="88"/>
    </row>
    <row r="616" spans="2:7" ht="15.75" customHeight="1" x14ac:dyDescent="0.25">
      <c r="B616" s="47"/>
      <c r="G616" s="88"/>
    </row>
    <row r="617" spans="2:7" ht="15.75" customHeight="1" x14ac:dyDescent="0.25">
      <c r="B617" s="47"/>
      <c r="G617" s="88"/>
    </row>
    <row r="618" spans="2:7" ht="15.75" customHeight="1" x14ac:dyDescent="0.25">
      <c r="B618" s="47"/>
      <c r="G618" s="88"/>
    </row>
    <row r="619" spans="2:7" ht="15.75" customHeight="1" x14ac:dyDescent="0.25">
      <c r="B619" s="47"/>
      <c r="G619" s="88"/>
    </row>
    <row r="620" spans="2:7" ht="15.75" customHeight="1" x14ac:dyDescent="0.25">
      <c r="B620" s="47"/>
      <c r="G620" s="88"/>
    </row>
    <row r="621" spans="2:7" ht="15.75" customHeight="1" x14ac:dyDescent="0.25">
      <c r="B621" s="47"/>
      <c r="G621" s="88"/>
    </row>
    <row r="622" spans="2:7" ht="15.75" customHeight="1" x14ac:dyDescent="0.25">
      <c r="B622" s="47"/>
      <c r="G622" s="88"/>
    </row>
    <row r="623" spans="2:7" ht="15.75" customHeight="1" x14ac:dyDescent="0.25">
      <c r="B623" s="47"/>
      <c r="G623" s="88"/>
    </row>
    <row r="624" spans="2:7" ht="15.75" customHeight="1" x14ac:dyDescent="0.25">
      <c r="B624" s="47"/>
      <c r="G624" s="88"/>
    </row>
    <row r="625" spans="2:7" ht="15.75" customHeight="1" x14ac:dyDescent="0.25">
      <c r="B625" s="47"/>
      <c r="G625" s="88"/>
    </row>
    <row r="626" spans="2:7" ht="15.75" customHeight="1" x14ac:dyDescent="0.25">
      <c r="B626" s="47"/>
      <c r="G626" s="88"/>
    </row>
    <row r="627" spans="2:7" ht="15.75" customHeight="1" x14ac:dyDescent="0.25">
      <c r="B627" s="47"/>
      <c r="G627" s="88"/>
    </row>
    <row r="628" spans="2:7" ht="15.75" customHeight="1" x14ac:dyDescent="0.25">
      <c r="B628" s="47"/>
      <c r="G628" s="88"/>
    </row>
    <row r="629" spans="2:7" ht="15.75" customHeight="1" x14ac:dyDescent="0.25">
      <c r="B629" s="47"/>
      <c r="G629" s="88"/>
    </row>
    <row r="630" spans="2:7" ht="15.75" customHeight="1" x14ac:dyDescent="0.25">
      <c r="B630" s="47"/>
      <c r="G630" s="88"/>
    </row>
    <row r="631" spans="2:7" ht="15.75" customHeight="1" x14ac:dyDescent="0.25">
      <c r="B631" s="47"/>
      <c r="G631" s="88"/>
    </row>
    <row r="632" spans="2:7" ht="15.75" customHeight="1" x14ac:dyDescent="0.25">
      <c r="B632" s="47"/>
      <c r="G632" s="88"/>
    </row>
    <row r="633" spans="2:7" ht="15.75" customHeight="1" x14ac:dyDescent="0.25">
      <c r="B633" s="47"/>
      <c r="G633" s="88"/>
    </row>
    <row r="634" spans="2:7" ht="15.75" customHeight="1" x14ac:dyDescent="0.25">
      <c r="B634" s="47"/>
      <c r="G634" s="88"/>
    </row>
    <row r="635" spans="2:7" ht="15.75" customHeight="1" x14ac:dyDescent="0.25">
      <c r="B635" s="47"/>
      <c r="G635" s="88"/>
    </row>
    <row r="636" spans="2:7" ht="15.75" customHeight="1" x14ac:dyDescent="0.25">
      <c r="B636" s="47"/>
      <c r="G636" s="88"/>
    </row>
    <row r="637" spans="2:7" ht="15.75" customHeight="1" x14ac:dyDescent="0.25">
      <c r="B637" s="47"/>
      <c r="G637" s="88"/>
    </row>
    <row r="638" spans="2:7" ht="15.75" customHeight="1" x14ac:dyDescent="0.25">
      <c r="B638" s="47"/>
      <c r="G638" s="88"/>
    </row>
    <row r="639" spans="2:7" ht="15.75" customHeight="1" x14ac:dyDescent="0.25">
      <c r="B639" s="47"/>
      <c r="G639" s="88"/>
    </row>
    <row r="640" spans="2:7" ht="15.75" customHeight="1" x14ac:dyDescent="0.25">
      <c r="B640" s="47"/>
      <c r="G640" s="88"/>
    </row>
    <row r="641" spans="2:7" ht="15.75" customHeight="1" x14ac:dyDescent="0.25">
      <c r="B641" s="47"/>
      <c r="G641" s="88"/>
    </row>
    <row r="642" spans="2:7" ht="15.75" customHeight="1" x14ac:dyDescent="0.25">
      <c r="B642" s="47"/>
      <c r="G642" s="88"/>
    </row>
    <row r="643" spans="2:7" ht="15.75" customHeight="1" x14ac:dyDescent="0.25">
      <c r="B643" s="47"/>
      <c r="G643" s="88"/>
    </row>
    <row r="644" spans="2:7" ht="15.75" customHeight="1" x14ac:dyDescent="0.25">
      <c r="B644" s="47"/>
      <c r="G644" s="88"/>
    </row>
    <row r="645" spans="2:7" ht="15.75" customHeight="1" x14ac:dyDescent="0.25">
      <c r="B645" s="47"/>
      <c r="G645" s="88"/>
    </row>
    <row r="646" spans="2:7" ht="15.75" customHeight="1" x14ac:dyDescent="0.25">
      <c r="B646" s="47"/>
      <c r="G646" s="88"/>
    </row>
    <row r="647" spans="2:7" ht="15.75" customHeight="1" x14ac:dyDescent="0.25">
      <c r="B647" s="47"/>
      <c r="G647" s="88"/>
    </row>
    <row r="648" spans="2:7" ht="15.75" customHeight="1" x14ac:dyDescent="0.25">
      <c r="B648" s="47"/>
      <c r="G648" s="88"/>
    </row>
    <row r="649" spans="2:7" ht="15.75" customHeight="1" x14ac:dyDescent="0.25">
      <c r="B649" s="47"/>
      <c r="G649" s="88"/>
    </row>
    <row r="650" spans="2:7" ht="15.75" customHeight="1" x14ac:dyDescent="0.25">
      <c r="B650" s="47"/>
      <c r="G650" s="88"/>
    </row>
    <row r="651" spans="2:7" ht="15.75" customHeight="1" x14ac:dyDescent="0.25">
      <c r="B651" s="47"/>
      <c r="G651" s="88"/>
    </row>
    <row r="652" spans="2:7" ht="15.75" customHeight="1" x14ac:dyDescent="0.25">
      <c r="B652" s="47"/>
      <c r="G652" s="88"/>
    </row>
    <row r="653" spans="2:7" ht="15.75" customHeight="1" x14ac:dyDescent="0.25">
      <c r="B653" s="47"/>
      <c r="G653" s="88"/>
    </row>
    <row r="654" spans="2:7" ht="15.75" customHeight="1" x14ac:dyDescent="0.25">
      <c r="B654" s="47"/>
      <c r="G654" s="88"/>
    </row>
    <row r="655" spans="2:7" ht="15.75" customHeight="1" x14ac:dyDescent="0.25">
      <c r="B655" s="47"/>
      <c r="G655" s="88"/>
    </row>
    <row r="656" spans="2:7" ht="15.75" customHeight="1" x14ac:dyDescent="0.25">
      <c r="B656" s="47"/>
      <c r="G656" s="88"/>
    </row>
    <row r="657" spans="2:7" ht="15.75" customHeight="1" x14ac:dyDescent="0.25">
      <c r="B657" s="47"/>
      <c r="G657" s="88"/>
    </row>
    <row r="658" spans="2:7" ht="15.75" customHeight="1" x14ac:dyDescent="0.25">
      <c r="B658" s="47"/>
      <c r="G658" s="88"/>
    </row>
    <row r="659" spans="2:7" ht="15.75" customHeight="1" x14ac:dyDescent="0.25">
      <c r="B659" s="47"/>
      <c r="G659" s="88"/>
    </row>
    <row r="660" spans="2:7" ht="15.75" customHeight="1" x14ac:dyDescent="0.25">
      <c r="B660" s="47"/>
      <c r="G660" s="88"/>
    </row>
    <row r="661" spans="2:7" ht="15.75" customHeight="1" x14ac:dyDescent="0.25">
      <c r="B661" s="47"/>
      <c r="G661" s="88"/>
    </row>
    <row r="662" spans="2:7" ht="15.75" customHeight="1" x14ac:dyDescent="0.25">
      <c r="B662" s="47"/>
      <c r="G662" s="88"/>
    </row>
    <row r="663" spans="2:7" ht="15.75" customHeight="1" x14ac:dyDescent="0.25">
      <c r="B663" s="47"/>
      <c r="G663" s="88"/>
    </row>
    <row r="664" spans="2:7" ht="15.75" customHeight="1" x14ac:dyDescent="0.25">
      <c r="B664" s="47"/>
      <c r="G664" s="88"/>
    </row>
    <row r="665" spans="2:7" ht="15.75" customHeight="1" x14ac:dyDescent="0.25">
      <c r="B665" s="47"/>
      <c r="G665" s="88"/>
    </row>
    <row r="666" spans="2:7" ht="15.75" customHeight="1" x14ac:dyDescent="0.25">
      <c r="B666" s="47"/>
      <c r="G666" s="88"/>
    </row>
    <row r="667" spans="2:7" ht="15.75" customHeight="1" x14ac:dyDescent="0.25">
      <c r="B667" s="47"/>
      <c r="G667" s="88"/>
    </row>
    <row r="668" spans="2:7" ht="15.75" customHeight="1" x14ac:dyDescent="0.25">
      <c r="B668" s="47"/>
      <c r="G668" s="88"/>
    </row>
    <row r="669" spans="2:7" ht="15.75" customHeight="1" x14ac:dyDescent="0.25">
      <c r="B669" s="47"/>
      <c r="G669" s="88"/>
    </row>
    <row r="670" spans="2:7" ht="15.75" customHeight="1" x14ac:dyDescent="0.25">
      <c r="B670" s="47"/>
      <c r="G670" s="88"/>
    </row>
    <row r="671" spans="2:7" ht="15.75" customHeight="1" x14ac:dyDescent="0.25">
      <c r="B671" s="47"/>
      <c r="G671" s="88"/>
    </row>
    <row r="672" spans="2:7" ht="15.75" customHeight="1" x14ac:dyDescent="0.25">
      <c r="B672" s="47"/>
      <c r="G672" s="88"/>
    </row>
    <row r="673" spans="2:7" ht="15.75" customHeight="1" x14ac:dyDescent="0.25">
      <c r="B673" s="47"/>
      <c r="G673" s="88"/>
    </row>
    <row r="674" spans="2:7" ht="15.75" customHeight="1" x14ac:dyDescent="0.25">
      <c r="B674" s="47"/>
      <c r="G674" s="88"/>
    </row>
    <row r="675" spans="2:7" ht="15.75" customHeight="1" x14ac:dyDescent="0.25">
      <c r="B675" s="47"/>
      <c r="G675" s="88"/>
    </row>
    <row r="676" spans="2:7" ht="15.75" customHeight="1" x14ac:dyDescent="0.25">
      <c r="B676" s="47"/>
      <c r="G676" s="88"/>
    </row>
    <row r="677" spans="2:7" ht="15.75" customHeight="1" x14ac:dyDescent="0.25">
      <c r="B677" s="47"/>
      <c r="G677" s="88"/>
    </row>
    <row r="678" spans="2:7" ht="15.75" customHeight="1" x14ac:dyDescent="0.25">
      <c r="B678" s="47"/>
      <c r="G678" s="88"/>
    </row>
    <row r="679" spans="2:7" ht="15.75" customHeight="1" x14ac:dyDescent="0.25">
      <c r="B679" s="47"/>
      <c r="G679" s="88"/>
    </row>
    <row r="680" spans="2:7" ht="15.75" customHeight="1" x14ac:dyDescent="0.25">
      <c r="B680" s="47"/>
      <c r="G680" s="88"/>
    </row>
    <row r="681" spans="2:7" ht="15.75" customHeight="1" x14ac:dyDescent="0.25">
      <c r="B681" s="47"/>
      <c r="G681" s="88"/>
    </row>
    <row r="682" spans="2:7" ht="15.75" customHeight="1" x14ac:dyDescent="0.25">
      <c r="B682" s="47"/>
      <c r="G682" s="88"/>
    </row>
    <row r="683" spans="2:7" ht="15.75" customHeight="1" x14ac:dyDescent="0.25">
      <c r="B683" s="47"/>
      <c r="G683" s="88"/>
    </row>
    <row r="684" spans="2:7" ht="15.75" customHeight="1" x14ac:dyDescent="0.25">
      <c r="B684" s="47"/>
      <c r="G684" s="88"/>
    </row>
    <row r="685" spans="2:7" ht="15.75" customHeight="1" x14ac:dyDescent="0.25">
      <c r="B685" s="47"/>
      <c r="G685" s="88"/>
    </row>
    <row r="686" spans="2:7" ht="15.75" customHeight="1" x14ac:dyDescent="0.25">
      <c r="B686" s="47"/>
      <c r="G686" s="88"/>
    </row>
    <row r="687" spans="2:7" ht="15.75" customHeight="1" x14ac:dyDescent="0.25">
      <c r="B687" s="47"/>
      <c r="G687" s="88"/>
    </row>
    <row r="688" spans="2:7" ht="15.75" customHeight="1" x14ac:dyDescent="0.25">
      <c r="B688" s="47"/>
      <c r="G688" s="88"/>
    </row>
    <row r="689" spans="2:7" ht="15.75" customHeight="1" x14ac:dyDescent="0.25">
      <c r="B689" s="47"/>
      <c r="G689" s="88"/>
    </row>
    <row r="690" spans="2:7" ht="15.75" customHeight="1" x14ac:dyDescent="0.25">
      <c r="B690" s="47"/>
      <c r="G690" s="88"/>
    </row>
    <row r="691" spans="2:7" ht="15.75" customHeight="1" x14ac:dyDescent="0.25">
      <c r="B691" s="47"/>
      <c r="G691" s="88"/>
    </row>
    <row r="692" spans="2:7" ht="15.75" customHeight="1" x14ac:dyDescent="0.25">
      <c r="B692" s="47"/>
      <c r="G692" s="88"/>
    </row>
    <row r="693" spans="2:7" ht="15.75" customHeight="1" x14ac:dyDescent="0.25">
      <c r="B693" s="47"/>
      <c r="G693" s="88"/>
    </row>
    <row r="694" spans="2:7" ht="15.75" customHeight="1" x14ac:dyDescent="0.25">
      <c r="B694" s="47"/>
      <c r="G694" s="88"/>
    </row>
    <row r="695" spans="2:7" ht="15.75" customHeight="1" x14ac:dyDescent="0.25">
      <c r="B695" s="47"/>
      <c r="G695" s="88"/>
    </row>
    <row r="696" spans="2:7" ht="15.75" customHeight="1" x14ac:dyDescent="0.25">
      <c r="B696" s="47"/>
      <c r="G696" s="88"/>
    </row>
    <row r="697" spans="2:7" ht="15.75" customHeight="1" x14ac:dyDescent="0.25">
      <c r="B697" s="47"/>
      <c r="G697" s="88"/>
    </row>
    <row r="698" spans="2:7" ht="15.75" customHeight="1" x14ac:dyDescent="0.25">
      <c r="B698" s="47"/>
      <c r="G698" s="88"/>
    </row>
    <row r="699" spans="2:7" ht="15.75" customHeight="1" x14ac:dyDescent="0.25">
      <c r="B699" s="47"/>
      <c r="G699" s="88"/>
    </row>
    <row r="700" spans="2:7" ht="15.75" customHeight="1" x14ac:dyDescent="0.25">
      <c r="B700" s="47"/>
      <c r="G700" s="88"/>
    </row>
    <row r="701" spans="2:7" ht="15.75" customHeight="1" x14ac:dyDescent="0.25">
      <c r="B701" s="47"/>
      <c r="G701" s="88"/>
    </row>
    <row r="702" spans="2:7" ht="15.75" customHeight="1" x14ac:dyDescent="0.25">
      <c r="B702" s="47"/>
      <c r="G702" s="88"/>
    </row>
    <row r="703" spans="2:7" ht="15.75" customHeight="1" x14ac:dyDescent="0.25">
      <c r="B703" s="47"/>
      <c r="G703" s="88"/>
    </row>
    <row r="704" spans="2:7" ht="15.75" customHeight="1" x14ac:dyDescent="0.25">
      <c r="B704" s="47"/>
      <c r="G704" s="88"/>
    </row>
    <row r="705" spans="2:7" ht="15.75" customHeight="1" x14ac:dyDescent="0.25">
      <c r="B705" s="47"/>
      <c r="G705" s="88"/>
    </row>
    <row r="706" spans="2:7" ht="15.75" customHeight="1" x14ac:dyDescent="0.25">
      <c r="B706" s="47"/>
      <c r="G706" s="88"/>
    </row>
    <row r="707" spans="2:7" ht="15.75" customHeight="1" x14ac:dyDescent="0.25">
      <c r="B707" s="47"/>
      <c r="G707" s="88"/>
    </row>
    <row r="708" spans="2:7" ht="15.75" customHeight="1" x14ac:dyDescent="0.25">
      <c r="B708" s="47"/>
      <c r="G708" s="88"/>
    </row>
    <row r="709" spans="2:7" ht="15.75" customHeight="1" x14ac:dyDescent="0.25">
      <c r="B709" s="47"/>
      <c r="G709" s="88"/>
    </row>
    <row r="710" spans="2:7" ht="15.75" customHeight="1" x14ac:dyDescent="0.25">
      <c r="B710" s="47"/>
      <c r="G710" s="88"/>
    </row>
    <row r="711" spans="2:7" ht="15.75" customHeight="1" x14ac:dyDescent="0.25">
      <c r="B711" s="47"/>
      <c r="G711" s="88"/>
    </row>
    <row r="712" spans="2:7" ht="15.75" customHeight="1" x14ac:dyDescent="0.25">
      <c r="B712" s="47"/>
      <c r="G712" s="88"/>
    </row>
    <row r="713" spans="2:7" ht="15.75" customHeight="1" x14ac:dyDescent="0.25">
      <c r="B713" s="47"/>
      <c r="G713" s="88"/>
    </row>
    <row r="714" spans="2:7" ht="15.75" customHeight="1" x14ac:dyDescent="0.25">
      <c r="B714" s="47"/>
      <c r="G714" s="88"/>
    </row>
    <row r="715" spans="2:7" ht="15.75" customHeight="1" x14ac:dyDescent="0.25">
      <c r="B715" s="47"/>
      <c r="G715" s="88"/>
    </row>
    <row r="716" spans="2:7" ht="15.75" customHeight="1" x14ac:dyDescent="0.25">
      <c r="B716" s="47"/>
      <c r="G716" s="88"/>
    </row>
    <row r="717" spans="2:7" ht="15.75" customHeight="1" x14ac:dyDescent="0.25">
      <c r="B717" s="47"/>
      <c r="G717" s="88"/>
    </row>
    <row r="718" spans="2:7" ht="15.75" customHeight="1" x14ac:dyDescent="0.25">
      <c r="B718" s="47"/>
      <c r="G718" s="88"/>
    </row>
    <row r="719" spans="2:7" ht="15.75" customHeight="1" x14ac:dyDescent="0.25">
      <c r="B719" s="47"/>
      <c r="G719" s="88"/>
    </row>
    <row r="720" spans="2:7" ht="15.75" customHeight="1" x14ac:dyDescent="0.25">
      <c r="B720" s="47"/>
      <c r="G720" s="88"/>
    </row>
    <row r="721" spans="2:7" ht="15.75" customHeight="1" x14ac:dyDescent="0.25">
      <c r="B721" s="47"/>
      <c r="G721" s="88"/>
    </row>
    <row r="722" spans="2:7" ht="15.75" customHeight="1" x14ac:dyDescent="0.25">
      <c r="B722" s="47"/>
      <c r="G722" s="88"/>
    </row>
    <row r="723" spans="2:7" ht="15.75" customHeight="1" x14ac:dyDescent="0.25">
      <c r="B723" s="47"/>
      <c r="G723" s="88"/>
    </row>
    <row r="724" spans="2:7" ht="15.75" customHeight="1" x14ac:dyDescent="0.25">
      <c r="B724" s="47"/>
      <c r="G724" s="88"/>
    </row>
    <row r="725" spans="2:7" ht="15.75" customHeight="1" x14ac:dyDescent="0.25">
      <c r="B725" s="47"/>
      <c r="G725" s="88"/>
    </row>
    <row r="726" spans="2:7" ht="15.75" customHeight="1" x14ac:dyDescent="0.25">
      <c r="B726" s="47"/>
      <c r="G726" s="88"/>
    </row>
    <row r="727" spans="2:7" ht="15.75" customHeight="1" x14ac:dyDescent="0.25">
      <c r="B727" s="47"/>
      <c r="G727" s="88"/>
    </row>
    <row r="728" spans="2:7" ht="15.75" customHeight="1" x14ac:dyDescent="0.25">
      <c r="B728" s="47"/>
      <c r="G728" s="88"/>
    </row>
    <row r="729" spans="2:7" ht="15.75" customHeight="1" x14ac:dyDescent="0.25">
      <c r="B729" s="47"/>
      <c r="G729" s="88"/>
    </row>
    <row r="730" spans="2:7" ht="15.75" customHeight="1" x14ac:dyDescent="0.25">
      <c r="B730" s="47"/>
      <c r="G730" s="88"/>
    </row>
    <row r="731" spans="2:7" ht="15.75" customHeight="1" x14ac:dyDescent="0.25">
      <c r="B731" s="47"/>
      <c r="G731" s="88"/>
    </row>
    <row r="732" spans="2:7" ht="15.75" customHeight="1" x14ac:dyDescent="0.25">
      <c r="B732" s="47"/>
      <c r="G732" s="88"/>
    </row>
    <row r="733" spans="2:7" ht="15.75" customHeight="1" x14ac:dyDescent="0.25">
      <c r="B733" s="47"/>
      <c r="G733" s="88"/>
    </row>
    <row r="734" spans="2:7" ht="15.75" customHeight="1" x14ac:dyDescent="0.25">
      <c r="B734" s="47"/>
      <c r="G734" s="88"/>
    </row>
    <row r="735" spans="2:7" ht="15.75" customHeight="1" x14ac:dyDescent="0.25">
      <c r="B735" s="47"/>
      <c r="G735" s="88"/>
    </row>
    <row r="736" spans="2:7" ht="15.75" customHeight="1" x14ac:dyDescent="0.25">
      <c r="B736" s="47"/>
      <c r="G736" s="88"/>
    </row>
    <row r="737" spans="2:7" ht="15.75" customHeight="1" x14ac:dyDescent="0.25">
      <c r="B737" s="47"/>
      <c r="G737" s="88"/>
    </row>
    <row r="738" spans="2:7" ht="15.75" customHeight="1" x14ac:dyDescent="0.25">
      <c r="B738" s="47"/>
      <c r="G738" s="88"/>
    </row>
    <row r="739" spans="2:7" ht="15.75" customHeight="1" x14ac:dyDescent="0.25">
      <c r="B739" s="47"/>
      <c r="G739" s="88"/>
    </row>
    <row r="740" spans="2:7" ht="15.75" customHeight="1" x14ac:dyDescent="0.25">
      <c r="B740" s="47"/>
      <c r="G740" s="88"/>
    </row>
    <row r="741" spans="2:7" ht="15.75" customHeight="1" x14ac:dyDescent="0.25">
      <c r="B741" s="47"/>
      <c r="G741" s="88"/>
    </row>
    <row r="742" spans="2:7" ht="15.75" customHeight="1" x14ac:dyDescent="0.25">
      <c r="B742" s="47"/>
      <c r="G742" s="88"/>
    </row>
    <row r="743" spans="2:7" ht="15.75" customHeight="1" x14ac:dyDescent="0.25">
      <c r="B743" s="47"/>
      <c r="G743" s="88"/>
    </row>
    <row r="744" spans="2:7" ht="15.75" customHeight="1" x14ac:dyDescent="0.25">
      <c r="B744" s="47"/>
      <c r="G744" s="88"/>
    </row>
    <row r="745" spans="2:7" ht="15.75" customHeight="1" x14ac:dyDescent="0.25">
      <c r="B745" s="47"/>
      <c r="G745" s="88"/>
    </row>
    <row r="746" spans="2:7" ht="15.75" customHeight="1" x14ac:dyDescent="0.25">
      <c r="B746" s="47"/>
      <c r="G746" s="88"/>
    </row>
    <row r="747" spans="2:7" ht="15.75" customHeight="1" x14ac:dyDescent="0.25">
      <c r="B747" s="47"/>
      <c r="G747" s="88"/>
    </row>
    <row r="748" spans="2:7" ht="15.75" customHeight="1" x14ac:dyDescent="0.25">
      <c r="B748" s="47"/>
      <c r="G748" s="88"/>
    </row>
    <row r="749" spans="2:7" ht="15.75" customHeight="1" x14ac:dyDescent="0.25">
      <c r="B749" s="47"/>
      <c r="G749" s="88"/>
    </row>
    <row r="750" spans="2:7" ht="15.75" customHeight="1" x14ac:dyDescent="0.25">
      <c r="B750" s="47"/>
      <c r="G750" s="88"/>
    </row>
    <row r="751" spans="2:7" ht="15.75" customHeight="1" x14ac:dyDescent="0.25">
      <c r="B751" s="47"/>
      <c r="G751" s="88"/>
    </row>
    <row r="752" spans="2:7" ht="15.75" customHeight="1" x14ac:dyDescent="0.25">
      <c r="B752" s="47"/>
      <c r="G752" s="88"/>
    </row>
    <row r="753" spans="2:7" ht="15.75" customHeight="1" x14ac:dyDescent="0.25">
      <c r="B753" s="47"/>
      <c r="G753" s="88"/>
    </row>
    <row r="754" spans="2:7" ht="15.75" customHeight="1" x14ac:dyDescent="0.25">
      <c r="B754" s="47"/>
      <c r="G754" s="88"/>
    </row>
    <row r="755" spans="2:7" ht="15.75" customHeight="1" x14ac:dyDescent="0.25">
      <c r="B755" s="47"/>
      <c r="G755" s="88"/>
    </row>
    <row r="756" spans="2:7" ht="15.75" customHeight="1" x14ac:dyDescent="0.25">
      <c r="B756" s="47"/>
      <c r="G756" s="88"/>
    </row>
    <row r="757" spans="2:7" ht="15.75" customHeight="1" x14ac:dyDescent="0.25">
      <c r="B757" s="47"/>
      <c r="G757" s="88"/>
    </row>
    <row r="758" spans="2:7" ht="15.75" customHeight="1" x14ac:dyDescent="0.25">
      <c r="B758" s="47"/>
      <c r="G758" s="88"/>
    </row>
    <row r="759" spans="2:7" ht="15.75" customHeight="1" x14ac:dyDescent="0.25">
      <c r="B759" s="47"/>
      <c r="G759" s="88"/>
    </row>
    <row r="760" spans="2:7" ht="15.75" customHeight="1" x14ac:dyDescent="0.25">
      <c r="B760" s="47"/>
      <c r="G760" s="88"/>
    </row>
    <row r="761" spans="2:7" ht="15.75" customHeight="1" x14ac:dyDescent="0.25">
      <c r="B761" s="47"/>
      <c r="G761" s="88"/>
    </row>
    <row r="762" spans="2:7" ht="15.75" customHeight="1" x14ac:dyDescent="0.25">
      <c r="B762" s="47"/>
      <c r="G762" s="88"/>
    </row>
    <row r="763" spans="2:7" ht="15.75" customHeight="1" x14ac:dyDescent="0.25">
      <c r="B763" s="47"/>
      <c r="G763" s="88"/>
    </row>
    <row r="764" spans="2:7" ht="15.75" customHeight="1" x14ac:dyDescent="0.25">
      <c r="B764" s="47"/>
      <c r="G764" s="88"/>
    </row>
    <row r="765" spans="2:7" ht="15.75" customHeight="1" x14ac:dyDescent="0.25">
      <c r="B765" s="47"/>
      <c r="G765" s="88"/>
    </row>
    <row r="766" spans="2:7" ht="15.75" customHeight="1" x14ac:dyDescent="0.25">
      <c r="B766" s="47"/>
      <c r="G766" s="88"/>
    </row>
    <row r="767" spans="2:7" ht="15.75" customHeight="1" x14ac:dyDescent="0.25">
      <c r="B767" s="47"/>
      <c r="G767" s="88"/>
    </row>
    <row r="768" spans="2:7" ht="15.75" customHeight="1" x14ac:dyDescent="0.25">
      <c r="B768" s="47"/>
      <c r="G768" s="88"/>
    </row>
    <row r="769" spans="2:7" ht="15.75" customHeight="1" x14ac:dyDescent="0.25">
      <c r="B769" s="47"/>
      <c r="G769" s="88"/>
    </row>
    <row r="770" spans="2:7" ht="15.75" customHeight="1" x14ac:dyDescent="0.25">
      <c r="B770" s="47"/>
      <c r="G770" s="88"/>
    </row>
    <row r="771" spans="2:7" ht="15.75" customHeight="1" x14ac:dyDescent="0.25">
      <c r="B771" s="47"/>
      <c r="G771" s="88"/>
    </row>
    <row r="772" spans="2:7" ht="15.75" customHeight="1" x14ac:dyDescent="0.25">
      <c r="B772" s="47"/>
      <c r="G772" s="88"/>
    </row>
    <row r="773" spans="2:7" ht="15.75" customHeight="1" x14ac:dyDescent="0.25">
      <c r="B773" s="47"/>
      <c r="G773" s="88"/>
    </row>
    <row r="774" spans="2:7" ht="15.75" customHeight="1" x14ac:dyDescent="0.25">
      <c r="B774" s="47"/>
      <c r="G774" s="88"/>
    </row>
    <row r="775" spans="2:7" ht="15.75" customHeight="1" x14ac:dyDescent="0.25">
      <c r="B775" s="47"/>
      <c r="G775" s="88"/>
    </row>
    <row r="776" spans="2:7" ht="15.75" customHeight="1" x14ac:dyDescent="0.25">
      <c r="B776" s="47"/>
      <c r="G776" s="88"/>
    </row>
    <row r="777" spans="2:7" ht="15.75" customHeight="1" x14ac:dyDescent="0.25">
      <c r="B777" s="47"/>
      <c r="G777" s="88"/>
    </row>
    <row r="778" spans="2:7" ht="15.75" customHeight="1" x14ac:dyDescent="0.25">
      <c r="B778" s="47"/>
      <c r="G778" s="88"/>
    </row>
    <row r="779" spans="2:7" ht="15.75" customHeight="1" x14ac:dyDescent="0.25">
      <c r="B779" s="47"/>
      <c r="G779" s="88"/>
    </row>
    <row r="780" spans="2:7" ht="15.75" customHeight="1" x14ac:dyDescent="0.25">
      <c r="B780" s="47"/>
      <c r="G780" s="88"/>
    </row>
    <row r="781" spans="2:7" ht="15.75" customHeight="1" x14ac:dyDescent="0.25">
      <c r="B781" s="47"/>
      <c r="G781" s="88"/>
    </row>
    <row r="782" spans="2:7" ht="15.75" customHeight="1" x14ac:dyDescent="0.25">
      <c r="B782" s="47"/>
      <c r="G782" s="88"/>
    </row>
    <row r="783" spans="2:7" ht="15.75" customHeight="1" x14ac:dyDescent="0.25">
      <c r="B783" s="47"/>
      <c r="G783" s="88"/>
    </row>
    <row r="784" spans="2:7" ht="15.75" customHeight="1" x14ac:dyDescent="0.25">
      <c r="B784" s="47"/>
      <c r="G784" s="88"/>
    </row>
    <row r="785" spans="2:7" ht="15.75" customHeight="1" x14ac:dyDescent="0.25">
      <c r="B785" s="47"/>
      <c r="G785" s="88"/>
    </row>
    <row r="786" spans="2:7" ht="15.75" customHeight="1" x14ac:dyDescent="0.25">
      <c r="B786" s="47"/>
      <c r="G786" s="88"/>
    </row>
    <row r="787" spans="2:7" ht="15.75" customHeight="1" x14ac:dyDescent="0.25">
      <c r="B787" s="47"/>
      <c r="G787" s="88"/>
    </row>
    <row r="788" spans="2:7" ht="15.75" customHeight="1" x14ac:dyDescent="0.25">
      <c r="B788" s="47"/>
      <c r="G788" s="88"/>
    </row>
    <row r="789" spans="2:7" ht="15.75" customHeight="1" x14ac:dyDescent="0.25">
      <c r="B789" s="47"/>
      <c r="G789" s="88"/>
    </row>
    <row r="790" spans="2:7" ht="15.75" customHeight="1" x14ac:dyDescent="0.25">
      <c r="B790" s="47"/>
      <c r="G790" s="88"/>
    </row>
    <row r="791" spans="2:7" ht="15.75" customHeight="1" x14ac:dyDescent="0.25">
      <c r="B791" s="47"/>
      <c r="G791" s="88"/>
    </row>
    <row r="792" spans="2:7" ht="15.75" customHeight="1" x14ac:dyDescent="0.25">
      <c r="B792" s="47"/>
      <c r="G792" s="88"/>
    </row>
    <row r="793" spans="2:7" ht="15.75" customHeight="1" x14ac:dyDescent="0.25">
      <c r="B793" s="47"/>
      <c r="G793" s="88"/>
    </row>
    <row r="794" spans="2:7" ht="15.75" customHeight="1" x14ac:dyDescent="0.25">
      <c r="B794" s="47"/>
      <c r="G794" s="88"/>
    </row>
    <row r="795" spans="2:7" ht="15.75" customHeight="1" x14ac:dyDescent="0.25">
      <c r="B795" s="47"/>
      <c r="G795" s="88"/>
    </row>
    <row r="796" spans="2:7" ht="15.75" customHeight="1" x14ac:dyDescent="0.25">
      <c r="B796" s="47"/>
      <c r="G796" s="88"/>
    </row>
    <row r="797" spans="2:7" ht="15.75" customHeight="1" x14ac:dyDescent="0.25">
      <c r="B797" s="47"/>
      <c r="G797" s="88"/>
    </row>
    <row r="798" spans="2:7" ht="15.75" customHeight="1" x14ac:dyDescent="0.25">
      <c r="B798" s="47"/>
      <c r="G798" s="88"/>
    </row>
    <row r="799" spans="2:7" ht="15.75" customHeight="1" x14ac:dyDescent="0.25">
      <c r="B799" s="47"/>
      <c r="G799" s="88"/>
    </row>
    <row r="800" spans="2:7" ht="15.75" customHeight="1" x14ac:dyDescent="0.25">
      <c r="B800" s="47"/>
      <c r="G800" s="88"/>
    </row>
    <row r="801" spans="2:7" ht="15.75" customHeight="1" x14ac:dyDescent="0.25">
      <c r="B801" s="47"/>
      <c r="G801" s="88"/>
    </row>
    <row r="802" spans="2:7" ht="15.75" customHeight="1" x14ac:dyDescent="0.25">
      <c r="B802" s="47"/>
      <c r="G802" s="88"/>
    </row>
    <row r="803" spans="2:7" ht="15.75" customHeight="1" x14ac:dyDescent="0.25">
      <c r="B803" s="47"/>
      <c r="G803" s="88"/>
    </row>
    <row r="804" spans="2:7" ht="15.75" customHeight="1" x14ac:dyDescent="0.25">
      <c r="B804" s="47"/>
      <c r="G804" s="88"/>
    </row>
    <row r="805" spans="2:7" ht="15.75" customHeight="1" x14ac:dyDescent="0.25">
      <c r="B805" s="47"/>
      <c r="G805" s="88"/>
    </row>
    <row r="806" spans="2:7" ht="15.75" customHeight="1" x14ac:dyDescent="0.25">
      <c r="B806" s="47"/>
      <c r="G806" s="88"/>
    </row>
    <row r="807" spans="2:7" ht="15.75" customHeight="1" x14ac:dyDescent="0.25">
      <c r="B807" s="47"/>
      <c r="G807" s="88"/>
    </row>
    <row r="808" spans="2:7" ht="15.75" customHeight="1" x14ac:dyDescent="0.25">
      <c r="B808" s="47"/>
      <c r="G808" s="88"/>
    </row>
    <row r="809" spans="2:7" ht="15.75" customHeight="1" x14ac:dyDescent="0.25">
      <c r="B809" s="47"/>
      <c r="G809" s="88"/>
    </row>
    <row r="810" spans="2:7" ht="15.75" customHeight="1" x14ac:dyDescent="0.25">
      <c r="B810" s="47"/>
      <c r="G810" s="88"/>
    </row>
    <row r="811" spans="2:7" ht="15.75" customHeight="1" x14ac:dyDescent="0.25">
      <c r="B811" s="47"/>
      <c r="G811" s="88"/>
    </row>
    <row r="812" spans="2:7" ht="15.75" customHeight="1" x14ac:dyDescent="0.25">
      <c r="B812" s="47"/>
      <c r="G812" s="88"/>
    </row>
    <row r="813" spans="2:7" ht="15.75" customHeight="1" x14ac:dyDescent="0.25">
      <c r="B813" s="47"/>
      <c r="G813" s="88"/>
    </row>
    <row r="814" spans="2:7" ht="15.75" customHeight="1" x14ac:dyDescent="0.25">
      <c r="B814" s="47"/>
      <c r="G814" s="88"/>
    </row>
    <row r="815" spans="2:7" ht="15.75" customHeight="1" x14ac:dyDescent="0.25">
      <c r="B815" s="47"/>
      <c r="G815" s="88"/>
    </row>
    <row r="816" spans="2:7" ht="15.75" customHeight="1" x14ac:dyDescent="0.25">
      <c r="B816" s="47"/>
      <c r="G816" s="88"/>
    </row>
    <row r="817" spans="2:7" ht="15.75" customHeight="1" x14ac:dyDescent="0.25">
      <c r="B817" s="47"/>
      <c r="G817" s="88"/>
    </row>
    <row r="818" spans="2:7" ht="15.75" customHeight="1" x14ac:dyDescent="0.25">
      <c r="B818" s="47"/>
      <c r="G818" s="88"/>
    </row>
    <row r="819" spans="2:7" ht="15.75" customHeight="1" x14ac:dyDescent="0.25">
      <c r="B819" s="47"/>
      <c r="G819" s="88"/>
    </row>
    <row r="820" spans="2:7" ht="15.75" customHeight="1" x14ac:dyDescent="0.25">
      <c r="B820" s="47"/>
      <c r="G820" s="88"/>
    </row>
    <row r="821" spans="2:7" ht="15.75" customHeight="1" x14ac:dyDescent="0.25">
      <c r="B821" s="47"/>
      <c r="G821" s="88"/>
    </row>
    <row r="822" spans="2:7" ht="15.75" customHeight="1" x14ac:dyDescent="0.25">
      <c r="B822" s="47"/>
      <c r="G822" s="88"/>
    </row>
    <row r="823" spans="2:7" ht="15.75" customHeight="1" x14ac:dyDescent="0.25">
      <c r="B823" s="47"/>
      <c r="G823" s="88"/>
    </row>
    <row r="824" spans="2:7" ht="15.75" customHeight="1" x14ac:dyDescent="0.25">
      <c r="B824" s="47"/>
      <c r="G824" s="88"/>
    </row>
    <row r="825" spans="2:7" ht="15.75" customHeight="1" x14ac:dyDescent="0.25">
      <c r="B825" s="47"/>
      <c r="G825" s="88"/>
    </row>
    <row r="826" spans="2:7" ht="15.75" customHeight="1" x14ac:dyDescent="0.25">
      <c r="B826" s="47"/>
      <c r="G826" s="88"/>
    </row>
    <row r="827" spans="2:7" ht="15.75" customHeight="1" x14ac:dyDescent="0.25">
      <c r="B827" s="47"/>
      <c r="G827" s="88"/>
    </row>
    <row r="828" spans="2:7" ht="15.75" customHeight="1" x14ac:dyDescent="0.25">
      <c r="B828" s="47"/>
      <c r="G828" s="88"/>
    </row>
    <row r="829" spans="2:7" ht="15.75" customHeight="1" x14ac:dyDescent="0.25">
      <c r="B829" s="47"/>
      <c r="G829" s="88"/>
    </row>
    <row r="830" spans="2:7" ht="15.75" customHeight="1" x14ac:dyDescent="0.25">
      <c r="B830" s="47"/>
      <c r="G830" s="88"/>
    </row>
    <row r="831" spans="2:7" ht="15.75" customHeight="1" x14ac:dyDescent="0.25">
      <c r="B831" s="47"/>
      <c r="G831" s="88"/>
    </row>
    <row r="832" spans="2:7" ht="15.75" customHeight="1" x14ac:dyDescent="0.25">
      <c r="B832" s="47"/>
      <c r="G832" s="88"/>
    </row>
    <row r="833" spans="2:7" ht="15.75" customHeight="1" x14ac:dyDescent="0.25">
      <c r="B833" s="47"/>
      <c r="G833" s="88"/>
    </row>
    <row r="834" spans="2:7" ht="15.75" customHeight="1" x14ac:dyDescent="0.25">
      <c r="B834" s="47"/>
      <c r="G834" s="88"/>
    </row>
    <row r="835" spans="2:7" ht="15.75" customHeight="1" x14ac:dyDescent="0.25">
      <c r="B835" s="47"/>
      <c r="G835" s="88"/>
    </row>
    <row r="836" spans="2:7" ht="15.75" customHeight="1" x14ac:dyDescent="0.25">
      <c r="B836" s="47"/>
      <c r="G836" s="88"/>
    </row>
    <row r="837" spans="2:7" ht="15.75" customHeight="1" x14ac:dyDescent="0.25">
      <c r="B837" s="47"/>
      <c r="G837" s="88"/>
    </row>
    <row r="838" spans="2:7" ht="15.75" customHeight="1" x14ac:dyDescent="0.25">
      <c r="B838" s="47"/>
      <c r="G838" s="88"/>
    </row>
    <row r="839" spans="2:7" ht="15.75" customHeight="1" x14ac:dyDescent="0.25">
      <c r="B839" s="47"/>
      <c r="G839" s="88"/>
    </row>
    <row r="840" spans="2:7" ht="15.75" customHeight="1" x14ac:dyDescent="0.25">
      <c r="B840" s="47"/>
      <c r="G840" s="88"/>
    </row>
    <row r="841" spans="2:7" ht="15.75" customHeight="1" x14ac:dyDescent="0.25">
      <c r="B841" s="47"/>
      <c r="G841" s="88"/>
    </row>
    <row r="842" spans="2:7" ht="15.75" customHeight="1" x14ac:dyDescent="0.25">
      <c r="B842" s="47"/>
      <c r="G842" s="88"/>
    </row>
    <row r="843" spans="2:7" ht="15.75" customHeight="1" x14ac:dyDescent="0.25">
      <c r="B843" s="47"/>
      <c r="G843" s="88"/>
    </row>
    <row r="844" spans="2:7" ht="15.75" customHeight="1" x14ac:dyDescent="0.25">
      <c r="B844" s="47"/>
      <c r="G844" s="88"/>
    </row>
    <row r="845" spans="2:7" ht="15.75" customHeight="1" x14ac:dyDescent="0.25">
      <c r="B845" s="47"/>
      <c r="G845" s="88"/>
    </row>
    <row r="846" spans="2:7" ht="15.75" customHeight="1" x14ac:dyDescent="0.25">
      <c r="B846" s="47"/>
      <c r="G846" s="88"/>
    </row>
    <row r="847" spans="2:7" ht="15.75" customHeight="1" x14ac:dyDescent="0.25">
      <c r="B847" s="47"/>
      <c r="G847" s="88"/>
    </row>
    <row r="848" spans="2:7" ht="15.75" customHeight="1" x14ac:dyDescent="0.25">
      <c r="B848" s="47"/>
      <c r="G848" s="88"/>
    </row>
    <row r="849" spans="2:7" ht="15.75" customHeight="1" x14ac:dyDescent="0.25">
      <c r="B849" s="47"/>
      <c r="G849" s="88"/>
    </row>
    <row r="850" spans="2:7" ht="15.75" customHeight="1" x14ac:dyDescent="0.25">
      <c r="B850" s="47"/>
      <c r="G850" s="88"/>
    </row>
    <row r="851" spans="2:7" ht="15.75" customHeight="1" x14ac:dyDescent="0.25">
      <c r="B851" s="47"/>
      <c r="G851" s="88"/>
    </row>
    <row r="852" spans="2:7" ht="15.75" customHeight="1" x14ac:dyDescent="0.25">
      <c r="B852" s="47"/>
      <c r="G852" s="88"/>
    </row>
    <row r="853" spans="2:7" ht="15.75" customHeight="1" x14ac:dyDescent="0.25">
      <c r="B853" s="47"/>
      <c r="G853" s="88"/>
    </row>
    <row r="854" spans="2:7" ht="15.75" customHeight="1" x14ac:dyDescent="0.25">
      <c r="B854" s="47"/>
      <c r="G854" s="88"/>
    </row>
    <row r="855" spans="2:7" ht="15.75" customHeight="1" x14ac:dyDescent="0.25">
      <c r="B855" s="47"/>
      <c r="G855" s="88"/>
    </row>
    <row r="856" spans="2:7" ht="15.75" customHeight="1" x14ac:dyDescent="0.25">
      <c r="B856" s="47"/>
      <c r="G856" s="88"/>
    </row>
    <row r="857" spans="2:7" ht="15.75" customHeight="1" x14ac:dyDescent="0.25">
      <c r="B857" s="47"/>
      <c r="G857" s="88"/>
    </row>
    <row r="858" spans="2:7" ht="15.75" customHeight="1" x14ac:dyDescent="0.25">
      <c r="B858" s="47"/>
      <c r="G858" s="88"/>
    </row>
    <row r="859" spans="2:7" ht="15.75" customHeight="1" x14ac:dyDescent="0.25">
      <c r="B859" s="47"/>
      <c r="G859" s="88"/>
    </row>
    <row r="860" spans="2:7" ht="15.75" customHeight="1" x14ac:dyDescent="0.25">
      <c r="B860" s="47"/>
      <c r="G860" s="88"/>
    </row>
    <row r="861" spans="2:7" ht="15.75" customHeight="1" x14ac:dyDescent="0.25">
      <c r="B861" s="47"/>
      <c r="G861" s="88"/>
    </row>
    <row r="862" spans="2:7" ht="15.75" customHeight="1" x14ac:dyDescent="0.25">
      <c r="B862" s="47"/>
      <c r="G862" s="88"/>
    </row>
    <row r="863" spans="2:7" ht="15.75" customHeight="1" x14ac:dyDescent="0.25">
      <c r="B863" s="47"/>
      <c r="G863" s="88"/>
    </row>
    <row r="864" spans="2:7" ht="15.75" customHeight="1" x14ac:dyDescent="0.25">
      <c r="B864" s="47"/>
      <c r="G864" s="88"/>
    </row>
    <row r="865" spans="2:7" ht="15.75" customHeight="1" x14ac:dyDescent="0.25">
      <c r="B865" s="47"/>
      <c r="G865" s="88"/>
    </row>
    <row r="866" spans="2:7" ht="15.75" customHeight="1" x14ac:dyDescent="0.25">
      <c r="B866" s="47"/>
      <c r="G866" s="88"/>
    </row>
    <row r="867" spans="2:7" ht="15.75" customHeight="1" x14ac:dyDescent="0.25">
      <c r="B867" s="47"/>
      <c r="G867" s="88"/>
    </row>
    <row r="868" spans="2:7" ht="15.75" customHeight="1" x14ac:dyDescent="0.25">
      <c r="B868" s="47"/>
      <c r="G868" s="88"/>
    </row>
    <row r="869" spans="2:7" ht="15.75" customHeight="1" x14ac:dyDescent="0.25">
      <c r="B869" s="47"/>
      <c r="G869" s="88"/>
    </row>
    <row r="870" spans="2:7" ht="15.75" customHeight="1" x14ac:dyDescent="0.25">
      <c r="B870" s="47"/>
      <c r="G870" s="88"/>
    </row>
    <row r="871" spans="2:7" ht="15.75" customHeight="1" x14ac:dyDescent="0.25">
      <c r="B871" s="47"/>
      <c r="G871" s="88"/>
    </row>
    <row r="872" spans="2:7" ht="15.75" customHeight="1" x14ac:dyDescent="0.25">
      <c r="B872" s="47"/>
      <c r="G872" s="88"/>
    </row>
    <row r="873" spans="2:7" ht="15.75" customHeight="1" x14ac:dyDescent="0.25">
      <c r="B873" s="47"/>
      <c r="G873" s="88"/>
    </row>
    <row r="874" spans="2:7" ht="15.75" customHeight="1" x14ac:dyDescent="0.25">
      <c r="B874" s="47"/>
      <c r="G874" s="88"/>
    </row>
    <row r="875" spans="2:7" ht="15.75" customHeight="1" x14ac:dyDescent="0.25">
      <c r="B875" s="47"/>
      <c r="G875" s="88"/>
    </row>
    <row r="876" spans="2:7" ht="15.75" customHeight="1" x14ac:dyDescent="0.25">
      <c r="B876" s="47"/>
      <c r="G876" s="88"/>
    </row>
    <row r="877" spans="2:7" ht="15.75" customHeight="1" x14ac:dyDescent="0.25">
      <c r="B877" s="47"/>
      <c r="G877" s="88"/>
    </row>
    <row r="878" spans="2:7" ht="15.75" customHeight="1" x14ac:dyDescent="0.25">
      <c r="B878" s="47"/>
      <c r="G878" s="88"/>
    </row>
    <row r="879" spans="2:7" ht="15.75" customHeight="1" x14ac:dyDescent="0.25">
      <c r="B879" s="47"/>
      <c r="G879" s="88"/>
    </row>
    <row r="880" spans="2:7" ht="15.75" customHeight="1" x14ac:dyDescent="0.25">
      <c r="B880" s="47"/>
      <c r="G880" s="88"/>
    </row>
    <row r="881" spans="2:7" ht="15.75" customHeight="1" x14ac:dyDescent="0.25">
      <c r="B881" s="47"/>
      <c r="G881" s="88"/>
    </row>
    <row r="882" spans="2:7" ht="15.75" customHeight="1" x14ac:dyDescent="0.25">
      <c r="B882" s="47"/>
      <c r="G882" s="88"/>
    </row>
    <row r="883" spans="2:7" ht="15.75" customHeight="1" x14ac:dyDescent="0.25">
      <c r="B883" s="47"/>
      <c r="G883" s="88"/>
    </row>
    <row r="884" spans="2:7" ht="15.75" customHeight="1" x14ac:dyDescent="0.25">
      <c r="B884" s="47"/>
      <c r="G884" s="88"/>
    </row>
    <row r="885" spans="2:7" ht="15.75" customHeight="1" x14ac:dyDescent="0.25">
      <c r="B885" s="47"/>
      <c r="G885" s="88"/>
    </row>
    <row r="886" spans="2:7" ht="15.75" customHeight="1" x14ac:dyDescent="0.25">
      <c r="B886" s="47"/>
      <c r="G886" s="88"/>
    </row>
    <row r="887" spans="2:7" ht="15.75" customHeight="1" x14ac:dyDescent="0.25">
      <c r="B887" s="47"/>
      <c r="G887" s="88"/>
    </row>
    <row r="888" spans="2:7" ht="15.75" customHeight="1" x14ac:dyDescent="0.25">
      <c r="B888" s="47"/>
      <c r="G888" s="88"/>
    </row>
    <row r="889" spans="2:7" ht="15.75" customHeight="1" x14ac:dyDescent="0.25">
      <c r="B889" s="47"/>
      <c r="G889" s="88"/>
    </row>
    <row r="890" spans="2:7" ht="15.75" customHeight="1" x14ac:dyDescent="0.25">
      <c r="B890" s="47"/>
      <c r="G890" s="88"/>
    </row>
    <row r="891" spans="2:7" ht="15.75" customHeight="1" x14ac:dyDescent="0.25">
      <c r="B891" s="47"/>
      <c r="G891" s="88"/>
    </row>
    <row r="892" spans="2:7" ht="15.75" customHeight="1" x14ac:dyDescent="0.25">
      <c r="B892" s="47"/>
      <c r="G892" s="88"/>
    </row>
    <row r="893" spans="2:7" ht="15.75" customHeight="1" x14ac:dyDescent="0.25">
      <c r="B893" s="47"/>
      <c r="G893" s="88"/>
    </row>
    <row r="894" spans="2:7" ht="15.75" customHeight="1" x14ac:dyDescent="0.25">
      <c r="B894" s="47"/>
      <c r="G894" s="88"/>
    </row>
    <row r="895" spans="2:7" ht="15.75" customHeight="1" x14ac:dyDescent="0.25">
      <c r="B895" s="47"/>
      <c r="G895" s="88"/>
    </row>
    <row r="896" spans="2:7" ht="15.75" customHeight="1" x14ac:dyDescent="0.25">
      <c r="B896" s="47"/>
      <c r="G896" s="88"/>
    </row>
    <row r="897" spans="2:7" ht="15.75" customHeight="1" x14ac:dyDescent="0.25">
      <c r="B897" s="47"/>
      <c r="G897" s="88"/>
    </row>
    <row r="898" spans="2:7" ht="15.75" customHeight="1" x14ac:dyDescent="0.25">
      <c r="B898" s="47"/>
      <c r="G898" s="88"/>
    </row>
    <row r="899" spans="2:7" ht="15.75" customHeight="1" x14ac:dyDescent="0.25">
      <c r="B899" s="47"/>
      <c r="G899" s="88"/>
    </row>
    <row r="900" spans="2:7" ht="15.75" customHeight="1" x14ac:dyDescent="0.25">
      <c r="B900" s="47"/>
      <c r="G900" s="88"/>
    </row>
    <row r="901" spans="2:7" ht="15.75" customHeight="1" x14ac:dyDescent="0.25">
      <c r="B901" s="47"/>
      <c r="G901" s="88"/>
    </row>
    <row r="902" spans="2:7" ht="15.75" customHeight="1" x14ac:dyDescent="0.25">
      <c r="B902" s="47"/>
      <c r="G902" s="88"/>
    </row>
    <row r="903" spans="2:7" ht="15.75" customHeight="1" x14ac:dyDescent="0.25">
      <c r="B903" s="47"/>
      <c r="G903" s="88"/>
    </row>
    <row r="904" spans="2:7" ht="15.75" customHeight="1" x14ac:dyDescent="0.25">
      <c r="B904" s="47"/>
      <c r="G904" s="88"/>
    </row>
    <row r="905" spans="2:7" ht="15.75" customHeight="1" x14ac:dyDescent="0.25">
      <c r="B905" s="47"/>
      <c r="G905" s="88"/>
    </row>
    <row r="906" spans="2:7" ht="15.75" customHeight="1" x14ac:dyDescent="0.25">
      <c r="B906" s="47"/>
      <c r="G906" s="88"/>
    </row>
    <row r="907" spans="2:7" ht="15.75" customHeight="1" x14ac:dyDescent="0.25">
      <c r="B907" s="47"/>
      <c r="G907" s="88"/>
    </row>
    <row r="908" spans="2:7" ht="15.75" customHeight="1" x14ac:dyDescent="0.25">
      <c r="B908" s="47"/>
      <c r="G908" s="88"/>
    </row>
    <row r="909" spans="2:7" ht="15.75" customHeight="1" x14ac:dyDescent="0.25">
      <c r="B909" s="47"/>
      <c r="G909" s="88"/>
    </row>
    <row r="910" spans="2:7" ht="15.75" customHeight="1" x14ac:dyDescent="0.25">
      <c r="B910" s="47"/>
      <c r="G910" s="88"/>
    </row>
    <row r="911" spans="2:7" ht="15.75" customHeight="1" x14ac:dyDescent="0.25">
      <c r="B911" s="47"/>
      <c r="G911" s="88"/>
    </row>
    <row r="912" spans="2:7" ht="15.75" customHeight="1" x14ac:dyDescent="0.25">
      <c r="B912" s="47"/>
      <c r="G912" s="88"/>
    </row>
    <row r="913" spans="2:7" ht="15.75" customHeight="1" x14ac:dyDescent="0.25">
      <c r="B913" s="47"/>
      <c r="G913" s="88"/>
    </row>
    <row r="914" spans="2:7" ht="15.75" customHeight="1" x14ac:dyDescent="0.25">
      <c r="B914" s="47"/>
      <c r="G914" s="88"/>
    </row>
    <row r="915" spans="2:7" ht="15.75" customHeight="1" x14ac:dyDescent="0.25">
      <c r="B915" s="47"/>
      <c r="G915" s="88"/>
    </row>
    <row r="916" spans="2:7" ht="15.75" customHeight="1" x14ac:dyDescent="0.25">
      <c r="B916" s="47"/>
      <c r="G916" s="88"/>
    </row>
    <row r="917" spans="2:7" ht="15.75" customHeight="1" x14ac:dyDescent="0.25">
      <c r="B917" s="47"/>
      <c r="G917" s="88"/>
    </row>
    <row r="918" spans="2:7" ht="15.75" customHeight="1" x14ac:dyDescent="0.25">
      <c r="B918" s="47"/>
      <c r="G918" s="88"/>
    </row>
    <row r="919" spans="2:7" ht="15.75" customHeight="1" x14ac:dyDescent="0.25">
      <c r="B919" s="47"/>
      <c r="G919" s="88"/>
    </row>
    <row r="920" spans="2:7" ht="15.75" customHeight="1" x14ac:dyDescent="0.25">
      <c r="B920" s="47"/>
      <c r="G920" s="88"/>
    </row>
    <row r="921" spans="2:7" ht="15.75" customHeight="1" x14ac:dyDescent="0.25">
      <c r="B921" s="47"/>
      <c r="G921" s="88"/>
    </row>
    <row r="922" spans="2:7" ht="15.75" customHeight="1" x14ac:dyDescent="0.25">
      <c r="B922" s="47"/>
      <c r="G922" s="88"/>
    </row>
    <row r="923" spans="2:7" ht="15.75" customHeight="1" x14ac:dyDescent="0.25">
      <c r="B923" s="47"/>
      <c r="G923" s="88"/>
    </row>
    <row r="924" spans="2:7" ht="15.75" customHeight="1" x14ac:dyDescent="0.25">
      <c r="B924" s="47"/>
      <c r="G924" s="88"/>
    </row>
    <row r="925" spans="2:7" ht="15.75" customHeight="1" x14ac:dyDescent="0.25">
      <c r="B925" s="47"/>
      <c r="G925" s="88"/>
    </row>
    <row r="926" spans="2:7" ht="15.75" customHeight="1" x14ac:dyDescent="0.25">
      <c r="B926" s="47"/>
      <c r="G926" s="88"/>
    </row>
    <row r="927" spans="2:7" ht="15.75" customHeight="1" x14ac:dyDescent="0.25">
      <c r="B927" s="47"/>
      <c r="G927" s="88"/>
    </row>
    <row r="928" spans="2:7" ht="15.75" customHeight="1" x14ac:dyDescent="0.25">
      <c r="B928" s="47"/>
      <c r="G928" s="88"/>
    </row>
    <row r="929" spans="2:7" ht="15.75" customHeight="1" x14ac:dyDescent="0.25">
      <c r="B929" s="47"/>
      <c r="G929" s="88"/>
    </row>
    <row r="930" spans="2:7" ht="15.75" customHeight="1" x14ac:dyDescent="0.25">
      <c r="B930" s="47"/>
      <c r="G930" s="88"/>
    </row>
    <row r="931" spans="2:7" ht="15.75" customHeight="1" x14ac:dyDescent="0.25">
      <c r="B931" s="47"/>
      <c r="G931" s="88"/>
    </row>
    <row r="932" spans="2:7" ht="15.75" customHeight="1" x14ac:dyDescent="0.25">
      <c r="B932" s="47"/>
      <c r="G932" s="88"/>
    </row>
    <row r="933" spans="2:7" ht="15.75" customHeight="1" x14ac:dyDescent="0.25">
      <c r="B933" s="47"/>
      <c r="G933" s="88"/>
    </row>
    <row r="934" spans="2:7" ht="15.75" customHeight="1" x14ac:dyDescent="0.25">
      <c r="B934" s="47"/>
      <c r="G934" s="88"/>
    </row>
    <row r="935" spans="2:7" ht="15.75" customHeight="1" x14ac:dyDescent="0.25">
      <c r="B935" s="47"/>
      <c r="G935" s="88"/>
    </row>
    <row r="936" spans="2:7" ht="15.75" customHeight="1" x14ac:dyDescent="0.25">
      <c r="B936" s="47"/>
      <c r="G936" s="88"/>
    </row>
    <row r="937" spans="2:7" ht="15.75" customHeight="1" x14ac:dyDescent="0.25">
      <c r="B937" s="47"/>
      <c r="G937" s="88"/>
    </row>
    <row r="938" spans="2:7" ht="15.75" customHeight="1" x14ac:dyDescent="0.25">
      <c r="B938" s="47"/>
      <c r="G938" s="88"/>
    </row>
    <row r="939" spans="2:7" ht="15.75" customHeight="1" x14ac:dyDescent="0.25">
      <c r="B939" s="47"/>
      <c r="G939" s="88"/>
    </row>
    <row r="940" spans="2:7" ht="15.75" customHeight="1" x14ac:dyDescent="0.25">
      <c r="B940" s="47"/>
      <c r="G940" s="88"/>
    </row>
    <row r="941" spans="2:7" ht="15.75" customHeight="1" x14ac:dyDescent="0.25">
      <c r="B941" s="47"/>
      <c r="G941" s="88"/>
    </row>
    <row r="942" spans="2:7" ht="15.75" customHeight="1" x14ac:dyDescent="0.25">
      <c r="B942" s="47"/>
      <c r="G942" s="88"/>
    </row>
    <row r="943" spans="2:7" ht="15.75" customHeight="1" x14ac:dyDescent="0.25">
      <c r="B943" s="47"/>
      <c r="G943" s="88"/>
    </row>
    <row r="944" spans="2:7" ht="15.75" customHeight="1" x14ac:dyDescent="0.25">
      <c r="B944" s="47"/>
      <c r="G944" s="88"/>
    </row>
    <row r="945" spans="2:7" ht="15.75" customHeight="1" x14ac:dyDescent="0.25">
      <c r="B945" s="47"/>
      <c r="G945" s="88"/>
    </row>
    <row r="946" spans="2:7" ht="15.75" customHeight="1" x14ac:dyDescent="0.25">
      <c r="B946" s="47"/>
      <c r="G946" s="88"/>
    </row>
    <row r="947" spans="2:7" ht="15.75" customHeight="1" x14ac:dyDescent="0.25">
      <c r="B947" s="47"/>
      <c r="G947" s="88"/>
    </row>
    <row r="948" spans="2:7" ht="15.75" customHeight="1" x14ac:dyDescent="0.25">
      <c r="B948" s="47"/>
      <c r="G948" s="88"/>
    </row>
    <row r="949" spans="2:7" ht="15.75" customHeight="1" x14ac:dyDescent="0.25">
      <c r="B949" s="47"/>
      <c r="G949" s="88"/>
    </row>
    <row r="950" spans="2:7" ht="15.75" customHeight="1" x14ac:dyDescent="0.25">
      <c r="B950" s="47"/>
      <c r="G950" s="88"/>
    </row>
    <row r="951" spans="2:7" ht="15.75" customHeight="1" x14ac:dyDescent="0.25">
      <c r="B951" s="47"/>
      <c r="G951" s="88"/>
    </row>
    <row r="952" spans="2:7" ht="15.75" customHeight="1" x14ac:dyDescent="0.25">
      <c r="B952" s="47"/>
      <c r="G952" s="88"/>
    </row>
    <row r="953" spans="2:7" ht="15.75" customHeight="1" x14ac:dyDescent="0.25">
      <c r="B953" s="47"/>
      <c r="G953" s="88"/>
    </row>
    <row r="954" spans="2:7" ht="15.75" customHeight="1" x14ac:dyDescent="0.25">
      <c r="B954" s="47"/>
      <c r="G954" s="88"/>
    </row>
    <row r="955" spans="2:7" ht="15.75" customHeight="1" x14ac:dyDescent="0.25">
      <c r="B955" s="47"/>
      <c r="G955" s="88"/>
    </row>
    <row r="956" spans="2:7" ht="15.75" customHeight="1" x14ac:dyDescent="0.25">
      <c r="B956" s="47"/>
      <c r="G956" s="88"/>
    </row>
    <row r="957" spans="2:7" ht="15.75" customHeight="1" x14ac:dyDescent="0.25">
      <c r="B957" s="47"/>
      <c r="G957" s="88"/>
    </row>
    <row r="958" spans="2:7" ht="15.75" customHeight="1" x14ac:dyDescent="0.25">
      <c r="B958" s="47"/>
      <c r="G958" s="88"/>
    </row>
    <row r="959" spans="2:7" ht="15.75" customHeight="1" x14ac:dyDescent="0.25">
      <c r="B959" s="47"/>
      <c r="G959" s="88"/>
    </row>
    <row r="960" spans="2:7" ht="15.75" customHeight="1" x14ac:dyDescent="0.25">
      <c r="B960" s="47"/>
      <c r="G960" s="88"/>
    </row>
    <row r="961" spans="2:7" ht="15.75" customHeight="1" x14ac:dyDescent="0.25">
      <c r="B961" s="47"/>
      <c r="G961" s="88"/>
    </row>
    <row r="962" spans="2:7" ht="15.75" customHeight="1" x14ac:dyDescent="0.25">
      <c r="B962" s="47"/>
      <c r="G962" s="88"/>
    </row>
    <row r="963" spans="2:7" ht="15.75" customHeight="1" x14ac:dyDescent="0.25">
      <c r="B963" s="47"/>
      <c r="G963" s="88"/>
    </row>
    <row r="964" spans="2:7" ht="15.75" customHeight="1" x14ac:dyDescent="0.25">
      <c r="B964" s="47"/>
      <c r="G964" s="88"/>
    </row>
    <row r="965" spans="2:7" ht="15.75" customHeight="1" x14ac:dyDescent="0.25">
      <c r="B965" s="47"/>
      <c r="G965" s="88"/>
    </row>
    <row r="966" spans="2:7" ht="15.75" customHeight="1" x14ac:dyDescent="0.25">
      <c r="B966" s="47"/>
      <c r="G966" s="88"/>
    </row>
    <row r="967" spans="2:7" ht="15.75" customHeight="1" x14ac:dyDescent="0.25">
      <c r="B967" s="47"/>
      <c r="G967" s="88"/>
    </row>
    <row r="968" spans="2:7" ht="15.75" customHeight="1" x14ac:dyDescent="0.25">
      <c r="B968" s="47"/>
      <c r="G968" s="88"/>
    </row>
    <row r="969" spans="2:7" ht="15.75" customHeight="1" x14ac:dyDescent="0.25">
      <c r="B969" s="47"/>
      <c r="G969" s="88"/>
    </row>
    <row r="970" spans="2:7" ht="15.75" customHeight="1" x14ac:dyDescent="0.25">
      <c r="B970" s="47"/>
      <c r="G970" s="88"/>
    </row>
    <row r="971" spans="2:7" ht="15.75" customHeight="1" x14ac:dyDescent="0.25">
      <c r="B971" s="47"/>
      <c r="G971" s="88"/>
    </row>
    <row r="972" spans="2:7" ht="15.75" customHeight="1" x14ac:dyDescent="0.25">
      <c r="B972" s="47"/>
      <c r="G972" s="88"/>
    </row>
    <row r="973" spans="2:7" ht="15.75" customHeight="1" x14ac:dyDescent="0.25">
      <c r="B973" s="47"/>
      <c r="G973" s="88"/>
    </row>
    <row r="974" spans="2:7" ht="15.75" customHeight="1" x14ac:dyDescent="0.25">
      <c r="B974" s="47"/>
      <c r="G974" s="88"/>
    </row>
    <row r="975" spans="2:7" ht="15.75" customHeight="1" x14ac:dyDescent="0.25">
      <c r="B975" s="47"/>
      <c r="G975" s="88"/>
    </row>
    <row r="976" spans="2:7" ht="15.75" customHeight="1" x14ac:dyDescent="0.25">
      <c r="B976" s="47"/>
      <c r="G976" s="88"/>
    </row>
    <row r="977" spans="2:7" ht="15.75" customHeight="1" x14ac:dyDescent="0.25">
      <c r="B977" s="47"/>
      <c r="G977" s="88"/>
    </row>
    <row r="978" spans="2:7" ht="15.75" customHeight="1" x14ac:dyDescent="0.25">
      <c r="B978" s="47"/>
      <c r="G978" s="88"/>
    </row>
    <row r="979" spans="2:7" ht="15.75" customHeight="1" x14ac:dyDescent="0.25">
      <c r="B979" s="47"/>
      <c r="G979" s="88"/>
    </row>
    <row r="980" spans="2:7" ht="15.75" customHeight="1" x14ac:dyDescent="0.25">
      <c r="B980" s="47"/>
      <c r="G980" s="88"/>
    </row>
    <row r="981" spans="2:7" ht="15.75" customHeight="1" x14ac:dyDescent="0.25">
      <c r="B981" s="47"/>
      <c r="G981" s="88"/>
    </row>
    <row r="982" spans="2:7" ht="15.75" customHeight="1" x14ac:dyDescent="0.25">
      <c r="B982" s="47"/>
      <c r="G982" s="88"/>
    </row>
    <row r="983" spans="2:7" ht="15.75" customHeight="1" x14ac:dyDescent="0.25">
      <c r="B983" s="47"/>
      <c r="G983" s="88"/>
    </row>
  </sheetData>
  <sheetProtection password="A1B3" sheet="1" objects="1" scenarios="1"/>
  <protectedRanges>
    <protectedRange sqref="C84:E87" name="Range7"/>
  </protectedRanges>
  <mergeCells count="32">
    <mergeCell ref="B66:F66"/>
    <mergeCell ref="B56:F56"/>
    <mergeCell ref="B34:F34"/>
    <mergeCell ref="B35:B36"/>
    <mergeCell ref="C35:C36"/>
    <mergeCell ref="D35:D36"/>
    <mergeCell ref="B61:F61"/>
    <mergeCell ref="B62:B63"/>
    <mergeCell ref="C62:C63"/>
    <mergeCell ref="D62:D63"/>
    <mergeCell ref="B1:F2"/>
    <mergeCell ref="B7:D7"/>
    <mergeCell ref="B9:F9"/>
    <mergeCell ref="H9:J9"/>
    <mergeCell ref="C4:F4"/>
    <mergeCell ref="H12:J12"/>
    <mergeCell ref="H14:J14"/>
    <mergeCell ref="H16:J16"/>
    <mergeCell ref="H18:J18"/>
    <mergeCell ref="H24:J24"/>
    <mergeCell ref="H20:I20"/>
    <mergeCell ref="H54:J54"/>
    <mergeCell ref="H26:J26"/>
    <mergeCell ref="H28:J28"/>
    <mergeCell ref="H30:J30"/>
    <mergeCell ref="H38:J38"/>
    <mergeCell ref="H40:J40"/>
    <mergeCell ref="H32:I32"/>
    <mergeCell ref="H42:J42"/>
    <mergeCell ref="H44:J44"/>
    <mergeCell ref="H46:J46"/>
    <mergeCell ref="H48:I48"/>
  </mergeCells>
  <pageMargins left="0.25" right="0.25" top="0.75" bottom="0.75" header="0" footer="0"/>
  <pageSetup paperSize="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78"/>
  <sheetViews>
    <sheetView showGridLines="0" topLeftCell="A7" zoomScale="80" zoomScaleNormal="80" workbookViewId="0">
      <selection activeCell="C16" sqref="C16"/>
    </sheetView>
  </sheetViews>
  <sheetFormatPr defaultColWidth="12.6640625" defaultRowHeight="15" customHeight="1" x14ac:dyDescent="0.3"/>
  <cols>
    <col min="1" max="1" width="1.75" style="257" customWidth="1"/>
    <col min="2" max="2" width="33.9140625" style="257" customWidth="1"/>
    <col min="3" max="3" width="16.25" style="257" customWidth="1"/>
    <col min="4" max="4" width="18.25" style="257" customWidth="1"/>
    <col min="5" max="5" width="16.1640625" style="257" customWidth="1"/>
    <col min="6" max="6" width="14.9140625" style="257" customWidth="1"/>
    <col min="7" max="7" width="14.6640625" style="257" customWidth="1"/>
    <col min="8" max="8" width="14.4140625" style="257" customWidth="1"/>
    <col min="9" max="9" width="15.6640625" style="257" customWidth="1"/>
    <col min="10" max="10" width="16.08203125" style="257" customWidth="1"/>
    <col min="11" max="11" width="13.58203125" style="257" customWidth="1"/>
    <col min="12" max="12" width="12.9140625" style="257" customWidth="1"/>
    <col min="13" max="23" width="7.6640625" style="257" customWidth="1"/>
    <col min="24" max="16384" width="12.6640625" style="257"/>
  </cols>
  <sheetData>
    <row r="1" spans="1:18" ht="25.5" customHeight="1" x14ac:dyDescent="0.3">
      <c r="A1" s="119"/>
      <c r="B1" s="506" t="s">
        <v>411</v>
      </c>
      <c r="C1" s="506"/>
      <c r="D1" s="506"/>
      <c r="E1" s="506"/>
      <c r="F1" s="506"/>
      <c r="G1" s="506"/>
      <c r="H1" s="506"/>
      <c r="I1" s="19"/>
      <c r="J1" s="19"/>
      <c r="K1" s="503"/>
      <c r="L1" s="342"/>
      <c r="M1" s="342"/>
      <c r="N1" s="342"/>
      <c r="O1" s="342"/>
      <c r="P1" s="342"/>
      <c r="Q1" s="342"/>
      <c r="R1" s="342"/>
    </row>
    <row r="2" spans="1:18" ht="14.5" customHeight="1" x14ac:dyDescent="0.3">
      <c r="A2" s="119"/>
      <c r="B2" s="120"/>
      <c r="C2" s="260"/>
      <c r="D2" s="260"/>
      <c r="E2" s="260"/>
      <c r="F2" s="260"/>
      <c r="G2" s="260"/>
      <c r="H2" s="260"/>
      <c r="I2" s="25"/>
      <c r="J2" s="25"/>
      <c r="K2" s="503"/>
      <c r="L2" s="342"/>
      <c r="M2" s="342"/>
      <c r="N2" s="342"/>
      <c r="O2" s="342"/>
      <c r="P2" s="342"/>
      <c r="Q2" s="342"/>
      <c r="R2" s="342"/>
    </row>
    <row r="3" spans="1:18" ht="15" customHeight="1" x14ac:dyDescent="0.3">
      <c r="A3" s="119"/>
      <c r="B3" s="119" t="s">
        <v>164</v>
      </c>
      <c r="C3" s="2"/>
      <c r="D3" s="121">
        <f>'1. Cover Sheet'!B13</f>
        <v>0</v>
      </c>
      <c r="E3" s="119"/>
      <c r="F3" s="119"/>
      <c r="G3" s="122"/>
      <c r="H3" s="122"/>
      <c r="I3" s="19"/>
      <c r="J3" s="19"/>
      <c r="K3" s="342"/>
      <c r="L3" s="342"/>
      <c r="M3" s="342"/>
      <c r="N3" s="342"/>
      <c r="O3" s="342"/>
      <c r="P3" s="342"/>
      <c r="Q3" s="342"/>
      <c r="R3" s="342"/>
    </row>
    <row r="4" spans="1:18" ht="14" x14ac:dyDescent="0.3">
      <c r="A4" s="123"/>
      <c r="B4" s="124"/>
      <c r="C4" s="121"/>
      <c r="D4" s="2"/>
      <c r="E4" s="2"/>
      <c r="F4" s="2"/>
      <c r="G4" s="2"/>
      <c r="H4" s="2"/>
      <c r="I4" s="2"/>
      <c r="K4" s="123"/>
      <c r="L4" s="123"/>
      <c r="M4" s="2"/>
      <c r="N4" s="2"/>
      <c r="O4" s="2"/>
      <c r="P4" s="2"/>
      <c r="Q4" s="2"/>
      <c r="R4" s="2"/>
    </row>
    <row r="5" spans="1:18" ht="14" x14ac:dyDescent="0.3">
      <c r="A5" s="123"/>
      <c r="B5" s="125" t="s">
        <v>430</v>
      </c>
      <c r="C5" s="126"/>
      <c r="D5" s="126"/>
      <c r="E5" s="126"/>
      <c r="F5" s="126"/>
      <c r="G5" s="126"/>
      <c r="H5" s="126"/>
      <c r="I5" s="126"/>
      <c r="K5" s="123"/>
      <c r="L5" s="123"/>
      <c r="M5" s="2"/>
      <c r="N5" s="2"/>
      <c r="O5" s="2"/>
      <c r="P5" s="2"/>
      <c r="Q5" s="2"/>
      <c r="R5" s="2"/>
    </row>
    <row r="6" spans="1:18" ht="14" x14ac:dyDescent="0.3">
      <c r="A6" s="123"/>
      <c r="B6" s="50" t="s">
        <v>190</v>
      </c>
      <c r="C6" s="258"/>
      <c r="D6" s="258"/>
      <c r="E6" s="258"/>
      <c r="F6" s="258"/>
      <c r="G6" s="258"/>
      <c r="H6" s="258"/>
      <c r="I6" s="2"/>
      <c r="K6" s="123"/>
      <c r="L6" s="123"/>
      <c r="M6" s="2"/>
      <c r="N6" s="2"/>
      <c r="O6" s="2"/>
      <c r="P6" s="2"/>
      <c r="Q6" s="2"/>
      <c r="R6" s="2"/>
    </row>
    <row r="7" spans="1:18" ht="14" x14ac:dyDescent="0.3">
      <c r="A7" s="123"/>
      <c r="B7" s="124"/>
      <c r="C7" s="121"/>
      <c r="D7" s="2"/>
      <c r="E7" s="2"/>
      <c r="F7" s="2"/>
      <c r="G7" s="2"/>
      <c r="H7" s="2"/>
      <c r="I7" s="2"/>
      <c r="K7" s="123"/>
      <c r="L7" s="123"/>
      <c r="M7" s="2"/>
      <c r="N7" s="2"/>
      <c r="O7" s="2"/>
      <c r="P7" s="2"/>
      <c r="Q7" s="2"/>
      <c r="R7" s="2"/>
    </row>
    <row r="8" spans="1:18" ht="21.5" customHeight="1" x14ac:dyDescent="0.3">
      <c r="A8" s="123"/>
      <c r="B8" s="485" t="s">
        <v>310</v>
      </c>
      <c r="C8" s="485"/>
      <c r="D8" s="485"/>
      <c r="E8" s="485"/>
      <c r="F8" s="485"/>
      <c r="G8" s="485"/>
      <c r="H8" s="485"/>
      <c r="I8" s="488" t="s">
        <v>230</v>
      </c>
      <c r="J8" s="488"/>
      <c r="K8" s="488"/>
      <c r="L8" s="123"/>
      <c r="M8" s="2"/>
      <c r="N8" s="2"/>
      <c r="O8" s="2"/>
      <c r="P8" s="2"/>
      <c r="Q8" s="2"/>
      <c r="R8" s="2"/>
    </row>
    <row r="9" spans="1:18" s="270" customFormat="1" ht="39.5" customHeight="1" x14ac:dyDescent="0.3">
      <c r="A9" s="127"/>
      <c r="B9" s="507" t="s">
        <v>432</v>
      </c>
      <c r="C9" s="507"/>
      <c r="D9" s="507"/>
      <c r="E9" s="507"/>
      <c r="F9" s="507"/>
      <c r="G9" s="507"/>
      <c r="H9" s="507"/>
      <c r="I9" s="489"/>
      <c r="J9" s="489"/>
      <c r="K9" s="489"/>
      <c r="L9" s="127"/>
      <c r="M9" s="47"/>
      <c r="N9" s="47"/>
      <c r="O9" s="47"/>
      <c r="P9" s="47"/>
      <c r="Q9" s="47"/>
      <c r="R9" s="47"/>
    </row>
    <row r="10" spans="1:18" ht="39" x14ac:dyDescent="0.3">
      <c r="A10" s="123"/>
      <c r="B10" s="128" t="s">
        <v>360</v>
      </c>
      <c r="C10" s="129" t="s">
        <v>433</v>
      </c>
      <c r="D10" s="130" t="s">
        <v>434</v>
      </c>
      <c r="E10" s="123"/>
      <c r="F10" s="123"/>
      <c r="I10" s="131" t="s">
        <v>364</v>
      </c>
      <c r="J10" s="131" t="s">
        <v>170</v>
      </c>
      <c r="K10" s="131" t="s">
        <v>321</v>
      </c>
      <c r="L10" s="2"/>
      <c r="M10" s="2"/>
      <c r="N10" s="2"/>
      <c r="O10" s="2"/>
      <c r="P10" s="2"/>
      <c r="Q10" s="2"/>
      <c r="R10" s="2"/>
    </row>
    <row r="11" spans="1:18" ht="14" x14ac:dyDescent="0.3">
      <c r="A11" s="123"/>
      <c r="B11" s="64" t="s">
        <v>147</v>
      </c>
      <c r="C11" s="610"/>
      <c r="D11" s="252"/>
      <c r="E11" s="123"/>
      <c r="F11" s="123"/>
      <c r="I11" s="68">
        <f>C11</f>
        <v>0</v>
      </c>
      <c r="J11" s="86">
        <v>0.15</v>
      </c>
      <c r="K11" s="68">
        <f>(I11/100)*15</f>
        <v>0</v>
      </c>
      <c r="L11" s="2"/>
      <c r="M11" s="2"/>
      <c r="N11" s="2"/>
      <c r="O11" s="2"/>
      <c r="P11" s="2"/>
      <c r="Q11" s="2"/>
      <c r="R11" s="2"/>
    </row>
    <row r="12" spans="1:18" ht="14" x14ac:dyDescent="0.3">
      <c r="A12" s="123"/>
      <c r="B12" s="64" t="s">
        <v>152</v>
      </c>
      <c r="C12" s="610"/>
      <c r="D12" s="252"/>
      <c r="E12" s="123"/>
      <c r="F12" s="123"/>
      <c r="I12" s="68">
        <f>C12</f>
        <v>0</v>
      </c>
      <c r="J12" s="86">
        <v>0.15</v>
      </c>
      <c r="K12" s="68">
        <f>(I12/100)*15</f>
        <v>0</v>
      </c>
      <c r="L12" s="2"/>
      <c r="M12" s="2"/>
      <c r="N12" s="2"/>
      <c r="O12" s="2"/>
      <c r="P12" s="2"/>
      <c r="Q12" s="2"/>
      <c r="R12" s="2"/>
    </row>
    <row r="13" spans="1:18" ht="14" x14ac:dyDescent="0.3">
      <c r="A13" s="123"/>
      <c r="B13" s="71" t="s">
        <v>46</v>
      </c>
      <c r="C13" s="610"/>
      <c r="D13" s="252"/>
      <c r="E13" s="123"/>
      <c r="F13" s="123"/>
      <c r="I13" s="68">
        <f t="shared" ref="I13:I21" si="0">C13</f>
        <v>0</v>
      </c>
      <c r="J13" s="86">
        <v>0.15</v>
      </c>
      <c r="K13" s="68">
        <f>(I13/100)*15</f>
        <v>0</v>
      </c>
      <c r="L13" s="2"/>
      <c r="M13" s="2"/>
      <c r="N13" s="2"/>
      <c r="O13" s="2"/>
      <c r="P13" s="2"/>
      <c r="Q13" s="2"/>
      <c r="R13" s="2"/>
    </row>
    <row r="14" spans="1:18" ht="14" x14ac:dyDescent="0.3">
      <c r="A14" s="123"/>
      <c r="B14" s="71" t="s">
        <v>52</v>
      </c>
      <c r="C14" s="610"/>
      <c r="D14" s="252"/>
      <c r="E14" s="123"/>
      <c r="F14" s="123"/>
      <c r="I14" s="68">
        <f t="shared" si="0"/>
        <v>0</v>
      </c>
      <c r="J14" s="86">
        <v>0.1</v>
      </c>
      <c r="K14" s="68">
        <f>(I14/100)*10</f>
        <v>0</v>
      </c>
      <c r="L14" s="2"/>
      <c r="M14" s="2"/>
      <c r="N14" s="2"/>
      <c r="O14" s="2"/>
      <c r="P14" s="2"/>
      <c r="Q14" s="2"/>
      <c r="R14" s="2"/>
    </row>
    <row r="15" spans="1:18" ht="14" x14ac:dyDescent="0.3">
      <c r="A15" s="123"/>
      <c r="B15" s="71" t="s">
        <v>158</v>
      </c>
      <c r="C15" s="610"/>
      <c r="D15" s="252"/>
      <c r="E15" s="123"/>
      <c r="F15" s="123"/>
      <c r="I15" s="68">
        <f t="shared" si="0"/>
        <v>0</v>
      </c>
      <c r="J15" s="86">
        <v>0.1</v>
      </c>
      <c r="K15" s="68">
        <f>(I15/100)*10</f>
        <v>0</v>
      </c>
      <c r="L15" s="2"/>
      <c r="M15" s="2"/>
      <c r="N15" s="2"/>
      <c r="O15" s="2"/>
      <c r="P15" s="2"/>
      <c r="Q15" s="2"/>
      <c r="R15" s="2"/>
    </row>
    <row r="16" spans="1:18" ht="14" x14ac:dyDescent="0.3">
      <c r="A16" s="123"/>
      <c r="B16" s="71" t="s">
        <v>119</v>
      </c>
      <c r="C16" s="610"/>
      <c r="D16" s="252"/>
      <c r="E16" s="123"/>
      <c r="F16" s="123"/>
      <c r="I16" s="68">
        <f t="shared" si="0"/>
        <v>0</v>
      </c>
      <c r="J16" s="86">
        <v>0.05</v>
      </c>
      <c r="K16" s="68">
        <f>(I16/100)*5</f>
        <v>0</v>
      </c>
      <c r="L16" s="2"/>
      <c r="M16" s="2"/>
      <c r="N16" s="2"/>
      <c r="O16" s="2"/>
      <c r="P16" s="2"/>
      <c r="Q16" s="2"/>
      <c r="R16" s="2"/>
    </row>
    <row r="17" spans="1:19" ht="14" x14ac:dyDescent="0.3">
      <c r="A17" s="123"/>
      <c r="B17" s="71" t="s">
        <v>113</v>
      </c>
      <c r="C17" s="610"/>
      <c r="D17" s="252"/>
      <c r="E17" s="123"/>
      <c r="F17" s="123"/>
      <c r="I17" s="68">
        <f t="shared" si="0"/>
        <v>0</v>
      </c>
      <c r="J17" s="86">
        <v>0.05</v>
      </c>
      <c r="K17" s="68">
        <f>(I17/100)*5</f>
        <v>0</v>
      </c>
      <c r="L17" s="2"/>
      <c r="M17" s="2"/>
      <c r="N17" s="2"/>
      <c r="O17" s="2"/>
      <c r="P17" s="2"/>
      <c r="Q17" s="2"/>
      <c r="R17" s="2"/>
    </row>
    <row r="18" spans="1:19" ht="14" x14ac:dyDescent="0.3">
      <c r="A18" s="123"/>
      <c r="B18" s="71" t="s">
        <v>44</v>
      </c>
      <c r="C18" s="610"/>
      <c r="D18" s="252"/>
      <c r="E18" s="123"/>
      <c r="F18" s="123"/>
      <c r="I18" s="68">
        <f t="shared" si="0"/>
        <v>0</v>
      </c>
      <c r="J18" s="86">
        <v>0.05</v>
      </c>
      <c r="K18" s="68">
        <f>(I18/100)*5</f>
        <v>0</v>
      </c>
      <c r="L18" s="2"/>
      <c r="M18" s="2"/>
      <c r="N18" s="2"/>
      <c r="O18" s="2"/>
      <c r="P18" s="2"/>
      <c r="Q18" s="2"/>
      <c r="R18" s="2"/>
    </row>
    <row r="19" spans="1:19" ht="15.75" customHeight="1" x14ac:dyDescent="0.3">
      <c r="A19" s="123"/>
      <c r="B19" s="71" t="s">
        <v>68</v>
      </c>
      <c r="C19" s="610"/>
      <c r="D19" s="252"/>
      <c r="E19" s="123"/>
      <c r="F19" s="123"/>
      <c r="I19" s="68">
        <f t="shared" si="0"/>
        <v>0</v>
      </c>
      <c r="J19" s="86">
        <v>0.05</v>
      </c>
      <c r="K19" s="68">
        <f>(I19/100)*5</f>
        <v>0</v>
      </c>
      <c r="L19" s="2"/>
      <c r="M19" s="2"/>
      <c r="N19" s="2"/>
      <c r="O19" s="2"/>
      <c r="P19" s="2"/>
      <c r="Q19" s="2"/>
      <c r="R19" s="2"/>
    </row>
    <row r="20" spans="1:19" ht="15.75" customHeight="1" x14ac:dyDescent="0.3">
      <c r="A20" s="123"/>
      <c r="B20" s="71" t="s">
        <v>149</v>
      </c>
      <c r="C20" s="610"/>
      <c r="D20" s="252"/>
      <c r="E20" s="123"/>
      <c r="F20" s="123"/>
      <c r="I20" s="68">
        <f t="shared" si="0"/>
        <v>0</v>
      </c>
      <c r="J20" s="86">
        <v>0.05</v>
      </c>
      <c r="K20" s="68">
        <f>(I20/100)*5</f>
        <v>0</v>
      </c>
      <c r="L20" s="2"/>
      <c r="M20" s="2"/>
      <c r="N20" s="2"/>
      <c r="O20" s="2"/>
      <c r="P20" s="2"/>
      <c r="Q20" s="2"/>
      <c r="R20" s="2"/>
    </row>
    <row r="21" spans="1:19" ht="15.75" customHeight="1" x14ac:dyDescent="0.3">
      <c r="A21" s="123"/>
      <c r="B21" s="71" t="s">
        <v>309</v>
      </c>
      <c r="C21" s="610"/>
      <c r="D21" s="252"/>
      <c r="E21" s="123"/>
      <c r="F21" s="123"/>
      <c r="I21" s="68">
        <f t="shared" si="0"/>
        <v>0</v>
      </c>
      <c r="J21" s="86">
        <v>0.1</v>
      </c>
      <c r="K21" s="68">
        <f>(I21/100)*10</f>
        <v>0</v>
      </c>
      <c r="L21" s="2"/>
      <c r="M21" s="2"/>
      <c r="N21" s="2"/>
      <c r="O21" s="2"/>
      <c r="P21" s="2"/>
      <c r="Q21" s="2"/>
      <c r="R21" s="2"/>
    </row>
    <row r="22" spans="1:19" ht="41.5" customHeight="1" x14ac:dyDescent="0.3">
      <c r="A22" s="123"/>
      <c r="B22" s="123"/>
      <c r="C22" s="123"/>
      <c r="D22" s="123"/>
      <c r="E22" s="123"/>
      <c r="F22" s="123"/>
      <c r="I22" s="504" t="s">
        <v>358</v>
      </c>
      <c r="J22" s="505"/>
      <c r="K22" s="132">
        <f>SUM(K11+K12+K13+K14+K15+K16+K17+K18+K19+K20+K21)</f>
        <v>0</v>
      </c>
      <c r="L22" s="133"/>
      <c r="M22" s="133"/>
      <c r="N22" s="133"/>
      <c r="O22" s="133"/>
      <c r="P22" s="133"/>
      <c r="Q22" s="133"/>
      <c r="R22" s="133"/>
    </row>
    <row r="23" spans="1:19" ht="15.75" customHeight="1" x14ac:dyDescent="0.3">
      <c r="A23" s="123"/>
      <c r="B23" s="123"/>
      <c r="C23" s="123"/>
      <c r="D23" s="123"/>
      <c r="E23" s="123"/>
      <c r="F23" s="123"/>
      <c r="G23" s="134"/>
      <c r="H23" s="134"/>
      <c r="K23" s="258"/>
      <c r="L23" s="133"/>
      <c r="M23" s="133"/>
      <c r="N23" s="133"/>
      <c r="O23" s="133"/>
      <c r="P23" s="133"/>
      <c r="Q23" s="133"/>
      <c r="R23" s="133"/>
    </row>
    <row r="24" spans="1:19" ht="20.5" customHeight="1" x14ac:dyDescent="0.3">
      <c r="A24" s="123"/>
      <c r="B24" s="485" t="s">
        <v>314</v>
      </c>
      <c r="C24" s="485"/>
      <c r="D24" s="485"/>
      <c r="E24" s="485"/>
      <c r="F24" s="485"/>
      <c r="G24" s="485"/>
      <c r="H24" s="485"/>
      <c r="K24" s="258"/>
      <c r="L24" s="133"/>
      <c r="M24" s="133"/>
      <c r="N24" s="133"/>
      <c r="O24" s="133"/>
      <c r="P24" s="133"/>
      <c r="Q24" s="133"/>
      <c r="R24" s="133"/>
    </row>
    <row r="25" spans="1:19" s="270" customFormat="1" ht="13" x14ac:dyDescent="0.25">
      <c r="B25" s="57" t="s">
        <v>418</v>
      </c>
      <c r="C25" s="135"/>
      <c r="D25" s="135"/>
      <c r="E25" s="135"/>
      <c r="F25" s="135"/>
      <c r="G25" s="276"/>
      <c r="H25" s="276"/>
      <c r="J25" s="136"/>
      <c r="K25" s="137"/>
      <c r="L25" s="137"/>
      <c r="M25" s="137"/>
      <c r="N25" s="137"/>
      <c r="O25" s="137"/>
    </row>
    <row r="26" spans="1:19" ht="15" customHeight="1" x14ac:dyDescent="0.3">
      <c r="B26" s="286" t="s">
        <v>191</v>
      </c>
      <c r="C26" s="259"/>
      <c r="D26" s="259"/>
      <c r="E26" s="259"/>
      <c r="I26" s="488" t="s">
        <v>230</v>
      </c>
      <c r="J26" s="488"/>
      <c r="K26" s="488"/>
      <c r="L26" s="259"/>
      <c r="M26" s="259"/>
      <c r="N26" s="259"/>
      <c r="O26" s="259"/>
      <c r="P26" s="259"/>
      <c r="Q26" s="259"/>
      <c r="R26" s="259"/>
      <c r="S26" s="259"/>
    </row>
    <row r="27" spans="1:19" ht="19.5" customHeight="1" x14ac:dyDescent="0.3">
      <c r="B27" s="50" t="s">
        <v>192</v>
      </c>
      <c r="C27" s="2"/>
      <c r="D27" s="2"/>
      <c r="E27" s="2"/>
      <c r="F27" s="2"/>
      <c r="G27" s="2"/>
      <c r="H27" s="2"/>
      <c r="I27" s="489"/>
      <c r="J27" s="489"/>
      <c r="K27" s="489"/>
      <c r="L27" s="138"/>
      <c r="M27" s="259"/>
      <c r="N27" s="259"/>
      <c r="O27" s="259"/>
      <c r="P27" s="259"/>
      <c r="Q27" s="259"/>
      <c r="R27" s="259"/>
      <c r="S27" s="259"/>
    </row>
    <row r="28" spans="1:19" ht="41" customHeight="1" x14ac:dyDescent="0.3">
      <c r="A28" s="2"/>
      <c r="B28" s="501" t="s">
        <v>359</v>
      </c>
      <c r="C28" s="139" t="s">
        <v>193</v>
      </c>
      <c r="D28" s="139" t="s">
        <v>194</v>
      </c>
      <c r="E28" s="139" t="s">
        <v>195</v>
      </c>
      <c r="F28" s="139" t="s">
        <v>196</v>
      </c>
      <c r="G28" s="139" t="s">
        <v>197</v>
      </c>
      <c r="I28" s="496" t="s">
        <v>363</v>
      </c>
      <c r="J28" s="496" t="s">
        <v>170</v>
      </c>
      <c r="K28" s="496" t="s">
        <v>321</v>
      </c>
      <c r="L28" s="138"/>
      <c r="M28" s="259"/>
      <c r="N28" s="259"/>
      <c r="O28" s="259"/>
      <c r="P28" s="259"/>
      <c r="Q28" s="259"/>
      <c r="R28" s="259"/>
      <c r="S28" s="259"/>
    </row>
    <row r="29" spans="1:19" ht="15.75" customHeight="1" x14ac:dyDescent="0.3">
      <c r="A29" s="2"/>
      <c r="B29" s="502"/>
      <c r="C29" s="493" t="s">
        <v>361</v>
      </c>
      <c r="D29" s="494"/>
      <c r="E29" s="494"/>
      <c r="F29" s="494"/>
      <c r="G29" s="495"/>
      <c r="I29" s="496"/>
      <c r="J29" s="496"/>
      <c r="K29" s="496"/>
      <c r="L29" s="19"/>
    </row>
    <row r="30" spans="1:19" ht="15.75" customHeight="1" x14ac:dyDescent="0.3">
      <c r="A30" s="2"/>
      <c r="B30" s="140" t="s">
        <v>311</v>
      </c>
      <c r="C30" s="290"/>
      <c r="D30" s="290"/>
      <c r="E30" s="290"/>
      <c r="F30" s="290"/>
      <c r="G30" s="290"/>
      <c r="I30" s="268">
        <f>SUM(C30+D30+E30+F30+G30)</f>
        <v>0</v>
      </c>
      <c r="J30" s="272">
        <v>0.6</v>
      </c>
      <c r="K30" s="268">
        <f>SUM(I30/100)*60</f>
        <v>0</v>
      </c>
      <c r="L30" s="19"/>
    </row>
    <row r="31" spans="1:19" ht="15.75" customHeight="1" x14ac:dyDescent="0.3">
      <c r="A31" s="2"/>
      <c r="B31" s="140" t="s">
        <v>312</v>
      </c>
      <c r="C31" s="289"/>
      <c r="D31" s="289"/>
      <c r="E31" s="289"/>
      <c r="F31" s="289"/>
      <c r="G31" s="289"/>
      <c r="I31" s="497"/>
      <c r="J31" s="497"/>
      <c r="K31" s="497"/>
      <c r="L31" s="25"/>
    </row>
    <row r="32" spans="1:19" ht="15.75" customHeight="1" x14ac:dyDescent="0.3">
      <c r="A32" s="2"/>
      <c r="B32" s="140" t="s">
        <v>313</v>
      </c>
      <c r="C32" s="290"/>
      <c r="D32" s="290"/>
      <c r="E32" s="290"/>
      <c r="F32" s="290"/>
      <c r="G32" s="290"/>
      <c r="I32" s="268">
        <f>SUM(C32+D32+E32+F32+G32)</f>
        <v>0</v>
      </c>
      <c r="J32" s="272">
        <v>0.4</v>
      </c>
      <c r="K32" s="268">
        <f>SUM(I32/100)*40</f>
        <v>0</v>
      </c>
      <c r="L32" s="25"/>
    </row>
    <row r="33" spans="1:12" ht="15.75" customHeight="1" x14ac:dyDescent="0.3">
      <c r="A33" s="2"/>
      <c r="B33" s="140" t="s">
        <v>455</v>
      </c>
      <c r="C33" s="289"/>
      <c r="D33" s="289"/>
      <c r="E33" s="289"/>
      <c r="F33" s="289"/>
      <c r="G33" s="289"/>
      <c r="I33" s="497"/>
      <c r="J33" s="497"/>
      <c r="K33" s="497"/>
      <c r="L33" s="19"/>
    </row>
    <row r="34" spans="1:12" ht="40" customHeight="1" x14ac:dyDescent="0.35">
      <c r="A34" s="141"/>
      <c r="B34" s="57" t="s">
        <v>419</v>
      </c>
      <c r="C34" s="141"/>
      <c r="D34" s="141"/>
      <c r="E34" s="498"/>
      <c r="F34" s="342"/>
      <c r="G34" s="342"/>
      <c r="H34" s="342"/>
      <c r="I34" s="486" t="s">
        <v>372</v>
      </c>
      <c r="J34" s="487"/>
      <c r="K34" s="142">
        <f>SUM(K30+K32)</f>
        <v>0</v>
      </c>
      <c r="L34" s="19"/>
    </row>
    <row r="35" spans="1:12" ht="15.75" customHeight="1" x14ac:dyDescent="0.35">
      <c r="A35" s="143"/>
      <c r="B35" s="286" t="s">
        <v>191</v>
      </c>
      <c r="E35" s="273"/>
      <c r="I35" s="488" t="s">
        <v>230</v>
      </c>
      <c r="J35" s="488"/>
      <c r="K35" s="488"/>
      <c r="L35" s="25"/>
    </row>
    <row r="36" spans="1:12" ht="15.75" customHeight="1" x14ac:dyDescent="0.35">
      <c r="A36" s="143"/>
      <c r="B36" s="50" t="s">
        <v>192</v>
      </c>
      <c r="E36" s="273"/>
      <c r="I36" s="489"/>
      <c r="J36" s="489"/>
      <c r="K36" s="489"/>
      <c r="L36" s="25"/>
    </row>
    <row r="37" spans="1:12" ht="40" customHeight="1" x14ac:dyDescent="0.3">
      <c r="A37" s="143"/>
      <c r="B37" s="501" t="s">
        <v>370</v>
      </c>
      <c r="C37" s="139" t="s">
        <v>193</v>
      </c>
      <c r="D37" s="139" t="s">
        <v>194</v>
      </c>
      <c r="E37" s="139" t="s">
        <v>195</v>
      </c>
      <c r="F37" s="139" t="s">
        <v>196</v>
      </c>
      <c r="G37" s="139" t="s">
        <v>197</v>
      </c>
      <c r="I37" s="496" t="s">
        <v>362</v>
      </c>
      <c r="J37" s="496" t="s">
        <v>170</v>
      </c>
      <c r="K37" s="496" t="s">
        <v>321</v>
      </c>
      <c r="L37" s="25"/>
    </row>
    <row r="38" spans="1:12" ht="15" customHeight="1" x14ac:dyDescent="0.3">
      <c r="A38" s="143"/>
      <c r="B38" s="502"/>
      <c r="C38" s="493" t="s">
        <v>371</v>
      </c>
      <c r="D38" s="494"/>
      <c r="E38" s="494"/>
      <c r="F38" s="494"/>
      <c r="G38" s="495"/>
      <c r="I38" s="496"/>
      <c r="J38" s="496"/>
      <c r="K38" s="496"/>
      <c r="L38" s="25"/>
    </row>
    <row r="39" spans="1:12" ht="15.75" customHeight="1" x14ac:dyDescent="0.3">
      <c r="A39" s="143"/>
      <c r="B39" s="140" t="s">
        <v>311</v>
      </c>
      <c r="C39" s="290"/>
      <c r="D39" s="290"/>
      <c r="E39" s="290"/>
      <c r="F39" s="290"/>
      <c r="G39" s="290"/>
      <c r="I39" s="268">
        <f>SUM(C39+D39+E39+F39+G39)</f>
        <v>0</v>
      </c>
      <c r="J39" s="272">
        <v>0.6</v>
      </c>
      <c r="K39" s="268">
        <f>SUM(I39/100)*60</f>
        <v>0</v>
      </c>
      <c r="L39" s="25"/>
    </row>
    <row r="40" spans="1:12" ht="15.75" customHeight="1" x14ac:dyDescent="0.3">
      <c r="A40" s="143"/>
      <c r="B40" s="140" t="s">
        <v>312</v>
      </c>
      <c r="C40" s="289"/>
      <c r="D40" s="289"/>
      <c r="E40" s="289"/>
      <c r="F40" s="289"/>
      <c r="G40" s="289"/>
      <c r="I40" s="490"/>
      <c r="J40" s="491"/>
      <c r="K40" s="492"/>
      <c r="L40" s="25"/>
    </row>
    <row r="41" spans="1:12" ht="15.75" customHeight="1" x14ac:dyDescent="0.3">
      <c r="A41" s="143"/>
      <c r="B41" s="140" t="s">
        <v>313</v>
      </c>
      <c r="C41" s="290"/>
      <c r="D41" s="290"/>
      <c r="E41" s="290"/>
      <c r="F41" s="290"/>
      <c r="G41" s="290"/>
      <c r="I41" s="268">
        <f>SUM(C41+D41+E41+F41+G41)</f>
        <v>0</v>
      </c>
      <c r="J41" s="272">
        <v>0.4</v>
      </c>
      <c r="K41" s="268">
        <f>SUM(I41/100)*40</f>
        <v>0</v>
      </c>
      <c r="L41" s="25"/>
    </row>
    <row r="42" spans="1:12" ht="15.75" customHeight="1" x14ac:dyDescent="0.3">
      <c r="A42" s="143"/>
      <c r="B42" s="140" t="s">
        <v>455</v>
      </c>
      <c r="C42" s="289"/>
      <c r="D42" s="289"/>
      <c r="E42" s="289"/>
      <c r="F42" s="289"/>
      <c r="G42" s="289"/>
      <c r="I42" s="490"/>
      <c r="J42" s="491"/>
      <c r="K42" s="492"/>
      <c r="L42" s="25"/>
    </row>
    <row r="43" spans="1:12" ht="42" customHeight="1" x14ac:dyDescent="0.35">
      <c r="A43" s="143"/>
      <c r="B43" s="143"/>
      <c r="C43" s="143"/>
      <c r="D43" s="143"/>
      <c r="E43" s="273"/>
      <c r="F43" s="273"/>
      <c r="G43" s="273"/>
      <c r="H43" s="273"/>
      <c r="I43" s="486" t="s">
        <v>373</v>
      </c>
      <c r="J43" s="487"/>
      <c r="K43" s="142">
        <f>SUM(K39+K41)</f>
        <v>0</v>
      </c>
      <c r="L43" s="19"/>
    </row>
    <row r="44" spans="1:12" ht="15.75" customHeight="1" x14ac:dyDescent="0.35">
      <c r="A44" s="143"/>
      <c r="B44" s="143"/>
      <c r="C44" s="143"/>
      <c r="D44" s="143"/>
      <c r="E44" s="273"/>
      <c r="F44" s="273"/>
      <c r="G44" s="273"/>
      <c r="H44" s="273"/>
      <c r="I44" s="144"/>
      <c r="J44" s="145"/>
      <c r="K44" s="146"/>
      <c r="L44" s="25"/>
    </row>
    <row r="45" spans="1:12" ht="28.5" customHeight="1" x14ac:dyDescent="0.3">
      <c r="A45" s="143"/>
      <c r="I45" s="96"/>
      <c r="J45" s="97" t="s">
        <v>169</v>
      </c>
      <c r="K45" s="98" t="s">
        <v>170</v>
      </c>
      <c r="L45" s="278" t="s">
        <v>321</v>
      </c>
    </row>
    <row r="46" spans="1:12" ht="15.75" customHeight="1" x14ac:dyDescent="0.3">
      <c r="A46" s="143"/>
      <c r="I46" s="100" t="s">
        <v>346</v>
      </c>
      <c r="J46" s="101">
        <f>K22</f>
        <v>0</v>
      </c>
      <c r="K46" s="102">
        <v>0.6</v>
      </c>
      <c r="L46" s="103">
        <f>J46/100*60</f>
        <v>0</v>
      </c>
    </row>
    <row r="47" spans="1:12" ht="15.75" customHeight="1" x14ac:dyDescent="0.3">
      <c r="A47" s="143"/>
      <c r="I47" s="100" t="s">
        <v>347</v>
      </c>
      <c r="J47" s="101">
        <f>K34</f>
        <v>0</v>
      </c>
      <c r="K47" s="102">
        <v>0.25</v>
      </c>
      <c r="L47" s="103">
        <f>J47/100*25</f>
        <v>0</v>
      </c>
    </row>
    <row r="48" spans="1:12" ht="15.5" customHeight="1" x14ac:dyDescent="0.3">
      <c r="A48" s="143"/>
      <c r="I48" s="100" t="s">
        <v>348</v>
      </c>
      <c r="J48" s="101">
        <f>K43</f>
        <v>0</v>
      </c>
      <c r="K48" s="102">
        <v>0.15</v>
      </c>
      <c r="L48" s="103">
        <f>J48/100*15</f>
        <v>0</v>
      </c>
    </row>
    <row r="49" spans="1:15" ht="23.5" customHeight="1" x14ac:dyDescent="0.3">
      <c r="A49" s="143"/>
      <c r="I49" s="483" t="s">
        <v>374</v>
      </c>
      <c r="J49" s="484"/>
      <c r="K49" s="484"/>
      <c r="L49" s="147">
        <f>SUM(L46+L47+L48)</f>
        <v>0</v>
      </c>
    </row>
    <row r="50" spans="1:15" ht="15.75" customHeight="1" x14ac:dyDescent="0.3">
      <c r="A50" s="143"/>
      <c r="I50" s="148"/>
      <c r="J50" s="148"/>
      <c r="K50" s="148"/>
      <c r="L50" s="148"/>
    </row>
    <row r="51" spans="1:15" ht="22.5" customHeight="1" x14ac:dyDescent="0.3">
      <c r="A51" s="143"/>
      <c r="B51" s="485" t="s">
        <v>316</v>
      </c>
      <c r="C51" s="485"/>
      <c r="D51" s="485"/>
      <c r="E51" s="485"/>
      <c r="F51" s="485"/>
      <c r="G51" s="485"/>
      <c r="H51" s="485"/>
      <c r="I51" s="149"/>
      <c r="J51" s="149"/>
      <c r="K51" s="149"/>
      <c r="L51" s="149"/>
    </row>
    <row r="52" spans="1:15" s="270" customFormat="1" ht="13" x14ac:dyDescent="0.25">
      <c r="B52" s="270" t="s">
        <v>419</v>
      </c>
      <c r="C52" s="135"/>
      <c r="D52" s="135"/>
      <c r="E52" s="135"/>
      <c r="F52" s="135"/>
      <c r="G52" s="276"/>
      <c r="H52" s="276"/>
      <c r="J52" s="136"/>
      <c r="K52" s="137"/>
      <c r="L52" s="137"/>
      <c r="M52" s="137"/>
      <c r="N52" s="137"/>
      <c r="O52" s="137"/>
    </row>
    <row r="53" spans="1:15" s="270" customFormat="1" ht="13" x14ac:dyDescent="0.25">
      <c r="B53" s="286" t="s">
        <v>191</v>
      </c>
      <c r="C53" s="135"/>
      <c r="D53" s="135"/>
      <c r="E53" s="135"/>
      <c r="F53" s="135"/>
      <c r="G53" s="276"/>
      <c r="H53" s="276"/>
      <c r="J53" s="136"/>
      <c r="K53" s="137"/>
      <c r="L53" s="137"/>
      <c r="M53" s="137"/>
      <c r="N53" s="137"/>
      <c r="O53" s="137"/>
    </row>
    <row r="54" spans="1:15" ht="15" customHeight="1" x14ac:dyDescent="0.3">
      <c r="B54" s="50" t="s">
        <v>192</v>
      </c>
    </row>
    <row r="55" spans="1:15" ht="28.5" customHeight="1" x14ac:dyDescent="0.35">
      <c r="A55" s="143"/>
      <c r="B55" s="478" t="s">
        <v>375</v>
      </c>
      <c r="C55" s="139" t="s">
        <v>193</v>
      </c>
      <c r="D55" s="139" t="s">
        <v>194</v>
      </c>
      <c r="E55" s="139" t="s">
        <v>195</v>
      </c>
      <c r="F55" s="139" t="s">
        <v>196</v>
      </c>
      <c r="G55" s="139" t="s">
        <v>197</v>
      </c>
      <c r="H55" s="273"/>
      <c r="I55" s="150"/>
      <c r="J55" s="151"/>
      <c r="K55" s="152"/>
      <c r="L55" s="153"/>
    </row>
    <row r="56" spans="1:15" ht="15.75" customHeight="1" x14ac:dyDescent="0.35">
      <c r="B56" s="479"/>
      <c r="C56" s="480" t="s">
        <v>371</v>
      </c>
      <c r="D56" s="481"/>
      <c r="E56" s="481"/>
      <c r="F56" s="481"/>
      <c r="G56" s="482"/>
      <c r="H56" s="273"/>
      <c r="I56" s="150"/>
      <c r="J56" s="151"/>
      <c r="K56" s="152"/>
      <c r="L56" s="153"/>
      <c r="M56" s="149"/>
    </row>
    <row r="57" spans="1:15" ht="15.75" customHeight="1" x14ac:dyDescent="0.35">
      <c r="B57" s="140" t="s">
        <v>311</v>
      </c>
      <c r="C57" s="289"/>
      <c r="D57" s="289"/>
      <c r="E57" s="289"/>
      <c r="F57" s="289"/>
      <c r="G57" s="289"/>
      <c r="H57" s="273"/>
    </row>
    <row r="58" spans="1:15" ht="15.75" customHeight="1" x14ac:dyDescent="0.35">
      <c r="B58" s="140" t="s">
        <v>312</v>
      </c>
      <c r="C58" s="289"/>
      <c r="D58" s="289"/>
      <c r="E58" s="289"/>
      <c r="F58" s="289"/>
      <c r="G58" s="289"/>
      <c r="H58" s="273"/>
    </row>
    <row r="59" spans="1:15" ht="15.75" customHeight="1" x14ac:dyDescent="0.35">
      <c r="B59" s="140" t="s">
        <v>313</v>
      </c>
      <c r="C59" s="289"/>
      <c r="D59" s="289"/>
      <c r="E59" s="289"/>
      <c r="F59" s="289"/>
      <c r="G59" s="289"/>
      <c r="H59" s="273"/>
    </row>
    <row r="60" spans="1:15" ht="15.75" customHeight="1" x14ac:dyDescent="0.35">
      <c r="B60" s="140" t="s">
        <v>455</v>
      </c>
      <c r="C60" s="289"/>
      <c r="D60" s="289"/>
      <c r="E60" s="289"/>
      <c r="F60" s="289"/>
      <c r="G60" s="289"/>
      <c r="H60" s="273"/>
    </row>
    <row r="61" spans="1:15" ht="15.75" customHeight="1" x14ac:dyDescent="0.3"/>
    <row r="62" spans="1:15" s="270" customFormat="1" ht="20.5" customHeight="1" x14ac:dyDescent="0.25">
      <c r="B62" s="474" t="s">
        <v>450</v>
      </c>
      <c r="C62" s="499"/>
      <c r="D62" s="499"/>
      <c r="E62" s="499"/>
      <c r="F62" s="499"/>
      <c r="G62" s="499"/>
      <c r="H62" s="500"/>
    </row>
    <row r="63" spans="1:15" s="270" customFormat="1" ht="20" customHeight="1" x14ac:dyDescent="0.25">
      <c r="B63" s="270" t="s">
        <v>462</v>
      </c>
      <c r="C63" s="135"/>
      <c r="D63" s="135"/>
      <c r="E63" s="276"/>
      <c r="F63" s="276"/>
      <c r="H63" s="136"/>
      <c r="I63" s="137"/>
      <c r="J63" s="137"/>
      <c r="K63" s="137"/>
      <c r="L63" s="137"/>
      <c r="M63" s="137"/>
    </row>
    <row r="64" spans="1:15" ht="22" customHeight="1" x14ac:dyDescent="0.3">
      <c r="B64" s="50" t="s">
        <v>463</v>
      </c>
    </row>
    <row r="65" spans="2:7" ht="15.75" customHeight="1" x14ac:dyDescent="0.3">
      <c r="B65" s="501" t="s">
        <v>456</v>
      </c>
      <c r="C65" s="139" t="s">
        <v>193</v>
      </c>
      <c r="D65" s="139" t="s">
        <v>194</v>
      </c>
      <c r="E65" s="139" t="s">
        <v>195</v>
      </c>
      <c r="F65" s="139" t="s">
        <v>196</v>
      </c>
      <c r="G65" s="139" t="s">
        <v>197</v>
      </c>
    </row>
    <row r="66" spans="2:7" ht="15.75" customHeight="1" x14ac:dyDescent="0.3">
      <c r="B66" s="502"/>
      <c r="C66" s="493" t="s">
        <v>361</v>
      </c>
      <c r="D66" s="494"/>
      <c r="E66" s="494"/>
      <c r="F66" s="494"/>
      <c r="G66" s="495"/>
    </row>
    <row r="67" spans="2:7" ht="15.75" customHeight="1" x14ac:dyDescent="0.3">
      <c r="B67" s="140" t="s">
        <v>311</v>
      </c>
      <c r="C67" s="253"/>
      <c r="D67" s="253"/>
      <c r="E67" s="253"/>
      <c r="F67" s="253"/>
      <c r="G67" s="253"/>
    </row>
    <row r="68" spans="2:7" ht="15.75" customHeight="1" x14ac:dyDescent="0.3">
      <c r="B68" s="140" t="s">
        <v>312</v>
      </c>
      <c r="C68" s="253"/>
      <c r="D68" s="253"/>
      <c r="E68" s="253"/>
      <c r="F68" s="253"/>
      <c r="G68" s="253"/>
    </row>
    <row r="69" spans="2:7" ht="15.75" customHeight="1" x14ac:dyDescent="0.3">
      <c r="B69" s="140" t="s">
        <v>313</v>
      </c>
      <c r="C69" s="253"/>
      <c r="D69" s="253"/>
      <c r="E69" s="253"/>
      <c r="F69" s="253"/>
      <c r="G69" s="253"/>
    </row>
    <row r="70" spans="2:7" ht="15.75" customHeight="1" x14ac:dyDescent="0.3">
      <c r="B70" s="140" t="s">
        <v>455</v>
      </c>
      <c r="C70" s="253"/>
      <c r="D70" s="253"/>
      <c r="E70" s="253"/>
      <c r="F70" s="253"/>
      <c r="G70" s="253"/>
    </row>
    <row r="71" spans="2:7" ht="15.75" customHeight="1" x14ac:dyDescent="0.3"/>
    <row r="72" spans="2:7" ht="15.75" customHeight="1" x14ac:dyDescent="0.3"/>
    <row r="73" spans="2:7" ht="15.75" customHeight="1" x14ac:dyDescent="0.3"/>
    <row r="74" spans="2:7" ht="15.75" customHeight="1" x14ac:dyDescent="0.3"/>
    <row r="75" spans="2:7" ht="15.75" customHeight="1" x14ac:dyDescent="0.3"/>
    <row r="76" spans="2:7" ht="15.75" customHeight="1" x14ac:dyDescent="0.3"/>
    <row r="77" spans="2:7" ht="15.75" customHeight="1" x14ac:dyDescent="0.3"/>
    <row r="78" spans="2:7" ht="15.75" customHeight="1" x14ac:dyDescent="0.3"/>
    <row r="79" spans="2:7" ht="15.75" customHeight="1" x14ac:dyDescent="0.3"/>
    <row r="80" spans="2:7"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sheetData>
  <sheetProtection password="A1B3" sheet="1" objects="1" scenarios="1"/>
  <mergeCells count="33">
    <mergeCell ref="B62:H62"/>
    <mergeCell ref="B65:B66"/>
    <mergeCell ref="C66:G66"/>
    <mergeCell ref="K1:R3"/>
    <mergeCell ref="I22:J22"/>
    <mergeCell ref="B1:H1"/>
    <mergeCell ref="I8:K9"/>
    <mergeCell ref="B28:B29"/>
    <mergeCell ref="B8:H8"/>
    <mergeCell ref="B24:H24"/>
    <mergeCell ref="B9:H9"/>
    <mergeCell ref="I26:K27"/>
    <mergeCell ref="B37:B38"/>
    <mergeCell ref="C38:G38"/>
    <mergeCell ref="I34:J34"/>
    <mergeCell ref="I37:I38"/>
    <mergeCell ref="I35:K36"/>
    <mergeCell ref="I42:K42"/>
    <mergeCell ref="C29:G29"/>
    <mergeCell ref="K28:K29"/>
    <mergeCell ref="I31:K31"/>
    <mergeCell ref="I33:K33"/>
    <mergeCell ref="J37:J38"/>
    <mergeCell ref="K37:K38"/>
    <mergeCell ref="I40:K40"/>
    <mergeCell ref="E34:H34"/>
    <mergeCell ref="I28:I29"/>
    <mergeCell ref="J28:J29"/>
    <mergeCell ref="B55:B56"/>
    <mergeCell ref="C56:G56"/>
    <mergeCell ref="I49:K49"/>
    <mergeCell ref="B51:H51"/>
    <mergeCell ref="I43:J43"/>
  </mergeCells>
  <pageMargins left="0.70866141732283472" right="0.70866141732283472" top="0.74803149606299213" bottom="0.74803149606299213" header="0" footer="0"/>
  <pageSetup paperSize="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47"/>
  <sheetViews>
    <sheetView showGridLines="0" topLeftCell="A118" zoomScale="80" zoomScaleNormal="80" workbookViewId="0">
      <selection activeCell="C110" sqref="C110"/>
    </sheetView>
  </sheetViews>
  <sheetFormatPr defaultColWidth="12.6640625" defaultRowHeight="15" customHeight="1" x14ac:dyDescent="0.25"/>
  <cols>
    <col min="1" max="1" width="1.5" style="270" customWidth="1"/>
    <col min="2" max="2" width="28.83203125" style="270" customWidth="1"/>
    <col min="3" max="3" width="12.75" style="270" customWidth="1"/>
    <col min="4" max="4" width="13" style="270" customWidth="1"/>
    <col min="5" max="5" width="12.83203125" style="270" customWidth="1"/>
    <col min="6" max="6" width="11.75" style="270" customWidth="1"/>
    <col min="7" max="7" width="11.6640625" style="270" bestFit="1" customWidth="1"/>
    <col min="8" max="8" width="11.4140625" style="270" bestFit="1" customWidth="1"/>
    <col min="9" max="9" width="10.5" style="270" customWidth="1"/>
    <col min="10" max="10" width="11.25" style="270" customWidth="1"/>
    <col min="11" max="11" width="4.9140625" style="270" customWidth="1"/>
    <col min="12" max="12" width="15.83203125" style="270" customWidth="1"/>
    <col min="13" max="13" width="12.58203125" style="91" customWidth="1"/>
    <col min="14" max="14" width="17.08203125" style="270" customWidth="1"/>
    <col min="15" max="15" width="11" style="270" customWidth="1"/>
    <col min="16" max="23" width="7.6640625" style="270" customWidth="1"/>
    <col min="24" max="16384" width="12.6640625" style="270"/>
  </cols>
  <sheetData>
    <row r="1" spans="2:15" ht="26.25" customHeight="1" x14ac:dyDescent="0.25">
      <c r="B1" s="508" t="s">
        <v>413</v>
      </c>
      <c r="C1" s="509"/>
      <c r="D1" s="509"/>
      <c r="E1" s="509"/>
      <c r="F1" s="509"/>
      <c r="G1" s="509"/>
      <c r="H1" s="509"/>
      <c r="I1" s="509"/>
      <c r="J1" s="510"/>
      <c r="K1" s="154"/>
      <c r="L1" s="154"/>
    </row>
    <row r="2" spans="2:15" ht="9" customHeight="1" x14ac:dyDescent="0.25">
      <c r="B2" s="53"/>
      <c r="C2" s="53"/>
      <c r="D2" s="53"/>
      <c r="E2" s="53"/>
      <c r="F2" s="53"/>
      <c r="G2" s="53"/>
      <c r="H2" s="53"/>
      <c r="I2" s="53"/>
      <c r="J2" s="155"/>
      <c r="K2" s="155"/>
      <c r="L2" s="88"/>
    </row>
    <row r="3" spans="2:15" ht="15.75" customHeight="1" x14ac:dyDescent="0.25">
      <c r="B3" s="53" t="s">
        <v>164</v>
      </c>
      <c r="C3" s="55">
        <f>'1. Cover Sheet'!B13</f>
        <v>0</v>
      </c>
      <c r="D3" s="55"/>
      <c r="E3" s="55"/>
      <c r="F3" s="53"/>
      <c r="G3" s="53"/>
      <c r="H3" s="53"/>
      <c r="I3" s="53"/>
      <c r="J3" s="155"/>
      <c r="K3" s="155"/>
      <c r="L3" s="88"/>
    </row>
    <row r="4" spans="2:15" ht="7.5" customHeight="1" x14ac:dyDescent="0.25">
      <c r="B4" s="54"/>
      <c r="C4" s="47"/>
      <c r="D4" s="47"/>
      <c r="E4" s="47"/>
      <c r="F4" s="47"/>
      <c r="G4" s="47"/>
      <c r="H4" s="47"/>
      <c r="I4" s="47"/>
      <c r="J4" s="47"/>
      <c r="K4" s="47"/>
    </row>
    <row r="5" spans="2:15" ht="14.5" customHeight="1" x14ac:dyDescent="0.25">
      <c r="B5" s="511" t="s">
        <v>441</v>
      </c>
      <c r="C5" s="511"/>
      <c r="D5" s="511"/>
      <c r="E5" s="511"/>
      <c r="F5" s="511"/>
      <c r="G5" s="511"/>
      <c r="H5" s="511"/>
      <c r="I5" s="511"/>
      <c r="J5" s="511"/>
      <c r="L5" s="156"/>
    </row>
    <row r="6" spans="2:15" ht="12.5" x14ac:dyDescent="0.25">
      <c r="L6" s="156"/>
    </row>
    <row r="7" spans="2:15" ht="18.75" customHeight="1" x14ac:dyDescent="0.25">
      <c r="B7" s="512" t="s">
        <v>382</v>
      </c>
      <c r="C7" s="513"/>
      <c r="D7" s="513"/>
      <c r="E7" s="513"/>
      <c r="F7" s="513"/>
      <c r="G7" s="513"/>
      <c r="H7" s="513"/>
      <c r="I7" s="513"/>
      <c r="J7" s="514"/>
      <c r="K7" s="157"/>
      <c r="L7" s="156"/>
    </row>
    <row r="8" spans="2:15" ht="13" x14ac:dyDescent="0.25">
      <c r="B8" s="270" t="s">
        <v>442</v>
      </c>
      <c r="C8" s="135"/>
      <c r="D8" s="135"/>
      <c r="E8" s="135"/>
      <c r="F8" s="135"/>
      <c r="G8" s="276"/>
      <c r="H8" s="276"/>
      <c r="J8" s="136"/>
      <c r="K8" s="137"/>
      <c r="L8" s="137"/>
      <c r="M8" s="137"/>
      <c r="N8" s="137"/>
      <c r="O8" s="137"/>
    </row>
    <row r="9" spans="2:15" ht="12.5" x14ac:dyDescent="0.25">
      <c r="B9" s="47"/>
      <c r="C9" s="47"/>
      <c r="D9" s="47"/>
      <c r="E9" s="47"/>
      <c r="F9" s="47"/>
      <c r="G9" s="47"/>
      <c r="H9" s="47"/>
      <c r="I9" s="47"/>
      <c r="J9" s="47"/>
      <c r="K9" s="47"/>
      <c r="L9" s="488"/>
      <c r="M9" s="488"/>
      <c r="N9" s="488"/>
      <c r="O9" s="57"/>
    </row>
    <row r="10" spans="2:15" ht="14.25" customHeight="1" x14ac:dyDescent="0.3">
      <c r="B10" s="515" t="s">
        <v>383</v>
      </c>
      <c r="C10" s="518" t="s">
        <v>198</v>
      </c>
      <c r="D10" s="519"/>
      <c r="E10" s="518" t="s">
        <v>199</v>
      </c>
      <c r="F10" s="519"/>
      <c r="G10" s="536"/>
      <c r="H10" s="538"/>
      <c r="I10" s="538"/>
      <c r="J10" s="537"/>
      <c r="K10" s="47"/>
      <c r="L10" s="488"/>
      <c r="M10" s="488"/>
      <c r="N10" s="488"/>
      <c r="O10" s="57"/>
    </row>
    <row r="11" spans="2:15" ht="26" x14ac:dyDescent="0.3">
      <c r="B11" s="516"/>
      <c r="C11" s="158" t="s">
        <v>326</v>
      </c>
      <c r="D11" s="158" t="s">
        <v>200</v>
      </c>
      <c r="E11" s="158" t="s">
        <v>326</v>
      </c>
      <c r="F11" s="158" t="s">
        <v>200</v>
      </c>
      <c r="G11" s="539"/>
      <c r="H11" s="537"/>
      <c r="I11" s="539"/>
      <c r="J11" s="537"/>
      <c r="K11" s="47"/>
      <c r="L11" s="488" t="s">
        <v>230</v>
      </c>
      <c r="M11" s="488"/>
      <c r="N11" s="488"/>
      <c r="O11" s="488"/>
    </row>
    <row r="12" spans="2:15" ht="13" x14ac:dyDescent="0.3">
      <c r="B12" s="517"/>
      <c r="C12" s="530" t="s">
        <v>202</v>
      </c>
      <c r="D12" s="531"/>
      <c r="E12" s="530" t="s">
        <v>202</v>
      </c>
      <c r="F12" s="531"/>
      <c r="G12" s="159"/>
      <c r="H12" s="159"/>
      <c r="I12" s="159"/>
      <c r="J12" s="159"/>
      <c r="K12" s="47"/>
      <c r="L12" s="488"/>
      <c r="M12" s="488"/>
      <c r="N12" s="488"/>
      <c r="O12" s="488"/>
    </row>
    <row r="13" spans="2:15" ht="29" customHeight="1" x14ac:dyDescent="0.25">
      <c r="B13" s="160" t="s">
        <v>331</v>
      </c>
      <c r="C13" s="290"/>
      <c r="D13" s="290"/>
      <c r="E13" s="291"/>
      <c r="F13" s="291"/>
      <c r="G13" s="161"/>
      <c r="H13" s="161"/>
      <c r="I13" s="161"/>
      <c r="J13" s="161"/>
      <c r="K13" s="47"/>
      <c r="L13" s="527" t="s">
        <v>385</v>
      </c>
      <c r="M13" s="527"/>
      <c r="N13" s="527"/>
      <c r="O13" s="162">
        <f>SUM(C13+D13+E13+F13)</f>
        <v>0</v>
      </c>
    </row>
    <row r="14" spans="2:15" ht="15.75" customHeight="1" x14ac:dyDescent="0.25">
      <c r="B14" s="163" t="s">
        <v>332</v>
      </c>
      <c r="C14" s="292"/>
      <c r="D14" s="292"/>
      <c r="E14" s="292"/>
      <c r="F14" s="292"/>
      <c r="G14" s="161"/>
      <c r="H14" s="161"/>
      <c r="I14" s="161"/>
      <c r="J14" s="161"/>
      <c r="L14" s="541"/>
      <c r="M14" s="541"/>
      <c r="N14" s="541"/>
    </row>
    <row r="15" spans="2:15" ht="15.75" customHeight="1" x14ac:dyDescent="0.25">
      <c r="B15" s="160" t="s">
        <v>333</v>
      </c>
      <c r="C15" s="292"/>
      <c r="D15" s="292"/>
      <c r="E15" s="292"/>
      <c r="F15" s="292"/>
      <c r="G15" s="161"/>
      <c r="H15" s="161"/>
      <c r="I15" s="161"/>
      <c r="J15" s="161"/>
      <c r="L15" s="542"/>
      <c r="M15" s="542"/>
      <c r="N15" s="542"/>
    </row>
    <row r="16" spans="2:15" ht="15.75" customHeight="1" x14ac:dyDescent="0.25">
      <c r="B16" s="163" t="s">
        <v>334</v>
      </c>
      <c r="C16" s="292"/>
      <c r="D16" s="292"/>
      <c r="E16" s="292"/>
      <c r="F16" s="292"/>
      <c r="G16" s="161"/>
      <c r="H16" s="161"/>
      <c r="I16" s="161"/>
      <c r="J16" s="161"/>
    </row>
    <row r="17" spans="2:15" ht="15.75" customHeight="1" x14ac:dyDescent="0.25">
      <c r="B17" s="164" t="s">
        <v>335</v>
      </c>
      <c r="C17" s="292"/>
      <c r="D17" s="292"/>
      <c r="E17" s="292"/>
      <c r="F17" s="293"/>
      <c r="G17" s="88"/>
      <c r="H17" s="88"/>
      <c r="I17" s="88"/>
      <c r="J17" s="88"/>
    </row>
    <row r="18" spans="2:15" ht="15.75" customHeight="1" x14ac:dyDescent="0.25">
      <c r="B18" s="165" t="s">
        <v>336</v>
      </c>
      <c r="C18" s="292"/>
      <c r="D18" s="292"/>
      <c r="E18" s="294"/>
      <c r="F18" s="295"/>
      <c r="G18" s="166"/>
      <c r="H18" s="166"/>
      <c r="I18" s="166"/>
      <c r="J18" s="166"/>
    </row>
    <row r="19" spans="2:15" ht="15.75" customHeight="1" x14ac:dyDescent="0.25">
      <c r="B19" s="165" t="s">
        <v>337</v>
      </c>
      <c r="C19" s="292"/>
      <c r="D19" s="292"/>
      <c r="E19" s="292"/>
      <c r="F19" s="296"/>
      <c r="G19" s="88"/>
      <c r="H19" s="88"/>
      <c r="I19" s="88"/>
      <c r="J19" s="88"/>
      <c r="L19" s="526"/>
      <c r="M19" s="526"/>
      <c r="N19" s="526"/>
      <c r="O19" s="31"/>
    </row>
    <row r="20" spans="2:15" ht="14.25" customHeight="1" x14ac:dyDescent="0.3">
      <c r="B20" s="160" t="s">
        <v>338</v>
      </c>
      <c r="C20" s="292"/>
      <c r="D20" s="292"/>
      <c r="E20" s="292"/>
      <c r="F20" s="292"/>
      <c r="G20" s="536"/>
      <c r="H20" s="537"/>
      <c r="I20" s="536"/>
      <c r="J20" s="537"/>
      <c r="L20" s="526"/>
      <c r="M20" s="526"/>
      <c r="N20" s="526"/>
      <c r="O20" s="31"/>
    </row>
    <row r="21" spans="2:15" ht="14.25" customHeight="1" x14ac:dyDescent="0.3">
      <c r="B21" s="167"/>
      <c r="C21" s="88"/>
      <c r="D21" s="88"/>
      <c r="E21" s="88"/>
      <c r="F21" s="88"/>
      <c r="G21" s="539"/>
      <c r="H21" s="537"/>
      <c r="I21" s="539"/>
      <c r="J21" s="537"/>
      <c r="L21" s="540"/>
      <c r="M21" s="540"/>
      <c r="N21" s="540"/>
      <c r="O21" s="540"/>
    </row>
    <row r="22" spans="2:15" ht="18.5" customHeight="1" x14ac:dyDescent="0.25">
      <c r="B22" s="555" t="s">
        <v>403</v>
      </c>
      <c r="C22" s="555"/>
      <c r="D22" s="555"/>
      <c r="E22" s="555"/>
      <c r="F22" s="555"/>
      <c r="G22" s="555"/>
      <c r="H22" s="555"/>
      <c r="I22" s="555"/>
      <c r="J22" s="555"/>
      <c r="K22" s="47"/>
      <c r="L22" s="540"/>
      <c r="M22" s="540"/>
      <c r="N22" s="540"/>
      <c r="O22" s="540"/>
    </row>
    <row r="23" spans="2:15" ht="13" x14ac:dyDescent="0.25">
      <c r="B23" s="270" t="s">
        <v>442</v>
      </c>
      <c r="C23" s="135"/>
      <c r="D23" s="135"/>
      <c r="E23" s="135"/>
      <c r="F23" s="135"/>
      <c r="G23" s="276"/>
      <c r="H23" s="276"/>
      <c r="J23" s="136"/>
      <c r="K23" s="137"/>
      <c r="L23" s="137"/>
      <c r="M23" s="137"/>
      <c r="N23" s="137"/>
      <c r="O23" s="137"/>
    </row>
    <row r="24" spans="2:15" ht="15.75" customHeight="1" x14ac:dyDescent="0.25">
      <c r="B24" s="167"/>
      <c r="C24" s="88"/>
      <c r="D24" s="88"/>
      <c r="E24" s="88"/>
      <c r="F24" s="88"/>
      <c r="G24" s="161"/>
      <c r="H24" s="161"/>
      <c r="I24" s="161"/>
      <c r="J24" s="161"/>
      <c r="L24" s="470"/>
      <c r="M24" s="470"/>
      <c r="N24" s="470"/>
    </row>
    <row r="25" spans="2:15" ht="15.75" customHeight="1" x14ac:dyDescent="0.3">
      <c r="B25" s="515" t="s">
        <v>384</v>
      </c>
      <c r="C25" s="518" t="s">
        <v>198</v>
      </c>
      <c r="D25" s="519"/>
      <c r="E25" s="518" t="s">
        <v>199</v>
      </c>
      <c r="F25" s="519"/>
      <c r="G25" s="161"/>
      <c r="H25" s="161"/>
      <c r="I25" s="161"/>
      <c r="J25" s="161"/>
      <c r="L25" s="470"/>
      <c r="M25" s="470"/>
      <c r="N25" s="470"/>
    </row>
    <row r="26" spans="2:15" ht="26" x14ac:dyDescent="0.3">
      <c r="B26" s="517"/>
      <c r="C26" s="158" t="s">
        <v>326</v>
      </c>
      <c r="D26" s="158" t="s">
        <v>200</v>
      </c>
      <c r="E26" s="158" t="s">
        <v>326</v>
      </c>
      <c r="F26" s="158" t="s">
        <v>200</v>
      </c>
      <c r="G26" s="161"/>
      <c r="H26" s="161"/>
      <c r="I26" s="161"/>
      <c r="J26" s="161"/>
      <c r="L26" s="488" t="s">
        <v>230</v>
      </c>
      <c r="M26" s="488"/>
      <c r="N26" s="488"/>
      <c r="O26" s="488"/>
    </row>
    <row r="27" spans="2:15" ht="15.75" customHeight="1" x14ac:dyDescent="0.3">
      <c r="B27" s="168"/>
      <c r="C27" s="530" t="s">
        <v>202</v>
      </c>
      <c r="D27" s="531"/>
      <c r="E27" s="530" t="s">
        <v>202</v>
      </c>
      <c r="F27" s="531"/>
      <c r="G27" s="161"/>
      <c r="H27" s="161"/>
      <c r="I27" s="161"/>
      <c r="J27" s="161"/>
      <c r="L27" s="488"/>
      <c r="M27" s="488"/>
      <c r="N27" s="488"/>
      <c r="O27" s="488"/>
    </row>
    <row r="28" spans="2:15" ht="29" customHeight="1" x14ac:dyDescent="0.25">
      <c r="B28" s="160" t="s">
        <v>331</v>
      </c>
      <c r="C28" s="611"/>
      <c r="D28" s="611"/>
      <c r="E28" s="612"/>
      <c r="F28" s="612"/>
      <c r="G28" s="161"/>
      <c r="H28" s="161"/>
      <c r="I28" s="161"/>
      <c r="J28" s="161"/>
      <c r="L28" s="527" t="s">
        <v>386</v>
      </c>
      <c r="M28" s="527"/>
      <c r="N28" s="527"/>
      <c r="O28" s="162">
        <f>SUM(C28+D28+E28+F28)</f>
        <v>0</v>
      </c>
    </row>
    <row r="29" spans="2:15" ht="15.75" customHeight="1" x14ac:dyDescent="0.25">
      <c r="B29" s="163" t="s">
        <v>332</v>
      </c>
      <c r="C29" s="292"/>
      <c r="D29" s="292"/>
      <c r="E29" s="292"/>
      <c r="F29" s="293"/>
      <c r="G29" s="47"/>
      <c r="H29" s="47"/>
      <c r="I29" s="47"/>
      <c r="J29" s="47"/>
      <c r="K29" s="47"/>
      <c r="L29" s="169"/>
      <c r="M29" s="170"/>
    </row>
    <row r="30" spans="2:15" ht="15.75" customHeight="1" x14ac:dyDescent="0.25">
      <c r="B30" s="160" t="s">
        <v>333</v>
      </c>
      <c r="C30" s="292"/>
      <c r="D30" s="292"/>
      <c r="E30" s="294"/>
      <c r="F30" s="295"/>
      <c r="G30" s="166"/>
      <c r="H30" s="166"/>
      <c r="I30" s="166"/>
      <c r="J30" s="166"/>
      <c r="K30" s="47"/>
      <c r="L30" s="171"/>
      <c r="M30" s="172"/>
    </row>
    <row r="31" spans="2:15" ht="15.75" customHeight="1" x14ac:dyDescent="0.25">
      <c r="B31" s="163" t="s">
        <v>334</v>
      </c>
      <c r="C31" s="292"/>
      <c r="D31" s="292"/>
      <c r="E31" s="292"/>
      <c r="F31" s="296"/>
      <c r="G31" s="47"/>
      <c r="H31" s="47"/>
      <c r="I31" s="47"/>
      <c r="J31" s="47"/>
      <c r="K31" s="47"/>
      <c r="L31" s="169"/>
      <c r="M31" s="170"/>
    </row>
    <row r="32" spans="2:15" ht="15.75" customHeight="1" x14ac:dyDescent="0.25">
      <c r="B32" s="164" t="s">
        <v>335</v>
      </c>
      <c r="C32" s="292"/>
      <c r="D32" s="292"/>
      <c r="E32" s="292"/>
      <c r="F32" s="293"/>
      <c r="G32" s="47"/>
      <c r="H32" s="47"/>
      <c r="I32" s="47"/>
      <c r="J32" s="47"/>
      <c r="K32" s="47"/>
      <c r="L32" s="169"/>
      <c r="M32" s="170"/>
    </row>
    <row r="33" spans="2:15" ht="15.75" customHeight="1" x14ac:dyDescent="0.25">
      <c r="B33" s="165" t="s">
        <v>336</v>
      </c>
      <c r="C33" s="292"/>
      <c r="D33" s="292"/>
      <c r="E33" s="294"/>
      <c r="F33" s="295"/>
      <c r="G33" s="47"/>
      <c r="H33" s="47"/>
      <c r="I33" s="47"/>
      <c r="J33" s="47"/>
      <c r="K33" s="47"/>
      <c r="L33" s="171"/>
      <c r="M33" s="172"/>
    </row>
    <row r="34" spans="2:15" ht="15.75" customHeight="1" x14ac:dyDescent="0.25">
      <c r="B34" s="165" t="s">
        <v>337</v>
      </c>
      <c r="C34" s="292"/>
      <c r="D34" s="292"/>
      <c r="E34" s="292"/>
      <c r="F34" s="296"/>
      <c r="G34" s="47"/>
      <c r="H34" s="47"/>
      <c r="I34" s="47"/>
      <c r="J34" s="47"/>
      <c r="K34" s="47"/>
      <c r="L34" s="171"/>
      <c r="M34" s="172"/>
    </row>
    <row r="35" spans="2:15" ht="15.75" customHeight="1" x14ac:dyDescent="0.25">
      <c r="B35" s="160" t="s">
        <v>338</v>
      </c>
      <c r="C35" s="292"/>
      <c r="D35" s="292"/>
      <c r="E35" s="292"/>
      <c r="F35" s="292"/>
      <c r="G35" s="47"/>
      <c r="H35" s="47"/>
      <c r="I35" s="47"/>
      <c r="J35" s="47"/>
      <c r="K35" s="47"/>
      <c r="L35" s="171"/>
      <c r="M35" s="172"/>
    </row>
    <row r="36" spans="2:15" ht="15.75" customHeight="1" x14ac:dyDescent="0.25">
      <c r="B36" s="47"/>
      <c r="C36" s="47"/>
      <c r="D36" s="47"/>
      <c r="E36" s="47"/>
      <c r="F36" s="47"/>
      <c r="G36" s="47"/>
      <c r="H36" s="47"/>
      <c r="I36" s="47"/>
      <c r="J36" s="47"/>
      <c r="K36" s="47"/>
      <c r="L36" s="169"/>
      <c r="M36" s="170"/>
    </row>
    <row r="37" spans="2:15" ht="26" customHeight="1" x14ac:dyDescent="0.25">
      <c r="B37" s="555" t="s">
        <v>404</v>
      </c>
      <c r="C37" s="555"/>
      <c r="D37" s="555"/>
      <c r="E37" s="555"/>
      <c r="F37" s="555"/>
      <c r="G37" s="555"/>
      <c r="H37" s="555"/>
      <c r="I37" s="555"/>
      <c r="J37" s="555"/>
      <c r="K37" s="47"/>
      <c r="L37" s="526"/>
      <c r="M37" s="526"/>
      <c r="N37" s="526"/>
      <c r="O37" s="31"/>
    </row>
    <row r="38" spans="2:15" ht="15.75" customHeight="1" x14ac:dyDescent="0.3">
      <c r="B38" s="47" t="s">
        <v>417</v>
      </c>
      <c r="C38" s="47"/>
      <c r="D38" s="47"/>
      <c r="E38" s="47"/>
      <c r="F38" s="47"/>
      <c r="G38" s="532"/>
      <c r="H38" s="521"/>
      <c r="I38" s="521"/>
      <c r="J38" s="521"/>
      <c r="L38" s="526"/>
      <c r="M38" s="526"/>
      <c r="N38" s="526"/>
      <c r="O38" s="31"/>
    </row>
    <row r="39" spans="2:15" ht="14.5" customHeight="1" x14ac:dyDescent="0.3">
      <c r="B39" s="47" t="s">
        <v>203</v>
      </c>
      <c r="C39" s="47"/>
      <c r="D39" s="47"/>
      <c r="E39" s="47"/>
      <c r="F39" s="47"/>
      <c r="G39" s="520"/>
      <c r="H39" s="521"/>
      <c r="I39" s="520"/>
      <c r="J39" s="521"/>
      <c r="K39" s="47"/>
      <c r="L39" s="545"/>
      <c r="M39" s="545"/>
      <c r="N39" s="545"/>
      <c r="O39" s="545"/>
    </row>
    <row r="40" spans="2:15" ht="13" x14ac:dyDescent="0.3">
      <c r="B40" s="47" t="s">
        <v>204</v>
      </c>
      <c r="C40" s="47"/>
      <c r="D40" s="47"/>
      <c r="E40" s="47"/>
      <c r="F40" s="47"/>
      <c r="G40" s="275"/>
      <c r="H40" s="275"/>
      <c r="I40" s="275"/>
      <c r="J40" s="275"/>
      <c r="K40" s="47"/>
      <c r="L40" s="545"/>
      <c r="M40" s="545"/>
      <c r="N40" s="545"/>
      <c r="O40" s="545"/>
    </row>
    <row r="41" spans="2:15" ht="15" customHeight="1" x14ac:dyDescent="0.25">
      <c r="B41" s="274"/>
      <c r="C41" s="274"/>
      <c r="D41" s="274"/>
      <c r="E41" s="274"/>
      <c r="F41" s="274"/>
      <c r="G41" s="173"/>
      <c r="H41" s="173"/>
      <c r="I41" s="173"/>
      <c r="J41" s="173"/>
      <c r="K41" s="47"/>
      <c r="L41" s="470"/>
      <c r="M41" s="470"/>
      <c r="N41" s="470"/>
    </row>
    <row r="42" spans="2:15" ht="15.75" customHeight="1" x14ac:dyDescent="0.3">
      <c r="B42" s="515" t="s">
        <v>388</v>
      </c>
      <c r="C42" s="518" t="s">
        <v>198</v>
      </c>
      <c r="D42" s="533"/>
      <c r="E42" s="533"/>
      <c r="F42" s="534"/>
      <c r="G42" s="522" t="s">
        <v>199</v>
      </c>
      <c r="H42" s="523"/>
      <c r="I42" s="523"/>
      <c r="J42" s="523"/>
      <c r="L42" s="470"/>
      <c r="M42" s="470"/>
      <c r="N42" s="470"/>
    </row>
    <row r="43" spans="2:15" ht="15.75" customHeight="1" x14ac:dyDescent="0.3">
      <c r="B43" s="516"/>
      <c r="C43" s="518" t="s">
        <v>326</v>
      </c>
      <c r="D43" s="535"/>
      <c r="E43" s="518" t="s">
        <v>200</v>
      </c>
      <c r="F43" s="535"/>
      <c r="G43" s="524" t="s">
        <v>326</v>
      </c>
      <c r="H43" s="525"/>
      <c r="I43" s="524" t="s">
        <v>200</v>
      </c>
      <c r="J43" s="525"/>
      <c r="L43" s="488" t="s">
        <v>230</v>
      </c>
      <c r="M43" s="488"/>
      <c r="N43" s="488"/>
      <c r="O43" s="488"/>
    </row>
    <row r="44" spans="2:15" ht="15.75" customHeight="1" x14ac:dyDescent="0.3">
      <c r="B44" s="517"/>
      <c r="C44" s="174" t="s">
        <v>205</v>
      </c>
      <c r="D44" s="174" t="s">
        <v>206</v>
      </c>
      <c r="E44" s="174" t="s">
        <v>205</v>
      </c>
      <c r="F44" s="174" t="s">
        <v>206</v>
      </c>
      <c r="G44" s="174" t="s">
        <v>205</v>
      </c>
      <c r="H44" s="174" t="s">
        <v>206</v>
      </c>
      <c r="I44" s="174" t="s">
        <v>205</v>
      </c>
      <c r="J44" s="174" t="s">
        <v>206</v>
      </c>
      <c r="L44" s="488"/>
      <c r="M44" s="488"/>
      <c r="N44" s="488"/>
      <c r="O44" s="488"/>
    </row>
    <row r="45" spans="2:15" ht="30.5" customHeight="1" x14ac:dyDescent="0.25">
      <c r="B45" s="160" t="s">
        <v>331</v>
      </c>
      <c r="C45" s="290"/>
      <c r="D45" s="290"/>
      <c r="E45" s="291"/>
      <c r="F45" s="291"/>
      <c r="G45" s="291"/>
      <c r="H45" s="291"/>
      <c r="I45" s="291"/>
      <c r="J45" s="291"/>
      <c r="L45" s="527" t="s">
        <v>387</v>
      </c>
      <c r="M45" s="527"/>
      <c r="N45" s="527"/>
      <c r="O45" s="162">
        <f>SUM(C45+D45+E45+F45+G45+H45+I45+J45)</f>
        <v>0</v>
      </c>
    </row>
    <row r="46" spans="2:15" ht="15.75" customHeight="1" x14ac:dyDescent="0.25">
      <c r="B46" s="163" t="s">
        <v>332</v>
      </c>
      <c r="C46" s="292"/>
      <c r="D46" s="292"/>
      <c r="E46" s="292"/>
      <c r="F46" s="293"/>
      <c r="G46" s="292"/>
      <c r="H46" s="292"/>
      <c r="I46" s="292"/>
      <c r="J46" s="292"/>
    </row>
    <row r="47" spans="2:15" ht="15.75" customHeight="1" x14ac:dyDescent="0.25">
      <c r="B47" s="160" t="s">
        <v>333</v>
      </c>
      <c r="C47" s="292"/>
      <c r="D47" s="292"/>
      <c r="E47" s="294"/>
      <c r="F47" s="295"/>
      <c r="G47" s="292"/>
      <c r="H47" s="292"/>
      <c r="I47" s="292"/>
      <c r="J47" s="292"/>
      <c r="K47" s="47"/>
      <c r="L47" s="169"/>
      <c r="M47" s="170"/>
    </row>
    <row r="48" spans="2:15" ht="15.75" customHeight="1" x14ac:dyDescent="0.25">
      <c r="B48" s="163" t="s">
        <v>334</v>
      </c>
      <c r="C48" s="292"/>
      <c r="D48" s="292"/>
      <c r="E48" s="292"/>
      <c r="F48" s="296"/>
      <c r="G48" s="292"/>
      <c r="H48" s="292"/>
      <c r="I48" s="292"/>
      <c r="J48" s="292"/>
      <c r="K48" s="47"/>
      <c r="L48" s="169"/>
      <c r="M48" s="170"/>
    </row>
    <row r="49" spans="1:15" ht="15.75" customHeight="1" x14ac:dyDescent="0.25">
      <c r="B49" s="164" t="s">
        <v>335</v>
      </c>
      <c r="C49" s="292"/>
      <c r="D49" s="292"/>
      <c r="E49" s="292"/>
      <c r="F49" s="293"/>
      <c r="G49" s="292"/>
      <c r="H49" s="292"/>
      <c r="I49" s="292"/>
      <c r="J49" s="293"/>
      <c r="K49" s="47"/>
      <c r="L49" s="171"/>
      <c r="M49" s="172"/>
    </row>
    <row r="50" spans="1:15" ht="15.75" customHeight="1" x14ac:dyDescent="0.25">
      <c r="B50" s="165" t="s">
        <v>336</v>
      </c>
      <c r="C50" s="292"/>
      <c r="D50" s="292"/>
      <c r="E50" s="294"/>
      <c r="F50" s="295"/>
      <c r="G50" s="292"/>
      <c r="H50" s="292"/>
      <c r="I50" s="294"/>
      <c r="J50" s="295"/>
      <c r="K50" s="47"/>
      <c r="L50" s="171"/>
      <c r="M50" s="172"/>
    </row>
    <row r="51" spans="1:15" ht="15.75" customHeight="1" x14ac:dyDescent="0.25">
      <c r="B51" s="165" t="s">
        <v>337</v>
      </c>
      <c r="C51" s="292"/>
      <c r="D51" s="292"/>
      <c r="E51" s="292"/>
      <c r="F51" s="296"/>
      <c r="G51" s="292"/>
      <c r="H51" s="292"/>
      <c r="I51" s="292"/>
      <c r="J51" s="296"/>
      <c r="K51" s="47"/>
      <c r="L51" s="171"/>
      <c r="M51" s="172"/>
    </row>
    <row r="52" spans="1:15" ht="15.75" customHeight="1" x14ac:dyDescent="0.25">
      <c r="B52" s="160" t="s">
        <v>338</v>
      </c>
      <c r="C52" s="292"/>
      <c r="D52" s="292"/>
      <c r="E52" s="292"/>
      <c r="F52" s="292"/>
      <c r="G52" s="292"/>
      <c r="H52" s="292"/>
      <c r="I52" s="292"/>
      <c r="J52" s="292"/>
      <c r="K52" s="47"/>
      <c r="L52" s="171"/>
      <c r="M52" s="172"/>
    </row>
    <row r="53" spans="1:15" ht="15.75" customHeight="1" x14ac:dyDescent="0.25">
      <c r="B53" s="167"/>
      <c r="C53" s="88"/>
      <c r="D53" s="88"/>
      <c r="E53" s="88"/>
      <c r="F53" s="88"/>
      <c r="G53" s="47"/>
      <c r="H53" s="47"/>
      <c r="I53" s="47"/>
      <c r="J53" s="47"/>
      <c r="K53" s="47"/>
      <c r="L53" s="169"/>
      <c r="M53" s="170"/>
    </row>
    <row r="54" spans="1:15" ht="26" customHeight="1" x14ac:dyDescent="0.25">
      <c r="B54" s="512" t="s">
        <v>405</v>
      </c>
      <c r="C54" s="513"/>
      <c r="D54" s="513"/>
      <c r="E54" s="513"/>
      <c r="F54" s="513"/>
      <c r="G54" s="513"/>
      <c r="H54" s="513"/>
      <c r="I54" s="513"/>
      <c r="J54" s="514"/>
      <c r="L54" s="526"/>
      <c r="M54" s="526"/>
      <c r="N54" s="526"/>
      <c r="O54" s="31"/>
    </row>
    <row r="55" spans="1:15" ht="15.75" customHeight="1" x14ac:dyDescent="0.3">
      <c r="B55" s="47" t="s">
        <v>417</v>
      </c>
      <c r="C55" s="47"/>
      <c r="D55" s="47"/>
      <c r="E55" s="47"/>
      <c r="F55" s="47"/>
      <c r="G55" s="532"/>
      <c r="H55" s="521"/>
      <c r="I55" s="521"/>
      <c r="J55" s="521"/>
      <c r="L55" s="526"/>
      <c r="M55" s="526"/>
      <c r="N55" s="526"/>
      <c r="O55" s="31"/>
    </row>
    <row r="56" spans="1:15" ht="13" x14ac:dyDescent="0.3">
      <c r="B56" s="47" t="s">
        <v>203</v>
      </c>
      <c r="C56" s="47"/>
      <c r="D56" s="47"/>
      <c r="E56" s="47"/>
      <c r="F56" s="47"/>
      <c r="G56" s="520"/>
      <c r="H56" s="521"/>
      <c r="I56" s="520"/>
      <c r="J56" s="521"/>
      <c r="L56" s="545"/>
      <c r="M56" s="545"/>
      <c r="N56" s="545"/>
      <c r="O56" s="545"/>
    </row>
    <row r="57" spans="1:15" ht="13" x14ac:dyDescent="0.3">
      <c r="B57" s="47" t="s">
        <v>204</v>
      </c>
      <c r="C57" s="47"/>
      <c r="D57" s="47"/>
      <c r="E57" s="47"/>
      <c r="F57" s="47"/>
      <c r="G57" s="275"/>
      <c r="H57" s="275"/>
      <c r="I57" s="275"/>
      <c r="J57" s="275"/>
      <c r="K57" s="47"/>
      <c r="L57" s="545"/>
      <c r="M57" s="545"/>
      <c r="N57" s="545"/>
      <c r="O57" s="545"/>
    </row>
    <row r="58" spans="1:15" ht="15" customHeight="1" x14ac:dyDescent="0.25">
      <c r="B58" s="167"/>
      <c r="C58" s="88"/>
      <c r="D58" s="88"/>
      <c r="E58" s="88"/>
      <c r="F58" s="88"/>
      <c r="G58" s="173"/>
      <c r="H58" s="173"/>
      <c r="I58" s="173"/>
      <c r="J58" s="173"/>
      <c r="L58" s="470"/>
      <c r="M58" s="470"/>
      <c r="N58" s="470"/>
      <c r="O58" s="57"/>
    </row>
    <row r="59" spans="1:15" ht="15.75" customHeight="1" x14ac:dyDescent="0.3">
      <c r="B59" s="515" t="s">
        <v>389</v>
      </c>
      <c r="C59" s="518" t="s">
        <v>198</v>
      </c>
      <c r="D59" s="533"/>
      <c r="E59" s="533"/>
      <c r="F59" s="534"/>
      <c r="G59" s="522" t="s">
        <v>199</v>
      </c>
      <c r="H59" s="523"/>
      <c r="I59" s="523"/>
      <c r="J59" s="523"/>
      <c r="L59" s="470"/>
      <c r="M59" s="470"/>
      <c r="N59" s="470"/>
      <c r="O59" s="57"/>
    </row>
    <row r="60" spans="1:15" ht="15.75" customHeight="1" x14ac:dyDescent="0.3">
      <c r="B60" s="516"/>
      <c r="C60" s="518" t="s">
        <v>326</v>
      </c>
      <c r="D60" s="535"/>
      <c r="E60" s="518" t="s">
        <v>200</v>
      </c>
      <c r="F60" s="535"/>
      <c r="G60" s="524" t="s">
        <v>326</v>
      </c>
      <c r="H60" s="525"/>
      <c r="I60" s="524" t="s">
        <v>200</v>
      </c>
      <c r="J60" s="525"/>
      <c r="L60" s="488" t="s">
        <v>230</v>
      </c>
      <c r="M60" s="488"/>
      <c r="N60" s="488"/>
      <c r="O60" s="488"/>
    </row>
    <row r="61" spans="1:15" ht="15.75" customHeight="1" x14ac:dyDescent="0.3">
      <c r="B61" s="517"/>
      <c r="C61" s="174" t="s">
        <v>205</v>
      </c>
      <c r="D61" s="174" t="s">
        <v>206</v>
      </c>
      <c r="E61" s="174" t="s">
        <v>205</v>
      </c>
      <c r="F61" s="174" t="s">
        <v>206</v>
      </c>
      <c r="G61" s="174" t="s">
        <v>205</v>
      </c>
      <c r="H61" s="174" t="s">
        <v>206</v>
      </c>
      <c r="I61" s="174" t="s">
        <v>205</v>
      </c>
      <c r="J61" s="174" t="s">
        <v>206</v>
      </c>
      <c r="L61" s="488"/>
      <c r="M61" s="488"/>
      <c r="N61" s="488"/>
      <c r="O61" s="488"/>
    </row>
    <row r="62" spans="1:15" ht="32" customHeight="1" x14ac:dyDescent="0.25">
      <c r="B62" s="160" t="s">
        <v>331</v>
      </c>
      <c r="C62" s="290"/>
      <c r="D62" s="290"/>
      <c r="E62" s="291"/>
      <c r="F62" s="291"/>
      <c r="G62" s="291"/>
      <c r="H62" s="291"/>
      <c r="I62" s="291"/>
      <c r="J62" s="291"/>
      <c r="L62" s="527" t="s">
        <v>390</v>
      </c>
      <c r="M62" s="527"/>
      <c r="N62" s="527"/>
      <c r="O62" s="162">
        <f>SUM(C62+D62+E62+F62+G62+H62+I62+J62)</f>
        <v>0</v>
      </c>
    </row>
    <row r="63" spans="1:15" ht="15.75" customHeight="1" x14ac:dyDescent="0.3">
      <c r="A63" s="175"/>
      <c r="B63" s="163" t="s">
        <v>332</v>
      </c>
      <c r="C63" s="292"/>
      <c r="D63" s="292"/>
      <c r="E63" s="292"/>
      <c r="F63" s="293"/>
      <c r="G63" s="292"/>
      <c r="H63" s="292"/>
      <c r="I63" s="292"/>
      <c r="J63" s="292"/>
      <c r="K63" s="88"/>
      <c r="L63" s="88"/>
      <c r="M63" s="88"/>
    </row>
    <row r="64" spans="1:15" ht="15.75" customHeight="1" x14ac:dyDescent="0.3">
      <c r="A64" s="175"/>
      <c r="B64" s="160" t="s">
        <v>333</v>
      </c>
      <c r="C64" s="292"/>
      <c r="D64" s="292"/>
      <c r="E64" s="294"/>
      <c r="F64" s="295"/>
      <c r="G64" s="292"/>
      <c r="H64" s="292"/>
      <c r="I64" s="292"/>
      <c r="J64" s="292"/>
      <c r="K64" s="88"/>
      <c r="L64" s="88"/>
      <c r="M64" s="88"/>
    </row>
    <row r="65" spans="1:15" ht="15.75" customHeight="1" x14ac:dyDescent="0.3">
      <c r="A65" s="175"/>
      <c r="B65" s="163" t="s">
        <v>334</v>
      </c>
      <c r="C65" s="292"/>
      <c r="D65" s="292"/>
      <c r="E65" s="292"/>
      <c r="F65" s="296"/>
      <c r="G65" s="292"/>
      <c r="H65" s="292"/>
      <c r="I65" s="292"/>
      <c r="J65" s="292"/>
      <c r="K65" s="94"/>
      <c r="L65" s="94"/>
      <c r="M65" s="94"/>
    </row>
    <row r="66" spans="1:15" ht="15.75" customHeight="1" x14ac:dyDescent="0.3">
      <c r="A66" s="175"/>
      <c r="B66" s="164" t="s">
        <v>335</v>
      </c>
      <c r="C66" s="292"/>
      <c r="D66" s="292"/>
      <c r="E66" s="292"/>
      <c r="F66" s="293"/>
      <c r="G66" s="292"/>
      <c r="H66" s="292"/>
      <c r="I66" s="292"/>
      <c r="J66" s="293"/>
      <c r="K66" s="94"/>
      <c r="L66" s="94"/>
      <c r="M66" s="94"/>
    </row>
    <row r="67" spans="1:15" ht="15.75" customHeight="1" x14ac:dyDescent="0.3">
      <c r="A67" s="175"/>
      <c r="B67" s="165" t="s">
        <v>336</v>
      </c>
      <c r="C67" s="292"/>
      <c r="D67" s="292"/>
      <c r="E67" s="294"/>
      <c r="F67" s="295"/>
      <c r="G67" s="292"/>
      <c r="H67" s="292"/>
      <c r="I67" s="294"/>
      <c r="J67" s="295"/>
      <c r="K67" s="94"/>
      <c r="L67" s="94"/>
      <c r="M67" s="94"/>
    </row>
    <row r="68" spans="1:15" ht="15.75" customHeight="1" x14ac:dyDescent="0.3">
      <c r="A68" s="175"/>
      <c r="B68" s="165" t="s">
        <v>337</v>
      </c>
      <c r="C68" s="292"/>
      <c r="D68" s="292"/>
      <c r="E68" s="292"/>
      <c r="F68" s="296"/>
      <c r="G68" s="292"/>
      <c r="H68" s="292"/>
      <c r="I68" s="292"/>
      <c r="J68" s="296"/>
      <c r="K68" s="94"/>
      <c r="L68" s="94"/>
      <c r="M68" s="94"/>
    </row>
    <row r="69" spans="1:15" ht="15.75" customHeight="1" x14ac:dyDescent="0.3">
      <c r="A69" s="175"/>
      <c r="B69" s="160" t="s">
        <v>338</v>
      </c>
      <c r="C69" s="292"/>
      <c r="D69" s="292"/>
      <c r="E69" s="292"/>
      <c r="F69" s="292"/>
      <c r="G69" s="292"/>
      <c r="H69" s="292"/>
      <c r="I69" s="292"/>
      <c r="J69" s="292"/>
      <c r="K69" s="88"/>
      <c r="L69" s="88"/>
      <c r="M69" s="88"/>
    </row>
    <row r="70" spans="1:15" ht="15.75" customHeight="1" x14ac:dyDescent="0.3">
      <c r="A70" s="175"/>
      <c r="B70" s="176"/>
      <c r="C70" s="177"/>
      <c r="D70" s="177"/>
      <c r="E70" s="177"/>
      <c r="F70" s="177"/>
      <c r="G70" s="47"/>
      <c r="H70" s="47"/>
      <c r="J70" s="88"/>
      <c r="K70" s="88"/>
      <c r="L70" s="88"/>
      <c r="M70" s="88"/>
    </row>
    <row r="71" spans="1:15" ht="26.5" customHeight="1" x14ac:dyDescent="0.25">
      <c r="B71" s="543" t="s">
        <v>406</v>
      </c>
      <c r="C71" s="543"/>
      <c r="D71" s="543"/>
      <c r="E71" s="543"/>
      <c r="F71" s="543"/>
      <c r="G71" s="543"/>
      <c r="H71" s="543"/>
      <c r="I71" s="543"/>
      <c r="J71" s="543"/>
      <c r="K71" s="88"/>
      <c r="L71" s="526"/>
      <c r="M71" s="526"/>
      <c r="N71" s="526"/>
      <c r="O71" s="31"/>
    </row>
    <row r="72" spans="1:15" ht="15.75" customHeight="1" x14ac:dyDescent="0.25">
      <c r="B72" s="270" t="s">
        <v>416</v>
      </c>
      <c r="C72" s="135"/>
      <c r="D72" s="135"/>
      <c r="E72" s="135"/>
      <c r="F72" s="135"/>
      <c r="J72" s="137"/>
      <c r="K72" s="137"/>
      <c r="L72" s="526"/>
      <c r="M72" s="526"/>
      <c r="N72" s="526"/>
      <c r="O72" s="31"/>
    </row>
    <row r="73" spans="1:15" ht="15" customHeight="1" x14ac:dyDescent="0.25">
      <c r="B73" s="47"/>
      <c r="C73" s="47"/>
      <c r="D73" s="47"/>
      <c r="E73" s="47"/>
      <c r="F73" s="47"/>
      <c r="J73" s="137"/>
      <c r="K73" s="137"/>
      <c r="L73" s="470"/>
      <c r="M73" s="470"/>
      <c r="N73" s="470"/>
    </row>
    <row r="74" spans="1:15" ht="15.75" customHeight="1" x14ac:dyDescent="0.3">
      <c r="A74" s="178"/>
      <c r="B74" s="501" t="s">
        <v>391</v>
      </c>
      <c r="C74" s="518" t="s">
        <v>198</v>
      </c>
      <c r="D74" s="519"/>
      <c r="E74" s="518" t="s">
        <v>199</v>
      </c>
      <c r="F74" s="519"/>
      <c r="G74" s="178"/>
      <c r="H74" s="178"/>
      <c r="J74" s="137"/>
      <c r="K74" s="137"/>
      <c r="L74" s="470"/>
      <c r="M74" s="470"/>
      <c r="N74" s="470"/>
    </row>
    <row r="75" spans="1:15" ht="26" customHeight="1" x14ac:dyDescent="0.3">
      <c r="A75" s="178"/>
      <c r="B75" s="544"/>
      <c r="C75" s="158" t="s">
        <v>326</v>
      </c>
      <c r="D75" s="158" t="s">
        <v>200</v>
      </c>
      <c r="E75" s="179" t="s">
        <v>326</v>
      </c>
      <c r="F75" s="179" t="s">
        <v>200</v>
      </c>
      <c r="G75" s="178"/>
      <c r="H75" s="178"/>
      <c r="J75" s="547"/>
      <c r="K75" s="537"/>
      <c r="L75" s="488" t="s">
        <v>230</v>
      </c>
      <c r="M75" s="488"/>
      <c r="N75" s="488"/>
      <c r="O75" s="488"/>
    </row>
    <row r="76" spans="1:15" ht="15.75" customHeight="1" x14ac:dyDescent="0.3">
      <c r="A76" s="178"/>
      <c r="B76" s="502"/>
      <c r="C76" s="530" t="s">
        <v>201</v>
      </c>
      <c r="D76" s="546"/>
      <c r="E76" s="548" t="s">
        <v>201</v>
      </c>
      <c r="F76" s="549"/>
      <c r="G76" s="180"/>
      <c r="H76" s="180"/>
      <c r="I76" s="180"/>
      <c r="J76" s="180"/>
      <c r="K76" s="181"/>
      <c r="L76" s="488"/>
      <c r="M76" s="488"/>
      <c r="N76" s="488"/>
      <c r="O76" s="488"/>
    </row>
    <row r="77" spans="1:15" ht="27" customHeight="1" x14ac:dyDescent="0.3">
      <c r="A77" s="178"/>
      <c r="B77" s="182" t="s">
        <v>331</v>
      </c>
      <c r="C77" s="250"/>
      <c r="D77" s="297"/>
      <c r="E77" s="298"/>
      <c r="F77" s="299"/>
      <c r="G77" s="178"/>
      <c r="H77" s="178"/>
      <c r="J77" s="181"/>
      <c r="K77" s="181"/>
      <c r="L77" s="527" t="s">
        <v>392</v>
      </c>
      <c r="M77" s="527"/>
      <c r="N77" s="527"/>
      <c r="O77" s="162">
        <f>SUM(C77+E77)</f>
        <v>0</v>
      </c>
    </row>
    <row r="78" spans="1:15" ht="15.75" customHeight="1" x14ac:dyDescent="0.3">
      <c r="A78" s="178"/>
      <c r="B78" s="183"/>
      <c r="C78" s="184"/>
      <c r="D78" s="184"/>
      <c r="E78" s="184"/>
      <c r="F78" s="184"/>
      <c r="G78" s="178"/>
      <c r="H78" s="178"/>
      <c r="J78" s="181"/>
      <c r="K78" s="181"/>
      <c r="L78" s="185"/>
      <c r="M78" s="185"/>
    </row>
    <row r="79" spans="1:15" ht="13" x14ac:dyDescent="0.3">
      <c r="A79" s="178"/>
      <c r="B79" s="183"/>
      <c r="C79" s="184"/>
      <c r="D79" s="184"/>
      <c r="E79" s="184"/>
      <c r="F79" s="184"/>
      <c r="G79" s="184"/>
      <c r="H79" s="184"/>
      <c r="J79" s="31"/>
      <c r="K79" s="32"/>
      <c r="L79" s="185"/>
      <c r="M79" s="185"/>
    </row>
    <row r="80" spans="1:15" ht="25.5" customHeight="1" x14ac:dyDescent="0.25">
      <c r="A80" s="178"/>
      <c r="B80" s="551" t="s">
        <v>407</v>
      </c>
      <c r="C80" s="552"/>
      <c r="D80" s="552"/>
      <c r="E80" s="552"/>
      <c r="F80" s="552"/>
      <c r="G80" s="552"/>
      <c r="H80" s="552"/>
      <c r="I80" s="552"/>
      <c r="J80" s="553"/>
      <c r="K80" s="186"/>
      <c r="L80" s="526"/>
      <c r="M80" s="526"/>
      <c r="N80" s="526"/>
      <c r="O80" s="31"/>
    </row>
    <row r="81" spans="1:15" ht="12.5" x14ac:dyDescent="0.25">
      <c r="A81" s="178"/>
      <c r="B81" s="270" t="s">
        <v>416</v>
      </c>
      <c r="C81" s="135"/>
      <c r="D81" s="135"/>
      <c r="E81" s="135"/>
      <c r="F81" s="135"/>
      <c r="G81" s="276"/>
      <c r="H81" s="276"/>
      <c r="J81" s="136"/>
      <c r="K81" s="186"/>
      <c r="L81" s="526"/>
      <c r="M81" s="526"/>
      <c r="N81" s="526"/>
      <c r="O81" s="31"/>
    </row>
    <row r="82" spans="1:15" ht="15.75" customHeight="1" x14ac:dyDescent="0.25">
      <c r="A82" s="178"/>
      <c r="B82" s="47"/>
      <c r="C82" s="47"/>
      <c r="D82" s="47"/>
      <c r="E82" s="47"/>
      <c r="F82" s="47"/>
      <c r="G82" s="47"/>
      <c r="H82" s="47"/>
      <c r="I82" s="184"/>
      <c r="J82" s="184"/>
      <c r="K82" s="184"/>
      <c r="L82" s="470"/>
      <c r="M82" s="470"/>
      <c r="N82" s="470"/>
    </row>
    <row r="83" spans="1:15" ht="18.75" customHeight="1" x14ac:dyDescent="0.25">
      <c r="A83" s="178"/>
      <c r="B83" s="562" t="s">
        <v>393</v>
      </c>
      <c r="C83" s="565" t="s">
        <v>198</v>
      </c>
      <c r="D83" s="566"/>
      <c r="E83" s="565" t="s">
        <v>199</v>
      </c>
      <c r="F83" s="566"/>
      <c r="L83" s="470"/>
      <c r="M83" s="470"/>
      <c r="N83" s="470"/>
    </row>
    <row r="84" spans="1:15" ht="28.5" customHeight="1" x14ac:dyDescent="0.25">
      <c r="B84" s="563"/>
      <c r="C84" s="187" t="s">
        <v>326</v>
      </c>
      <c r="D84" s="188" t="s">
        <v>200</v>
      </c>
      <c r="E84" s="187" t="s">
        <v>326</v>
      </c>
      <c r="F84" s="188" t="s">
        <v>200</v>
      </c>
      <c r="J84" s="137"/>
      <c r="K84" s="137"/>
      <c r="L84" s="488" t="s">
        <v>230</v>
      </c>
      <c r="M84" s="488"/>
      <c r="N84" s="488"/>
      <c r="O84" s="488"/>
    </row>
    <row r="85" spans="1:15" ht="13" x14ac:dyDescent="0.3">
      <c r="B85" s="564"/>
      <c r="C85" s="529" t="s">
        <v>320</v>
      </c>
      <c r="D85" s="567"/>
      <c r="E85" s="529" t="s">
        <v>320</v>
      </c>
      <c r="F85" s="567"/>
      <c r="J85" s="137"/>
      <c r="K85" s="137"/>
      <c r="L85" s="488"/>
      <c r="M85" s="488"/>
      <c r="N85" s="488"/>
      <c r="O85" s="488"/>
    </row>
    <row r="86" spans="1:15" ht="27.5" customHeight="1" x14ac:dyDescent="0.25">
      <c r="B86" s="189" t="s">
        <v>331</v>
      </c>
      <c r="C86" s="251"/>
      <c r="D86" s="300"/>
      <c r="E86" s="300"/>
      <c r="F86" s="300"/>
      <c r="G86" s="178"/>
      <c r="H86" s="178"/>
      <c r="J86" s="137"/>
      <c r="K86" s="137"/>
      <c r="L86" s="527" t="s">
        <v>395</v>
      </c>
      <c r="M86" s="527"/>
      <c r="N86" s="527"/>
      <c r="O86" s="162">
        <f>SUM(C86+D86+E86+F86)</f>
        <v>0</v>
      </c>
    </row>
    <row r="87" spans="1:15" ht="13" x14ac:dyDescent="0.25">
      <c r="B87" s="182" t="s">
        <v>332</v>
      </c>
      <c r="C87" s="252"/>
      <c r="D87" s="252"/>
      <c r="E87" s="252"/>
      <c r="F87" s="252"/>
      <c r="G87" s="36"/>
      <c r="H87" s="36"/>
      <c r="I87" s="31"/>
      <c r="J87" s="137"/>
      <c r="K87" s="137"/>
      <c r="L87" s="137"/>
      <c r="M87" s="137"/>
      <c r="N87" s="137"/>
      <c r="O87" s="137"/>
    </row>
    <row r="88" spans="1:15" ht="13" x14ac:dyDescent="0.25">
      <c r="B88" s="190"/>
      <c r="C88" s="190"/>
      <c r="D88" s="190"/>
      <c r="E88" s="190"/>
      <c r="F88" s="190"/>
      <c r="G88" s="190"/>
      <c r="H88" s="36"/>
      <c r="I88" s="31"/>
      <c r="J88" s="137"/>
      <c r="K88" s="137"/>
      <c r="L88" s="137"/>
      <c r="M88" s="137"/>
      <c r="N88" s="137"/>
      <c r="O88" s="137"/>
    </row>
    <row r="89" spans="1:15" ht="26.5" customHeight="1" x14ac:dyDescent="0.25">
      <c r="B89" s="551" t="s">
        <v>408</v>
      </c>
      <c r="C89" s="552"/>
      <c r="D89" s="552"/>
      <c r="E89" s="552"/>
      <c r="F89" s="552"/>
      <c r="G89" s="552"/>
      <c r="H89" s="552"/>
      <c r="I89" s="552"/>
      <c r="J89" s="553"/>
      <c r="K89" s="137"/>
      <c r="L89" s="137"/>
      <c r="M89" s="137"/>
      <c r="N89" s="137"/>
      <c r="O89" s="137"/>
    </row>
    <row r="90" spans="1:15" ht="13" x14ac:dyDescent="0.25">
      <c r="B90" s="270" t="s">
        <v>418</v>
      </c>
      <c r="C90" s="135"/>
      <c r="D90" s="135"/>
      <c r="E90" s="135"/>
      <c r="F90" s="135"/>
      <c r="G90" s="276"/>
      <c r="H90" s="276"/>
      <c r="J90" s="136"/>
      <c r="K90" s="137"/>
      <c r="L90" s="137"/>
      <c r="M90" s="137"/>
      <c r="N90" s="137"/>
      <c r="O90" s="137"/>
    </row>
    <row r="91" spans="1:15" ht="13" x14ac:dyDescent="0.25">
      <c r="B91" s="47"/>
      <c r="C91" s="47"/>
      <c r="D91" s="47"/>
      <c r="E91" s="47"/>
      <c r="F91" s="47"/>
      <c r="H91" s="47"/>
      <c r="J91" s="106"/>
      <c r="K91" s="137"/>
      <c r="L91" s="470"/>
      <c r="M91" s="470"/>
      <c r="N91" s="470"/>
    </row>
    <row r="92" spans="1:15" ht="13" customHeight="1" x14ac:dyDescent="0.3">
      <c r="B92" s="562" t="s">
        <v>394</v>
      </c>
      <c r="C92" s="528" t="s">
        <v>198</v>
      </c>
      <c r="D92" s="523"/>
      <c r="E92" s="528" t="s">
        <v>199</v>
      </c>
      <c r="F92" s="523"/>
      <c r="G92" s="36"/>
      <c r="H92" s="561"/>
      <c r="I92" s="561"/>
      <c r="J92" s="137"/>
      <c r="K92" s="137"/>
      <c r="L92" s="470"/>
      <c r="M92" s="470"/>
      <c r="N92" s="470"/>
    </row>
    <row r="93" spans="1:15" ht="26" customHeight="1" x14ac:dyDescent="0.25">
      <c r="B93" s="563"/>
      <c r="C93" s="191" t="s">
        <v>326</v>
      </c>
      <c r="D93" s="192" t="s">
        <v>200</v>
      </c>
      <c r="E93" s="191" t="s">
        <v>326</v>
      </c>
      <c r="F93" s="192" t="s">
        <v>200</v>
      </c>
      <c r="G93" s="36"/>
      <c r="H93" s="284"/>
      <c r="I93" s="284"/>
      <c r="J93" s="137"/>
      <c r="K93" s="137"/>
      <c r="L93" s="488" t="s">
        <v>230</v>
      </c>
      <c r="M93" s="488"/>
      <c r="N93" s="488"/>
      <c r="O93" s="488"/>
    </row>
    <row r="94" spans="1:15" ht="13" x14ac:dyDescent="0.3">
      <c r="B94" s="564"/>
      <c r="C94" s="529" t="s">
        <v>315</v>
      </c>
      <c r="D94" s="446"/>
      <c r="E94" s="529" t="s">
        <v>315</v>
      </c>
      <c r="F94" s="446"/>
      <c r="G94" s="193"/>
      <c r="H94" s="193"/>
      <c r="I94" s="193"/>
      <c r="J94" s="193"/>
      <c r="K94" s="137"/>
      <c r="L94" s="488"/>
      <c r="M94" s="488"/>
      <c r="N94" s="488"/>
      <c r="O94" s="488"/>
    </row>
    <row r="95" spans="1:15" ht="25.5" customHeight="1" x14ac:dyDescent="0.25">
      <c r="B95" s="189" t="s">
        <v>331</v>
      </c>
      <c r="C95" s="301"/>
      <c r="D95" s="302"/>
      <c r="E95" s="302"/>
      <c r="F95" s="302"/>
      <c r="G95" s="36"/>
      <c r="H95" s="194"/>
      <c r="I95" s="194"/>
      <c r="J95" s="137"/>
      <c r="K95" s="137"/>
      <c r="L95" s="527" t="s">
        <v>396</v>
      </c>
      <c r="M95" s="527"/>
      <c r="N95" s="527"/>
      <c r="O95" s="162">
        <f>SUM(C95+D95+E95+F95)</f>
        <v>0</v>
      </c>
    </row>
    <row r="96" spans="1:15" ht="13" x14ac:dyDescent="0.25">
      <c r="B96" s="182" t="s">
        <v>332</v>
      </c>
      <c r="C96" s="252"/>
      <c r="D96" s="252"/>
      <c r="E96" s="252"/>
      <c r="F96" s="252"/>
      <c r="G96" s="36"/>
      <c r="H96" s="194"/>
      <c r="I96" s="194"/>
      <c r="J96" s="137"/>
      <c r="K96" s="137"/>
      <c r="L96" s="31"/>
      <c r="M96" s="32"/>
      <c r="N96" s="32"/>
      <c r="O96" s="32"/>
    </row>
    <row r="97" spans="1:17" ht="26" x14ac:dyDescent="0.25">
      <c r="G97" s="31"/>
      <c r="H97" s="31"/>
      <c r="I97" s="31"/>
      <c r="L97" s="96"/>
      <c r="M97" s="195" t="s">
        <v>169</v>
      </c>
      <c r="N97" s="195" t="s">
        <v>170</v>
      </c>
      <c r="O97" s="188" t="s">
        <v>321</v>
      </c>
      <c r="P97" s="137"/>
      <c r="Q97" s="137"/>
    </row>
    <row r="98" spans="1:17" ht="13" x14ac:dyDescent="0.25">
      <c r="J98" s="137"/>
      <c r="K98" s="137"/>
      <c r="L98" s="100" t="s">
        <v>346</v>
      </c>
      <c r="M98" s="196">
        <f>O13</f>
        <v>0</v>
      </c>
      <c r="N98" s="197">
        <v>0.05</v>
      </c>
      <c r="O98" s="198">
        <f>M98/100*5</f>
        <v>0</v>
      </c>
      <c r="P98" s="137"/>
      <c r="Q98" s="137"/>
    </row>
    <row r="99" spans="1:17" ht="15.75" customHeight="1" x14ac:dyDescent="0.25">
      <c r="J99" s="137"/>
      <c r="K99" s="137"/>
      <c r="L99" s="100" t="s">
        <v>347</v>
      </c>
      <c r="M99" s="199">
        <f>O28</f>
        <v>0</v>
      </c>
      <c r="N99" s="200">
        <v>0.25</v>
      </c>
      <c r="O99" s="198">
        <f>M99/100*25</f>
        <v>0</v>
      </c>
      <c r="P99" s="137"/>
      <c r="Q99" s="137"/>
    </row>
    <row r="100" spans="1:17" ht="13" x14ac:dyDescent="0.25">
      <c r="J100" s="137"/>
      <c r="K100" s="137"/>
      <c r="L100" s="100" t="s">
        <v>348</v>
      </c>
      <c r="M100" s="201">
        <f>O45</f>
        <v>0</v>
      </c>
      <c r="N100" s="202">
        <v>0.05</v>
      </c>
      <c r="O100" s="198">
        <f>M100/100*5</f>
        <v>0</v>
      </c>
      <c r="P100" s="137"/>
      <c r="Q100" s="137"/>
    </row>
    <row r="101" spans="1:17" ht="15.75" customHeight="1" x14ac:dyDescent="0.25">
      <c r="J101" s="137"/>
      <c r="K101" s="137"/>
      <c r="L101" s="100" t="s">
        <v>397</v>
      </c>
      <c r="M101" s="201">
        <f>O62</f>
        <v>0</v>
      </c>
      <c r="N101" s="202">
        <v>0.15</v>
      </c>
      <c r="O101" s="198">
        <f>M101/100*15</f>
        <v>0</v>
      </c>
      <c r="P101" s="137"/>
    </row>
    <row r="102" spans="1:17" ht="15.75" customHeight="1" x14ac:dyDescent="0.25">
      <c r="G102" s="36"/>
      <c r="H102" s="178"/>
      <c r="J102" s="137"/>
      <c r="K102" s="137"/>
      <c r="L102" s="100" t="s">
        <v>398</v>
      </c>
      <c r="M102" s="201">
        <f>O77</f>
        <v>0</v>
      </c>
      <c r="N102" s="202">
        <v>0.15</v>
      </c>
      <c r="O102" s="198">
        <f>M102/100*15</f>
        <v>0</v>
      </c>
      <c r="P102" s="137"/>
    </row>
    <row r="103" spans="1:17" ht="13" x14ac:dyDescent="0.25">
      <c r="G103" s="36"/>
      <c r="H103" s="178"/>
      <c r="J103" s="137"/>
      <c r="K103" s="137"/>
      <c r="L103" s="100" t="s">
        <v>399</v>
      </c>
      <c r="M103" s="201">
        <f>O86</f>
        <v>0</v>
      </c>
      <c r="N103" s="202">
        <v>0.2</v>
      </c>
      <c r="O103" s="203">
        <f>M103/100*20</f>
        <v>0</v>
      </c>
    </row>
    <row r="104" spans="1:17" ht="13" x14ac:dyDescent="0.25">
      <c r="G104" s="36"/>
      <c r="H104" s="178"/>
      <c r="J104" s="137"/>
      <c r="K104" s="137"/>
      <c r="L104" s="204" t="s">
        <v>400</v>
      </c>
      <c r="M104" s="205">
        <f>O95</f>
        <v>0</v>
      </c>
      <c r="N104" s="206">
        <v>0.15</v>
      </c>
      <c r="O104" s="198">
        <f>M104/100*15</f>
        <v>0</v>
      </c>
    </row>
    <row r="105" spans="1:17" ht="32" customHeight="1" x14ac:dyDescent="0.3">
      <c r="B105" s="207"/>
      <c r="C105" s="208"/>
      <c r="D105" s="208"/>
      <c r="E105" s="208"/>
      <c r="F105" s="208"/>
      <c r="G105" s="36"/>
      <c r="H105" s="178"/>
      <c r="J105" s="137"/>
      <c r="K105" s="137"/>
      <c r="L105" s="483" t="s">
        <v>401</v>
      </c>
      <c r="M105" s="484"/>
      <c r="N105" s="484"/>
      <c r="O105" s="209">
        <f>SUM(O98+O99+O100+O101+O102+O103+O104)</f>
        <v>0</v>
      </c>
    </row>
    <row r="106" spans="1:17" ht="15.75" customHeight="1" x14ac:dyDescent="0.25">
      <c r="B106" s="210"/>
      <c r="C106" s="211"/>
      <c r="D106" s="211"/>
      <c r="E106" s="211"/>
      <c r="F106" s="211"/>
      <c r="G106" s="208"/>
      <c r="H106" s="177"/>
      <c r="L106" s="137"/>
      <c r="M106" s="137"/>
    </row>
    <row r="107" spans="1:17" ht="25.5" customHeight="1" x14ac:dyDescent="0.25">
      <c r="B107" s="550" t="s">
        <v>425</v>
      </c>
      <c r="C107" s="550"/>
      <c r="D107" s="550"/>
      <c r="E107" s="550"/>
      <c r="F107" s="550"/>
      <c r="G107" s="550"/>
      <c r="H107" s="550"/>
      <c r="I107" s="550"/>
      <c r="J107" s="550"/>
      <c r="L107" s="137"/>
      <c r="M107" s="137"/>
      <c r="O107" s="212"/>
    </row>
    <row r="108" spans="1:17" ht="13" x14ac:dyDescent="0.25">
      <c r="B108" s="193"/>
      <c r="C108" s="177"/>
      <c r="D108" s="177"/>
      <c r="E108" s="177"/>
      <c r="F108" s="177"/>
      <c r="G108" s="213"/>
      <c r="H108" s="213"/>
      <c r="I108" s="57"/>
      <c r="J108" s="57"/>
      <c r="L108" s="137"/>
      <c r="M108" s="137"/>
      <c r="O108" s="212"/>
    </row>
    <row r="109" spans="1:17" ht="26" x14ac:dyDescent="0.25">
      <c r="B109" s="214" t="s">
        <v>402</v>
      </c>
      <c r="C109" s="110" t="s">
        <v>317</v>
      </c>
      <c r="D109" s="177"/>
      <c r="E109" s="177"/>
      <c r="F109" s="177"/>
      <c r="G109" s="208"/>
      <c r="H109" s="208"/>
      <c r="I109" s="31"/>
      <c r="J109" s="31"/>
      <c r="L109" s="557"/>
      <c r="M109" s="557"/>
      <c r="N109" s="557"/>
      <c r="O109" s="212"/>
    </row>
    <row r="110" spans="1:17" ht="15.75" customHeight="1" x14ac:dyDescent="0.25">
      <c r="A110" s="270" t="s">
        <v>318</v>
      </c>
      <c r="B110" s="215" t="s">
        <v>376</v>
      </c>
      <c r="C110" s="292"/>
      <c r="D110" s="177"/>
      <c r="E110" s="177"/>
      <c r="F110" s="177"/>
      <c r="G110" s="208"/>
      <c r="H110" s="208"/>
      <c r="I110" s="31"/>
      <c r="J110" s="31"/>
      <c r="L110" s="557"/>
      <c r="M110" s="557"/>
      <c r="N110" s="557"/>
      <c r="O110" s="212"/>
    </row>
    <row r="111" spans="1:17" ht="15.75" customHeight="1" x14ac:dyDescent="0.25">
      <c r="B111" s="215" t="s">
        <v>377</v>
      </c>
      <c r="C111" s="292"/>
      <c r="D111" s="177"/>
      <c r="E111" s="177"/>
      <c r="F111" s="177"/>
      <c r="G111" s="208"/>
      <c r="H111" s="208"/>
      <c r="I111" s="31"/>
      <c r="J111" s="31"/>
      <c r="L111" s="282"/>
      <c r="M111" s="282"/>
      <c r="N111" s="282"/>
      <c r="O111" s="216"/>
    </row>
    <row r="112" spans="1:17" ht="15.75" customHeight="1" x14ac:dyDescent="0.25">
      <c r="B112" s="215" t="s">
        <v>443</v>
      </c>
      <c r="C112" s="292"/>
      <c r="D112" s="177"/>
      <c r="E112" s="177"/>
      <c r="F112" s="177"/>
      <c r="G112" s="208"/>
      <c r="H112" s="208"/>
      <c r="I112" s="31"/>
      <c r="J112" s="31"/>
      <c r="L112" s="282"/>
      <c r="M112" s="282"/>
      <c r="N112" s="282"/>
      <c r="O112" s="216"/>
    </row>
    <row r="113" spans="2:15" ht="15.75" customHeight="1" x14ac:dyDescent="0.25">
      <c r="B113" s="215" t="s">
        <v>378</v>
      </c>
      <c r="C113" s="292"/>
      <c r="D113" s="177"/>
      <c r="E113" s="177"/>
      <c r="F113" s="177"/>
      <c r="G113" s="208"/>
      <c r="H113" s="208"/>
      <c r="I113" s="31"/>
      <c r="J113" s="31"/>
      <c r="L113" s="558"/>
      <c r="M113" s="558"/>
      <c r="N113" s="558"/>
      <c r="O113" s="216"/>
    </row>
    <row r="114" spans="2:15" ht="15.75" customHeight="1" x14ac:dyDescent="0.3">
      <c r="B114" s="217" t="s">
        <v>379</v>
      </c>
      <c r="C114" s="292"/>
      <c r="D114" s="177"/>
      <c r="E114" s="177" t="s">
        <v>318</v>
      </c>
      <c r="F114" s="177"/>
      <c r="G114" s="208"/>
      <c r="H114" s="208"/>
      <c r="I114" s="31"/>
      <c r="J114" s="31"/>
      <c r="L114" s="283"/>
      <c r="M114" s="283"/>
      <c r="N114" s="283"/>
      <c r="O114" s="216"/>
    </row>
    <row r="115" spans="2:15" ht="15.75" customHeight="1" x14ac:dyDescent="0.3">
      <c r="B115" s="217" t="s">
        <v>380</v>
      </c>
      <c r="C115" s="292"/>
      <c r="D115" s="177"/>
      <c r="E115" s="177"/>
      <c r="F115" s="177"/>
      <c r="G115" s="208"/>
      <c r="H115" s="208"/>
      <c r="I115" s="31"/>
      <c r="J115" s="31"/>
      <c r="L115" s="283"/>
      <c r="M115" s="283"/>
      <c r="N115" s="283"/>
      <c r="O115" s="216"/>
    </row>
    <row r="116" spans="2:15" ht="26" x14ac:dyDescent="0.3">
      <c r="B116" s="218" t="s">
        <v>381</v>
      </c>
      <c r="C116" s="292"/>
      <c r="D116" s="177"/>
      <c r="E116" s="177"/>
      <c r="F116" s="177"/>
      <c r="G116" s="208"/>
      <c r="H116" s="208"/>
      <c r="I116" s="31"/>
      <c r="J116" s="31"/>
      <c r="L116" s="283"/>
      <c r="M116" s="283"/>
      <c r="N116" s="283"/>
      <c r="O116" s="216"/>
    </row>
    <row r="117" spans="2:15" ht="14.25" customHeight="1" x14ac:dyDescent="0.3">
      <c r="B117" s="219"/>
      <c r="C117" s="281"/>
      <c r="D117" s="281"/>
      <c r="E117" s="281"/>
      <c r="F117" s="220"/>
      <c r="G117" s="31"/>
      <c r="H117" s="31"/>
      <c r="I117" s="31"/>
      <c r="J117" s="31"/>
      <c r="L117" s="283"/>
      <c r="M117" s="283"/>
      <c r="N117" s="283"/>
    </row>
    <row r="118" spans="2:15" ht="20.5" customHeight="1" x14ac:dyDescent="0.25">
      <c r="B118" s="474" t="s">
        <v>450</v>
      </c>
      <c r="C118" s="499"/>
      <c r="D118" s="499"/>
      <c r="E118" s="499"/>
      <c r="F118" s="499"/>
      <c r="G118" s="499"/>
      <c r="H118" s="500"/>
      <c r="M118" s="270"/>
    </row>
    <row r="119" spans="2:15" ht="20" customHeight="1" x14ac:dyDescent="0.25">
      <c r="B119" s="270" t="s">
        <v>464</v>
      </c>
      <c r="C119" s="135"/>
      <c r="D119" s="135"/>
      <c r="E119" s="276"/>
      <c r="F119" s="276"/>
      <c r="H119" s="136"/>
      <c r="I119" s="137"/>
      <c r="J119" s="137"/>
      <c r="K119" s="137"/>
      <c r="L119" s="137"/>
      <c r="M119" s="137"/>
    </row>
    <row r="120" spans="2:15" ht="21" customHeight="1" x14ac:dyDescent="0.25">
      <c r="B120" s="303" t="s">
        <v>463</v>
      </c>
      <c r="C120" s="36"/>
      <c r="D120" s="36"/>
      <c r="E120" s="36"/>
      <c r="F120" s="220"/>
      <c r="G120" s="282"/>
      <c r="H120" s="282"/>
      <c r="I120" s="559"/>
      <c r="J120" s="559"/>
      <c r="M120" s="270"/>
    </row>
    <row r="121" spans="2:15" ht="14.25" customHeight="1" x14ac:dyDescent="0.3">
      <c r="B121" s="515" t="s">
        <v>453</v>
      </c>
      <c r="C121" s="518" t="s">
        <v>198</v>
      </c>
      <c r="D121" s="519"/>
      <c r="E121" s="518" t="s">
        <v>199</v>
      </c>
      <c r="F121" s="519"/>
      <c r="G121" s="282"/>
      <c r="H121" s="282"/>
      <c r="I121" s="559"/>
      <c r="J121" s="559"/>
      <c r="M121" s="270"/>
    </row>
    <row r="122" spans="2:15" ht="26" x14ac:dyDescent="0.3">
      <c r="B122" s="516"/>
      <c r="C122" s="158" t="s">
        <v>326</v>
      </c>
      <c r="D122" s="158" t="s">
        <v>200</v>
      </c>
      <c r="E122" s="158" t="s">
        <v>326</v>
      </c>
      <c r="F122" s="158" t="s">
        <v>200</v>
      </c>
      <c r="G122" s="31"/>
      <c r="H122" s="31"/>
      <c r="I122" s="31"/>
      <c r="J122" s="31"/>
      <c r="M122" s="270"/>
    </row>
    <row r="123" spans="2:15" ht="13" x14ac:dyDescent="0.3">
      <c r="B123" s="517"/>
      <c r="C123" s="530" t="s">
        <v>202</v>
      </c>
      <c r="D123" s="531"/>
      <c r="E123" s="530" t="s">
        <v>202</v>
      </c>
      <c r="F123" s="531"/>
      <c r="G123" s="275"/>
      <c r="H123" s="275"/>
      <c r="I123" s="275"/>
      <c r="J123" s="275"/>
      <c r="K123" s="88"/>
    </row>
    <row r="124" spans="2:15" ht="13" x14ac:dyDescent="0.25">
      <c r="B124" s="160" t="s">
        <v>331</v>
      </c>
      <c r="C124" s="253"/>
      <c r="D124" s="253"/>
      <c r="E124" s="253"/>
      <c r="F124" s="253"/>
      <c r="G124" s="221"/>
      <c r="H124" s="221"/>
      <c r="I124" s="221"/>
      <c r="J124" s="31"/>
      <c r="K124" s="88"/>
    </row>
    <row r="125" spans="2:15" ht="15.75" customHeight="1" x14ac:dyDescent="0.25">
      <c r="B125" s="277"/>
      <c r="C125" s="280"/>
      <c r="D125" s="280"/>
      <c r="E125" s="280"/>
      <c r="F125" s="36"/>
      <c r="G125" s="282"/>
      <c r="H125" s="559"/>
      <c r="I125" s="559"/>
      <c r="J125" s="31"/>
      <c r="K125" s="88"/>
    </row>
    <row r="126" spans="2:15" ht="15.75" customHeight="1" x14ac:dyDescent="0.3">
      <c r="B126" s="515" t="s">
        <v>454</v>
      </c>
      <c r="C126" s="518" t="s">
        <v>198</v>
      </c>
      <c r="D126" s="519"/>
      <c r="E126" s="518" t="s">
        <v>199</v>
      </c>
      <c r="F126" s="519"/>
      <c r="G126" s="220"/>
      <c r="H126" s="559"/>
      <c r="I126" s="559"/>
      <c r="J126" s="31"/>
      <c r="K126" s="88"/>
    </row>
    <row r="127" spans="2:15" ht="26" x14ac:dyDescent="0.3">
      <c r="B127" s="516"/>
      <c r="C127" s="158" t="s">
        <v>326</v>
      </c>
      <c r="D127" s="158" t="s">
        <v>200</v>
      </c>
      <c r="E127" s="158" t="s">
        <v>326</v>
      </c>
      <c r="F127" s="158" t="s">
        <v>200</v>
      </c>
      <c r="G127" s="220"/>
      <c r="H127" s="554"/>
      <c r="I127" s="554"/>
      <c r="J127" s="31"/>
      <c r="K127" s="88"/>
    </row>
    <row r="128" spans="2:15" ht="16" customHeight="1" x14ac:dyDescent="0.3">
      <c r="B128" s="517"/>
      <c r="C128" s="530" t="s">
        <v>202</v>
      </c>
      <c r="D128" s="531"/>
      <c r="E128" s="530" t="s">
        <v>202</v>
      </c>
      <c r="F128" s="531"/>
      <c r="G128" s="220"/>
      <c r="H128" s="554"/>
      <c r="I128" s="554"/>
      <c r="J128" s="31"/>
      <c r="K128" s="88"/>
    </row>
    <row r="129" spans="2:14" ht="13" x14ac:dyDescent="0.3">
      <c r="B129" s="160" t="s">
        <v>331</v>
      </c>
      <c r="C129" s="253"/>
      <c r="D129" s="253"/>
      <c r="E129" s="253"/>
      <c r="F129" s="253"/>
      <c r="G129" s="220"/>
      <c r="H129" s="554"/>
      <c r="I129" s="554"/>
      <c r="J129" s="31"/>
      <c r="K129" s="88"/>
    </row>
    <row r="130" spans="2:14" ht="12.5" x14ac:dyDescent="0.25">
      <c r="B130" s="222"/>
      <c r="C130" s="222"/>
      <c r="D130" s="222"/>
      <c r="E130" s="222"/>
      <c r="F130" s="222"/>
      <c r="G130" s="220"/>
      <c r="H130" s="540"/>
      <c r="I130" s="540"/>
      <c r="J130" s="31"/>
      <c r="K130" s="223"/>
    </row>
    <row r="131" spans="2:14" ht="13" customHeight="1" x14ac:dyDescent="0.3">
      <c r="B131" s="515" t="s">
        <v>453</v>
      </c>
      <c r="C131" s="518" t="s">
        <v>198</v>
      </c>
      <c r="D131" s="533"/>
      <c r="E131" s="533"/>
      <c r="F131" s="534"/>
      <c r="G131" s="522" t="s">
        <v>199</v>
      </c>
      <c r="H131" s="523"/>
      <c r="I131" s="523"/>
      <c r="J131" s="523"/>
      <c r="K131" s="223"/>
      <c r="L131" s="560"/>
      <c r="M131" s="560"/>
    </row>
    <row r="132" spans="2:14" ht="13" x14ac:dyDescent="0.3">
      <c r="B132" s="516"/>
      <c r="C132" s="518" t="s">
        <v>326</v>
      </c>
      <c r="D132" s="535"/>
      <c r="E132" s="518" t="s">
        <v>200</v>
      </c>
      <c r="F132" s="535"/>
      <c r="G132" s="524" t="s">
        <v>326</v>
      </c>
      <c r="H132" s="525"/>
      <c r="I132" s="524" t="s">
        <v>200</v>
      </c>
      <c r="J132" s="525"/>
      <c r="K132" s="223"/>
      <c r="L132" s="556"/>
      <c r="M132" s="556"/>
    </row>
    <row r="133" spans="2:14" ht="13" x14ac:dyDescent="0.3">
      <c r="B133" s="517"/>
      <c r="C133" s="174" t="s">
        <v>205</v>
      </c>
      <c r="D133" s="174" t="s">
        <v>206</v>
      </c>
      <c r="E133" s="174" t="s">
        <v>205</v>
      </c>
      <c r="F133" s="174" t="s">
        <v>206</v>
      </c>
      <c r="G133" s="174" t="s">
        <v>205</v>
      </c>
      <c r="H133" s="174" t="s">
        <v>206</v>
      </c>
      <c r="I133" s="174" t="s">
        <v>205</v>
      </c>
      <c r="J133" s="174" t="s">
        <v>206</v>
      </c>
      <c r="K133" s="224"/>
      <c r="L133" s="279"/>
      <c r="M133" s="225"/>
      <c r="N133" s="88"/>
    </row>
    <row r="134" spans="2:14" ht="15.75" customHeight="1" x14ac:dyDescent="0.3">
      <c r="B134" s="160" t="s">
        <v>331</v>
      </c>
      <c r="C134" s="253"/>
      <c r="D134" s="253"/>
      <c r="E134" s="253"/>
      <c r="F134" s="253"/>
      <c r="G134" s="253"/>
      <c r="H134" s="253"/>
      <c r="I134" s="253"/>
      <c r="J134" s="253"/>
      <c r="K134" s="226"/>
      <c r="L134" s="227"/>
      <c r="M134" s="225"/>
      <c r="N134" s="88"/>
    </row>
    <row r="135" spans="2:14" ht="15.75" customHeight="1" x14ac:dyDescent="0.25">
      <c r="B135" s="31"/>
      <c r="C135" s="31"/>
      <c r="D135" s="31"/>
      <c r="E135" s="31"/>
      <c r="F135" s="31"/>
      <c r="G135" s="280"/>
      <c r="H135" s="280"/>
      <c r="I135" s="280"/>
      <c r="J135" s="280"/>
      <c r="K135" s="223"/>
    </row>
    <row r="136" spans="2:14" ht="15.75" customHeight="1" x14ac:dyDescent="0.3">
      <c r="B136" s="515" t="s">
        <v>454</v>
      </c>
      <c r="C136" s="518" t="s">
        <v>198</v>
      </c>
      <c r="D136" s="533"/>
      <c r="E136" s="533"/>
      <c r="F136" s="534"/>
      <c r="G136" s="522" t="s">
        <v>199</v>
      </c>
      <c r="H136" s="523"/>
      <c r="I136" s="523"/>
      <c r="J136" s="523"/>
      <c r="K136" s="223"/>
    </row>
    <row r="137" spans="2:14" ht="15.75" customHeight="1" x14ac:dyDescent="0.3">
      <c r="B137" s="516"/>
      <c r="C137" s="518" t="s">
        <v>326</v>
      </c>
      <c r="D137" s="535"/>
      <c r="E137" s="518" t="s">
        <v>200</v>
      </c>
      <c r="F137" s="535"/>
      <c r="G137" s="524" t="s">
        <v>326</v>
      </c>
      <c r="H137" s="525"/>
      <c r="I137" s="524" t="s">
        <v>200</v>
      </c>
      <c r="J137" s="525"/>
      <c r="K137" s="88"/>
    </row>
    <row r="138" spans="2:14" ht="15.75" customHeight="1" x14ac:dyDescent="0.3">
      <c r="B138" s="517"/>
      <c r="C138" s="174" t="s">
        <v>205</v>
      </c>
      <c r="D138" s="174" t="s">
        <v>206</v>
      </c>
      <c r="E138" s="174" t="s">
        <v>205</v>
      </c>
      <c r="F138" s="174" t="s">
        <v>206</v>
      </c>
      <c r="G138" s="174" t="s">
        <v>205</v>
      </c>
      <c r="H138" s="174" t="s">
        <v>206</v>
      </c>
      <c r="I138" s="174" t="s">
        <v>205</v>
      </c>
      <c r="J138" s="174" t="s">
        <v>206</v>
      </c>
      <c r="K138" s="88"/>
    </row>
    <row r="139" spans="2:14" ht="15.5" customHeight="1" x14ac:dyDescent="0.25">
      <c r="B139" s="160" t="s">
        <v>331</v>
      </c>
      <c r="C139" s="253"/>
      <c r="D139" s="253"/>
      <c r="E139" s="253"/>
      <c r="F139" s="253"/>
      <c r="G139" s="253"/>
      <c r="H139" s="253"/>
      <c r="I139" s="253"/>
      <c r="J139" s="253"/>
      <c r="K139" s="88"/>
    </row>
    <row r="140" spans="2:14" ht="15.75" customHeight="1" x14ac:dyDescent="0.25">
      <c r="B140" s="31"/>
      <c r="C140" s="31"/>
      <c r="D140" s="31"/>
      <c r="E140" s="31"/>
      <c r="F140" s="31"/>
      <c r="G140" s="222"/>
      <c r="H140" s="222"/>
      <c r="I140" s="222"/>
      <c r="J140" s="222"/>
      <c r="K140" s="88"/>
    </row>
    <row r="141" spans="2:14" ht="15.75" customHeight="1" x14ac:dyDescent="0.25">
      <c r="B141" s="31"/>
      <c r="C141" s="31"/>
      <c r="D141" s="31"/>
      <c r="E141" s="31"/>
      <c r="F141" s="31"/>
      <c r="G141" s="228"/>
      <c r="H141" s="228"/>
      <c r="I141" s="228"/>
      <c r="J141" s="228"/>
      <c r="K141" s="88"/>
    </row>
    <row r="142" spans="2:14" ht="15.75" customHeight="1" x14ac:dyDescent="0.25">
      <c r="B142" s="31"/>
      <c r="C142" s="31"/>
      <c r="D142" s="31"/>
      <c r="E142" s="31"/>
      <c r="F142" s="31"/>
      <c r="G142" s="228"/>
      <c r="H142" s="228"/>
      <c r="I142" s="228"/>
      <c r="J142" s="228"/>
      <c r="K142" s="88"/>
    </row>
    <row r="143" spans="2:14" ht="15.75" customHeight="1" x14ac:dyDescent="0.25">
      <c r="B143" s="31"/>
      <c r="C143" s="31"/>
      <c r="D143" s="31"/>
      <c r="E143" s="31"/>
      <c r="F143" s="31"/>
      <c r="G143" s="228"/>
      <c r="H143" s="228"/>
      <c r="I143" s="228"/>
      <c r="J143" s="228"/>
      <c r="K143" s="88"/>
    </row>
    <row r="144" spans="2:14" ht="15.75" customHeight="1" x14ac:dyDescent="0.25">
      <c r="B144" s="31"/>
      <c r="C144" s="31"/>
      <c r="D144" s="31"/>
      <c r="E144" s="31"/>
      <c r="F144" s="31"/>
      <c r="G144" s="88"/>
      <c r="H144" s="88"/>
      <c r="I144" s="88"/>
      <c r="J144" s="88"/>
      <c r="K144" s="88"/>
    </row>
    <row r="145" spans="7:11" ht="15.75" customHeight="1" x14ac:dyDescent="0.25">
      <c r="G145" s="88"/>
      <c r="H145" s="88"/>
      <c r="I145" s="88"/>
      <c r="J145" s="88"/>
      <c r="K145" s="88"/>
    </row>
    <row r="146" spans="7:11" ht="15.75" customHeight="1" x14ac:dyDescent="0.25"/>
    <row r="147" spans="7:11" ht="15.75" customHeight="1" x14ac:dyDescent="0.25"/>
    <row r="148" spans="7:11" ht="15.75" customHeight="1" x14ac:dyDescent="0.25"/>
    <row r="149" spans="7:11" ht="15.75" customHeight="1" x14ac:dyDescent="0.25"/>
    <row r="150" spans="7:11" ht="15.75" customHeight="1" x14ac:dyDescent="0.25"/>
    <row r="151" spans="7:11" ht="15.75" customHeight="1" x14ac:dyDescent="0.25"/>
    <row r="152" spans="7:11" ht="15.75" customHeight="1" x14ac:dyDescent="0.25"/>
    <row r="153" spans="7:11" ht="15.75" customHeight="1" x14ac:dyDescent="0.25"/>
    <row r="154" spans="7:11" ht="15.75" customHeight="1" x14ac:dyDescent="0.25"/>
    <row r="155" spans="7:11" ht="15.75" customHeight="1" x14ac:dyDescent="0.25"/>
    <row r="156" spans="7:11" ht="15.75" customHeight="1" x14ac:dyDescent="0.25"/>
    <row r="157" spans="7:11" ht="15.75" customHeight="1" x14ac:dyDescent="0.25"/>
    <row r="158" spans="7:11" ht="15.75" customHeight="1" x14ac:dyDescent="0.25"/>
    <row r="159" spans="7:11" ht="15.75" customHeight="1" x14ac:dyDescent="0.25"/>
    <row r="160" spans="7:11"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sheetData>
  <sheetProtection password="A1B3" sheet="1" objects="1" scenarios="1"/>
  <mergeCells count="133">
    <mergeCell ref="B136:B138"/>
    <mergeCell ref="C136:F136"/>
    <mergeCell ref="G136:J136"/>
    <mergeCell ref="C137:D137"/>
    <mergeCell ref="E137:F137"/>
    <mergeCell ref="G137:H137"/>
    <mergeCell ref="I137:J137"/>
    <mergeCell ref="C128:D128"/>
    <mergeCell ref="E128:F128"/>
    <mergeCell ref="B126:B128"/>
    <mergeCell ref="B131:B133"/>
    <mergeCell ref="C131:F131"/>
    <mergeCell ref="G131:J131"/>
    <mergeCell ref="C132:D132"/>
    <mergeCell ref="E132:F132"/>
    <mergeCell ref="G132:H132"/>
    <mergeCell ref="I132:J132"/>
    <mergeCell ref="B118:H118"/>
    <mergeCell ref="B121:B123"/>
    <mergeCell ref="C121:D121"/>
    <mergeCell ref="E121:F121"/>
    <mergeCell ref="C123:D123"/>
    <mergeCell ref="E123:F123"/>
    <mergeCell ref="C126:D126"/>
    <mergeCell ref="E126:F126"/>
    <mergeCell ref="B83:B85"/>
    <mergeCell ref="B92:B94"/>
    <mergeCell ref="C83:D83"/>
    <mergeCell ref="E83:F83"/>
    <mergeCell ref="C85:D85"/>
    <mergeCell ref="E85:F85"/>
    <mergeCell ref="L86:N86"/>
    <mergeCell ref="B107:J107"/>
    <mergeCell ref="B80:J80"/>
    <mergeCell ref="B89:J89"/>
    <mergeCell ref="H129:I129"/>
    <mergeCell ref="B22:J22"/>
    <mergeCell ref="L77:N77"/>
    <mergeCell ref="L132:M132"/>
    <mergeCell ref="L109:N109"/>
    <mergeCell ref="L110:N110"/>
    <mergeCell ref="L113:N113"/>
    <mergeCell ref="H125:I125"/>
    <mergeCell ref="L131:M131"/>
    <mergeCell ref="I120:J120"/>
    <mergeCell ref="I121:J121"/>
    <mergeCell ref="H126:I126"/>
    <mergeCell ref="H127:I127"/>
    <mergeCell ref="H128:I128"/>
    <mergeCell ref="H130:I130"/>
    <mergeCell ref="H92:I92"/>
    <mergeCell ref="C92:D92"/>
    <mergeCell ref="B25:B26"/>
    <mergeCell ref="L28:N28"/>
    <mergeCell ref="B37:J37"/>
    <mergeCell ref="B59:B61"/>
    <mergeCell ref="B71:J71"/>
    <mergeCell ref="B74:B76"/>
    <mergeCell ref="C25:D25"/>
    <mergeCell ref="L26:O27"/>
    <mergeCell ref="L24:N25"/>
    <mergeCell ref="L62:N62"/>
    <mergeCell ref="L39:O40"/>
    <mergeCell ref="L56:O57"/>
    <mergeCell ref="C74:D74"/>
    <mergeCell ref="E74:F74"/>
    <mergeCell ref="I56:J56"/>
    <mergeCell ref="C60:D60"/>
    <mergeCell ref="E60:F60"/>
    <mergeCell ref="C76:D76"/>
    <mergeCell ref="C59:F59"/>
    <mergeCell ref="L75:O76"/>
    <mergeCell ref="J75:K75"/>
    <mergeCell ref="E76:F76"/>
    <mergeCell ref="L9:N10"/>
    <mergeCell ref="L19:N20"/>
    <mergeCell ref="L37:N38"/>
    <mergeCell ref="L54:N55"/>
    <mergeCell ref="G20:H20"/>
    <mergeCell ref="I20:J20"/>
    <mergeCell ref="G10:J10"/>
    <mergeCell ref="G11:H11"/>
    <mergeCell ref="I11:J11"/>
    <mergeCell ref="G21:H21"/>
    <mergeCell ref="I21:J21"/>
    <mergeCell ref="L13:N13"/>
    <mergeCell ref="L11:O12"/>
    <mergeCell ref="L21:O22"/>
    <mergeCell ref="G55:J55"/>
    <mergeCell ref="L43:O44"/>
    <mergeCell ref="L41:N42"/>
    <mergeCell ref="L45:N45"/>
    <mergeCell ref="L14:N15"/>
    <mergeCell ref="B54:J54"/>
    <mergeCell ref="B42:B44"/>
    <mergeCell ref="C27:D27"/>
    <mergeCell ref="E27:F27"/>
    <mergeCell ref="C12:D12"/>
    <mergeCell ref="E12:F12"/>
    <mergeCell ref="I43:J43"/>
    <mergeCell ref="G43:H43"/>
    <mergeCell ref="G42:J42"/>
    <mergeCell ref="E25:F25"/>
    <mergeCell ref="G38:J38"/>
    <mergeCell ref="G39:H39"/>
    <mergeCell ref="I39:J39"/>
    <mergeCell ref="C42:F42"/>
    <mergeCell ref="C43:D43"/>
    <mergeCell ref="E43:F43"/>
    <mergeCell ref="B1:J1"/>
    <mergeCell ref="B5:J5"/>
    <mergeCell ref="B7:J7"/>
    <mergeCell ref="B10:B12"/>
    <mergeCell ref="E10:F10"/>
    <mergeCell ref="L73:N74"/>
    <mergeCell ref="G56:H56"/>
    <mergeCell ref="L105:N105"/>
    <mergeCell ref="G59:J59"/>
    <mergeCell ref="G60:H60"/>
    <mergeCell ref="I60:J60"/>
    <mergeCell ref="L60:O61"/>
    <mergeCell ref="L58:N59"/>
    <mergeCell ref="L71:N72"/>
    <mergeCell ref="L91:N92"/>
    <mergeCell ref="L84:O85"/>
    <mergeCell ref="L82:N83"/>
    <mergeCell ref="L95:N95"/>
    <mergeCell ref="L80:N81"/>
    <mergeCell ref="L93:O94"/>
    <mergeCell ref="E92:F92"/>
    <mergeCell ref="C94:D94"/>
    <mergeCell ref="E94:F94"/>
    <mergeCell ref="C10:D10"/>
  </mergeCells>
  <pageMargins left="0.70866141732283472" right="0.70866141732283472" top="0.74803149606299213" bottom="0.74803149606299213" header="0" footer="0"/>
  <pageSetup paperSize="8" fitToHeight="0" orientation="portrait" r:id="rId1"/>
  <ignoredErrors>
    <ignoredError sqref="O99 O10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 Cover Sheet</vt:lpstr>
      <vt:lpstr>2. Instructions</vt:lpstr>
      <vt:lpstr>3a. Band Definition Spoken </vt:lpstr>
      <vt:lpstr>3b. Band Definition Non-Spoken</vt:lpstr>
      <vt:lpstr>4. Band Definition Translation</vt:lpstr>
      <vt:lpstr>5. Language Groups</vt:lpstr>
      <vt:lpstr>6. Translation, Transcription &amp;</vt:lpstr>
      <vt:lpstr>7. Spoken Telephone and Video</vt:lpstr>
      <vt:lpstr>8. Non Spoken Services</vt:lpstr>
      <vt:lpstr>9. Spoken Face to Face Services</vt:lpstr>
      <vt:lpstr>10. Evaluation DO NOT USE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morriss</dc:creator>
  <cp:lastModifiedBy>Janine Cato</cp:lastModifiedBy>
  <dcterms:created xsi:type="dcterms:W3CDTF">2015-01-26T13:05:19Z</dcterms:created>
  <dcterms:modified xsi:type="dcterms:W3CDTF">2020-09-25T10:22:12Z</dcterms:modified>
</cp:coreProperties>
</file>