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olyn.Hennessey\Downloads\"/>
    </mc:Choice>
  </mc:AlternateContent>
  <bookViews>
    <workbookView xWindow="0" yWindow="0" windowWidth="18260" windowHeight="7900" tabRatio="998" activeTab="9"/>
  </bookViews>
  <sheets>
    <sheet name="1. Cover Sheet" sheetId="1" r:id="rId1"/>
    <sheet name="2. Instructions" sheetId="2" r:id="rId2"/>
    <sheet name="3a. Band Definition Spoken " sheetId="3" r:id="rId3"/>
    <sheet name="3b. Band Definition Non-Spoken" sheetId="4" r:id="rId4"/>
    <sheet name="4. Band Definition Translation" sheetId="11" r:id="rId5"/>
    <sheet name="5. Language Groups" sheetId="5" r:id="rId6"/>
    <sheet name="6. Translation, Transcription &amp;" sheetId="6" r:id="rId7"/>
    <sheet name="7. Spoken Telephone and Video" sheetId="7" r:id="rId8"/>
    <sheet name="8. Non Spoken Services" sheetId="8" r:id="rId9"/>
    <sheet name="9. Spoken Face to Face Services" sheetId="9" r:id="rId10"/>
  </sheets>
  <definedNames>
    <definedName name="_ftn1" localSheetId="2">#REF!</definedName>
    <definedName name="_ftnref1" localSheetId="2">#REF!</definedName>
    <definedName name="iEfficiency" localSheetId="3">#REF!</definedName>
    <definedName name="iEfficiency" localSheetId="6">#REF!</definedName>
    <definedName name="iEfficiency" localSheetId="7">#REF!</definedName>
    <definedName name="iEfficiency" localSheetId="8">#REF!</definedName>
    <definedName name="iEfficiency" localSheetId="9">#REF!</definedName>
    <definedName name="iEfficiency">#REF!</definedName>
    <definedName name="vEfficiency" localSheetId="3">#REF!</definedName>
    <definedName name="vEfficiency" localSheetId="6">#REF!</definedName>
    <definedName name="vEfficiency" localSheetId="7">#REF!</definedName>
    <definedName name="vEfficiency" localSheetId="8">#REF!</definedName>
    <definedName name="vEfficiency" localSheetId="9">#REF!</definedName>
    <definedName name="vEfficiency">#REF!</definedName>
    <definedName name="xEfficiency" localSheetId="3">#REF!</definedName>
    <definedName name="xEfficiency" localSheetId="6">#REF!</definedName>
    <definedName name="xEfficiency" localSheetId="7">#REF!</definedName>
    <definedName name="xEfficiency" localSheetId="8">#REF!</definedName>
    <definedName name="xEfficiency" localSheetId="9">#REF!</definedName>
    <definedName name="xEfficiency">#REF!</definedName>
  </definedNames>
  <calcPr calcId="152511"/>
  <extLst>
    <ext uri="GoogleSheetsCustomDataVersion1">
      <go:sheetsCustomData xmlns:go="http://customooxmlschemas.google.com/" r:id="rId15" roundtripDataSignature="AMtx7mhOXmnP+sorZZWPcHcTIWMGwLSbpQ=="/>
    </ext>
  </extLst>
</workbook>
</file>

<file path=xl/calcChain.xml><?xml version="1.0" encoding="utf-8"?>
<calcChain xmlns="http://schemas.openxmlformats.org/spreadsheetml/2006/main">
  <c r="J41" i="9" l="1"/>
  <c r="L41" i="9" s="1"/>
  <c r="J40" i="9"/>
  <c r="L40" i="9" s="1"/>
  <c r="J36" i="9"/>
  <c r="L36" i="9" s="1"/>
  <c r="J35" i="9"/>
  <c r="L35" i="9" s="1"/>
  <c r="J22" i="9"/>
  <c r="L22" i="9" s="1"/>
  <c r="J21" i="9"/>
  <c r="L21" i="9" s="1"/>
  <c r="J17" i="9"/>
  <c r="L17" i="9" s="1"/>
  <c r="J16" i="9"/>
  <c r="L16" i="9" s="1"/>
  <c r="O109" i="8"/>
  <c r="O98" i="8"/>
  <c r="O87" i="8"/>
  <c r="O70" i="8"/>
  <c r="O51" i="8"/>
  <c r="O32" i="8"/>
  <c r="O15" i="8"/>
  <c r="K41" i="7"/>
  <c r="I41" i="7"/>
  <c r="I39" i="7"/>
  <c r="K39" i="7" s="1"/>
  <c r="I32" i="7"/>
  <c r="K32" i="7" s="1"/>
  <c r="I30" i="7"/>
  <c r="K30" i="7" s="1"/>
  <c r="K11" i="7"/>
  <c r="I12" i="7"/>
  <c r="K12" i="7" s="1"/>
  <c r="I11" i="7"/>
  <c r="H47" i="6"/>
  <c r="J47" i="6" s="1"/>
  <c r="H45" i="6"/>
  <c r="J45" i="6" s="1"/>
  <c r="H43" i="6"/>
  <c r="J43" i="6" s="1"/>
  <c r="H41" i="6"/>
  <c r="J41" i="6" s="1"/>
  <c r="H39" i="6"/>
  <c r="J39" i="6" s="1"/>
  <c r="H37" i="6"/>
  <c r="J37" i="6" s="1"/>
  <c r="H31" i="6"/>
  <c r="J31" i="6" s="1"/>
  <c r="H29" i="6"/>
  <c r="J29" i="6" s="1"/>
  <c r="H27" i="6"/>
  <c r="J27" i="6" s="1"/>
  <c r="H25" i="6"/>
  <c r="J25" i="6" s="1"/>
  <c r="H23" i="6"/>
  <c r="J23" i="6" s="1"/>
  <c r="H19" i="6"/>
  <c r="J19" i="6" s="1"/>
  <c r="H17" i="6"/>
  <c r="J17" i="6" s="1"/>
  <c r="H15" i="6"/>
  <c r="J15" i="6" s="1"/>
  <c r="H13" i="6"/>
  <c r="J13" i="6" s="1"/>
  <c r="H11" i="6"/>
  <c r="J11" i="6" s="1"/>
  <c r="K43" i="7" l="1"/>
  <c r="J48" i="7" s="1"/>
  <c r="L48" i="7" s="1"/>
  <c r="K34" i="7"/>
  <c r="J47" i="7" s="1"/>
  <c r="L47" i="7" s="1"/>
  <c r="J32" i="6"/>
  <c r="I52" i="6" s="1"/>
  <c r="K52" i="6" s="1"/>
  <c r="J48" i="6"/>
  <c r="I53" i="6" s="1"/>
  <c r="K53" i="6" s="1"/>
  <c r="J20" i="6"/>
  <c r="I51" i="6" s="1"/>
  <c r="K51" i="6" s="1"/>
  <c r="L44" i="9"/>
  <c r="K48" i="9" s="1"/>
  <c r="M48" i="9" s="1"/>
  <c r="L25" i="9"/>
  <c r="K47" i="9" s="1"/>
  <c r="M47" i="9" s="1"/>
  <c r="D3" i="9"/>
  <c r="M49" i="9" l="1"/>
  <c r="M118" i="8"/>
  <c r="O118" i="8" s="1"/>
  <c r="M117" i="8"/>
  <c r="O117" i="8" s="1"/>
  <c r="M116" i="8"/>
  <c r="O116" i="8" s="1"/>
  <c r="M115" i="8"/>
  <c r="O115" i="8" s="1"/>
  <c r="M114" i="8"/>
  <c r="O114" i="8" s="1"/>
  <c r="M113" i="8"/>
  <c r="O113" i="8" s="1"/>
  <c r="M112" i="8"/>
  <c r="O112" i="8" s="1"/>
  <c r="I21" i="7" l="1"/>
  <c r="K21" i="7" s="1"/>
  <c r="I20" i="7"/>
  <c r="K20" i="7" s="1"/>
  <c r="I19" i="7"/>
  <c r="K19" i="7" s="1"/>
  <c r="I18" i="7"/>
  <c r="K18" i="7" s="1"/>
  <c r="I17" i="7"/>
  <c r="K17" i="7" s="1"/>
  <c r="I16" i="7"/>
  <c r="K16" i="7" s="1"/>
  <c r="I15" i="7"/>
  <c r="K15" i="7" s="1"/>
  <c r="I14" i="7"/>
  <c r="K14" i="7" s="1"/>
  <c r="I13" i="7"/>
  <c r="K13" i="7" s="1"/>
  <c r="K22" i="7" l="1"/>
  <c r="J46" i="7" s="1"/>
  <c r="L46" i="7" s="1"/>
  <c r="C3" i="8"/>
  <c r="D3" i="7"/>
  <c r="C4" i="6"/>
</calcChain>
</file>

<file path=xl/sharedStrings.xml><?xml version="1.0" encoding="utf-8"?>
<sst xmlns="http://schemas.openxmlformats.org/spreadsheetml/2006/main" count="880" uniqueCount="459">
  <si>
    <t>Version 1</t>
  </si>
  <si>
    <t>Please enter your ORGANISATION'S NAME in the text box below</t>
  </si>
  <si>
    <t>Attachment 9 - Pricing Matrix Lot 2 v1 RM1092</t>
  </si>
  <si>
    <t>Instructions for completing this Pricing Matrix - Please Read Carefully</t>
  </si>
  <si>
    <t>Preparing PDFs For Print</t>
  </si>
  <si>
    <t xml:space="preserve">* included in Artwork  </t>
  </si>
  <si>
    <t xml:space="preserve">Please note: this is applicable to Written Translation and Transcription Services only to prices submitted in the cells highlighted Green.         </t>
  </si>
  <si>
    <t>Boxes highlighted Grey are for evaluation purposes and will be automatically populated.</t>
  </si>
  <si>
    <t>c) travel costs and travel time up to a 5 mile radius, the point of origin of the journey being the Linguists home or current location whichever is the closest to the place of the Assignment.</t>
  </si>
  <si>
    <t>d) all second tier (and subsequent tier) supply chain partners commission and /or mark ups.</t>
  </si>
  <si>
    <t xml:space="preserve">f) payroll Burden (all costs of taxes and contributions imposed by law, or regulations e.g. employer’s liability insurance, unemployment compensation, old age benefits, pensions and annuities and disability insurance); </t>
  </si>
  <si>
    <t>g) all costs of the Supplier’s standard employee benefits e.g. retirement funds, health and life assurances and any bonus schemes;</t>
  </si>
  <si>
    <t>h) all costs associated with holidays with pay, sickness leave with pay, customary and public holidays;</t>
  </si>
  <si>
    <t>j) profit</t>
  </si>
  <si>
    <t>On Demand means Delivery within two hours at 80% fulfilment rate.</t>
  </si>
  <si>
    <t>When entering prices, enter only the numerical value. Do not add or include any additional characters such as £.</t>
  </si>
  <si>
    <t>TAB</t>
  </si>
  <si>
    <t>INDEX</t>
  </si>
  <si>
    <t>RESPONSE REQUIRED</t>
  </si>
  <si>
    <t>Cover Sheet</t>
  </si>
  <si>
    <t xml:space="preserve">Instructions </t>
  </si>
  <si>
    <t>Band Definitions Spoken</t>
  </si>
  <si>
    <t xml:space="preserve">Band Definition Non Spoken </t>
  </si>
  <si>
    <t xml:space="preserve">Language Groups </t>
  </si>
  <si>
    <t>Tab 5 details the 'Language Groups' which defines which Languages are in which pricing Groups A to E</t>
  </si>
  <si>
    <t xml:space="preserve">Non Spoken Face to Face </t>
  </si>
  <si>
    <t>Spoken Face to Face Interpretation UK and Overseas</t>
  </si>
  <si>
    <t>BAND 5</t>
  </si>
  <si>
    <t>BAND 4</t>
  </si>
  <si>
    <t>BAND 3</t>
  </si>
  <si>
    <t>Experience</t>
  </si>
  <si>
    <t>Band 2</t>
  </si>
  <si>
    <t>Band 1</t>
  </si>
  <si>
    <t>Group A</t>
  </si>
  <si>
    <t>Group B</t>
  </si>
  <si>
    <t>Group C</t>
  </si>
  <si>
    <t>Group D</t>
  </si>
  <si>
    <t>Group E</t>
  </si>
  <si>
    <t>Western European</t>
  </si>
  <si>
    <t>Eastern European</t>
  </si>
  <si>
    <t>Asian, Arabic &amp; Oriental</t>
  </si>
  <si>
    <t>African</t>
  </si>
  <si>
    <t xml:space="preserve">Specialist (Rare) </t>
  </si>
  <si>
    <t>Basque</t>
  </si>
  <si>
    <t>Albanian</t>
  </si>
  <si>
    <t>Serbo-Croatian</t>
  </si>
  <si>
    <t>Arabic</t>
  </si>
  <si>
    <t>Kyrgz</t>
  </si>
  <si>
    <t>Afrikaans</t>
  </si>
  <si>
    <t>Alcholi</t>
  </si>
  <si>
    <t>Catalan</t>
  </si>
  <si>
    <t>Belarussian</t>
  </si>
  <si>
    <t>Slovak</t>
  </si>
  <si>
    <t>Armenian</t>
  </si>
  <si>
    <t>Malay</t>
  </si>
  <si>
    <t>Algerian</t>
  </si>
  <si>
    <t>Akan (Asante/Fante)</t>
  </si>
  <si>
    <t>Danish</t>
  </si>
  <si>
    <t>Bosnian</t>
  </si>
  <si>
    <t>Slovenian</t>
  </si>
  <si>
    <t>Assyrian</t>
  </si>
  <si>
    <t>Malayalam</t>
  </si>
  <si>
    <t>Amharic</t>
  </si>
  <si>
    <t>Bantu</t>
  </si>
  <si>
    <t>Dutch</t>
  </si>
  <si>
    <t>Bulgarian</t>
  </si>
  <si>
    <t>Turkish</t>
  </si>
  <si>
    <t>Azerbaijani</t>
  </si>
  <si>
    <t>Mandarin</t>
  </si>
  <si>
    <t>Bravanese</t>
  </si>
  <si>
    <t>Bete (Nigeria)</t>
  </si>
  <si>
    <t>English</t>
  </si>
  <si>
    <t>Croatian</t>
  </si>
  <si>
    <t>Ukranian</t>
  </si>
  <si>
    <t>Bengali</t>
  </si>
  <si>
    <t>Marathi</t>
  </si>
  <si>
    <t>Fulani (Nigeria)</t>
  </si>
  <si>
    <t>Creole</t>
  </si>
  <si>
    <t>Flemish</t>
  </si>
  <si>
    <t>Czech</t>
  </si>
  <si>
    <t>Burmese</t>
  </si>
  <si>
    <t>Mongolian</t>
  </si>
  <si>
    <t>Ga (Ghanaian)</t>
  </si>
  <si>
    <t>Dinka</t>
  </si>
  <si>
    <t>French</t>
  </si>
  <si>
    <t>Estonian</t>
  </si>
  <si>
    <t>Cantonese</t>
  </si>
  <si>
    <t>Nepali</t>
  </si>
  <si>
    <t>Hausa</t>
  </si>
  <si>
    <t>Konkani (Kannada Script)</t>
  </si>
  <si>
    <t>Finnish</t>
  </si>
  <si>
    <t>Dari</t>
  </si>
  <si>
    <t>Pashto</t>
  </si>
  <si>
    <t>Igbo (Ibo)</t>
  </si>
  <si>
    <t>Kikongo</t>
  </si>
  <si>
    <t>German</t>
  </si>
  <si>
    <t>Georgian</t>
  </si>
  <si>
    <t>Farsi, Eastern (Afghan)</t>
  </si>
  <si>
    <t>Punjabi</t>
  </si>
  <si>
    <t>Kinyarwandan</t>
  </si>
  <si>
    <t>Kikuyu</t>
  </si>
  <si>
    <t>Italian</t>
  </si>
  <si>
    <t>Greek</t>
  </si>
  <si>
    <t>Farsi, Western (Persian)</t>
  </si>
  <si>
    <t>Punjabi (Mirpuri)</t>
  </si>
  <si>
    <t>Lingala</t>
  </si>
  <si>
    <t>Kirundi</t>
  </si>
  <si>
    <t>Norwegian</t>
  </si>
  <si>
    <t>Hungarian</t>
  </si>
  <si>
    <t>Gujerati</t>
  </si>
  <si>
    <t>Sinhalese</t>
  </si>
  <si>
    <t>Lugandan</t>
  </si>
  <si>
    <t>Kisii (Kenya)</t>
  </si>
  <si>
    <t>Portuguese</t>
  </si>
  <si>
    <t>Icelandic</t>
  </si>
  <si>
    <t>Gurmukhi(Punjabi Script)</t>
  </si>
  <si>
    <t>Sylheti (Bengali)</t>
  </si>
  <si>
    <t>Ndebele(Zimbabwe)</t>
  </si>
  <si>
    <t>Krio (SL)</t>
  </si>
  <si>
    <t>Spanish</t>
  </si>
  <si>
    <t>Latvian</t>
  </si>
  <si>
    <t>Hakka (China)</t>
  </si>
  <si>
    <t>Tamil</t>
  </si>
  <si>
    <t>Shona (Zimbabwe)</t>
  </si>
  <si>
    <t>Laotian</t>
  </si>
  <si>
    <t>Swedish</t>
  </si>
  <si>
    <t>Lithuanian</t>
  </si>
  <si>
    <t>Hebrew</t>
  </si>
  <si>
    <t>Tagalog/Filipino</t>
  </si>
  <si>
    <t>Oromo (Ethiopia)</t>
  </si>
  <si>
    <t>Luo (Uganda)</t>
  </si>
  <si>
    <t>Welsh</t>
  </si>
  <si>
    <t>Macedonian</t>
  </si>
  <si>
    <t>Hindi</t>
  </si>
  <si>
    <t>Telugu</t>
  </si>
  <si>
    <t>Somali</t>
  </si>
  <si>
    <t>Lutora</t>
  </si>
  <si>
    <t>Maltese</t>
  </si>
  <si>
    <t>Indonesian</t>
  </si>
  <si>
    <t>Thai</t>
  </si>
  <si>
    <t>Swahili</t>
  </si>
  <si>
    <t>Mandingo/Mandinka</t>
  </si>
  <si>
    <t>Moldovan</t>
  </si>
  <si>
    <t>Japanese</t>
  </si>
  <si>
    <t>Tibetan</t>
  </si>
  <si>
    <t>Tigrinya</t>
  </si>
  <si>
    <t>Mauritian-Creole</t>
  </si>
  <si>
    <t>Polish</t>
  </si>
  <si>
    <t>Khmer (Cambodian)</t>
  </si>
  <si>
    <t>Urdu</t>
  </si>
  <si>
    <t>Twi</t>
  </si>
  <si>
    <t>Papiamento</t>
  </si>
  <si>
    <t>Romanian</t>
  </si>
  <si>
    <t>Korean</t>
  </si>
  <si>
    <t>Uzbeck</t>
  </si>
  <si>
    <t>Yoruba</t>
  </si>
  <si>
    <t>Seychelles-Creole</t>
  </si>
  <si>
    <t>Russian</t>
  </si>
  <si>
    <t>Kurdish (Sorani)</t>
  </si>
  <si>
    <t>Vietnamese</t>
  </si>
  <si>
    <t>Zulu</t>
  </si>
  <si>
    <t>Wolof</t>
  </si>
  <si>
    <t>Serbian</t>
  </si>
  <si>
    <t>Kurdish (Kurmanji/Bahdini)</t>
  </si>
  <si>
    <t>ORGANISATION'S NAME</t>
  </si>
  <si>
    <t>Please refer to Tab 5 which details the 'Language Groups' which defines which Languages are in which pricing Groups A to E</t>
  </si>
  <si>
    <t xml:space="preserve"> 'Target Language' means the lanuage in which text has to be translated</t>
  </si>
  <si>
    <t xml:space="preserve">                        'Target Language'  means the language in which text appears that is to be translated into another.</t>
  </si>
  <si>
    <t xml:space="preserve"> 'Source Language' means the language in which text appears that is to be translated into another language</t>
  </si>
  <si>
    <t>Total Price (£)</t>
  </si>
  <si>
    <t>Weighting</t>
  </si>
  <si>
    <t>Group E - Specialist (Rare)</t>
  </si>
  <si>
    <t>Charge per Page (£)</t>
  </si>
  <si>
    <t>Charge per Hour (£)</t>
  </si>
  <si>
    <t>Artwork for A4</t>
  </si>
  <si>
    <t>Multilingual Design</t>
  </si>
  <si>
    <t>Artwork for A5</t>
  </si>
  <si>
    <t>Artwork for Gatefold</t>
  </si>
  <si>
    <t>Preparing PDFs For Web</t>
  </si>
  <si>
    <t>Artwork for Posters</t>
  </si>
  <si>
    <t>Stripping</t>
  </si>
  <si>
    <t>Graphics</t>
  </si>
  <si>
    <t>Preparation</t>
  </si>
  <si>
    <t>Typesetting</t>
  </si>
  <si>
    <t>Amendments</t>
  </si>
  <si>
    <t>Charge per Day (£)</t>
  </si>
  <si>
    <t>Charge per Half Day (£)</t>
  </si>
  <si>
    <t>Voice Over Artist</t>
  </si>
  <si>
    <t>Sound Recording</t>
  </si>
  <si>
    <t>Sound Editing</t>
  </si>
  <si>
    <t>Please refer to tab 5 entitled 'Language Groups' which lists all Languages</t>
  </si>
  <si>
    <t xml:space="preserve">Rate 1: Monday to Friday 08:00 to 18:00 hours </t>
  </si>
  <si>
    <t>Rate 2: Monday to Friday 18:00 to 08:00 hours; weekends (Friday 18:00 to Monday 08:00); Public Holidays</t>
  </si>
  <si>
    <t>Band 1 (£)</t>
  </si>
  <si>
    <t>Band 2 (£)</t>
  </si>
  <si>
    <t>Band 3 (£)</t>
  </si>
  <si>
    <t>Band 4 (£)</t>
  </si>
  <si>
    <t>Band 5 (£)</t>
  </si>
  <si>
    <t>Rate 1</t>
  </si>
  <si>
    <t>Rate 2</t>
  </si>
  <si>
    <t>Trainee</t>
  </si>
  <si>
    <t>Maximum Rate per Minute (£)</t>
  </si>
  <si>
    <t>Maximum Rate per Hour (£)</t>
  </si>
  <si>
    <t xml:space="preserve">Half day: 4 hours exclusive of breaks </t>
  </si>
  <si>
    <t xml:space="preserve">Full day: 8 hours exclusive of breaks </t>
  </si>
  <si>
    <t>Half Day (£)</t>
  </si>
  <si>
    <t>Full Day (£)</t>
  </si>
  <si>
    <t xml:space="preserve">Please refer to tab 5 which details the 'Language Groups' </t>
  </si>
  <si>
    <t xml:space="preserve">Band 1 </t>
  </si>
  <si>
    <t xml:space="preserve">Band 3 </t>
  </si>
  <si>
    <t xml:space="preserve">Band 4 </t>
  </si>
  <si>
    <t xml:space="preserve">Band 5 </t>
  </si>
  <si>
    <t>Greater London</t>
  </si>
  <si>
    <t>Rest of UK</t>
  </si>
  <si>
    <t xml:space="preserve">Band 2 </t>
  </si>
  <si>
    <t>RM6141 Language Services</t>
  </si>
  <si>
    <t>Framework Reference: RM6141</t>
  </si>
  <si>
    <t xml:space="preserve">Attachment 3a - Pricing Matrix for Lot 1  
Language Services </t>
  </si>
  <si>
    <t xml:space="preserve">Please read these instructions in conjunction with Framework Schedule 3 (Framework Prices) of Attachment 10 - Framework Contract Documents </t>
  </si>
  <si>
    <t>Before completing this Pricing Matrix, please read Framework Schedule 3 (Framework Prices) of Attachment 10 - Framework Contract Documents and paragraph 12 of Attachment 2 - How to Bid, which contains important information about how the information you provide will be evaluated.</t>
  </si>
  <si>
    <t>PLEASE COMPLETE THE GREY BOX WITH YOUR ORGANISATION NAME</t>
  </si>
  <si>
    <t>PLEASE READ THE INSTRUCTIONS CONTAINED IN THIS TAB CAREFULLY</t>
  </si>
  <si>
    <t>You must complete this Pricing Matrix in accordance with the following instructions. Please refer to the document called 'Attachment 2 - How to Bid', for further details and information.</t>
  </si>
  <si>
    <r>
      <t xml:space="preserve">All prices submitted must be excluding VAT and in Great British Pounds Sterling (£). </t>
    </r>
    <r>
      <rPr>
        <sz val="12"/>
        <rFont val="Arial"/>
        <family val="2"/>
      </rPr>
      <t>No zero bids will be accepted.</t>
    </r>
  </si>
  <si>
    <t xml:space="preserve">Buyers are required to submit a price on the services as described in Attachment 1a - Framework Schedule 1 (Specification).
</t>
  </si>
  <si>
    <t>The prices inserted in this Pricing Matrix must be based on:</t>
  </si>
  <si>
    <t xml:space="preserve">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
</t>
  </si>
  <si>
    <t>Please note: all rates per hour inserted into Tab 9 Spoken Face to Face must be based on supply to the Greater London area and the rest of the UK and include the Rare Language % uplift</t>
  </si>
  <si>
    <t>Prices to be included in Evaluation</t>
  </si>
  <si>
    <t xml:space="preserve">Price to be included in Evaluation: </t>
  </si>
  <si>
    <t>e) direct labour costs (the basic rate paid by the Supplier to its Staff including any premium time payment, fringe benefits and bonus payments). Please refer to Framework Schedule 3 (Framework Prices).</t>
  </si>
  <si>
    <t xml:space="preserve">a) an Insurance level sufficient to cover the Limit of Liability listed in Joint Schedule 3 (Insurance Requirements) of Attachment 10 - Framework Contract Documents.  </t>
  </si>
  <si>
    <t>i) all costs associated with the recruitment, training, security vetting</t>
  </si>
  <si>
    <t xml:space="preserve">BAND 1 </t>
  </si>
  <si>
    <t>English Language Skills (minimum requirement)</t>
  </si>
  <si>
    <t>Qualifications or Equivalent:</t>
  </si>
  <si>
    <t>Tasks:</t>
  </si>
  <si>
    <t>Less than 100 Hours of Public Sector Interpreting</t>
  </si>
  <si>
    <t xml:space="preserve">BAND 2 </t>
  </si>
  <si>
    <t>100 Hours of Public Sector Interpreting</t>
  </si>
  <si>
    <t>101-400 Hours of Public Sector Interpreting</t>
  </si>
  <si>
    <t>400-1000 Hours of Public Sector Interpreting</t>
  </si>
  <si>
    <t>1000+ Hours of Public Sector Interpreting</t>
  </si>
  <si>
    <t xml:space="preserve">REGISTERED SIGN LANGUAGE INTERPRETER – RSLI </t>
  </si>
  <si>
    <t>Registered:</t>
  </si>
  <si>
    <t>or</t>
  </si>
  <si>
    <t>TRAINEE SIGN LANGUAGE INTERPRETER – TSLI</t>
  </si>
  <si>
    <t>REGISTERED INTERPRETER FOR DEAFBLIND PEOPLE</t>
  </si>
  <si>
    <t>REGISTERED TRAINEE INTERPRETER FOR DEAFBLIND PEOPLE</t>
  </si>
  <si>
    <t>REGISTERED LIPSPEAKER</t>
  </si>
  <si>
    <t>TRAINEE LIPSPEAKER</t>
  </si>
  <si>
    <t>REGISTERED ELECTRONIC OR MANAUAL NOTETAKER</t>
  </si>
  <si>
    <t>TRAINEE  ELECTRONIC OR MANAUAL NOTETAKER</t>
  </si>
  <si>
    <t>REGISTERED SPEECH TO TEXT REPORTER</t>
  </si>
  <si>
    <t>TRAINEE  SPEECH TO TEXT REPORTER</t>
  </si>
  <si>
    <t xml:space="preserve">·       Registered as a Registered Sign Language Interpreter (RSLI) with the National Registers of Communication Professionals working with Deaf and Deafblind People (NRCPD) </t>
  </si>
  <si>
    <t>·       Can work in all Public Sector settings, dealing with complex requirements.</t>
  </si>
  <si>
    <t>·       Scottish Register of Language Professionals with the Deaf Community.</t>
  </si>
  <si>
    <t xml:space="preserve">·       Can work in most Public Sector settings but cannot work in the Criminal Justice System or in Mental Health settings. </t>
  </si>
  <si>
    <t xml:space="preserve">·       Native English Speaker or IELTS 7.5 or equivalent </t>
  </si>
  <si>
    <t xml:space="preserve">·       Can deliver both common and specialist translation requirements. </t>
  </si>
  <si>
    <r>
      <t>Honours degree in the relevant language and/or a degree in Translation.</t>
    </r>
    <r>
      <rPr>
        <b/>
        <sz val="10"/>
        <color theme="1"/>
        <rFont val="Arial"/>
        <family val="2"/>
      </rPr>
      <t xml:space="preserve"> </t>
    </r>
  </si>
  <si>
    <r>
      <t>QCF Level 7 qualification in translation or an MA in Translation.</t>
    </r>
    <r>
      <rPr>
        <b/>
        <sz val="10"/>
        <color theme="1"/>
        <rFont val="Arial"/>
        <family val="2"/>
      </rPr>
      <t xml:space="preserve"> </t>
    </r>
  </si>
  <si>
    <r>
      <t>Recognised postgraduate qualification in Translation (for transcribers preferably the Diploma in Public Services Interpreting in the relevant genre.</t>
    </r>
    <r>
      <rPr>
        <b/>
        <sz val="10"/>
        <color theme="1"/>
        <rFont val="Arial"/>
        <family val="2"/>
      </rPr>
      <t xml:space="preserve"> </t>
    </r>
  </si>
  <si>
    <t>Non-complex conversations.</t>
  </si>
  <si>
    <t>Telephone Interpreting for basic administrative conversations</t>
  </si>
  <si>
    <t xml:space="preserve">Community Interpreting
</t>
  </si>
  <si>
    <t xml:space="preserve">Native English Speaker or IELTS 5 or equivalent </t>
  </si>
  <si>
    <t>Telephone Interpreting for basic administrative conversations.</t>
  </si>
  <si>
    <t>Native English Speaker or IELTS 5 or equivalent</t>
  </si>
  <si>
    <t>Native English Speaker or IELTS 7.5 or equivalent</t>
  </si>
  <si>
    <t xml:space="preserve">QCF Level 6 qualification which clearly demonstrates the ability to operate at in English and a Foreign Language fluently. </t>
  </si>
  <si>
    <t>Diploma in Police Interpreting</t>
  </si>
  <si>
    <t xml:space="preserve">Diploma in Public Sector Interpreting </t>
  </si>
  <si>
    <t xml:space="preserve">Can deliver complex requirements </t>
  </si>
  <si>
    <t xml:space="preserve">Can work across the public sector and deliver complex requirements. </t>
  </si>
  <si>
    <t>Can work across the public sector and deliver complex requirements.</t>
  </si>
  <si>
    <t>Diploma in Public Sector Interpreting (with specialism such as Law/Health)</t>
  </si>
  <si>
    <t xml:space="preserve">QCF Level 7 qualification which clearly demonstrates the ability to operate at in English and a Foreign Language fluently. </t>
  </si>
  <si>
    <t>Tab 3b. Band Definitions - Non Spoken Interpretation</t>
  </si>
  <si>
    <t>Tab 3a. Band Definitions - Spoken Interpretation</t>
  </si>
  <si>
    <t>Tab 5. Language Groups</t>
  </si>
  <si>
    <t>3a</t>
  </si>
  <si>
    <t>Tab 3a 'Band Definition Spoken Interpretations' describes the Band Definitions, Bands 1 to 5 of Interpreters of Spoken Languages</t>
  </si>
  <si>
    <t>3b</t>
  </si>
  <si>
    <t>Evaluation - Do Not Use</t>
  </si>
  <si>
    <t>Group A - Western Europe (Tier 1 Clearances)</t>
  </si>
  <si>
    <t>Group A - Western Europe (Tier 2 Clearances)</t>
  </si>
  <si>
    <t>Group B - Eastern Europe (Tier 1 Clearances)</t>
  </si>
  <si>
    <t>Group B - Eastern Europe (Tier 2 Clearances)</t>
  </si>
  <si>
    <t>Group C - Asian, Arabic &amp; Oriental (Tier 1 Clearances)</t>
  </si>
  <si>
    <t>Group C - Asian, Arabic &amp; Oriental (Tier 2 Clearances)</t>
  </si>
  <si>
    <t>Group D - African (Tier 1 Clearances)</t>
  </si>
  <si>
    <t>Group D - African (Tier 2 Clearances)</t>
  </si>
  <si>
    <t xml:space="preserve"> English (Non Technical)
Charge per Word
(Total Cost) </t>
  </si>
  <si>
    <t xml:space="preserve"> English  (Technical)
Charge per Word
(Total Cost) </t>
  </si>
  <si>
    <t>Marketing/ Publication Charge per Word 
(Total Cost)</t>
  </si>
  <si>
    <t>Proof Reading
Charge per Word 
(Total Cost)</t>
  </si>
  <si>
    <t>All Languages (Tier 1 Clearances)</t>
  </si>
  <si>
    <t>All Languages (Tier 2 Clearances)</t>
  </si>
  <si>
    <t>Machine Translation (Raw Output) Per Word</t>
  </si>
  <si>
    <t xml:space="preserve"> Post Edit 
(Per Word inclusive of Tier 1 &amp; 2 Clearances)</t>
  </si>
  <si>
    <t>Mon - Fri 08:00-18:00
Charge per minute
(Total Cost)</t>
  </si>
  <si>
    <t>Out of Hours (including Public Holidays
Charge per minute 
(Total Cost)</t>
  </si>
  <si>
    <t>English to English (Tier 1)</t>
  </si>
  <si>
    <t>English to English (Tier 2)</t>
  </si>
  <si>
    <t>Any Other Language</t>
  </si>
  <si>
    <t>Telephone Interpretation</t>
  </si>
  <si>
    <t>Rate 1 (Tier 1 Clearances)</t>
  </si>
  <si>
    <t>Rate 1 (Tier 2 Clearances)</t>
  </si>
  <si>
    <t>Rate 2 (Tier 1 Clearances)</t>
  </si>
  <si>
    <t>Pricing for Spoken Video Language Services (Pre-Booked)</t>
  </si>
  <si>
    <t>Maximum Rate Per Hour (£)</t>
  </si>
  <si>
    <t>Pricing for Spoken Video Language Services (On-Demand)</t>
  </si>
  <si>
    <t>£</t>
  </si>
  <si>
    <t xml:space="preserve"> </t>
  </si>
  <si>
    <t>Subtitles (Spoken Language)</t>
  </si>
  <si>
    <t>Maximum Rate Per Minute (£)</t>
  </si>
  <si>
    <t>Weighted Price</t>
  </si>
  <si>
    <t xml:space="preserve">Native speaker of the relevant foreign Language; 
and 
Community Interpreting Certificate or an equivalent qualification at QCF Level 2/3 Interpreting Course
</t>
  </si>
  <si>
    <t>Native speaker of the relevant foreign language
and 
QCF Level 2 Interpreting Course</t>
  </si>
  <si>
    <t>·       Scottish Register of Language Professionals with the Deaf Community (SRLPDC).</t>
  </si>
  <si>
    <t>Gaelic (Scottish &amp; Irish)</t>
  </si>
  <si>
    <t>Qualified Interpreter</t>
  </si>
  <si>
    <t>Rate 1 (Tier 1)</t>
  </si>
  <si>
    <t>Rate 1 (Tier 2)</t>
  </si>
  <si>
    <t>Rate 2 (Tier 1)</t>
  </si>
  <si>
    <t>Rate 2 (Tier 2)</t>
  </si>
  <si>
    <t>British Sign Language (Tier 1)</t>
  </si>
  <si>
    <t>British Sign Language (Tier 2)</t>
  </si>
  <si>
    <t>Speech to Text Operator (Tier 1)</t>
  </si>
  <si>
    <t>Speech to Text Operator (Tier 2)</t>
  </si>
  <si>
    <t>Lipspeaking (Tier 1)</t>
  </si>
  <si>
    <t>Lipspeaking (Tier 2)</t>
  </si>
  <si>
    <t>Deafblind Communication (Tier 1)</t>
  </si>
  <si>
    <t>Deafblind Communication (Tier 2)</t>
  </si>
  <si>
    <t>b) cancellations as set out in section 17 of Attachment 1a - Framework Schedule 1 (Specification)</t>
  </si>
  <si>
    <t xml:space="preserve">k) should also take into account our Management Charge of 1%, which shall be paid by you to us as set out in Framework Schedule 5 (Management Charges and Information) and section 14 of the Framework Award Form. </t>
  </si>
  <si>
    <t>Translation Pricing (Timescale 24 hours - 10 days)</t>
  </si>
  <si>
    <t>TABLE B 
Source Language Group</t>
  </si>
  <si>
    <t>TABLE A
Target Language Group</t>
  </si>
  <si>
    <r>
      <t xml:space="preserve">TABLE A PRICE 
</t>
    </r>
    <r>
      <rPr>
        <sz val="10"/>
        <rFont val="Arial"/>
        <family val="2"/>
      </rPr>
      <t>(</t>
    </r>
    <r>
      <rPr>
        <i/>
        <sz val="10"/>
        <rFont val="Arial"/>
        <family val="2"/>
      </rPr>
      <t>Total for Translation Target Language Group</t>
    </r>
    <r>
      <rPr>
        <sz val="10"/>
        <rFont val="Arial"/>
        <family val="2"/>
      </rPr>
      <t>)</t>
    </r>
  </si>
  <si>
    <r>
      <t xml:space="preserve">TABLE B PRICE 
</t>
    </r>
    <r>
      <rPr>
        <sz val="10"/>
        <rFont val="Arial"/>
        <family val="2"/>
      </rPr>
      <t>(</t>
    </r>
    <r>
      <rPr>
        <i/>
        <sz val="10"/>
        <rFont val="Arial"/>
        <family val="2"/>
      </rPr>
      <t>Total for Translation Source Language Group</t>
    </r>
    <r>
      <rPr>
        <sz val="10"/>
        <rFont val="Arial"/>
        <family val="2"/>
      </rPr>
      <t>)</t>
    </r>
  </si>
  <si>
    <t>TABLE A PRICE</t>
  </si>
  <si>
    <t>TABLE B PRICE</t>
  </si>
  <si>
    <t>TABLE C PRICE</t>
  </si>
  <si>
    <t>TABLE C 
Language Groups</t>
  </si>
  <si>
    <t>Transcription Pricing and Services (includes Listening Charge)</t>
  </si>
  <si>
    <t>TABLE D</t>
  </si>
  <si>
    <t>TABLE E 
Language Groups</t>
  </si>
  <si>
    <t>Machine Translation Services</t>
  </si>
  <si>
    <t>Ancillary Services Pricing</t>
  </si>
  <si>
    <t>TABLE F 
Artwork Service</t>
  </si>
  <si>
    <t>TABLE G
Studio Service</t>
  </si>
  <si>
    <r>
      <t xml:space="preserve">TABLE A PRICE
</t>
    </r>
    <r>
      <rPr>
        <i/>
        <sz val="10"/>
        <color theme="1"/>
        <rFont val="Arial"/>
        <family val="2"/>
      </rPr>
      <t>(Total for Telephone Interpretation Service)</t>
    </r>
  </si>
  <si>
    <t>TABLE B 
Spoken Video Language Services</t>
  </si>
  <si>
    <t>TABLE A 
Telephone Interpretation Service</t>
  </si>
  <si>
    <t>MAXIMUM RATE PER HOUR</t>
  </si>
  <si>
    <t>Total Price by Rate (£)</t>
  </si>
  <si>
    <t>Total Price by Rate</t>
  </si>
  <si>
    <t>Total Price by Language</t>
  </si>
  <si>
    <t>Total Price by Target Language Group</t>
  </si>
  <si>
    <t>Total Price by Source Language Group</t>
  </si>
  <si>
    <t xml:space="preserve">Weighting </t>
  </si>
  <si>
    <t>Total Price by Language Group</t>
  </si>
  <si>
    <t xml:space="preserve">Weighted Price </t>
  </si>
  <si>
    <t xml:space="preserve">TABLE C
Spoken Video Language Services
</t>
  </si>
  <si>
    <t>MAXIMUM RATE PER MINUTE</t>
  </si>
  <si>
    <r>
      <t xml:space="preserve">TABLE B PRICE 
</t>
    </r>
    <r>
      <rPr>
        <i/>
        <sz val="10"/>
        <color theme="1"/>
        <rFont val="Arial"/>
        <family val="2"/>
      </rPr>
      <t xml:space="preserve">(Total for Spoken Video Language Services per hour) </t>
    </r>
  </si>
  <si>
    <r>
      <t xml:space="preserve">TABLE C PRICE 
</t>
    </r>
    <r>
      <rPr>
        <i/>
        <sz val="10"/>
        <color theme="1"/>
        <rFont val="Arial"/>
        <family val="2"/>
      </rPr>
      <t xml:space="preserve">(Total for Spoken Video Language Services per minute) </t>
    </r>
  </si>
  <si>
    <t xml:space="preserve">TABLE D
Spoken Video Language Services
</t>
  </si>
  <si>
    <r>
      <t>BSL Translations</t>
    </r>
    <r>
      <rPr>
        <b/>
        <sz val="10"/>
        <color theme="1"/>
        <rFont val="Arial"/>
        <family val="2"/>
      </rPr>
      <t xml:space="preserve"> (Per Hour)</t>
    </r>
  </si>
  <si>
    <r>
      <t xml:space="preserve">BSL In-Vision </t>
    </r>
    <r>
      <rPr>
        <b/>
        <sz val="10"/>
        <color theme="1"/>
        <rFont val="Arial"/>
        <family val="2"/>
      </rPr>
      <t>(Per hour)</t>
    </r>
  </si>
  <si>
    <r>
      <t>Subtitles</t>
    </r>
    <r>
      <rPr>
        <b/>
        <sz val="10"/>
        <color theme="1"/>
        <rFont val="Arial"/>
        <family val="2"/>
      </rPr>
      <t xml:space="preserve"> (Per Word)</t>
    </r>
  </si>
  <si>
    <r>
      <t>EasyRead</t>
    </r>
    <r>
      <rPr>
        <b/>
        <sz val="10"/>
        <color theme="1"/>
        <rFont val="Arial"/>
        <family val="2"/>
      </rPr>
      <t xml:space="preserve"> (Per page)</t>
    </r>
  </si>
  <si>
    <r>
      <t>Pictoral English</t>
    </r>
    <r>
      <rPr>
        <b/>
        <sz val="10"/>
        <color theme="1"/>
        <rFont val="Arial"/>
        <family val="2"/>
      </rPr>
      <t xml:space="preserve"> (Per Page)</t>
    </r>
  </si>
  <si>
    <r>
      <t>Electronic and manual note takers</t>
    </r>
    <r>
      <rPr>
        <b/>
        <sz val="10"/>
        <color theme="1"/>
        <rFont val="Arial"/>
        <family val="2"/>
      </rPr>
      <t xml:space="preserve"> (Per Hour)</t>
    </r>
  </si>
  <si>
    <t>Non Spoken Face to Face - Hourly Rate for Greater London</t>
  </si>
  <si>
    <t>TABLE A 
Greater London</t>
  </si>
  <si>
    <t>TABLE B 
Rest of the UK</t>
  </si>
  <si>
    <r>
      <rPr>
        <b/>
        <sz val="10"/>
        <color theme="1"/>
        <rFont val="Arial"/>
        <family val="2"/>
      </rPr>
      <t>TABLE A PRICE</t>
    </r>
    <r>
      <rPr>
        <sz val="10"/>
        <color theme="1"/>
        <rFont val="Arial"/>
        <family val="2"/>
      </rPr>
      <t xml:space="preserve">
</t>
    </r>
    <r>
      <rPr>
        <i/>
        <sz val="10"/>
        <color theme="1"/>
        <rFont val="Arial"/>
        <family val="2"/>
      </rPr>
      <t>(Total of Hourly Rates for Greater London)</t>
    </r>
  </si>
  <si>
    <r>
      <rPr>
        <b/>
        <sz val="10"/>
        <color theme="1"/>
        <rFont val="Arial"/>
        <family val="2"/>
      </rPr>
      <t>TABLE B PRICE</t>
    </r>
    <r>
      <rPr>
        <sz val="10"/>
        <color theme="1"/>
        <rFont val="Arial"/>
        <family val="2"/>
      </rPr>
      <t xml:space="preserve">
</t>
    </r>
    <r>
      <rPr>
        <i/>
        <sz val="10"/>
        <color theme="1"/>
        <rFont val="Arial"/>
        <family val="2"/>
      </rPr>
      <t>(Total of Hourly Rates for the Rest of the UK)</t>
    </r>
  </si>
  <si>
    <r>
      <rPr>
        <b/>
        <sz val="10"/>
        <color theme="1"/>
        <rFont val="Arial"/>
        <family val="2"/>
      </rPr>
      <t>TABLE C PRICE</t>
    </r>
    <r>
      <rPr>
        <sz val="10"/>
        <color theme="1"/>
        <rFont val="Arial"/>
        <family val="2"/>
      </rPr>
      <t xml:space="preserve">
</t>
    </r>
    <r>
      <rPr>
        <i/>
        <sz val="10"/>
        <color theme="1"/>
        <rFont val="Arial"/>
        <family val="2"/>
      </rPr>
      <t>(Total of Half Day and Full Day Rates for Greater London)</t>
    </r>
  </si>
  <si>
    <t>TABLE C 
Greater London</t>
  </si>
  <si>
    <t>TABLE D 
Rest of the UK</t>
  </si>
  <si>
    <r>
      <rPr>
        <b/>
        <sz val="10"/>
        <color theme="1"/>
        <rFont val="Arial"/>
        <family val="2"/>
      </rPr>
      <t>TABLE D PRICE</t>
    </r>
    <r>
      <rPr>
        <sz val="10"/>
        <color theme="1"/>
        <rFont val="Arial"/>
        <family val="2"/>
      </rPr>
      <t xml:space="preserve">
</t>
    </r>
    <r>
      <rPr>
        <i/>
        <sz val="10"/>
        <color theme="1"/>
        <rFont val="Arial"/>
        <family val="2"/>
      </rPr>
      <t>(Total of Half Day and Full Day Rates for Rest of the UK)</t>
    </r>
  </si>
  <si>
    <t>TABLE E 
Non Spoken Video Language Services (ON DEMAND)</t>
  </si>
  <si>
    <r>
      <rPr>
        <b/>
        <sz val="10"/>
        <color theme="1"/>
        <rFont val="Arial"/>
        <family val="2"/>
      </rPr>
      <t>TABLE E PRICE</t>
    </r>
    <r>
      <rPr>
        <sz val="10"/>
        <color theme="1"/>
        <rFont val="Arial"/>
        <family val="2"/>
      </rPr>
      <t xml:space="preserve">
</t>
    </r>
    <r>
      <rPr>
        <i/>
        <sz val="10"/>
        <color theme="1"/>
        <rFont val="Arial"/>
        <family val="2"/>
      </rPr>
      <t>(Total of Rates per Minute for ON-DEMAND)</t>
    </r>
  </si>
  <si>
    <t>TABLE F 
Non Spoken Video Language Services (PRE-BOOKED)</t>
  </si>
  <si>
    <t>TABLE G 
Non Spoken Video Language Services (PRE-BOOKED)</t>
  </si>
  <si>
    <r>
      <rPr>
        <b/>
        <sz val="10"/>
        <color theme="1"/>
        <rFont val="Arial"/>
        <family val="2"/>
      </rPr>
      <t>TABLE F PRICE</t>
    </r>
    <r>
      <rPr>
        <sz val="10"/>
        <color theme="1"/>
        <rFont val="Arial"/>
        <family val="2"/>
      </rPr>
      <t xml:space="preserve">
</t>
    </r>
    <r>
      <rPr>
        <i/>
        <sz val="10"/>
        <color theme="1"/>
        <rFont val="Arial"/>
        <family val="2"/>
      </rPr>
      <t>(Total of Rates per Minute for PRE-BOOKED)</t>
    </r>
  </si>
  <si>
    <r>
      <rPr>
        <b/>
        <sz val="10"/>
        <color theme="1"/>
        <rFont val="Arial"/>
        <family val="2"/>
      </rPr>
      <t>TABLE G PRICE</t>
    </r>
    <r>
      <rPr>
        <sz val="10"/>
        <color theme="1"/>
        <rFont val="Arial"/>
        <family val="2"/>
      </rPr>
      <t xml:space="preserve">
</t>
    </r>
    <r>
      <rPr>
        <i/>
        <sz val="10"/>
        <color theme="1"/>
        <rFont val="Arial"/>
        <family val="2"/>
      </rPr>
      <t>(Total of Rates per Hour for PRE-BOOKED)</t>
    </r>
  </si>
  <si>
    <t>TABLE D PRICE</t>
  </si>
  <si>
    <t>TABLE E PRICE</t>
  </si>
  <si>
    <t>TABLE F PRICE</t>
  </si>
  <si>
    <t>TABLE G PRICE</t>
  </si>
  <si>
    <t>TABLE H 
Non Spoken Translation Services</t>
  </si>
  <si>
    <t>Non Spoken Face to Face - Hourly Rate for the Rest of the UK</t>
  </si>
  <si>
    <t>Non Spoken Face to Face - Half Day and Full Day Rates for the Greater London</t>
  </si>
  <si>
    <t>Non Spoken Face to Face - Half Day and Full Day Rates for the Rest of the UK</t>
  </si>
  <si>
    <t>Non Spoken Video Interpreting - Rates Per Minute (ON-DEMAND)</t>
  </si>
  <si>
    <t>Non Spoken Video Interpreting - Rates Per Minute (PRE-BOOKED)</t>
  </si>
  <si>
    <t>Non Spoken Video Interpreting - Rates Per Hour (PRE-BOOKED)</t>
  </si>
  <si>
    <t>Tab 6 - Translation, Transcription and Ancillary Services</t>
  </si>
  <si>
    <t>Translation, Transcription and Ancillary Services</t>
  </si>
  <si>
    <t>Tab 7 - Telephone and Spoken Video Interpreting</t>
  </si>
  <si>
    <t>Telephone and Spoken Video Interpreting</t>
  </si>
  <si>
    <t>Tab 8 - Non Spoken Services</t>
  </si>
  <si>
    <t>TAB 9 - Spoken Face to Face Interpretation Services</t>
  </si>
  <si>
    <t xml:space="preserve">Pricing for All Language Groups on a PRE-BOOKED basis. </t>
  </si>
  <si>
    <t>Please note: Prices submitted for this service are PER MINUTE:</t>
  </si>
  <si>
    <t>Please note: Prices submitted for this service are for HALF DAY and FULL DAY.</t>
  </si>
  <si>
    <t>Please note: Price submitted for this service are PER HOUR:</t>
  </si>
  <si>
    <t>Please note: Price submitted for this service are PER MINUTE:</t>
  </si>
  <si>
    <t>TABLE A 
Spoken Face to Face Interpreting (All Languages) 
PRE-BOOKED</t>
  </si>
  <si>
    <t>TABLE B 
Spoken Face to Face Interpreting (All Languages) 
ON-DEMAND</t>
  </si>
  <si>
    <r>
      <t xml:space="preserve">TABLE A PRICE
</t>
    </r>
    <r>
      <rPr>
        <i/>
        <sz val="10"/>
        <color theme="1"/>
        <rFont val="Arial"/>
        <family val="2"/>
      </rPr>
      <t>(Total of hourly rates for PRE-BOOKED)</t>
    </r>
  </si>
  <si>
    <r>
      <t xml:space="preserve">TABLE B PRICE
</t>
    </r>
    <r>
      <rPr>
        <i/>
        <sz val="10"/>
        <color theme="1"/>
        <rFont val="Arial"/>
        <family val="2"/>
      </rPr>
      <t>(Total of hourly rates for ON-DEMAND)</t>
    </r>
  </si>
  <si>
    <t>TAB 9 BASKET PRICE FOR EVALUATION</t>
  </si>
  <si>
    <t xml:space="preserve">Non Spoken Translation Services </t>
  </si>
  <si>
    <t xml:space="preserve">You must ensure that the completed Pricing Matrix is uploaded to question PQ1 in the e-Sourcing Suite (commercial envelope) prior to the Bid Submission Deadline. You must name the file [yourorganisationname_Lot 1 Pricing Matrix]    </t>
  </si>
  <si>
    <t>Please refer to tab 3a entitled 'Band Definition Spoken' for a description of each of the Bands (1 to 5) of Interpreter for Spoken Languages</t>
  </si>
  <si>
    <t>Please refer to tab 3a entitled  'Band Definition Spoken' for a description of each of the Bands 1 to 5 of Interpreter for Spoken Languages</t>
  </si>
  <si>
    <t>CCS reserves the right to undertake a review of the most common languages after two years, in accordance with Framework Schedule 3 (Framework Prices). 
Please note: Price submitted for this service are PER MINUTE:</t>
  </si>
  <si>
    <t>Band 1/2
On Demand
Tier 1 Clearances</t>
  </si>
  <si>
    <t>Pre Booked 
Band 5 - Tier 2 Clearances</t>
  </si>
  <si>
    <t>Tab 4. Band Definitions - Translation</t>
  </si>
  <si>
    <t>TRANSLATOR</t>
  </si>
  <si>
    <t>Band Definition Translation</t>
  </si>
  <si>
    <t>Tab 4 'Band Definition Translation'  describes the Band Definition for Translators</t>
  </si>
  <si>
    <t>Tab 3b 'Band Definition Non-Spoken Interpretations'  describes the Bands</t>
  </si>
  <si>
    <t>Translation Urgency Charge (Timescale within 24 hours)</t>
  </si>
  <si>
    <t>Please refer to tab 3b entitled 'Band Definition Non-Spoken' and for a description of each of the Bands</t>
  </si>
  <si>
    <t>Please note: Price submitted for this service are PER HOUR with a minimum booking of 2 hours:</t>
  </si>
  <si>
    <r>
      <t xml:space="preserve">Braille </t>
    </r>
    <r>
      <rPr>
        <b/>
        <sz val="10"/>
        <color theme="1"/>
        <rFont val="Arial"/>
        <family val="2"/>
      </rPr>
      <t>(Per Page)</t>
    </r>
  </si>
  <si>
    <r>
      <t xml:space="preserve">Pricing for All Language Groups on an ON-DEMAND basis. 
</t>
    </r>
    <r>
      <rPr>
        <i/>
        <sz val="11"/>
        <color theme="1"/>
        <rFont val="Arial"/>
        <family val="2"/>
      </rPr>
      <t xml:space="preserve">Delivery within two hours at 80% fulfillment rate. </t>
    </r>
  </si>
  <si>
    <t xml:space="preserve">This workbook is protected and Bidders should only enter information into boxes highlighted YELLOW, GREEN and ORANGE. All other cells are locked for editing. Information inserted into other cells will not be evaluated and your bid may be deemed non-compliant. </t>
  </si>
  <si>
    <t>All cells that require input are highlighted YELLOW, GREEN or ORANGE.</t>
  </si>
  <si>
    <t>Cells highlighted YELLOW require a price to be submitted. Prices submitted in the YELLOW cells in this Pricing Matrix will be recorded and evaluated in accordance with the process detailed in paragraph 12 of Attachment 2 - How to bid. Therefore failure to insert an applicable price may result in your bid being deemed non-compliant. If a bid is deemed non-compliant, the bid will be excluded from this competition.</t>
  </si>
  <si>
    <t>Please note: If you are successful in this competition, the prices submitted in the YELLOW and GREEN boxes will be incorporated into Framework Schedule 3 (Framework Prices) of your Framework Contract and will be the maximum chargeable to Buyers at the further competition stage. Therefore you MUST ensure this information is correct.</t>
  </si>
  <si>
    <t>PLEASE COMPLETE ALL YELLOW, GREEN and ORANGE BOXES</t>
  </si>
  <si>
    <t>Component Costs - Interpreter Fees</t>
  </si>
  <si>
    <t>Interpreter Fee per Hour (£)</t>
  </si>
  <si>
    <t>Interpreter Fees
Spoken Face to Face Interpreting (All Languages) PRE-BOOKED</t>
  </si>
  <si>
    <t xml:space="preserve">Interpreter Fees: 
Face to Face Greater London </t>
  </si>
  <si>
    <t>Interpreter Fees: 
Face to Face Rest of the UK</t>
  </si>
  <si>
    <t>Rate 2 (Tier 2 Clearances)</t>
  </si>
  <si>
    <t>Interpreter Costs:
Spoken Video Language Services</t>
  </si>
  <si>
    <t xml:space="preserve">All Languages </t>
  </si>
  <si>
    <r>
      <t>TABLE C PRICE</t>
    </r>
    <r>
      <rPr>
        <sz val="10"/>
        <rFont val="Arial"/>
        <family val="2"/>
      </rPr>
      <t xml:space="preserve"> 
(</t>
    </r>
    <r>
      <rPr>
        <i/>
        <sz val="10"/>
        <rFont val="Arial"/>
        <family val="2"/>
      </rPr>
      <t>Total Price for Transcription and Services</t>
    </r>
    <r>
      <rPr>
        <sz val="10"/>
        <rFont val="Arial"/>
        <family val="2"/>
      </rPr>
      <t>)</t>
    </r>
  </si>
  <si>
    <t>Please note: Price submitted for this service are PER HOUR with a minimum one hour booking:</t>
  </si>
  <si>
    <t>Please note: Price submitted for this service are PER HOUR with a minimum two hour booking:</t>
  </si>
  <si>
    <t>Interpreter Fees
Spoken Face to Face Interpreting (All Languages) 
ON-DEMAND</t>
  </si>
  <si>
    <t xml:space="preserve">Price (e.g. fee) paid to Interpreters as part of the prices input into Table B. </t>
  </si>
  <si>
    <t xml:space="preserve">Please note: CCS reserves the right to seek verification of any prices that it deems to be unsustainable. </t>
  </si>
  <si>
    <t xml:space="preserve">Price (e.g. fee) paid to Interpreters as part of the prices input into Tables A, B, C and D. </t>
  </si>
  <si>
    <t xml:space="preserve">Price (e.g. fee) paid to Interpreters/Translators as part of the prices input into Table A and B. </t>
  </si>
  <si>
    <t xml:space="preserve">Cells highlighted GREEN or ORANGE must be completed however, these prices will not form part of the Pricing evaluation and will not be evaluated. 
If the price required is included in another price (for cells highlighted GREEN only) please indicate this by entering an explanation of where the cost is included. 
For example:
</t>
  </si>
  <si>
    <r>
      <rPr>
        <strike/>
        <sz val="12"/>
        <rFont val="Arial"/>
        <family val="2"/>
      </rPr>
      <t xml:space="preserve">Tab 10 'Evaluation' is for information only. This tab is used to calculate your Total Basket Price which will be used in the Lot 1 Price Evaluation. </t>
    </r>
    <r>
      <rPr>
        <strike/>
        <sz val="12"/>
        <color rgb="FFFF0000"/>
        <rFont val="Arial"/>
        <family val="2"/>
      </rPr>
      <t xml:space="preserve">
</t>
    </r>
    <r>
      <rPr>
        <sz val="12"/>
        <color rgb="FFFF0000"/>
        <rFont val="Arial"/>
        <family val="2"/>
      </rPr>
      <t xml:space="preserve">TAB 10 HAS BEEN REMOVED, PLEASE REFER TO PARAGRAPH 12 OF HOW TO BID FOR FURTHER INFORMATION ON THE PRICE EVALUATION PROCESS.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</si>
</sst>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
    <numFmt numFmtId="165" formatCode="#,##0.000"/>
    <numFmt numFmtId="166" formatCode="0.000"/>
    <numFmt numFmtId="167" formatCode="&quot;£&quot;#,##0.00"/>
    <numFmt numFmtId="168" formatCode="0.00000"/>
  </numFmts>
  <fonts count="51" x14ac:knownFonts="1">
    <font>
      <sz val="11"/>
      <color theme="1"/>
      <name val="Arial"/>
    </font>
    <font>
      <sz val="11"/>
      <color theme="1"/>
      <name val="Calibri"/>
      <family val="2"/>
    </font>
    <font>
      <sz val="11"/>
      <name val="Arial"/>
      <family val="2"/>
    </font>
    <font>
      <b/>
      <sz val="11"/>
      <color theme="1"/>
      <name val="Calibri"/>
      <family val="2"/>
    </font>
    <font>
      <sz val="22"/>
      <name val="Arial"/>
      <family val="2"/>
    </font>
    <font>
      <sz val="11"/>
      <color theme="1"/>
      <name val="Arial"/>
      <family val="2"/>
    </font>
    <font>
      <b/>
      <sz val="11"/>
      <name val="Arial"/>
      <family val="2"/>
    </font>
    <font>
      <b/>
      <sz val="10"/>
      <color theme="1"/>
      <name val="Arial"/>
      <family val="2"/>
    </font>
    <font>
      <b/>
      <sz val="12"/>
      <name val="Arial"/>
      <family val="2"/>
    </font>
    <font>
      <b/>
      <sz val="12"/>
      <color theme="1"/>
      <name val="Arial"/>
      <family val="2"/>
    </font>
    <font>
      <b/>
      <sz val="14"/>
      <name val="Arial"/>
      <family val="2"/>
    </font>
    <font>
      <b/>
      <sz val="14"/>
      <color theme="1"/>
      <name val="Arial"/>
      <family val="2"/>
    </font>
    <font>
      <b/>
      <sz val="18"/>
      <color theme="1"/>
      <name val="Arial"/>
      <family val="2"/>
    </font>
    <font>
      <b/>
      <sz val="16"/>
      <color rgb="FF000000"/>
      <name val="Arial"/>
      <family val="2"/>
    </font>
    <font>
      <sz val="12"/>
      <color theme="1"/>
      <name val="Arial"/>
      <family val="2"/>
    </font>
    <font>
      <sz val="12"/>
      <name val="Arial"/>
      <family val="2"/>
    </font>
    <font>
      <sz val="18"/>
      <color theme="1"/>
      <name val="Arial"/>
      <family val="2"/>
    </font>
    <font>
      <sz val="11"/>
      <color rgb="FFFF0000"/>
      <name val="Arial"/>
      <family val="2"/>
    </font>
    <font>
      <i/>
      <sz val="11"/>
      <color theme="1"/>
      <name val="Arial"/>
      <family val="2"/>
    </font>
    <font>
      <sz val="10"/>
      <name val="Arial"/>
      <family val="2"/>
    </font>
    <font>
      <sz val="10"/>
      <color theme="1"/>
      <name val="Arial"/>
      <family val="2"/>
    </font>
    <font>
      <sz val="10"/>
      <color rgb="FF000000"/>
      <name val="Arial"/>
      <family val="2"/>
    </font>
    <font>
      <b/>
      <u/>
      <sz val="10"/>
      <color theme="1"/>
      <name val="Arial"/>
      <family val="2"/>
    </font>
    <font>
      <b/>
      <sz val="18"/>
      <name val="Arial"/>
      <family val="2"/>
    </font>
    <font>
      <sz val="22"/>
      <color theme="1"/>
      <name val="Arial"/>
      <family val="2"/>
    </font>
    <font>
      <b/>
      <sz val="11"/>
      <color theme="1"/>
      <name val="Arial"/>
      <family val="2"/>
    </font>
    <font>
      <b/>
      <sz val="10"/>
      <name val="Arial"/>
      <family val="2"/>
    </font>
    <font>
      <b/>
      <sz val="10"/>
      <color rgb="FF000000"/>
      <name val="Arial"/>
      <family val="2"/>
    </font>
    <font>
      <sz val="10"/>
      <color rgb="FF002060"/>
      <name val="Arial"/>
      <family val="2"/>
    </font>
    <font>
      <b/>
      <i/>
      <sz val="10"/>
      <color theme="1"/>
      <name val="Arial"/>
      <family val="2"/>
    </font>
    <font>
      <sz val="10"/>
      <color rgb="FFFF0000"/>
      <name val="Arial"/>
      <family val="2"/>
    </font>
    <font>
      <sz val="10"/>
      <color rgb="FF595959"/>
      <name val="Arial"/>
      <family val="2"/>
    </font>
    <font>
      <i/>
      <sz val="10"/>
      <color theme="1"/>
      <name val="Arial"/>
      <family val="2"/>
    </font>
    <font>
      <i/>
      <sz val="10"/>
      <name val="Arial"/>
      <family val="2"/>
    </font>
    <font>
      <b/>
      <sz val="11"/>
      <color rgb="FF000000"/>
      <name val="Arial"/>
      <family val="2"/>
    </font>
    <font>
      <sz val="11"/>
      <color rgb="FF002060"/>
      <name val="Arial"/>
      <family val="2"/>
    </font>
    <font>
      <sz val="11"/>
      <color rgb="FF000000"/>
      <name val="Arial"/>
      <family val="2"/>
    </font>
    <font>
      <b/>
      <sz val="10"/>
      <color indexed="8"/>
      <name val="Arial"/>
      <family val="2"/>
    </font>
    <font>
      <b/>
      <sz val="18"/>
      <color rgb="FF000000"/>
      <name val="Arial"/>
      <family val="2"/>
    </font>
    <font>
      <i/>
      <sz val="10"/>
      <color rgb="FF7030A0"/>
      <name val="Arial"/>
      <family val="2"/>
    </font>
    <font>
      <sz val="10"/>
      <color rgb="FF7030A0"/>
      <name val="Arial"/>
      <family val="2"/>
    </font>
    <font>
      <i/>
      <sz val="10"/>
      <color rgb="FFFF0000"/>
      <name val="Arial"/>
      <family val="2"/>
    </font>
    <font>
      <b/>
      <sz val="10"/>
      <color rgb="FFFF0000"/>
      <name val="Arial"/>
      <family val="2"/>
    </font>
    <font>
      <sz val="10"/>
      <color indexed="8"/>
      <name val="Arial"/>
      <family val="2"/>
    </font>
    <font>
      <sz val="10"/>
      <color rgb="FF222222"/>
      <name val="Arial"/>
      <family val="2"/>
    </font>
    <font>
      <sz val="10"/>
      <color rgb="FF7F7F7F"/>
      <name val="Arial"/>
      <family val="2"/>
    </font>
    <font>
      <strike/>
      <sz val="12"/>
      <color rgb="FFFF0000"/>
      <name val="Arial"/>
      <family val="2"/>
    </font>
    <font>
      <sz val="12"/>
      <color rgb="FFFF0000"/>
      <name val="Arial"/>
      <family val="2"/>
    </font>
    <font>
      <strike/>
      <sz val="11"/>
      <color rgb="FFFF0000"/>
      <name val="Arial"/>
      <family val="2"/>
    </font>
    <font>
      <strike/>
      <sz val="12"/>
      <name val="Arial"/>
      <family val="2"/>
    </font>
    <font>
      <strike/>
      <sz val="11"/>
      <name val="Arial"/>
      <family val="2"/>
    </font>
  </fonts>
  <fills count="39">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theme="0" tint="-0.14999847407452621"/>
        <bgColor theme="0"/>
      </patternFill>
    </fill>
    <fill>
      <patternFill patternType="solid">
        <fgColor theme="0" tint="-0.14999847407452621"/>
        <bgColor indexed="64"/>
      </patternFill>
    </fill>
    <fill>
      <patternFill patternType="solid">
        <fgColor theme="0" tint="-0.14999847407452621"/>
        <bgColor rgb="FFD9D9D9"/>
      </patternFill>
    </fill>
    <fill>
      <patternFill patternType="solid">
        <fgColor theme="0"/>
        <bgColor indexed="64"/>
      </patternFill>
    </fill>
    <fill>
      <patternFill patternType="solid">
        <fgColor theme="0"/>
        <bgColor rgb="FFD8D8D8"/>
      </patternFill>
    </fill>
    <fill>
      <patternFill patternType="solid">
        <fgColor theme="0"/>
        <bgColor rgb="FFA5A5A5"/>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theme="5"/>
      </patternFill>
    </fill>
    <fill>
      <patternFill patternType="solid">
        <fgColor theme="0"/>
        <bgColor rgb="FFF2DBDB"/>
      </patternFill>
    </fill>
    <fill>
      <patternFill patternType="solid">
        <fgColor theme="4" tint="0.79998168889431442"/>
        <bgColor rgb="FFE5B8B7"/>
      </patternFill>
    </fill>
    <fill>
      <patternFill patternType="solid">
        <fgColor theme="4" tint="0.59999389629810485"/>
        <bgColor rgb="FFA5A5A5"/>
      </patternFill>
    </fill>
    <fill>
      <patternFill patternType="solid">
        <fgColor theme="0"/>
        <bgColor rgb="FFFFFF00"/>
      </patternFill>
    </fill>
    <fill>
      <patternFill patternType="solid">
        <fgColor theme="4" tint="0.79998168889431442"/>
        <bgColor theme="0"/>
      </patternFill>
    </fill>
    <fill>
      <patternFill patternType="solid">
        <fgColor theme="4" tint="0.59999389629810485"/>
        <bgColor theme="0"/>
      </patternFill>
    </fill>
    <fill>
      <patternFill patternType="solid">
        <fgColor theme="4" tint="0.79998168889431442"/>
        <bgColor rgb="FFFF0000"/>
      </patternFill>
    </fill>
    <fill>
      <patternFill patternType="solid">
        <fgColor theme="4" tint="0.59999389629810485"/>
        <bgColor rgb="FFE5B8B7"/>
      </patternFill>
    </fill>
    <fill>
      <patternFill patternType="solid">
        <fgColor theme="4" tint="0.59999389629810485"/>
        <bgColor rgb="FFF2DBDB"/>
      </patternFill>
    </fill>
    <fill>
      <patternFill patternType="solid">
        <fgColor theme="4" tint="0.79998168889431442"/>
        <bgColor theme="5"/>
      </patternFill>
    </fill>
    <fill>
      <patternFill patternType="solid">
        <fgColor theme="4" tint="0.59999389629810485"/>
        <bgColor rgb="FFE6B8B7"/>
      </patternFill>
    </fill>
    <fill>
      <patternFill patternType="solid">
        <fgColor rgb="FFFFFF00"/>
        <bgColor rgb="FF95B3D7"/>
      </patternFill>
    </fill>
    <fill>
      <patternFill patternType="solid">
        <fgColor rgb="FF92D050"/>
        <bgColor rgb="FF95B3D7"/>
      </patternFill>
    </fill>
    <fill>
      <patternFill patternType="solid">
        <fgColor theme="0" tint="-0.14999847407452621"/>
        <bgColor rgb="FFD8D8D8"/>
      </patternFill>
    </fill>
    <fill>
      <patternFill patternType="solid">
        <fgColor rgb="FF92D050"/>
        <bgColor rgb="FF9BBB59"/>
      </patternFill>
    </fill>
    <fill>
      <patternFill patternType="solid">
        <fgColor theme="4" tint="0.79998168889431442"/>
        <bgColor rgb="FFA5A5A5"/>
      </patternFill>
    </fill>
    <fill>
      <patternFill patternType="solid">
        <fgColor rgb="FFFFFF00"/>
        <bgColor rgb="FF9BBB59"/>
      </patternFill>
    </fill>
    <fill>
      <patternFill patternType="solid">
        <fgColor theme="4" tint="0.79998168889431442"/>
        <bgColor rgb="FFD8D8D8"/>
      </patternFill>
    </fill>
    <fill>
      <patternFill patternType="solid">
        <fgColor rgb="FF92D050"/>
        <bgColor indexed="64"/>
      </patternFill>
    </fill>
    <fill>
      <patternFill patternType="solid">
        <fgColor rgb="FFFFFF00"/>
        <bgColor rgb="FFC2D69B"/>
      </patternFill>
    </fill>
    <fill>
      <patternFill patternType="solid">
        <fgColor rgb="FF92D050"/>
        <bgColor rgb="FFC2D69B"/>
      </patternFill>
    </fill>
    <fill>
      <patternFill patternType="solid">
        <fgColor theme="4" tint="0.79998168889431442"/>
        <bgColor rgb="FFD99594"/>
      </patternFill>
    </fill>
    <fill>
      <patternFill patternType="solid">
        <fgColor rgb="FFFFC000"/>
        <bgColor rgb="FF95B3D7"/>
      </patternFill>
    </fill>
    <fill>
      <patternFill patternType="solid">
        <fgColor rgb="FFFFC000"/>
        <bgColor rgb="FF9BBB59"/>
      </patternFill>
    </fill>
  </fills>
  <borders count="7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thin">
        <color indexed="64"/>
      </right>
      <top/>
      <bottom style="thin">
        <color rgb="FF000000"/>
      </bottom>
      <diagonal/>
    </border>
    <border>
      <left style="thin">
        <color rgb="FF000000"/>
      </left>
      <right style="thin">
        <color rgb="FF000000"/>
      </right>
      <top/>
      <bottom/>
      <diagonal/>
    </border>
    <border>
      <left/>
      <right style="thin">
        <color indexed="64"/>
      </right>
      <top style="thin">
        <color rgb="FF000000"/>
      </top>
      <bottom style="thin">
        <color rgb="FF000000"/>
      </bottom>
      <diagonal/>
    </border>
  </borders>
  <cellStyleXfs count="1">
    <xf numFmtId="0" fontId="0" fillId="0" borderId="0"/>
  </cellStyleXfs>
  <cellXfs count="608">
    <xf numFmtId="0" fontId="0" fillId="0" borderId="0" xfId="0" applyFont="1" applyAlignment="1"/>
    <xf numFmtId="0" fontId="5" fillId="0" borderId="0" xfId="0" applyFont="1" applyProtection="1"/>
    <xf numFmtId="2" fontId="5" fillId="0" borderId="0" xfId="0" applyNumberFormat="1" applyFont="1" applyProtection="1"/>
    <xf numFmtId="2" fontId="5" fillId="0" borderId="0" xfId="0" applyNumberFormat="1" applyFont="1" applyAlignment="1" applyProtection="1">
      <alignment vertical="center"/>
    </xf>
    <xf numFmtId="0" fontId="5" fillId="2" borderId="4" xfId="0" applyFont="1" applyFill="1" applyBorder="1" applyProtection="1"/>
    <xf numFmtId="0" fontId="5" fillId="2" borderId="0" xfId="0" applyFont="1" applyFill="1" applyProtection="1"/>
    <xf numFmtId="0" fontId="5" fillId="0" borderId="4" xfId="0" applyFont="1" applyBorder="1" applyProtection="1"/>
    <xf numFmtId="0" fontId="13" fillId="12" borderId="41" xfId="0" applyFont="1" applyFill="1" applyBorder="1" applyAlignment="1" applyProtection="1">
      <alignment vertical="center"/>
    </xf>
    <xf numFmtId="0" fontId="6" fillId="12" borderId="42" xfId="0" applyFont="1" applyFill="1" applyBorder="1" applyAlignment="1" applyProtection="1"/>
    <xf numFmtId="0" fontId="6" fillId="12" borderId="43" xfId="0" applyFont="1" applyFill="1" applyBorder="1" applyAlignment="1" applyProtection="1"/>
    <xf numFmtId="0" fontId="6" fillId="0" borderId="28" xfId="0" applyFont="1" applyFill="1" applyBorder="1" applyAlignment="1" applyProtection="1"/>
    <xf numFmtId="0" fontId="5" fillId="0" borderId="22" xfId="0" applyFont="1" applyBorder="1" applyProtection="1"/>
    <xf numFmtId="0" fontId="5" fillId="2" borderId="22" xfId="0" applyFont="1" applyFill="1" applyBorder="1" applyProtection="1"/>
    <xf numFmtId="0" fontId="5" fillId="2" borderId="23" xfId="0" applyFont="1" applyFill="1" applyBorder="1" applyProtection="1"/>
    <xf numFmtId="0" fontId="5" fillId="2" borderId="18" xfId="0" applyFont="1" applyFill="1" applyBorder="1" applyProtection="1"/>
    <xf numFmtId="0" fontId="5" fillId="2" borderId="17" xfId="0" applyFont="1" applyFill="1" applyBorder="1" applyProtection="1"/>
    <xf numFmtId="0" fontId="14" fillId="2" borderId="18" xfId="0" applyFont="1" applyFill="1" applyBorder="1" applyAlignment="1" applyProtection="1">
      <alignment horizontal="left" vertical="center" wrapText="1"/>
    </xf>
    <xf numFmtId="0" fontId="5" fillId="2" borderId="18" xfId="0" applyFont="1" applyFill="1" applyBorder="1" applyAlignment="1" applyProtection="1">
      <alignment horizontal="center" vertical="center"/>
    </xf>
    <xf numFmtId="0" fontId="5" fillId="2" borderId="18" xfId="0" applyFont="1" applyFill="1" applyBorder="1" applyAlignment="1" applyProtection="1">
      <alignment vertical="center"/>
    </xf>
    <xf numFmtId="0" fontId="5" fillId="2" borderId="28" xfId="0" applyFont="1" applyFill="1" applyBorder="1" applyAlignment="1" applyProtection="1">
      <alignment vertical="center"/>
    </xf>
    <xf numFmtId="0" fontId="5" fillId="2" borderId="28" xfId="0" applyFont="1" applyFill="1" applyBorder="1" applyProtection="1"/>
    <xf numFmtId="0" fontId="14" fillId="2" borderId="18" xfId="0" applyFont="1" applyFill="1" applyBorder="1" applyAlignment="1" applyProtection="1">
      <alignment horizontal="left" vertical="top" wrapText="1"/>
    </xf>
    <xf numFmtId="0" fontId="8" fillId="22" borderId="34"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35" xfId="0" applyFont="1" applyFill="1" applyBorder="1" applyAlignment="1" applyProtection="1">
      <alignment horizontal="center" vertical="center"/>
    </xf>
    <xf numFmtId="0" fontId="20" fillId="0" borderId="28" xfId="0" applyFont="1" applyFill="1" applyBorder="1" applyAlignment="1" applyProtection="1">
      <alignment vertical="center"/>
    </xf>
    <xf numFmtId="0" fontId="20" fillId="0" borderId="28" xfId="0" applyFont="1" applyFill="1" applyBorder="1" applyAlignment="1" applyProtection="1"/>
    <xf numFmtId="0" fontId="7" fillId="0" borderId="28" xfId="0" applyFont="1" applyFill="1" applyBorder="1" applyAlignment="1" applyProtection="1">
      <alignment horizontal="center" vertical="center"/>
    </xf>
    <xf numFmtId="0" fontId="7" fillId="6" borderId="40" xfId="0" applyFont="1" applyFill="1" applyBorder="1" applyAlignment="1" applyProtection="1">
      <alignment vertical="center" wrapText="1"/>
    </xf>
    <xf numFmtId="0" fontId="7" fillId="6" borderId="40" xfId="0" applyFont="1" applyFill="1" applyBorder="1" applyAlignment="1" applyProtection="1">
      <alignment horizontal="center" vertical="center" wrapText="1"/>
    </xf>
    <xf numFmtId="0" fontId="21" fillId="0" borderId="28" xfId="0" applyFont="1" applyFill="1" applyBorder="1" applyAlignment="1" applyProtection="1">
      <alignment vertical="center" wrapText="1"/>
    </xf>
    <xf numFmtId="0" fontId="20" fillId="0" borderId="28" xfId="0" applyFont="1" applyFill="1" applyBorder="1" applyAlignment="1" applyProtection="1">
      <alignment wrapText="1"/>
    </xf>
    <xf numFmtId="0" fontId="0" fillId="0" borderId="28" xfId="0" applyFont="1" applyBorder="1" applyAlignment="1" applyProtection="1"/>
    <xf numFmtId="0" fontId="22" fillId="0" borderId="28" xfId="0" applyFont="1" applyFill="1" applyBorder="1" applyAlignment="1" applyProtection="1">
      <alignment horizontal="center" vertical="center" wrapText="1"/>
    </xf>
    <xf numFmtId="0" fontId="0" fillId="0" borderId="28" xfId="0" applyFont="1" applyFill="1" applyBorder="1" applyAlignment="1" applyProtection="1"/>
    <xf numFmtId="0" fontId="7" fillId="0" borderId="40" xfId="0" applyFont="1" applyBorder="1" applyAlignment="1" applyProtection="1">
      <alignment vertical="center" wrapText="1"/>
    </xf>
    <xf numFmtId="0" fontId="20" fillId="0" borderId="40" xfId="0" applyFont="1" applyBorder="1" applyAlignment="1" applyProtection="1">
      <alignment vertical="center" wrapText="1"/>
    </xf>
    <xf numFmtId="0" fontId="20" fillId="0" borderId="40" xfId="0" applyFont="1" applyBorder="1" applyAlignment="1" applyProtection="1">
      <alignment horizontal="justify" vertical="center" wrapText="1"/>
    </xf>
    <xf numFmtId="0" fontId="3" fillId="0" borderId="0" xfId="0" applyFont="1" applyProtection="1"/>
    <xf numFmtId="0" fontId="20" fillId="15" borderId="40" xfId="0" applyFont="1" applyFill="1" applyBorder="1" applyAlignment="1" applyProtection="1">
      <alignment horizontal="center" vertical="center"/>
    </xf>
    <xf numFmtId="0" fontId="5" fillId="8" borderId="40" xfId="0" applyFont="1" applyFill="1" applyBorder="1" applyAlignment="1" applyProtection="1"/>
    <xf numFmtId="0" fontId="1" fillId="0" borderId="0" xfId="0" applyFont="1" applyAlignment="1" applyProtection="1">
      <alignment horizontal="center"/>
    </xf>
    <xf numFmtId="0" fontId="20" fillId="0" borderId="0" xfId="0" applyFont="1" applyProtection="1"/>
    <xf numFmtId="0" fontId="20" fillId="2" borderId="18" xfId="0" applyFont="1" applyFill="1" applyBorder="1" applyAlignment="1" applyProtection="1">
      <alignment horizontal="center" vertical="center"/>
    </xf>
    <xf numFmtId="0" fontId="20" fillId="0" borderId="0" xfId="0" applyFont="1" applyAlignment="1" applyProtection="1">
      <alignment horizontal="center" vertical="top"/>
    </xf>
    <xf numFmtId="0" fontId="20" fillId="0" borderId="0" xfId="0" applyFont="1" applyAlignment="1" applyProtection="1">
      <alignment vertical="top"/>
    </xf>
    <xf numFmtId="0" fontId="21" fillId="0" borderId="0" xfId="0" applyFont="1" applyAlignment="1" applyProtection="1">
      <alignment vertical="top" wrapText="1"/>
    </xf>
    <xf numFmtId="0" fontId="20" fillId="2" borderId="18" xfId="0" applyFont="1" applyFill="1" applyBorder="1" applyAlignment="1" applyProtection="1">
      <alignment vertical="top"/>
    </xf>
    <xf numFmtId="0" fontId="27" fillId="0" borderId="0" xfId="0" applyFont="1" applyAlignment="1" applyProtection="1">
      <alignment vertical="top" wrapText="1"/>
    </xf>
    <xf numFmtId="0" fontId="27" fillId="0" borderId="0" xfId="0" applyFont="1" applyAlignment="1" applyProtection="1">
      <alignment vertical="top"/>
    </xf>
    <xf numFmtId="0" fontId="28" fillId="0" borderId="0" xfId="0" applyFont="1" applyAlignment="1" applyProtection="1">
      <alignment horizontal="left" vertical="top"/>
    </xf>
    <xf numFmtId="0" fontId="20" fillId="0" borderId="0" xfId="0" quotePrefix="1" applyFont="1" applyAlignment="1" applyProtection="1">
      <alignment horizontal="left"/>
    </xf>
    <xf numFmtId="0" fontId="20" fillId="0" borderId="28" xfId="0" applyFont="1" applyBorder="1" applyAlignment="1" applyProtection="1"/>
    <xf numFmtId="0" fontId="20" fillId="0" borderId="28" xfId="0" applyFont="1" applyBorder="1" applyAlignment="1" applyProtection="1">
      <alignment horizontal="center" vertical="top"/>
    </xf>
    <xf numFmtId="0" fontId="7" fillId="2" borderId="18" xfId="0" applyFont="1" applyFill="1" applyBorder="1" applyAlignment="1" applyProtection="1">
      <alignment horizontal="left" vertical="center"/>
    </xf>
    <xf numFmtId="0" fontId="7" fillId="0" borderId="34" xfId="0" quotePrefix="1" applyFont="1" applyBorder="1" applyAlignment="1" applyProtection="1">
      <alignment horizontal="left" vertical="center" wrapText="1"/>
    </xf>
    <xf numFmtId="0" fontId="29" fillId="0" borderId="40"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7" fillId="4" borderId="40" xfId="0" applyFont="1" applyFill="1" applyBorder="1" applyAlignment="1" applyProtection="1">
      <alignment horizontal="center" vertical="center" wrapText="1"/>
    </xf>
    <xf numFmtId="0" fontId="20" fillId="0" borderId="40" xfId="0" applyFont="1" applyFill="1" applyBorder="1" applyAlignment="1" applyProtection="1">
      <alignment vertical="top"/>
    </xf>
    <xf numFmtId="0" fontId="7" fillId="2" borderId="18" xfId="0" applyFont="1" applyFill="1" applyBorder="1" applyProtection="1"/>
    <xf numFmtId="164" fontId="20" fillId="28" borderId="37" xfId="0" applyNumberFormat="1" applyFont="1" applyFill="1" applyBorder="1" applyAlignment="1" applyProtection="1">
      <alignment horizontal="center"/>
    </xf>
    <xf numFmtId="9" fontId="19" fillId="28" borderId="37" xfId="0" applyNumberFormat="1" applyFont="1" applyFill="1" applyBorder="1" applyAlignment="1" applyProtection="1">
      <alignment horizontal="center"/>
    </xf>
    <xf numFmtId="164" fontId="20" fillId="28" borderId="34" xfId="0" applyNumberFormat="1" applyFont="1" applyFill="1" applyBorder="1" applyAlignment="1" applyProtection="1">
      <alignment horizontal="center"/>
    </xf>
    <xf numFmtId="9" fontId="19" fillId="28" borderId="34" xfId="0" applyNumberFormat="1" applyFont="1" applyFill="1" applyBorder="1" applyAlignment="1" applyProtection="1">
      <alignment horizontal="center"/>
    </xf>
    <xf numFmtId="0" fontId="7" fillId="2" borderId="28" xfId="0" applyFont="1" applyFill="1" applyBorder="1" applyProtection="1"/>
    <xf numFmtId="0" fontId="20" fillId="0" borderId="40" xfId="0" applyFont="1" applyFill="1" applyBorder="1" applyAlignment="1" applyProtection="1">
      <alignment horizontal="left" vertical="top"/>
    </xf>
    <xf numFmtId="0" fontId="20" fillId="0" borderId="55" xfId="0" applyFont="1" applyFill="1" applyBorder="1" applyAlignment="1" applyProtection="1">
      <alignment horizontal="left" vertical="top"/>
    </xf>
    <xf numFmtId="0" fontId="20" fillId="0" borderId="28" xfId="0" applyFont="1" applyBorder="1" applyProtection="1"/>
    <xf numFmtId="9" fontId="19" fillId="28" borderId="40" xfId="0" applyNumberFormat="1" applyFont="1" applyFill="1" applyBorder="1" applyAlignment="1" applyProtection="1">
      <alignment horizontal="center"/>
    </xf>
    <xf numFmtId="0" fontId="20" fillId="0" borderId="28" xfId="0" applyFont="1" applyFill="1" applyBorder="1" applyProtection="1"/>
    <xf numFmtId="0" fontId="20" fillId="0" borderId="28" xfId="0" applyFont="1" applyFill="1" applyBorder="1" applyAlignment="1" applyProtection="1">
      <alignment horizontal="left" vertical="top"/>
    </xf>
    <xf numFmtId="164" fontId="7" fillId="0" borderId="28" xfId="0" applyNumberFormat="1" applyFont="1" applyFill="1" applyBorder="1" applyAlignment="1" applyProtection="1">
      <alignment horizontal="center"/>
    </xf>
    <xf numFmtId="0" fontId="7" fillId="0" borderId="28" xfId="0" applyFont="1" applyFill="1" applyBorder="1" applyProtection="1"/>
    <xf numFmtId="164" fontId="26" fillId="30" borderId="34" xfId="0" applyNumberFormat="1" applyFont="1" applyFill="1" applyBorder="1" applyAlignment="1" applyProtection="1">
      <alignment horizontal="center" vertical="center"/>
    </xf>
    <xf numFmtId="164" fontId="20" fillId="0" borderId="28" xfId="0" applyNumberFormat="1" applyFont="1" applyFill="1" applyBorder="1" applyAlignment="1" applyProtection="1">
      <alignment horizontal="center"/>
    </xf>
    <xf numFmtId="9" fontId="19" fillId="0" borderId="28" xfId="0" applyNumberFormat="1" applyFont="1" applyFill="1" applyBorder="1" applyAlignment="1" applyProtection="1">
      <alignment horizontal="center"/>
    </xf>
    <xf numFmtId="0" fontId="7" fillId="0" borderId="40" xfId="0" quotePrefix="1" applyFont="1" applyBorder="1" applyAlignment="1" applyProtection="1">
      <alignment horizontal="left" vertical="center" wrapText="1"/>
    </xf>
    <xf numFmtId="0" fontId="7" fillId="2" borderId="28" xfId="0" applyFont="1" applyFill="1" applyBorder="1" applyAlignment="1" applyProtection="1">
      <alignment horizontal="center" wrapText="1"/>
    </xf>
    <xf numFmtId="0" fontId="20" fillId="0" borderId="56" xfId="0" applyFont="1" applyFill="1" applyBorder="1" applyAlignment="1" applyProtection="1">
      <alignment vertical="top"/>
    </xf>
    <xf numFmtId="9" fontId="20" fillId="28" borderId="37" xfId="0" applyNumberFormat="1" applyFont="1" applyFill="1" applyBorder="1" applyAlignment="1" applyProtection="1">
      <alignment horizontal="center"/>
    </xf>
    <xf numFmtId="9" fontId="20" fillId="28" borderId="34" xfId="0" applyNumberFormat="1" applyFont="1" applyFill="1" applyBorder="1" applyAlignment="1" applyProtection="1">
      <alignment horizontal="center"/>
    </xf>
    <xf numFmtId="0" fontId="31" fillId="2" borderId="18" xfId="0" applyFont="1" applyFill="1" applyBorder="1" applyAlignment="1" applyProtection="1">
      <alignment horizontal="left" vertical="top"/>
    </xf>
    <xf numFmtId="0" fontId="20" fillId="2" borderId="18" xfId="0" applyFont="1" applyFill="1" applyBorder="1" applyProtection="1"/>
    <xf numFmtId="0" fontId="31" fillId="2" borderId="28" xfId="0" applyFont="1" applyFill="1" applyBorder="1" applyAlignment="1" applyProtection="1">
      <alignment horizontal="left" vertical="top"/>
    </xf>
    <xf numFmtId="0" fontId="7" fillId="2" borderId="18" xfId="0" applyFont="1" applyFill="1" applyBorder="1" applyAlignment="1" applyProtection="1">
      <alignment horizontal="left" vertical="center" wrapText="1"/>
    </xf>
    <xf numFmtId="0" fontId="20" fillId="0" borderId="0" xfId="0" applyFont="1" applyAlignment="1" applyProtection="1">
      <alignment horizontal="center"/>
    </xf>
    <xf numFmtId="0" fontId="32" fillId="0" borderId="0" xfId="0" applyFont="1" applyAlignment="1" applyProtection="1">
      <alignment vertical="top"/>
    </xf>
    <xf numFmtId="0" fontId="20" fillId="0" borderId="56" xfId="0" applyFont="1" applyFill="1" applyBorder="1" applyAlignment="1" applyProtection="1">
      <alignment horizontal="left" vertical="center"/>
    </xf>
    <xf numFmtId="0" fontId="20" fillId="2" borderId="28" xfId="0" applyFont="1" applyFill="1" applyBorder="1" applyProtection="1"/>
    <xf numFmtId="0" fontId="32" fillId="0" borderId="0" xfId="0" applyFont="1" applyProtection="1"/>
    <xf numFmtId="0" fontId="20" fillId="9" borderId="40" xfId="0" applyFont="1" applyFill="1" applyBorder="1" applyAlignment="1" applyProtection="1"/>
    <xf numFmtId="0" fontId="7" fillId="9" borderId="40" xfId="0" applyFont="1" applyFill="1" applyBorder="1" applyAlignment="1" applyProtection="1">
      <alignment horizontal="center" vertical="center"/>
    </xf>
    <xf numFmtId="0" fontId="7" fillId="9" borderId="41" xfId="0" applyFont="1" applyFill="1" applyBorder="1" applyAlignment="1" applyProtection="1">
      <alignment horizontal="center" vertical="center"/>
    </xf>
    <xf numFmtId="0" fontId="32" fillId="2" borderId="18" xfId="0" applyFont="1" applyFill="1" applyBorder="1" applyAlignment="1" applyProtection="1">
      <alignment vertical="top"/>
    </xf>
    <xf numFmtId="0" fontId="7" fillId="32" borderId="40" xfId="0" applyFont="1" applyFill="1" applyBorder="1" applyAlignment="1" applyProtection="1">
      <alignment horizontal="center" vertical="center"/>
    </xf>
    <xf numFmtId="164" fontId="7" fillId="32" borderId="40" xfId="0" applyNumberFormat="1" applyFont="1" applyFill="1" applyBorder="1" applyAlignment="1" applyProtection="1">
      <alignment horizontal="center" vertical="center"/>
    </xf>
    <xf numFmtId="9" fontId="7" fillId="32" borderId="40" xfId="0" applyNumberFormat="1" applyFont="1" applyFill="1" applyBorder="1" applyAlignment="1" applyProtection="1">
      <alignment horizontal="center" vertical="center"/>
    </xf>
    <xf numFmtId="168" fontId="7" fillId="12" borderId="40" xfId="0" applyNumberFormat="1" applyFont="1" applyFill="1" applyBorder="1" applyAlignment="1" applyProtection="1">
      <alignment horizontal="center"/>
    </xf>
    <xf numFmtId="0" fontId="26" fillId="0" borderId="28" xfId="0" applyFont="1" applyFill="1" applyBorder="1" applyAlignment="1" applyProtection="1">
      <alignment vertical="center" wrapText="1"/>
    </xf>
    <xf numFmtId="0" fontId="7" fillId="0" borderId="34" xfId="0" applyFont="1" applyBorder="1" applyAlignment="1" applyProtection="1">
      <alignment horizontal="left" vertical="center" wrapText="1"/>
    </xf>
    <xf numFmtId="0" fontId="20" fillId="0" borderId="40" xfId="0" applyFont="1" applyFill="1" applyBorder="1" applyAlignment="1" applyProtection="1">
      <alignment horizontal="left" vertical="center"/>
    </xf>
    <xf numFmtId="0" fontId="7" fillId="0" borderId="40" xfId="0" applyFont="1" applyFill="1" applyBorder="1" applyAlignment="1" applyProtection="1">
      <alignment horizontal="left" vertical="center" wrapText="1"/>
    </xf>
    <xf numFmtId="0" fontId="29" fillId="0" borderId="40" xfId="0" applyFont="1" applyBorder="1" applyAlignment="1" applyProtection="1">
      <alignment horizontal="center" vertical="center"/>
    </xf>
    <xf numFmtId="0" fontId="20" fillId="0" borderId="40" xfId="0" applyFont="1" applyFill="1" applyBorder="1" applyAlignment="1" applyProtection="1"/>
    <xf numFmtId="0" fontId="20" fillId="8" borderId="40" xfId="0" applyFont="1" applyFill="1" applyBorder="1" applyAlignment="1" applyProtection="1"/>
    <xf numFmtId="168" fontId="20" fillId="0" borderId="40" xfId="0" applyNumberFormat="1" applyFont="1" applyFill="1" applyBorder="1" applyAlignment="1" applyProtection="1"/>
    <xf numFmtId="164" fontId="7" fillId="26" borderId="34" xfId="0" applyNumberFormat="1" applyFont="1" applyFill="1" applyBorder="1" applyAlignment="1" applyProtection="1">
      <alignment horizontal="center"/>
      <protection locked="0"/>
    </xf>
    <xf numFmtId="164" fontId="7" fillId="27" borderId="34" xfId="0" applyNumberFormat="1" applyFont="1" applyFill="1" applyBorder="1" applyAlignment="1" applyProtection="1">
      <alignment horizontal="center"/>
      <protection locked="0"/>
    </xf>
    <xf numFmtId="164" fontId="7" fillId="27" borderId="35" xfId="0" applyNumberFormat="1" applyFont="1" applyFill="1" applyBorder="1" applyAlignment="1" applyProtection="1">
      <alignment horizontal="center"/>
      <protection locked="0"/>
    </xf>
    <xf numFmtId="164" fontId="7" fillId="26" borderId="40" xfId="0" applyNumberFormat="1" applyFont="1" applyFill="1" applyBorder="1" applyAlignment="1" applyProtection="1">
      <alignment horizontal="center"/>
      <protection locked="0"/>
    </xf>
    <xf numFmtId="164" fontId="7" fillId="26" borderId="37" xfId="0" applyNumberFormat="1" applyFont="1" applyFill="1" applyBorder="1" applyAlignment="1" applyProtection="1">
      <alignment horizontal="center"/>
      <protection locked="0"/>
    </xf>
    <xf numFmtId="0" fontId="34" fillId="0" borderId="0" xfId="0" applyFont="1" applyAlignment="1" applyProtection="1">
      <alignment vertical="top" wrapText="1"/>
    </xf>
    <xf numFmtId="0" fontId="34" fillId="0" borderId="28" xfId="0" applyFont="1" applyFill="1" applyBorder="1" applyAlignment="1" applyProtection="1">
      <alignment horizontal="left" vertical="top" wrapText="1"/>
    </xf>
    <xf numFmtId="0" fontId="35" fillId="0" borderId="0" xfId="0" applyFont="1" applyAlignment="1" applyProtection="1">
      <alignment horizontal="left" vertical="top"/>
    </xf>
    <xf numFmtId="0" fontId="34" fillId="2" borderId="18" xfId="0" applyFont="1" applyFill="1" applyBorder="1" applyAlignment="1" applyProtection="1">
      <alignment vertical="top" wrapText="1"/>
    </xf>
    <xf numFmtId="0" fontId="34" fillId="0" borderId="0" xfId="0" applyFont="1" applyProtection="1"/>
    <xf numFmtId="0" fontId="34" fillId="0" borderId="0" xfId="0" applyFont="1" applyAlignment="1" applyProtection="1">
      <alignment vertical="top"/>
    </xf>
    <xf numFmtId="0" fontId="21" fillId="0" borderId="0" xfId="0" applyFont="1" applyAlignment="1" applyProtection="1">
      <alignment horizontal="left" vertical="top"/>
    </xf>
    <xf numFmtId="0" fontId="36" fillId="0" borderId="0" xfId="0" applyFont="1" applyAlignment="1" applyProtection="1">
      <alignment horizontal="left" vertical="top"/>
    </xf>
    <xf numFmtId="0" fontId="27" fillId="0" borderId="0" xfId="0" applyFont="1" applyProtection="1"/>
    <xf numFmtId="0" fontId="7" fillId="0" borderId="36" xfId="0" applyFont="1" applyBorder="1" applyAlignment="1" applyProtection="1">
      <alignment horizontal="left" vertical="center" wrapText="1"/>
    </xf>
    <xf numFmtId="0" fontId="29" fillId="0" borderId="40" xfId="0" applyFont="1" applyBorder="1" applyAlignment="1" applyProtection="1">
      <alignment horizontal="center" vertical="top" wrapText="1"/>
    </xf>
    <xf numFmtId="0" fontId="37" fillId="0" borderId="40" xfId="0" applyFont="1" applyBorder="1" applyAlignment="1" applyProtection="1">
      <alignment horizontal="center" vertical="top" wrapText="1"/>
    </xf>
    <xf numFmtId="0" fontId="7" fillId="28" borderId="34" xfId="0" applyFont="1" applyFill="1" applyBorder="1" applyAlignment="1" applyProtection="1">
      <alignment horizontal="center" vertical="center" wrapText="1"/>
    </xf>
    <xf numFmtId="164" fontId="7" fillId="30" borderId="34" xfId="0" applyNumberFormat="1" applyFont="1" applyFill="1" applyBorder="1" applyAlignment="1" applyProtection="1">
      <alignment horizontal="center" vertical="center"/>
    </xf>
    <xf numFmtId="0" fontId="5" fillId="0" borderId="0" xfId="0" applyFont="1" applyAlignment="1" applyProtection="1">
      <alignment vertical="top" wrapText="1"/>
    </xf>
    <xf numFmtId="0" fontId="17" fillId="2" borderId="18" xfId="0" applyFont="1" applyFill="1" applyBorder="1" applyAlignment="1" applyProtection="1">
      <alignment horizontal="center"/>
    </xf>
    <xf numFmtId="0" fontId="20" fillId="0" borderId="0" xfId="0" applyFont="1" applyAlignment="1" applyProtection="1">
      <alignment vertical="top" wrapText="1"/>
    </xf>
    <xf numFmtId="0" fontId="20" fillId="0" borderId="28" xfId="0" applyFont="1" applyFill="1" applyBorder="1" applyAlignment="1" applyProtection="1">
      <alignment horizontal="center" vertical="center"/>
    </xf>
    <xf numFmtId="0" fontId="7" fillId="8" borderId="28" xfId="0" applyFont="1" applyFill="1" applyBorder="1" applyAlignment="1" applyProtection="1">
      <alignment vertical="center"/>
    </xf>
    <xf numFmtId="0" fontId="5" fillId="2" borderId="18" xfId="0" applyFont="1" applyFill="1" applyBorder="1" applyAlignment="1" applyProtection="1">
      <alignment horizontal="left"/>
    </xf>
    <xf numFmtId="0" fontId="29" fillId="0" borderId="34" xfId="0" applyFont="1" applyBorder="1" applyAlignment="1" applyProtection="1">
      <alignment horizontal="center" vertical="center"/>
    </xf>
    <xf numFmtId="0" fontId="20" fillId="18" borderId="9" xfId="0" applyFont="1" applyFill="1" applyBorder="1" applyAlignment="1" applyProtection="1">
      <alignment vertical="top"/>
    </xf>
    <xf numFmtId="0" fontId="25" fillId="0" borderId="28" xfId="0" applyFont="1" applyBorder="1" applyAlignment="1" applyProtection="1"/>
    <xf numFmtId="164" fontId="7" fillId="30" borderId="40"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28" xfId="0" applyFont="1" applyFill="1" applyBorder="1" applyAlignment="1" applyProtection="1">
      <alignment horizontal="right"/>
    </xf>
    <xf numFmtId="0" fontId="2" fillId="0" borderId="28" xfId="0" applyFont="1" applyFill="1" applyBorder="1" applyAlignment="1" applyProtection="1">
      <alignment horizontal="right"/>
    </xf>
    <xf numFmtId="164" fontId="25" fillId="0" borderId="28" xfId="0" applyNumberFormat="1" applyFont="1" applyFill="1" applyBorder="1" applyProtection="1"/>
    <xf numFmtId="0" fontId="5" fillId="0" borderId="28" xfId="0" applyFont="1" applyFill="1" applyBorder="1" applyProtection="1"/>
    <xf numFmtId="0" fontId="5" fillId="0" borderId="28" xfId="0" applyFont="1" applyFill="1" applyBorder="1" applyAlignment="1" applyProtection="1"/>
    <xf numFmtId="0" fontId="5" fillId="0" borderId="28" xfId="0" applyFont="1" applyFill="1" applyBorder="1" applyAlignment="1" applyProtection="1">
      <alignment horizontal="center" vertical="center"/>
    </xf>
    <xf numFmtId="165" fontId="5" fillId="0" borderId="28" xfId="0" applyNumberFormat="1" applyFont="1" applyFill="1" applyBorder="1" applyAlignment="1" applyProtection="1">
      <alignment horizontal="center" vertical="center"/>
    </xf>
    <xf numFmtId="9" fontId="5" fillId="0" borderId="2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0" fontId="20" fillId="2" borderId="18" xfId="0" applyFont="1" applyFill="1" applyBorder="1" applyAlignment="1" applyProtection="1">
      <alignment vertical="center"/>
    </xf>
    <xf numFmtId="0" fontId="27" fillId="2" borderId="18" xfId="0" applyFont="1" applyFill="1" applyBorder="1" applyAlignment="1" applyProtection="1">
      <alignment vertical="top" wrapText="1"/>
    </xf>
    <xf numFmtId="0" fontId="21" fillId="0" borderId="0" xfId="0" applyFont="1" applyAlignment="1" applyProtection="1">
      <alignment vertical="top"/>
    </xf>
    <xf numFmtId="0" fontId="21" fillId="0" borderId="0" xfId="0" applyFont="1" applyAlignment="1" applyProtection="1">
      <alignment horizontal="left" wrapText="1"/>
    </xf>
    <xf numFmtId="0" fontId="7" fillId="0" borderId="34" xfId="0" applyFont="1" applyBorder="1" applyAlignment="1" applyProtection="1">
      <alignment horizontal="center" wrapText="1"/>
    </xf>
    <xf numFmtId="0" fontId="39" fillId="2" borderId="18" xfId="0" applyFont="1" applyFill="1" applyBorder="1" applyAlignment="1" applyProtection="1">
      <alignment horizontal="center"/>
    </xf>
    <xf numFmtId="0" fontId="21" fillId="0" borderId="9" xfId="0" applyFont="1" applyFill="1" applyBorder="1" applyAlignment="1" applyProtection="1">
      <alignment vertical="top"/>
    </xf>
    <xf numFmtId="4" fontId="20" fillId="2" borderId="18" xfId="0" applyNumberFormat="1" applyFont="1" applyFill="1" applyBorder="1" applyProtection="1"/>
    <xf numFmtId="168" fontId="20" fillId="32" borderId="40" xfId="0" applyNumberFormat="1" applyFont="1" applyFill="1" applyBorder="1" applyAlignment="1" applyProtection="1">
      <alignment horizontal="center" vertical="center"/>
    </xf>
    <xf numFmtId="0" fontId="21" fillId="0" borderId="36" xfId="0" applyFont="1" applyFill="1" applyBorder="1" applyAlignment="1" applyProtection="1">
      <alignment horizontal="left" vertical="top"/>
    </xf>
    <xf numFmtId="0" fontId="21" fillId="0" borderId="9" xfId="0" applyFont="1" applyFill="1" applyBorder="1" applyAlignment="1" applyProtection="1">
      <alignment vertical="top" wrapText="1"/>
    </xf>
    <xf numFmtId="0" fontId="21" fillId="0" borderId="36" xfId="0" applyFont="1" applyFill="1" applyBorder="1" applyAlignment="1" applyProtection="1">
      <alignment horizontal="left" vertical="top" wrapText="1"/>
    </xf>
    <xf numFmtId="0" fontId="7" fillId="0" borderId="28" xfId="0" applyFont="1" applyFill="1" applyBorder="1" applyAlignment="1" applyProtection="1">
      <alignment horizontal="left" vertical="center" wrapText="1"/>
    </xf>
    <xf numFmtId="0" fontId="21" fillId="2" borderId="18" xfId="0" applyFont="1" applyFill="1" applyBorder="1" applyAlignment="1" applyProtection="1">
      <alignment horizontal="left" vertical="top"/>
    </xf>
    <xf numFmtId="0" fontId="30" fillId="2" borderId="9" xfId="0" applyFont="1" applyFill="1" applyBorder="1" applyAlignment="1" applyProtection="1"/>
    <xf numFmtId="0" fontId="40" fillId="2" borderId="18" xfId="0" applyFont="1" applyFill="1" applyBorder="1" applyProtection="1"/>
    <xf numFmtId="0" fontId="40" fillId="2" borderId="18" xfId="0" applyFont="1" applyFill="1" applyBorder="1" applyAlignment="1" applyProtection="1">
      <alignment horizontal="center"/>
    </xf>
    <xf numFmtId="0" fontId="40" fillId="2" borderId="28" xfId="0" applyFont="1" applyFill="1" applyBorder="1" applyProtection="1"/>
    <xf numFmtId="0" fontId="40" fillId="2" borderId="28" xfId="0" applyFont="1" applyFill="1" applyBorder="1" applyAlignment="1" applyProtection="1">
      <alignment horizontal="center"/>
    </xf>
    <xf numFmtId="4" fontId="20" fillId="0" borderId="28" xfId="0" applyNumberFormat="1" applyFont="1" applyFill="1" applyBorder="1" applyProtection="1"/>
    <xf numFmtId="0" fontId="32" fillId="0" borderId="34" xfId="0" applyFont="1" applyBorder="1" applyAlignment="1" applyProtection="1">
      <alignment horizontal="center"/>
    </xf>
    <xf numFmtId="0" fontId="7" fillId="0" borderId="0" xfId="0" applyFont="1" applyAlignment="1" applyProtection="1">
      <alignment horizontal="center"/>
    </xf>
    <xf numFmtId="0" fontId="41" fillId="0" borderId="0" xfId="0" applyFont="1" applyProtection="1"/>
    <xf numFmtId="0" fontId="30" fillId="0" borderId="0" xfId="0" applyFont="1" applyProtection="1"/>
    <xf numFmtId="0" fontId="20" fillId="0" borderId="0" xfId="0" applyFont="1" applyAlignment="1" applyProtection="1">
      <alignment wrapText="1"/>
    </xf>
    <xf numFmtId="0" fontId="7" fillId="0" borderId="35" xfId="0" applyFont="1" applyBorder="1" applyAlignment="1" applyProtection="1">
      <alignment horizontal="center" wrapText="1"/>
    </xf>
    <xf numFmtId="0" fontId="7" fillId="0" borderId="28" xfId="0" applyFont="1" applyFill="1" applyBorder="1" applyAlignment="1" applyProtection="1">
      <alignment horizontal="left"/>
    </xf>
    <xf numFmtId="0" fontId="42" fillId="2" borderId="18" xfId="0" applyFont="1" applyFill="1" applyBorder="1" applyAlignment="1" applyProtection="1">
      <alignment horizontal="center"/>
    </xf>
    <xf numFmtId="0" fontId="21" fillId="18" borderId="9" xfId="0" applyFont="1" applyFill="1" applyBorder="1" applyAlignment="1" applyProtection="1">
      <alignment vertical="top"/>
    </xf>
    <xf numFmtId="0" fontId="7" fillId="2" borderId="28" xfId="0" applyFont="1" applyFill="1" applyBorder="1" applyAlignment="1" applyProtection="1">
      <alignment wrapText="1"/>
    </xf>
    <xf numFmtId="0" fontId="19" fillId="0" borderId="28" xfId="0" applyFont="1" applyBorder="1" applyAlignment="1" applyProtection="1"/>
    <xf numFmtId="2" fontId="42" fillId="2" borderId="18" xfId="0" applyNumberFormat="1" applyFont="1" applyFill="1" applyBorder="1" applyAlignment="1" applyProtection="1"/>
    <xf numFmtId="165" fontId="20" fillId="0" borderId="28" xfId="0" applyNumberFormat="1" applyFont="1" applyFill="1" applyBorder="1" applyAlignment="1" applyProtection="1">
      <alignment horizontal="center" vertical="center"/>
    </xf>
    <xf numFmtId="0" fontId="7" fillId="0" borderId="34" xfId="0" applyFont="1" applyBorder="1" applyAlignment="1" applyProtection="1">
      <alignment horizontal="center" vertical="center" wrapText="1"/>
    </xf>
    <xf numFmtId="0" fontId="7" fillId="0" borderId="40" xfId="0" applyFont="1" applyBorder="1" applyAlignment="1" applyProtection="1">
      <alignment horizontal="center" vertical="center" wrapText="1"/>
    </xf>
    <xf numFmtId="0" fontId="21" fillId="18" borderId="9" xfId="0" applyFont="1" applyFill="1" applyBorder="1" applyAlignment="1" applyProtection="1">
      <alignment vertical="center"/>
    </xf>
    <xf numFmtId="0" fontId="21" fillId="18" borderId="28" xfId="0" applyFont="1" applyFill="1" applyBorder="1" applyAlignment="1" applyProtection="1">
      <alignment vertical="top"/>
    </xf>
    <xf numFmtId="0" fontId="7" fillId="0" borderId="35" xfId="0" applyFont="1" applyBorder="1" applyAlignment="1" applyProtection="1">
      <alignment horizontal="center" vertical="center" wrapText="1"/>
    </xf>
    <xf numFmtId="0" fontId="7" fillId="0" borderId="55" xfId="0" applyFont="1" applyBorder="1" applyAlignment="1" applyProtection="1">
      <alignment horizontal="center" vertical="center" wrapText="1"/>
    </xf>
    <xf numFmtId="0" fontId="26" fillId="0" borderId="28"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7" fillId="9" borderId="40" xfId="0" applyFont="1" applyFill="1" applyBorder="1" applyAlignment="1" applyProtection="1">
      <alignment horizontal="center" vertical="center" wrapText="1"/>
    </xf>
    <xf numFmtId="168" fontId="7" fillId="32" borderId="37" xfId="0" applyNumberFormat="1" applyFont="1" applyFill="1" applyBorder="1" applyAlignment="1" applyProtection="1">
      <alignment horizontal="center" vertical="center" wrapText="1"/>
    </xf>
    <xf numFmtId="9" fontId="7" fillId="32" borderId="24" xfId="0" applyNumberFormat="1" applyFont="1" applyFill="1" applyBorder="1" applyAlignment="1" applyProtection="1">
      <alignment horizontal="center" vertical="center" wrapText="1"/>
    </xf>
    <xf numFmtId="168" fontId="7" fillId="12" borderId="40" xfId="0" applyNumberFormat="1" applyFont="1" applyFill="1" applyBorder="1" applyAlignment="1" applyProtection="1">
      <alignment horizontal="center" vertical="center" wrapText="1"/>
    </xf>
    <xf numFmtId="168" fontId="7" fillId="32" borderId="34" xfId="0" applyNumberFormat="1" applyFont="1" applyFill="1" applyBorder="1" applyAlignment="1" applyProtection="1">
      <alignment horizontal="center" vertical="center" wrapText="1"/>
    </xf>
    <xf numFmtId="9" fontId="7" fillId="32" borderId="36" xfId="0" applyNumberFormat="1" applyFont="1" applyFill="1" applyBorder="1" applyAlignment="1" applyProtection="1">
      <alignment horizontal="center" vertical="center" wrapText="1"/>
    </xf>
    <xf numFmtId="168" fontId="7" fillId="32" borderId="35" xfId="0" applyNumberFormat="1" applyFont="1" applyFill="1" applyBorder="1" applyAlignment="1" applyProtection="1">
      <alignment horizontal="center" vertical="center" wrapText="1"/>
    </xf>
    <xf numFmtId="9" fontId="7" fillId="32" borderId="29" xfId="0" applyNumberFormat="1" applyFont="1" applyFill="1" applyBorder="1" applyAlignment="1" applyProtection="1">
      <alignment horizontal="center" vertical="center" wrapText="1"/>
    </xf>
    <xf numFmtId="168" fontId="7" fillId="12" borderId="55" xfId="0" applyNumberFormat="1" applyFont="1" applyFill="1" applyBorder="1" applyAlignment="1" applyProtection="1">
      <alignment horizontal="center" vertical="center" wrapText="1"/>
    </xf>
    <xf numFmtId="0" fontId="7" fillId="32" borderId="9" xfId="0" applyFont="1" applyFill="1" applyBorder="1" applyAlignment="1" applyProtection="1">
      <alignment horizontal="center" vertical="center" wrapText="1"/>
    </xf>
    <xf numFmtId="168" fontId="7" fillId="32" borderId="40" xfId="0" applyNumberFormat="1" applyFont="1" applyFill="1" applyBorder="1" applyAlignment="1" applyProtection="1">
      <alignment horizontal="center" vertical="center" wrapText="1"/>
    </xf>
    <xf numFmtId="9" fontId="7" fillId="32" borderId="40" xfId="0" applyNumberFormat="1" applyFont="1" applyFill="1" applyBorder="1" applyAlignment="1" applyProtection="1">
      <alignment horizontal="center" vertical="center" wrapText="1"/>
    </xf>
    <xf numFmtId="0" fontId="42" fillId="0" borderId="28" xfId="0" applyFont="1" applyFill="1" applyBorder="1" applyProtection="1"/>
    <xf numFmtId="0" fontId="30" fillId="0" borderId="28" xfId="0" applyFont="1" applyFill="1" applyBorder="1" applyProtection="1"/>
    <xf numFmtId="168" fontId="26" fillId="13" borderId="56" xfId="0" applyNumberFormat="1" applyFont="1" applyFill="1" applyBorder="1" applyAlignment="1" applyProtection="1">
      <alignment horizontal="center" vertical="center"/>
    </xf>
    <xf numFmtId="0" fontId="27" fillId="0" borderId="28" xfId="0" applyFont="1" applyFill="1" applyBorder="1" applyAlignment="1" applyProtection="1">
      <alignment horizontal="left" vertical="top"/>
    </xf>
    <xf numFmtId="0" fontId="27" fillId="0" borderId="28" xfId="0" applyFont="1" applyFill="1" applyBorder="1" applyAlignment="1" applyProtection="1">
      <alignment vertical="top"/>
    </xf>
    <xf numFmtId="4" fontId="20" fillId="0" borderId="28" xfId="0" applyNumberFormat="1" applyFont="1" applyFill="1" applyBorder="1" applyAlignment="1" applyProtection="1">
      <alignment horizontal="center"/>
    </xf>
    <xf numFmtId="0" fontId="30" fillId="0" borderId="28" xfId="0" applyFont="1" applyBorder="1" applyProtection="1"/>
    <xf numFmtId="0" fontId="7" fillId="0" borderId="40" xfId="0" applyFont="1" applyBorder="1" applyAlignment="1" applyProtection="1">
      <alignment horizontal="left" vertical="top" wrapText="1"/>
    </xf>
    <xf numFmtId="0" fontId="20" fillId="0" borderId="40" xfId="0" applyFont="1" applyFill="1" applyBorder="1" applyAlignment="1" applyProtection="1">
      <alignment vertical="top" wrapText="1"/>
    </xf>
    <xf numFmtId="4" fontId="19" fillId="0" borderId="28" xfId="0" applyNumberFormat="1" applyFont="1" applyFill="1" applyBorder="1" applyAlignment="1" applyProtection="1">
      <alignment horizontal="center" vertical="center"/>
    </xf>
    <xf numFmtId="0" fontId="20" fillId="0" borderId="40" xfId="0" applyFont="1" applyFill="1" applyBorder="1" applyAlignment="1" applyProtection="1">
      <alignment wrapText="1"/>
    </xf>
    <xf numFmtId="0" fontId="20" fillId="0" borderId="40" xfId="0" applyFont="1" applyBorder="1" applyAlignment="1" applyProtection="1">
      <alignment wrapText="1"/>
    </xf>
    <xf numFmtId="0" fontId="44" fillId="0" borderId="28" xfId="0" applyFont="1" applyFill="1" applyBorder="1" applyAlignment="1" applyProtection="1">
      <alignment vertical="center" wrapText="1"/>
    </xf>
    <xf numFmtId="0" fontId="44" fillId="0" borderId="28" xfId="0" applyFont="1" applyFill="1" applyBorder="1" applyAlignment="1" applyProtection="1">
      <alignment horizontal="left" vertical="center" wrapText="1"/>
    </xf>
    <xf numFmtId="0" fontId="7" fillId="0" borderId="28" xfId="0" applyFont="1" applyFill="1" applyBorder="1" applyAlignment="1" applyProtection="1">
      <alignment horizontal="center" vertical="center" wrapText="1"/>
    </xf>
    <xf numFmtId="0" fontId="20" fillId="0" borderId="28" xfId="0" applyFont="1" applyFill="1" applyBorder="1" applyAlignment="1" applyProtection="1">
      <alignment horizontal="left" vertical="center" wrapText="1"/>
    </xf>
    <xf numFmtId="0" fontId="20" fillId="2" borderId="18" xfId="0" applyFont="1" applyFill="1" applyBorder="1" applyAlignment="1" applyProtection="1">
      <alignment wrapText="1"/>
    </xf>
    <xf numFmtId="0" fontId="7" fillId="2" borderId="28" xfId="0" applyFont="1" applyFill="1" applyBorder="1" applyAlignment="1" applyProtection="1">
      <alignment horizontal="left" wrapText="1"/>
    </xf>
    <xf numFmtId="2" fontId="42" fillId="2" borderId="18" xfId="0" applyNumberFormat="1" applyFont="1" applyFill="1" applyBorder="1" applyAlignment="1" applyProtection="1">
      <alignment horizontal="center"/>
    </xf>
    <xf numFmtId="0" fontId="7" fillId="2" borderId="18" xfId="0" applyFont="1" applyFill="1" applyBorder="1" applyAlignment="1" applyProtection="1">
      <alignment wrapText="1"/>
    </xf>
    <xf numFmtId="0" fontId="7" fillId="2" borderId="18" xfId="0" applyFont="1" applyFill="1" applyBorder="1" applyAlignment="1" applyProtection="1">
      <alignment horizontal="center"/>
    </xf>
    <xf numFmtId="0" fontId="20" fillId="2" borderId="27" xfId="0" applyFont="1" applyFill="1" applyBorder="1" applyAlignment="1" applyProtection="1">
      <alignment horizontal="left" vertical="center" wrapText="1"/>
    </xf>
    <xf numFmtId="0" fontId="7" fillId="0" borderId="0" xfId="0" applyFont="1" applyAlignment="1" applyProtection="1">
      <alignment horizontal="left"/>
    </xf>
    <xf numFmtId="0" fontId="7" fillId="0" borderId="34" xfId="0" applyFont="1" applyBorder="1" applyAlignment="1" applyProtection="1">
      <alignment horizontal="center" vertical="center"/>
    </xf>
    <xf numFmtId="168" fontId="20" fillId="28" borderId="37" xfId="0" applyNumberFormat="1" applyFont="1" applyFill="1" applyBorder="1" applyAlignment="1" applyProtection="1">
      <alignment horizontal="center" vertical="center"/>
    </xf>
    <xf numFmtId="168" fontId="20" fillId="28" borderId="37" xfId="0" applyNumberFormat="1" applyFont="1" applyFill="1" applyBorder="1" applyAlignment="1" applyProtection="1">
      <alignment horizontal="center"/>
    </xf>
    <xf numFmtId="168" fontId="20" fillId="28" borderId="34" xfId="0" applyNumberFormat="1" applyFont="1" applyFill="1" applyBorder="1" applyAlignment="1" applyProtection="1">
      <alignment horizontal="center" vertical="center"/>
    </xf>
    <xf numFmtId="168" fontId="20" fillId="28" borderId="34" xfId="0" applyNumberFormat="1" applyFont="1" applyFill="1" applyBorder="1" applyAlignment="1" applyProtection="1">
      <alignment horizontal="center"/>
    </xf>
    <xf numFmtId="4" fontId="20" fillId="28" borderId="36" xfId="0" applyNumberFormat="1" applyFont="1" applyFill="1" applyBorder="1" applyAlignment="1" applyProtection="1">
      <alignment horizontal="center" vertical="center"/>
    </xf>
    <xf numFmtId="2" fontId="20" fillId="28" borderId="39" xfId="0" applyNumberFormat="1" applyFont="1" applyFill="1" applyBorder="1" applyAlignment="1" applyProtection="1">
      <alignment horizontal="center"/>
    </xf>
    <xf numFmtId="167" fontId="20" fillId="0" borderId="0" xfId="0" applyNumberFormat="1" applyFont="1" applyProtection="1"/>
    <xf numFmtId="168" fontId="7" fillId="30" borderId="34" xfId="0" applyNumberFormat="1" applyFont="1" applyFill="1" applyBorder="1" applyAlignment="1" applyProtection="1">
      <alignment horizontal="center" vertical="center"/>
    </xf>
    <xf numFmtId="2" fontId="7" fillId="2" borderId="18" xfId="0" applyNumberFormat="1" applyFont="1" applyFill="1" applyBorder="1" applyAlignment="1" applyProtection="1">
      <alignment horizontal="center"/>
    </xf>
    <xf numFmtId="0" fontId="7" fillId="2" borderId="28" xfId="0" applyFont="1" applyFill="1" applyBorder="1" applyAlignment="1" applyProtection="1">
      <alignment horizontal="center"/>
    </xf>
    <xf numFmtId="2" fontId="7" fillId="2" borderId="28" xfId="0" applyNumberFormat="1" applyFont="1" applyFill="1" applyBorder="1" applyAlignment="1" applyProtection="1">
      <alignment horizontal="center"/>
    </xf>
    <xf numFmtId="0" fontId="7" fillId="0" borderId="9" xfId="0" applyFont="1" applyBorder="1" applyAlignment="1" applyProtection="1">
      <alignment vertical="top"/>
    </xf>
    <xf numFmtId="0" fontId="19" fillId="0" borderId="10" xfId="0" applyFont="1" applyBorder="1" applyAlignment="1" applyProtection="1"/>
    <xf numFmtId="0" fontId="20" fillId="0" borderId="9" xfId="0" applyFont="1" applyBorder="1" applyAlignment="1" applyProtection="1">
      <alignment vertical="center"/>
    </xf>
    <xf numFmtId="0" fontId="19" fillId="0" borderId="38" xfId="0" applyFont="1" applyBorder="1" applyAlignment="1" applyProtection="1">
      <alignment horizontal="left"/>
    </xf>
    <xf numFmtId="0" fontId="7" fillId="0" borderId="9" xfId="0" applyFont="1" applyBorder="1" applyAlignment="1" applyProtection="1"/>
    <xf numFmtId="0" fontId="45" fillId="0" borderId="0" xfId="0" applyFont="1" applyProtection="1"/>
    <xf numFmtId="2" fontId="26" fillId="0" borderId="28" xfId="0" applyNumberFormat="1" applyFont="1" applyFill="1" applyBorder="1" applyAlignment="1" applyProtection="1">
      <alignment horizontal="center"/>
    </xf>
    <xf numFmtId="168" fontId="7" fillId="26" borderId="34" xfId="0" applyNumberFormat="1" applyFont="1" applyFill="1" applyBorder="1" applyAlignment="1" applyProtection="1">
      <alignment horizontal="center" vertical="center"/>
      <protection locked="0"/>
    </xf>
    <xf numFmtId="168" fontId="7" fillId="26" borderId="40" xfId="0" applyNumberFormat="1" applyFont="1" applyFill="1" applyBorder="1" applyAlignment="1" applyProtection="1">
      <alignment horizontal="center" vertical="center"/>
      <protection locked="0"/>
    </xf>
    <xf numFmtId="168" fontId="7" fillId="29" borderId="34" xfId="0" applyNumberFormat="1" applyFont="1" applyFill="1" applyBorder="1" applyAlignment="1" applyProtection="1">
      <alignment horizontal="center" vertical="center"/>
      <protection locked="0"/>
    </xf>
    <xf numFmtId="168" fontId="7" fillId="37" borderId="34" xfId="0" applyNumberFormat="1" applyFont="1" applyFill="1" applyBorder="1" applyAlignment="1" applyProtection="1">
      <alignment horizontal="center" vertical="center"/>
      <protection locked="0"/>
    </xf>
    <xf numFmtId="168" fontId="7" fillId="37" borderId="40" xfId="0" applyNumberFormat="1" applyFont="1" applyFill="1" applyBorder="1" applyAlignment="1" applyProtection="1">
      <alignment horizontal="center" vertical="center"/>
      <protection locked="0"/>
    </xf>
    <xf numFmtId="168" fontId="7" fillId="38" borderId="34" xfId="0" applyNumberFormat="1" applyFont="1" applyFill="1" applyBorder="1" applyAlignment="1" applyProtection="1">
      <alignment horizontal="center" vertical="center"/>
      <protection locked="0"/>
    </xf>
    <xf numFmtId="2" fontId="5" fillId="0" borderId="0" xfId="0" applyNumberFormat="1" applyFont="1" applyAlignment="1" applyProtection="1"/>
    <xf numFmtId="0" fontId="5" fillId="0" borderId="0" xfId="0" applyFont="1" applyAlignment="1" applyProtection="1"/>
    <xf numFmtId="0" fontId="5" fillId="0" borderId="0" xfId="0" applyFont="1" applyAlignment="1" applyProtection="1">
      <alignment vertical="top"/>
    </xf>
    <xf numFmtId="0" fontId="5" fillId="0" borderId="0" xfId="0" applyFont="1" applyAlignment="1" applyProtection="1">
      <alignment horizontal="left"/>
    </xf>
    <xf numFmtId="0" fontId="2" fillId="0" borderId="28" xfId="0" applyFont="1" applyBorder="1" applyProtection="1"/>
    <xf numFmtId="0" fontId="2" fillId="0" borderId="28" xfId="0" applyFont="1" applyBorder="1" applyAlignment="1" applyProtection="1">
      <alignment vertical="top"/>
    </xf>
    <xf numFmtId="0" fontId="20" fillId="0" borderId="40" xfId="0" applyFont="1" applyBorder="1" applyAlignment="1" applyProtection="1">
      <alignment horizontal="left" vertical="center" wrapText="1" indent="1"/>
    </xf>
    <xf numFmtId="0" fontId="20" fillId="0" borderId="40" xfId="0" applyFont="1" applyBorder="1" applyAlignment="1" applyProtection="1">
      <alignment horizontal="left" vertical="center" wrapText="1" indent="4"/>
    </xf>
    <xf numFmtId="0" fontId="0" fillId="0" borderId="0" xfId="0" applyFont="1" applyAlignment="1" applyProtection="1"/>
    <xf numFmtId="0" fontId="7" fillId="24" borderId="40" xfId="0" applyFont="1" applyFill="1" applyBorder="1" applyAlignment="1" applyProtection="1">
      <alignment horizontal="center" vertical="center"/>
    </xf>
    <xf numFmtId="0" fontId="7" fillId="14" borderId="40" xfId="0" applyFont="1" applyFill="1" applyBorder="1" applyAlignment="1" applyProtection="1">
      <alignment horizontal="center" vertical="center"/>
    </xf>
    <xf numFmtId="164" fontId="20" fillId="28" borderId="40" xfId="0" applyNumberFormat="1" applyFont="1" applyFill="1" applyBorder="1" applyAlignment="1" applyProtection="1">
      <alignment horizontal="center"/>
    </xf>
    <xf numFmtId="0" fontId="20" fillId="0" borderId="0" xfId="0" quotePrefix="1" applyFont="1" applyAlignment="1" applyProtection="1">
      <alignment horizontal="left" vertical="top"/>
    </xf>
    <xf numFmtId="0" fontId="20" fillId="0" borderId="0" xfId="0" applyFont="1" applyAlignment="1" applyProtection="1"/>
    <xf numFmtId="0" fontId="29" fillId="0" borderId="40" xfId="0" applyFont="1" applyBorder="1" applyAlignment="1" applyProtection="1">
      <alignment horizontal="center" vertical="center" wrapText="1"/>
    </xf>
    <xf numFmtId="9" fontId="20" fillId="28" borderId="40" xfId="0" applyNumberFormat="1" applyFont="1" applyFill="1" applyBorder="1" applyAlignment="1" applyProtection="1">
      <alignment horizontal="center"/>
    </xf>
    <xf numFmtId="0" fontId="18" fillId="0" borderId="0" xfId="0" applyFont="1" applyAlignment="1" applyProtection="1">
      <alignment horizontal="center"/>
    </xf>
    <xf numFmtId="0" fontId="21" fillId="0" borderId="0" xfId="0" applyFont="1" applyAlignment="1" applyProtection="1">
      <alignment horizontal="left" vertical="top" wrapText="1"/>
    </xf>
    <xf numFmtId="0" fontId="32" fillId="0" borderId="28" xfId="0" applyFont="1" applyFill="1" applyBorder="1" applyAlignment="1" applyProtection="1">
      <alignment horizontal="center"/>
    </xf>
    <xf numFmtId="0" fontId="19" fillId="0" borderId="28" xfId="0" applyFont="1" applyFill="1" applyBorder="1" applyProtection="1"/>
    <xf numFmtId="0" fontId="7" fillId="0" borderId="28" xfId="0" applyFont="1" applyFill="1" applyBorder="1" applyAlignment="1" applyProtection="1">
      <alignment horizontal="left" vertical="center"/>
    </xf>
    <xf numFmtId="0" fontId="7" fillId="0" borderId="40" xfId="0" applyFont="1" applyBorder="1" applyAlignment="1" applyProtection="1">
      <alignment horizontal="center" vertical="center"/>
    </xf>
    <xf numFmtId="0" fontId="7" fillId="2" borderId="27" xfId="0" applyFont="1" applyFill="1" applyBorder="1" applyAlignment="1" applyProtection="1">
      <alignment horizontal="center"/>
    </xf>
    <xf numFmtId="0" fontId="20" fillId="0" borderId="28" xfId="0" applyFont="1" applyFill="1" applyBorder="1" applyAlignment="1" applyProtection="1">
      <alignment horizontal="center" wrapText="1"/>
    </xf>
    <xf numFmtId="0" fontId="29" fillId="0" borderId="28" xfId="0" applyFont="1" applyFill="1" applyBorder="1" applyAlignment="1" applyProtection="1">
      <alignment horizontal="center"/>
    </xf>
    <xf numFmtId="0" fontId="20" fillId="0" borderId="28" xfId="0" applyFont="1" applyFill="1" applyBorder="1" applyAlignment="1" applyProtection="1">
      <alignment horizontal="left"/>
    </xf>
    <xf numFmtId="0" fontId="26" fillId="0" borderId="28" xfId="0" applyFont="1" applyFill="1" applyBorder="1" applyAlignment="1" applyProtection="1">
      <alignment horizontal="right" vertical="center" wrapText="1"/>
    </xf>
    <xf numFmtId="0" fontId="43" fillId="0" borderId="28" xfId="0" applyFont="1" applyFill="1" applyBorder="1" applyAlignment="1" applyProtection="1">
      <alignment horizontal="left" vertical="top"/>
    </xf>
    <xf numFmtId="0" fontId="20" fillId="0" borderId="36" xfId="0" applyFont="1" applyBorder="1" applyAlignment="1" applyProtection="1">
      <alignment horizontal="left" vertical="center"/>
    </xf>
    <xf numFmtId="0" fontId="20" fillId="0" borderId="0" xfId="0" applyFont="1" applyAlignment="1" applyProtection="1">
      <alignment horizontal="left"/>
    </xf>
    <xf numFmtId="9" fontId="20" fillId="28" borderId="38" xfId="0" applyNumberFormat="1" applyFont="1" applyFill="1" applyBorder="1" applyAlignment="1" applyProtection="1">
      <alignment horizontal="center"/>
    </xf>
    <xf numFmtId="164" fontId="7" fillId="31" borderId="34" xfId="0" applyNumberFormat="1" applyFont="1" applyFill="1" applyBorder="1" applyAlignment="1" applyProtection="1">
      <alignment horizontal="center" vertical="center"/>
      <protection locked="0"/>
    </xf>
    <xf numFmtId="164" fontId="7" fillId="29" borderId="34" xfId="0" applyNumberFormat="1" applyFont="1" applyFill="1" applyBorder="1" applyAlignment="1" applyProtection="1">
      <alignment horizontal="center" vertical="center"/>
      <protection locked="0"/>
    </xf>
    <xf numFmtId="164" fontId="7" fillId="26" borderId="34" xfId="0" applyNumberFormat="1" applyFont="1" applyFill="1" applyBorder="1" applyAlignment="1" applyProtection="1">
      <alignment horizontal="center" vertical="center"/>
      <protection locked="0"/>
    </xf>
    <xf numFmtId="164" fontId="7" fillId="34" borderId="34" xfId="0" applyNumberFormat="1" applyFont="1" applyFill="1" applyBorder="1" applyAlignment="1" applyProtection="1">
      <alignment horizontal="center" vertical="center"/>
      <protection locked="0"/>
    </xf>
    <xf numFmtId="164" fontId="7" fillId="35" borderId="34" xfId="0" applyNumberFormat="1" applyFont="1" applyFill="1" applyBorder="1" applyAlignment="1" applyProtection="1">
      <alignment horizontal="center" vertical="center"/>
      <protection locked="0"/>
    </xf>
    <xf numFmtId="164" fontId="7" fillId="35" borderId="35" xfId="0" applyNumberFormat="1" applyFont="1" applyFill="1" applyBorder="1" applyAlignment="1" applyProtection="1">
      <alignment horizontal="center" vertical="center"/>
      <protection locked="0"/>
    </xf>
    <xf numFmtId="164" fontId="7" fillId="35" borderId="36" xfId="0" applyNumberFormat="1" applyFont="1" applyFill="1" applyBorder="1" applyAlignment="1" applyProtection="1">
      <alignment horizontal="center" vertical="center"/>
      <protection locked="0"/>
    </xf>
    <xf numFmtId="164" fontId="7" fillId="35" borderId="40" xfId="0" applyNumberFormat="1" applyFont="1" applyFill="1" applyBorder="1" applyAlignment="1" applyProtection="1">
      <alignment horizontal="center" vertical="center"/>
      <protection locked="0"/>
    </xf>
    <xf numFmtId="164" fontId="7" fillId="35" borderId="37" xfId="0" applyNumberFormat="1" applyFont="1" applyFill="1" applyBorder="1" applyAlignment="1" applyProtection="1">
      <alignment horizontal="center" vertical="center"/>
      <protection locked="0"/>
    </xf>
    <xf numFmtId="168" fontId="7" fillId="35" borderId="34" xfId="0" applyNumberFormat="1" applyFont="1" applyFill="1" applyBorder="1" applyAlignment="1" applyProtection="1">
      <alignment horizontal="center" vertical="center"/>
      <protection locked="0"/>
    </xf>
    <xf numFmtId="168" fontId="7" fillId="34" borderId="37" xfId="0" applyNumberFormat="1" applyFont="1" applyFill="1" applyBorder="1" applyAlignment="1" applyProtection="1">
      <alignment horizontal="center" vertical="center"/>
      <protection locked="0"/>
    </xf>
    <xf numFmtId="168" fontId="7" fillId="35" borderId="37" xfId="0" applyNumberFormat="1" applyFont="1" applyFill="1" applyBorder="1" applyAlignment="1" applyProtection="1">
      <alignment horizontal="center" vertical="center"/>
      <protection locked="0"/>
    </xf>
    <xf numFmtId="168" fontId="7" fillId="34" borderId="40" xfId="0" applyNumberFormat="1" applyFont="1" applyFill="1" applyBorder="1" applyAlignment="1" applyProtection="1">
      <alignment horizontal="center" vertical="center"/>
      <protection locked="0"/>
    </xf>
    <xf numFmtId="168" fontId="7" fillId="26" borderId="62" xfId="0" applyNumberFormat="1" applyFont="1" applyFill="1" applyBorder="1" applyAlignment="1" applyProtection="1">
      <alignment horizontal="center" vertical="center"/>
      <protection locked="0"/>
    </xf>
    <xf numFmtId="168" fontId="7" fillId="34" borderId="70" xfId="0" applyNumberFormat="1" applyFont="1" applyFill="1" applyBorder="1" applyAlignment="1" applyProtection="1">
      <alignment horizontal="center" vertical="center"/>
      <protection locked="0"/>
    </xf>
    <xf numFmtId="0" fontId="20" fillId="0" borderId="28" xfId="0" applyFont="1" applyFill="1" applyBorder="1" applyAlignment="1" applyProtection="1">
      <alignment vertical="top"/>
    </xf>
    <xf numFmtId="164" fontId="7" fillId="33" borderId="40" xfId="0" applyNumberFormat="1" applyFont="1" applyFill="1" applyBorder="1" applyAlignment="1" applyProtection="1">
      <alignment horizontal="center" vertical="center"/>
      <protection locked="0"/>
    </xf>
    <xf numFmtId="168" fontId="7" fillId="11" borderId="40" xfId="0" applyNumberFormat="1" applyFont="1" applyFill="1" applyBorder="1" applyAlignment="1" applyProtection="1">
      <alignment horizontal="center" vertical="center"/>
      <protection locked="0"/>
    </xf>
    <xf numFmtId="164" fontId="7" fillId="26" borderId="34" xfId="0" applyNumberFormat="1" applyFont="1" applyFill="1" applyBorder="1" applyAlignment="1" applyProtection="1">
      <alignment vertical="center"/>
      <protection locked="0"/>
    </xf>
    <xf numFmtId="164" fontId="7" fillId="34" borderId="34" xfId="0" applyNumberFormat="1" applyFont="1" applyFill="1" applyBorder="1" applyAlignment="1" applyProtection="1">
      <alignment vertical="center"/>
      <protection locked="0"/>
    </xf>
    <xf numFmtId="0" fontId="0" fillId="0" borderId="0" xfId="0" applyFont="1" applyAlignment="1" applyProtection="1"/>
    <xf numFmtId="164" fontId="7" fillId="0" borderId="70" xfId="0" applyNumberFormat="1" applyFont="1" applyFill="1" applyBorder="1" applyAlignment="1" applyProtection="1">
      <alignment horizontal="center" vertical="center"/>
      <protection locked="0"/>
    </xf>
    <xf numFmtId="0" fontId="1" fillId="0" borderId="40" xfId="0" applyFont="1" applyBorder="1" applyAlignment="1" applyProtection="1">
      <alignment wrapText="1"/>
    </xf>
    <xf numFmtId="0" fontId="0" fillId="0" borderId="40" xfId="0" applyFont="1" applyBorder="1" applyAlignment="1" applyProtection="1"/>
    <xf numFmtId="0" fontId="30" fillId="15" borderId="40" xfId="0" applyFont="1" applyFill="1" applyBorder="1" applyAlignment="1" applyProtection="1">
      <alignment horizontal="center" vertical="center"/>
    </xf>
    <xf numFmtId="0" fontId="30" fillId="0" borderId="0" xfId="0" applyFont="1" applyAlignment="1" applyProtection="1"/>
    <xf numFmtId="0" fontId="30" fillId="0" borderId="0" xfId="0" applyFont="1" applyAlignment="1" applyProtection="1">
      <alignment horizontal="center"/>
    </xf>
    <xf numFmtId="168" fontId="20" fillId="0" borderId="28" xfId="0" applyNumberFormat="1" applyFont="1" applyBorder="1" applyAlignment="1" applyProtection="1"/>
    <xf numFmtId="2" fontId="5" fillId="0" borderId="0" xfId="0" applyNumberFormat="1" applyFont="1" applyAlignment="1" applyProtection="1">
      <alignment horizontal="center" vertical="center"/>
    </xf>
    <xf numFmtId="2" fontId="5" fillId="0" borderId="0" xfId="0" applyNumberFormat="1" applyFont="1" applyAlignment="1" applyProtection="1"/>
    <xf numFmtId="2" fontId="5" fillId="0" borderId="0" xfId="0" applyNumberFormat="1" applyFont="1" applyAlignment="1" applyProtection="1">
      <alignment horizontal="center"/>
    </xf>
    <xf numFmtId="2" fontId="4" fillId="13" borderId="63" xfId="0" applyNumberFormat="1" applyFont="1" applyFill="1" applyBorder="1" applyAlignment="1" applyProtection="1">
      <alignment horizontal="center" vertical="center" wrapText="1"/>
    </xf>
    <xf numFmtId="2" fontId="2" fillId="13" borderId="66" xfId="0" applyNumberFormat="1" applyFont="1" applyFill="1" applyBorder="1" applyProtection="1"/>
    <xf numFmtId="2" fontId="2" fillId="13" borderId="64" xfId="0" applyNumberFormat="1" applyFont="1" applyFill="1" applyBorder="1" applyProtection="1"/>
    <xf numFmtId="2" fontId="2" fillId="13" borderId="68" xfId="0" applyNumberFormat="1" applyFont="1" applyFill="1" applyBorder="1" applyProtection="1"/>
    <xf numFmtId="2" fontId="2" fillId="13" borderId="28" xfId="0" applyNumberFormat="1" applyFont="1" applyFill="1" applyBorder="1" applyAlignment="1" applyProtection="1"/>
    <xf numFmtId="2" fontId="2" fillId="13" borderId="61" xfId="0" applyNumberFormat="1" applyFont="1" applyFill="1" applyBorder="1" applyProtection="1"/>
    <xf numFmtId="2" fontId="2" fillId="13" borderId="65" xfId="0" applyNumberFormat="1" applyFont="1" applyFill="1" applyBorder="1" applyProtection="1"/>
    <xf numFmtId="2" fontId="2" fillId="13" borderId="67" xfId="0" applyNumberFormat="1" applyFont="1" applyFill="1" applyBorder="1" applyProtection="1"/>
    <xf numFmtId="2" fontId="2" fillId="13" borderId="59" xfId="0" applyNumberFormat="1" applyFont="1" applyFill="1" applyBorder="1" applyProtection="1"/>
    <xf numFmtId="2" fontId="24" fillId="19" borderId="63" xfId="0" applyNumberFormat="1" applyFont="1" applyFill="1" applyBorder="1" applyAlignment="1" applyProtection="1">
      <alignment horizontal="center" vertical="center"/>
    </xf>
    <xf numFmtId="2" fontId="2" fillId="12" borderId="66" xfId="0" applyNumberFormat="1" applyFont="1" applyFill="1" applyBorder="1" applyProtection="1"/>
    <xf numFmtId="2" fontId="2" fillId="12" borderId="64" xfId="0" applyNumberFormat="1" applyFont="1" applyFill="1" applyBorder="1" applyProtection="1"/>
    <xf numFmtId="2" fontId="2" fillId="12" borderId="65" xfId="0" applyNumberFormat="1" applyFont="1" applyFill="1" applyBorder="1" applyProtection="1"/>
    <xf numFmtId="2" fontId="2" fillId="12" borderId="67" xfId="0" applyNumberFormat="1" applyFont="1" applyFill="1" applyBorder="1" applyProtection="1"/>
    <xf numFmtId="2" fontId="2" fillId="12" borderId="59" xfId="0" applyNumberFormat="1" applyFont="1" applyFill="1" applyBorder="1" applyProtection="1"/>
    <xf numFmtId="2" fontId="11" fillId="0" borderId="1" xfId="0" applyNumberFormat="1" applyFont="1" applyBorder="1" applyAlignment="1" applyProtection="1">
      <alignment horizontal="center" vertical="center"/>
    </xf>
    <xf numFmtId="2" fontId="2" fillId="0" borderId="2" xfId="0" applyNumberFormat="1" applyFont="1" applyBorder="1" applyAlignment="1" applyProtection="1">
      <alignment vertical="center"/>
    </xf>
    <xf numFmtId="2" fontId="2" fillId="0" borderId="3" xfId="0" applyNumberFormat="1" applyFont="1" applyBorder="1" applyAlignment="1" applyProtection="1">
      <alignment vertical="center"/>
    </xf>
    <xf numFmtId="2" fontId="14" fillId="0" borderId="6" xfId="0" applyNumberFormat="1" applyFont="1" applyBorder="1" applyAlignment="1" applyProtection="1">
      <alignment horizontal="center" vertical="center" wrapText="1"/>
    </xf>
    <xf numFmtId="2" fontId="2" fillId="0" borderId="7" xfId="0" applyNumberFormat="1" applyFont="1" applyBorder="1" applyAlignment="1" applyProtection="1">
      <alignment vertical="center"/>
    </xf>
    <xf numFmtId="2" fontId="2" fillId="0" borderId="8" xfId="0" applyNumberFormat="1" applyFont="1" applyBorder="1" applyAlignment="1" applyProtection="1">
      <alignment vertical="center"/>
    </xf>
    <xf numFmtId="2" fontId="16" fillId="7" borderId="9" xfId="0" applyNumberFormat="1" applyFont="1" applyFill="1" applyBorder="1" applyAlignment="1" applyProtection="1">
      <alignment horizontal="center" vertical="center"/>
      <protection locked="0"/>
    </xf>
    <xf numFmtId="2" fontId="2" fillId="6" borderId="10" xfId="0" applyNumberFormat="1" applyFont="1" applyFill="1" applyBorder="1" applyProtection="1">
      <protection locked="0"/>
    </xf>
    <xf numFmtId="2" fontId="2" fillId="6" borderId="11" xfId="0" applyNumberFormat="1" applyFont="1" applyFill="1" applyBorder="1" applyProtection="1">
      <protection locked="0"/>
    </xf>
    <xf numFmtId="0" fontId="15" fillId="2" borderId="9" xfId="0" applyFont="1" applyFill="1" applyBorder="1" applyAlignment="1" applyProtection="1">
      <alignment horizontal="left" vertical="center" wrapText="1"/>
    </xf>
    <xf numFmtId="0" fontId="2" fillId="0" borderId="10" xfId="0" applyFont="1" applyBorder="1" applyProtection="1"/>
    <xf numFmtId="0" fontId="2" fillId="0" borderId="11" xfId="0" applyFont="1" applyBorder="1" applyProtection="1"/>
    <xf numFmtId="0" fontId="15" fillId="2" borderId="24" xfId="0" applyFont="1" applyFill="1" applyBorder="1" applyAlignment="1" applyProtection="1">
      <alignment horizontal="left" vertical="top" wrapText="1"/>
    </xf>
    <xf numFmtId="0" fontId="2" fillId="0" borderId="25" xfId="0" applyFont="1" applyBorder="1" applyProtection="1"/>
    <xf numFmtId="0" fontId="2" fillId="0" borderId="26" xfId="0" applyFont="1" applyBorder="1" applyProtection="1"/>
    <xf numFmtId="0" fontId="14" fillId="2" borderId="12" xfId="0" applyFont="1" applyFill="1" applyBorder="1" applyAlignment="1" applyProtection="1">
      <alignment horizontal="left" vertical="center" wrapText="1"/>
    </xf>
    <xf numFmtId="0" fontId="2" fillId="0" borderId="13" xfId="0" applyFont="1" applyBorder="1" applyProtection="1"/>
    <xf numFmtId="0" fontId="2" fillId="0" borderId="14" xfId="0" applyFont="1" applyBorder="1" applyProtection="1"/>
    <xf numFmtId="0" fontId="2" fillId="0" borderId="15" xfId="0" applyFont="1" applyBorder="1" applyProtection="1"/>
    <xf numFmtId="0" fontId="5" fillId="0" borderId="0" xfId="0" applyFont="1" applyAlignment="1" applyProtection="1"/>
    <xf numFmtId="0" fontId="2" fillId="0" borderId="16" xfId="0" applyFont="1" applyBorder="1" applyProtection="1"/>
    <xf numFmtId="0" fontId="2" fillId="0" borderId="19" xfId="0" applyFont="1" applyBorder="1" applyProtection="1"/>
    <xf numFmtId="0" fontId="2" fillId="0" borderId="20" xfId="0" applyFont="1" applyBorder="1" applyProtection="1"/>
    <xf numFmtId="0" fontId="2" fillId="0" borderId="21" xfId="0" applyFont="1" applyBorder="1" applyProtection="1"/>
    <xf numFmtId="0" fontId="12" fillId="20" borderId="57" xfId="0" applyFont="1" applyFill="1" applyBorder="1" applyAlignment="1" applyProtection="1">
      <alignment horizontal="center" vertical="center"/>
    </xf>
    <xf numFmtId="0" fontId="6" fillId="13" borderId="60" xfId="0" applyFont="1" applyFill="1" applyBorder="1" applyProtection="1"/>
    <xf numFmtId="0" fontId="6" fillId="13" borderId="58" xfId="0" applyFont="1" applyFill="1" applyBorder="1" applyProtection="1"/>
    <xf numFmtId="0" fontId="14" fillId="2" borderId="12" xfId="0" applyFont="1" applyFill="1" applyBorder="1" applyAlignment="1" applyProtection="1">
      <alignment horizontal="left" vertical="top" wrapText="1"/>
    </xf>
    <xf numFmtId="0" fontId="2" fillId="0" borderId="13" xfId="0" applyFont="1" applyBorder="1" applyAlignment="1" applyProtection="1">
      <alignment vertical="top"/>
    </xf>
    <xf numFmtId="0" fontId="2" fillId="0" borderId="14" xfId="0" applyFont="1" applyBorder="1" applyAlignment="1" applyProtection="1">
      <alignment vertical="top"/>
    </xf>
    <xf numFmtId="0" fontId="2" fillId="0" borderId="15" xfId="0" applyFont="1" applyBorder="1" applyAlignment="1" applyProtection="1">
      <alignment vertical="top"/>
    </xf>
    <xf numFmtId="0" fontId="5" fillId="0" borderId="0" xfId="0" applyFont="1" applyAlignment="1" applyProtection="1">
      <alignment vertical="top"/>
    </xf>
    <xf numFmtId="0" fontId="2" fillId="0" borderId="16" xfId="0" applyFont="1" applyBorder="1" applyAlignment="1" applyProtection="1">
      <alignment vertical="top"/>
    </xf>
    <xf numFmtId="0" fontId="11" fillId="0" borderId="0" xfId="0" applyFont="1" applyAlignment="1" applyProtection="1">
      <alignment horizontal="left" vertical="center" wrapText="1"/>
    </xf>
    <xf numFmtId="0" fontId="5" fillId="0" borderId="0" xfId="0" applyFont="1" applyAlignment="1" applyProtection="1">
      <alignment horizontal="left"/>
    </xf>
    <xf numFmtId="0" fontId="2" fillId="0" borderId="28" xfId="0" applyFont="1" applyBorder="1" applyAlignment="1" applyProtection="1">
      <alignment horizontal="left" vertical="top" wrapText="1"/>
    </xf>
    <xf numFmtId="0" fontId="15" fillId="2" borderId="29" xfId="0" applyFont="1" applyFill="1" applyBorder="1" applyAlignment="1" applyProtection="1">
      <alignment horizontal="left" vertical="center" wrapText="1"/>
    </xf>
    <xf numFmtId="0" fontId="15" fillId="2" borderId="33" xfId="0" applyFont="1" applyFill="1" applyBorder="1" applyAlignment="1" applyProtection="1">
      <alignment horizontal="left" vertical="center" wrapText="1"/>
    </xf>
    <xf numFmtId="0" fontId="15" fillId="2" borderId="31"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2" fillId="0" borderId="28" xfId="0" applyFont="1" applyBorder="1" applyProtection="1"/>
    <xf numFmtId="0" fontId="2" fillId="0" borderId="23" xfId="0" applyFont="1" applyBorder="1" applyProtection="1"/>
    <xf numFmtId="0" fontId="14" fillId="2" borderId="27" xfId="0" applyFont="1" applyFill="1" applyBorder="1" applyAlignment="1" applyProtection="1">
      <alignment horizontal="left" vertical="top" wrapText="1"/>
    </xf>
    <xf numFmtId="0" fontId="14" fillId="19" borderId="29" xfId="0" applyFont="1" applyFill="1" applyBorder="1" applyAlignment="1" applyProtection="1">
      <alignment horizontal="left" vertical="center" wrapText="1"/>
    </xf>
    <xf numFmtId="0" fontId="2" fillId="12" borderId="33" xfId="0" applyFont="1" applyFill="1" applyBorder="1" applyProtection="1"/>
    <xf numFmtId="0" fontId="2" fillId="12" borderId="31" xfId="0" applyFont="1" applyFill="1" applyBorder="1" applyProtection="1"/>
    <xf numFmtId="0" fontId="14" fillId="2" borderId="44" xfId="0" applyFont="1" applyFill="1" applyBorder="1" applyAlignment="1" applyProtection="1">
      <alignment horizontal="left" vertical="center" wrapText="1"/>
    </xf>
    <xf numFmtId="0" fontId="2" fillId="0" borderId="45" xfId="0" applyFont="1" applyBorder="1" applyProtection="1"/>
    <xf numFmtId="0" fontId="2" fillId="0" borderId="46" xfId="0" applyFont="1" applyBorder="1" applyProtection="1"/>
    <xf numFmtId="0" fontId="14" fillId="2" borderId="47" xfId="0" applyFont="1" applyFill="1" applyBorder="1" applyAlignment="1" applyProtection="1">
      <alignment horizontal="left" vertical="top" wrapText="1"/>
    </xf>
    <xf numFmtId="0" fontId="2" fillId="0" borderId="48" xfId="0" applyFont="1" applyBorder="1" applyProtection="1"/>
    <xf numFmtId="0" fontId="15" fillId="2" borderId="47" xfId="0" applyFont="1" applyFill="1" applyBorder="1" applyAlignment="1" applyProtection="1">
      <alignment horizontal="left" vertical="top" wrapText="1"/>
    </xf>
    <xf numFmtId="0" fontId="14" fillId="2" borderId="47" xfId="0" applyFont="1" applyFill="1" applyBorder="1" applyAlignment="1" applyProtection="1">
      <alignment horizontal="left" vertical="center" wrapText="1"/>
    </xf>
    <xf numFmtId="0" fontId="15" fillId="2" borderId="49" xfId="0" applyFont="1" applyFill="1" applyBorder="1" applyAlignment="1" applyProtection="1">
      <alignment vertical="center" wrapText="1"/>
    </xf>
    <xf numFmtId="0" fontId="2" fillId="0" borderId="50" xfId="0" applyFont="1" applyBorder="1" applyProtection="1"/>
    <xf numFmtId="0" fontId="2" fillId="0" borderId="51" xfId="0" applyFont="1" applyBorder="1" applyProtection="1"/>
    <xf numFmtId="0" fontId="9" fillId="2" borderId="9" xfId="0" applyFont="1" applyFill="1" applyBorder="1" applyAlignment="1" applyProtection="1">
      <alignment vertical="center" wrapText="1"/>
    </xf>
    <xf numFmtId="0" fontId="6" fillId="0" borderId="10" xfId="0" applyFont="1" applyBorder="1" applyProtection="1"/>
    <xf numFmtId="0" fontId="6" fillId="0" borderId="11" xfId="0" applyFont="1" applyBorder="1" applyProtection="1"/>
    <xf numFmtId="0" fontId="14" fillId="2" borderId="9" xfId="0" applyFont="1" applyFill="1" applyBorder="1" applyAlignment="1" applyProtection="1">
      <alignment horizontal="left" vertical="center" wrapText="1"/>
    </xf>
    <xf numFmtId="0" fontId="14" fillId="2" borderId="32" xfId="0" applyFont="1" applyFill="1" applyBorder="1" applyAlignment="1" applyProtection="1">
      <alignment horizontal="left" vertical="top" wrapText="1"/>
    </xf>
    <xf numFmtId="0" fontId="2" fillId="0" borderId="30" xfId="0" applyFont="1" applyBorder="1" applyProtection="1"/>
    <xf numFmtId="0" fontId="2" fillId="0" borderId="33" xfId="0" applyFont="1" applyBorder="1" applyProtection="1"/>
    <xf numFmtId="0" fontId="2" fillId="0" borderId="28" xfId="0" applyFont="1" applyBorder="1" applyAlignment="1" applyProtection="1">
      <alignment vertical="top"/>
    </xf>
    <xf numFmtId="0" fontId="2" fillId="0" borderId="23" xfId="0" applyFont="1" applyBorder="1" applyAlignment="1" applyProtection="1">
      <alignment vertical="top"/>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4" xfId="0" applyFont="1" applyBorder="1" applyAlignment="1" applyProtection="1">
      <alignment horizontal="left" vertical="center"/>
    </xf>
    <xf numFmtId="0" fontId="10" fillId="0" borderId="0" xfId="0" applyFont="1" applyAlignment="1" applyProtection="1">
      <alignment horizontal="left" vertical="center"/>
    </xf>
    <xf numFmtId="0" fontId="10" fillId="0" borderId="5"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8" xfId="0" applyFont="1" applyBorder="1" applyAlignment="1" applyProtection="1">
      <alignment horizontal="left" vertical="center"/>
    </xf>
    <xf numFmtId="0" fontId="8" fillId="22" borderId="9" xfId="0" applyFont="1" applyFill="1" applyBorder="1" applyAlignment="1" applyProtection="1">
      <alignment horizontal="center" vertical="center"/>
    </xf>
    <xf numFmtId="0" fontId="6" fillId="13" borderId="10" xfId="0" applyFont="1" applyFill="1" applyBorder="1" applyProtection="1"/>
    <xf numFmtId="0" fontId="6" fillId="13" borderId="11" xfId="0" applyFont="1" applyFill="1" applyBorder="1" applyProtection="1"/>
    <xf numFmtId="0" fontId="8" fillId="22" borderId="9" xfId="0" applyFont="1" applyFill="1" applyBorder="1" applyAlignment="1" applyProtection="1">
      <alignment horizontal="left" vertical="center"/>
    </xf>
    <xf numFmtId="0" fontId="6" fillId="13" borderId="10" xfId="0" applyFont="1" applyFill="1" applyBorder="1" applyAlignment="1" applyProtection="1">
      <alignment horizontal="left"/>
    </xf>
    <xf numFmtId="0" fontId="6" fillId="13" borderId="11" xfId="0" applyFont="1" applyFill="1" applyBorder="1" applyAlignment="1" applyProtection="1">
      <alignment horizontal="left"/>
    </xf>
    <xf numFmtId="0" fontId="15" fillId="21" borderId="9" xfId="0" applyFont="1" applyFill="1" applyBorder="1" applyAlignment="1" applyProtection="1">
      <alignment horizontal="left" vertical="center"/>
    </xf>
    <xf numFmtId="0" fontId="2" fillId="12" borderId="10" xfId="0" applyFont="1" applyFill="1" applyBorder="1" applyProtection="1"/>
    <xf numFmtId="0" fontId="2" fillId="12" borderId="11" xfId="0" applyFont="1" applyFill="1" applyBorder="1" applyProtection="1"/>
    <xf numFmtId="49" fontId="46" fillId="3" borderId="9" xfId="0" applyNumberFormat="1" applyFont="1" applyFill="1" applyBorder="1" applyAlignment="1" applyProtection="1">
      <alignment horizontal="left" vertical="center" wrapText="1"/>
    </xf>
    <xf numFmtId="49" fontId="48" fillId="0" borderId="10" xfId="0" applyNumberFormat="1" applyFont="1" applyBorder="1" applyProtection="1"/>
    <xf numFmtId="49" fontId="48" fillId="0" borderId="11" xfId="0" applyNumberFormat="1" applyFont="1" applyBorder="1" applyProtection="1"/>
    <xf numFmtId="0" fontId="14" fillId="3" borderId="9" xfId="0" applyFont="1" applyFill="1" applyBorder="1" applyAlignment="1" applyProtection="1">
      <alignment horizontal="left" vertical="center"/>
    </xf>
    <xf numFmtId="0" fontId="14" fillId="3" borderId="9" xfId="0" applyFont="1" applyFill="1" applyBorder="1" applyAlignment="1" applyProtection="1">
      <alignment horizontal="left" vertical="center" wrapText="1"/>
    </xf>
    <xf numFmtId="0" fontId="14" fillId="2" borderId="47" xfId="0" applyFont="1" applyFill="1" applyBorder="1" applyAlignment="1" applyProtection="1">
      <alignment vertical="center" wrapText="1"/>
    </xf>
    <xf numFmtId="0" fontId="8" fillId="2" borderId="1" xfId="0" applyFont="1" applyFill="1" applyBorder="1" applyAlignment="1" applyProtection="1">
      <alignment horizontal="left" vertical="center" wrapText="1"/>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6" fillId="0" borderId="8" xfId="0" applyFont="1" applyBorder="1" applyAlignment="1" applyProtection="1">
      <alignment vertical="center"/>
    </xf>
    <xf numFmtId="0" fontId="5" fillId="0" borderId="0" xfId="0" applyFont="1" applyAlignment="1" applyProtection="1">
      <alignment horizontal="center"/>
    </xf>
    <xf numFmtId="49" fontId="49" fillId="3" borderId="9" xfId="0" applyNumberFormat="1" applyFont="1" applyFill="1" applyBorder="1" applyAlignment="1" applyProtection="1">
      <alignment horizontal="left" vertical="center"/>
    </xf>
    <xf numFmtId="49" fontId="50" fillId="0" borderId="10" xfId="0" applyNumberFormat="1" applyFont="1" applyBorder="1" applyProtection="1"/>
    <xf numFmtId="49" fontId="50" fillId="0" borderId="11" xfId="0" applyNumberFormat="1" applyFont="1" applyBorder="1" applyProtection="1"/>
    <xf numFmtId="0" fontId="12" fillId="13" borderId="52" xfId="0" applyFont="1" applyFill="1" applyBorder="1" applyAlignment="1" applyProtection="1">
      <alignment horizontal="center" vertical="center"/>
    </xf>
    <xf numFmtId="0" fontId="12" fillId="13" borderId="53" xfId="0" applyFont="1" applyFill="1" applyBorder="1" applyAlignment="1" applyProtection="1">
      <alignment horizontal="center" vertical="center"/>
    </xf>
    <xf numFmtId="0" fontId="12" fillId="13" borderId="54" xfId="0" applyFont="1" applyFill="1" applyBorder="1" applyAlignment="1" applyProtection="1">
      <alignment horizontal="center" vertical="center"/>
    </xf>
    <xf numFmtId="0" fontId="7" fillId="12" borderId="40" xfId="0" applyFont="1" applyFill="1" applyBorder="1" applyAlignment="1" applyProtection="1">
      <alignment vertical="center" wrapText="1"/>
    </xf>
    <xf numFmtId="0" fontId="20" fillId="0" borderId="40" xfId="0" applyFont="1" applyBorder="1" applyAlignment="1" applyProtection="1">
      <alignment horizontal="left" vertical="center" wrapText="1" indent="1"/>
    </xf>
    <xf numFmtId="0" fontId="20" fillId="0" borderId="40" xfId="0" applyFont="1" applyBorder="1" applyAlignment="1" applyProtection="1">
      <alignment horizontal="center" vertical="center" wrapText="1"/>
    </xf>
    <xf numFmtId="0" fontId="20" fillId="0" borderId="55" xfId="0" applyFont="1" applyBorder="1" applyAlignment="1" applyProtection="1">
      <alignment horizontal="left" wrapText="1" indent="1"/>
    </xf>
    <xf numFmtId="0" fontId="20" fillId="0" borderId="56" xfId="0" applyFont="1" applyBorder="1" applyAlignment="1" applyProtection="1">
      <alignment horizontal="left" wrapText="1" indent="1"/>
    </xf>
    <xf numFmtId="0" fontId="20" fillId="0" borderId="55" xfId="0" applyFont="1" applyBorder="1" applyAlignment="1" applyProtection="1">
      <alignment horizontal="center" vertical="center" wrapText="1"/>
    </xf>
    <xf numFmtId="0" fontId="20" fillId="0" borderId="62" xfId="0" applyFont="1" applyBorder="1" applyAlignment="1" applyProtection="1">
      <alignment horizontal="center" vertical="center" wrapText="1"/>
    </xf>
    <xf numFmtId="0" fontId="20" fillId="0" borderId="56" xfId="0" applyFont="1" applyBorder="1" applyAlignment="1" applyProtection="1">
      <alignment horizontal="center" vertical="center" wrapText="1"/>
    </xf>
    <xf numFmtId="0" fontId="20" fillId="0" borderId="40" xfId="0" applyFont="1" applyBorder="1" applyAlignment="1" applyProtection="1">
      <alignment horizontal="left" vertical="center" wrapText="1" indent="4"/>
    </xf>
    <xf numFmtId="0" fontId="12" fillId="13" borderId="57" xfId="0" applyFont="1" applyFill="1" applyBorder="1" applyAlignment="1" applyProtection="1">
      <alignment horizontal="center" vertical="center" wrapText="1"/>
    </xf>
    <xf numFmtId="0" fontId="12" fillId="13" borderId="58" xfId="0" applyFont="1" applyFill="1" applyBorder="1" applyAlignment="1" applyProtection="1">
      <alignment horizontal="center" vertical="center" wrapText="1"/>
    </xf>
    <xf numFmtId="0" fontId="7" fillId="0" borderId="28" xfId="0" applyFont="1" applyBorder="1" applyAlignment="1" applyProtection="1">
      <alignment vertical="center" wrapText="1"/>
    </xf>
    <xf numFmtId="0" fontId="12" fillId="13" borderId="60" xfId="0" applyFont="1" applyFill="1" applyBorder="1" applyAlignment="1" applyProtection="1">
      <alignment horizontal="center" vertical="center" wrapText="1"/>
    </xf>
    <xf numFmtId="0" fontId="7" fillId="12" borderId="41" xfId="0" applyFont="1" applyFill="1" applyBorder="1" applyAlignment="1" applyProtection="1">
      <alignment horizontal="left" vertical="center" wrapText="1"/>
    </xf>
    <xf numFmtId="0" fontId="7" fillId="12" borderId="42" xfId="0" applyFont="1" applyFill="1" applyBorder="1" applyAlignment="1" applyProtection="1">
      <alignment horizontal="left" vertical="center" wrapText="1"/>
    </xf>
    <xf numFmtId="0" fontId="7" fillId="12" borderId="43" xfId="0" applyFont="1" applyFill="1" applyBorder="1" applyAlignment="1" applyProtection="1">
      <alignment horizontal="left" vertical="center" wrapText="1"/>
    </xf>
    <xf numFmtId="0" fontId="12" fillId="23" borderId="63" xfId="0" applyFont="1" applyFill="1" applyBorder="1" applyAlignment="1" applyProtection="1">
      <alignment horizontal="center" vertical="center"/>
    </xf>
    <xf numFmtId="0" fontId="23" fillId="13" borderId="66" xfId="0" applyFont="1" applyFill="1" applyBorder="1" applyAlignment="1" applyProtection="1">
      <alignment horizontal="center"/>
    </xf>
    <xf numFmtId="0" fontId="23" fillId="13" borderId="64" xfId="0" applyFont="1" applyFill="1" applyBorder="1" applyAlignment="1" applyProtection="1">
      <alignment horizontal="center"/>
    </xf>
    <xf numFmtId="0" fontId="23" fillId="13" borderId="65" xfId="0" applyFont="1" applyFill="1" applyBorder="1" applyAlignment="1" applyProtection="1">
      <alignment horizontal="center"/>
    </xf>
    <xf numFmtId="0" fontId="23" fillId="13" borderId="67" xfId="0" applyFont="1" applyFill="1" applyBorder="1" applyAlignment="1" applyProtection="1">
      <alignment horizontal="center"/>
    </xf>
    <xf numFmtId="0" fontId="23" fillId="13" borderId="59" xfId="0" applyFont="1" applyFill="1" applyBorder="1" applyAlignment="1" applyProtection="1">
      <alignment horizontal="center"/>
    </xf>
    <xf numFmtId="0" fontId="7" fillId="24" borderId="40" xfId="0" applyFont="1" applyFill="1" applyBorder="1" applyAlignment="1" applyProtection="1">
      <alignment horizontal="center" vertical="center"/>
    </xf>
    <xf numFmtId="0" fontId="19" fillId="12" borderId="40" xfId="0" applyFont="1" applyFill="1" applyBorder="1" applyProtection="1"/>
    <xf numFmtId="0" fontId="7" fillId="14" borderId="40" xfId="0" applyFont="1" applyFill="1" applyBorder="1" applyAlignment="1" applyProtection="1">
      <alignment horizontal="center" vertical="center"/>
    </xf>
    <xf numFmtId="0" fontId="19" fillId="6" borderId="40" xfId="0" applyFont="1" applyFill="1" applyBorder="1" applyProtection="1"/>
    <xf numFmtId="164" fontId="20" fillId="28" borderId="40" xfId="0" applyNumberFormat="1" applyFont="1" applyFill="1" applyBorder="1" applyAlignment="1" applyProtection="1">
      <alignment horizontal="center"/>
    </xf>
    <xf numFmtId="0" fontId="20" fillId="6" borderId="40" xfId="0" applyFont="1" applyFill="1" applyBorder="1" applyAlignment="1" applyProtection="1">
      <alignment horizontal="center"/>
    </xf>
    <xf numFmtId="0" fontId="26" fillId="30" borderId="9" xfId="0" applyFont="1" applyFill="1" applyBorder="1" applyAlignment="1" applyProtection="1">
      <alignment horizontal="right" vertical="center" wrapText="1"/>
    </xf>
    <xf numFmtId="0" fontId="26" fillId="12" borderId="11" xfId="0" applyFont="1" applyFill="1" applyBorder="1" applyAlignment="1" applyProtection="1">
      <alignment horizontal="right" vertical="center" wrapText="1"/>
    </xf>
    <xf numFmtId="164" fontId="20" fillId="28" borderId="36" xfId="0" applyNumberFormat="1" applyFont="1" applyFill="1" applyBorder="1" applyAlignment="1" applyProtection="1">
      <alignment horizontal="center"/>
    </xf>
    <xf numFmtId="164" fontId="20" fillId="28" borderId="38" xfId="0" applyNumberFormat="1" applyFont="1" applyFill="1" applyBorder="1" applyAlignment="1" applyProtection="1">
      <alignment horizontal="center"/>
    </xf>
    <xf numFmtId="164" fontId="20" fillId="28" borderId="39" xfId="0" applyNumberFormat="1" applyFont="1" applyFill="1" applyBorder="1" applyAlignment="1" applyProtection="1">
      <alignment horizontal="center"/>
    </xf>
    <xf numFmtId="164" fontId="20" fillId="28" borderId="29" xfId="0" applyNumberFormat="1" applyFont="1" applyFill="1" applyBorder="1" applyAlignment="1" applyProtection="1">
      <alignment horizontal="center"/>
    </xf>
    <xf numFmtId="164" fontId="20" fillId="28" borderId="33" xfId="0" applyNumberFormat="1" applyFont="1" applyFill="1" applyBorder="1" applyAlignment="1" applyProtection="1">
      <alignment horizontal="center"/>
    </xf>
    <xf numFmtId="164" fontId="20" fillId="28" borderId="31" xfId="0" applyNumberFormat="1" applyFont="1" applyFill="1" applyBorder="1" applyAlignment="1" applyProtection="1">
      <alignment horizontal="center"/>
    </xf>
    <xf numFmtId="0" fontId="12" fillId="25" borderId="1" xfId="0" applyFont="1" applyFill="1" applyBorder="1" applyAlignment="1" applyProtection="1">
      <alignment horizontal="center" vertical="center"/>
    </xf>
    <xf numFmtId="0" fontId="23" fillId="13" borderId="2" xfId="0" applyFont="1" applyFill="1" applyBorder="1" applyAlignment="1" applyProtection="1">
      <alignment horizontal="center"/>
    </xf>
    <xf numFmtId="0" fontId="23" fillId="13" borderId="3" xfId="0" applyFont="1" applyFill="1" applyBorder="1" applyAlignment="1" applyProtection="1">
      <alignment horizontal="center"/>
    </xf>
    <xf numFmtId="0" fontId="23" fillId="13" borderId="6" xfId="0" applyFont="1" applyFill="1" applyBorder="1" applyAlignment="1" applyProtection="1">
      <alignment horizontal="center"/>
    </xf>
    <xf numFmtId="0" fontId="23" fillId="13" borderId="7" xfId="0" applyFont="1" applyFill="1" applyBorder="1" applyAlignment="1" applyProtection="1">
      <alignment horizontal="center"/>
    </xf>
    <xf numFmtId="0" fontId="23" fillId="13" borderId="8" xfId="0" applyFont="1" applyFill="1" applyBorder="1" applyAlignment="1" applyProtection="1">
      <alignment horizontal="center"/>
    </xf>
    <xf numFmtId="0" fontId="20" fillId="0" borderId="0" xfId="0" quotePrefix="1" applyFont="1" applyAlignment="1" applyProtection="1">
      <alignment horizontal="left" vertical="top"/>
    </xf>
    <xf numFmtId="0" fontId="20" fillId="0" borderId="0" xfId="0" applyFont="1" applyAlignment="1" applyProtection="1"/>
    <xf numFmtId="0" fontId="25" fillId="16" borderId="9" xfId="0" applyFont="1" applyFill="1" applyBorder="1" applyAlignment="1" applyProtection="1">
      <alignment horizontal="left" vertical="center"/>
    </xf>
    <xf numFmtId="0" fontId="2" fillId="12" borderId="10" xfId="0" applyFont="1" applyFill="1" applyBorder="1" applyAlignment="1" applyProtection="1">
      <alignment horizontal="left"/>
    </xf>
    <xf numFmtId="0" fontId="2" fillId="12" borderId="11" xfId="0" applyFont="1" applyFill="1" applyBorder="1" applyAlignment="1" applyProtection="1">
      <alignment horizontal="left"/>
    </xf>
    <xf numFmtId="0" fontId="7" fillId="8" borderId="28" xfId="0" applyFont="1" applyFill="1" applyBorder="1" applyAlignment="1" applyProtection="1">
      <alignment horizontal="left" vertical="center"/>
    </xf>
    <xf numFmtId="0" fontId="28" fillId="0" borderId="41" xfId="0" applyFont="1" applyBorder="1" applyAlignment="1" applyProtection="1">
      <alignment horizontal="center" vertical="top"/>
    </xf>
    <xf numFmtId="0" fontId="28" fillId="0" borderId="42" xfId="0" applyFont="1" applyBorder="1" applyAlignment="1" applyProtection="1">
      <alignment horizontal="center" vertical="top"/>
    </xf>
    <xf numFmtId="0" fontId="28" fillId="0" borderId="43" xfId="0" applyFont="1" applyBorder="1" applyAlignment="1" applyProtection="1">
      <alignment horizontal="center" vertical="top"/>
    </xf>
    <xf numFmtId="0" fontId="25" fillId="16" borderId="9" xfId="0" applyFont="1" applyFill="1" applyBorder="1" applyAlignment="1" applyProtection="1">
      <alignment horizontal="left" vertical="center" wrapText="1"/>
    </xf>
    <xf numFmtId="0" fontId="7" fillId="0" borderId="55" xfId="0" applyFont="1" applyFill="1" applyBorder="1" applyAlignment="1" applyProtection="1">
      <alignment horizontal="left" vertical="center" wrapText="1"/>
    </xf>
    <xf numFmtId="0" fontId="7" fillId="0" borderId="56" xfId="0" applyFont="1" applyFill="1" applyBorder="1" applyAlignment="1" applyProtection="1">
      <alignment horizontal="left" vertical="center"/>
    </xf>
    <xf numFmtId="0" fontId="29" fillId="0" borderId="40" xfId="0" applyFont="1" applyBorder="1" applyAlignment="1" applyProtection="1">
      <alignment horizontal="center" vertical="center" wrapText="1"/>
    </xf>
    <xf numFmtId="0" fontId="7" fillId="0" borderId="35" xfId="0" applyFont="1" applyBorder="1" applyAlignment="1" applyProtection="1">
      <alignment horizontal="left" vertical="top" wrapText="1"/>
    </xf>
    <xf numFmtId="0" fontId="7" fillId="0" borderId="37" xfId="0" applyFont="1" applyBorder="1" applyAlignment="1" applyProtection="1">
      <alignment horizontal="left" vertical="top" wrapText="1"/>
    </xf>
    <xf numFmtId="0" fontId="7" fillId="6" borderId="36" xfId="0" applyFont="1" applyFill="1" applyBorder="1" applyAlignment="1" applyProtection="1">
      <alignment horizontal="center"/>
    </xf>
    <xf numFmtId="0" fontId="7" fillId="6" borderId="38" xfId="0" applyFont="1" applyFill="1" applyBorder="1" applyAlignment="1" applyProtection="1">
      <alignment horizontal="center"/>
    </xf>
    <xf numFmtId="0" fontId="7" fillId="6" borderId="39" xfId="0" applyFont="1" applyFill="1" applyBorder="1" applyAlignment="1" applyProtection="1">
      <alignment horizontal="center"/>
    </xf>
    <xf numFmtId="0" fontId="34" fillId="16" borderId="40" xfId="0" applyFont="1" applyFill="1" applyBorder="1" applyAlignment="1" applyProtection="1">
      <alignment horizontal="left" vertical="center"/>
    </xf>
    <xf numFmtId="0" fontId="7" fillId="30" borderId="40" xfId="0" applyFont="1" applyFill="1" applyBorder="1" applyAlignment="1" applyProtection="1">
      <alignment horizontal="right" wrapText="1"/>
    </xf>
    <xf numFmtId="0" fontId="19" fillId="12" borderId="40" xfId="0" applyFont="1" applyFill="1" applyBorder="1" applyAlignment="1" applyProtection="1">
      <alignment horizontal="right"/>
    </xf>
    <xf numFmtId="0" fontId="7" fillId="8" borderId="28" xfId="0" applyFont="1" applyFill="1" applyBorder="1" applyAlignment="1" applyProtection="1">
      <alignment horizontal="left"/>
    </xf>
    <xf numFmtId="0" fontId="7" fillId="8" borderId="50" xfId="0" applyFont="1" applyFill="1" applyBorder="1" applyAlignment="1" applyProtection="1">
      <alignment horizontal="left"/>
    </xf>
    <xf numFmtId="9" fontId="20" fillId="28" borderId="41" xfId="0" applyNumberFormat="1" applyFont="1" applyFill="1" applyBorder="1" applyAlignment="1" applyProtection="1">
      <alignment horizontal="center"/>
    </xf>
    <xf numFmtId="9" fontId="20" fillId="28" borderId="42" xfId="0" applyNumberFormat="1" applyFont="1" applyFill="1" applyBorder="1" applyAlignment="1" applyProtection="1">
      <alignment horizontal="center"/>
    </xf>
    <xf numFmtId="9" fontId="20" fillId="28" borderId="43" xfId="0" applyNumberFormat="1" applyFont="1" applyFill="1" applyBorder="1" applyAlignment="1" applyProtection="1">
      <alignment horizontal="center"/>
    </xf>
    <xf numFmtId="0" fontId="7" fillId="6" borderId="36" xfId="0" applyFont="1" applyFill="1" applyBorder="1" applyAlignment="1" applyProtection="1">
      <alignment horizontal="center" vertical="center"/>
    </xf>
    <xf numFmtId="0" fontId="7" fillId="6" borderId="38" xfId="0" applyFont="1" applyFill="1" applyBorder="1" applyAlignment="1" applyProtection="1">
      <alignment horizontal="center" vertical="center"/>
    </xf>
    <xf numFmtId="0" fontId="7" fillId="6" borderId="39" xfId="0" applyFont="1" applyFill="1" applyBorder="1" applyAlignment="1" applyProtection="1">
      <alignment horizontal="center" vertical="center"/>
    </xf>
    <xf numFmtId="0" fontId="7" fillId="28" borderId="40" xfId="0" applyFont="1" applyFill="1" applyBorder="1" applyAlignment="1" applyProtection="1">
      <alignment horizontal="center" vertical="center" wrapText="1"/>
    </xf>
    <xf numFmtId="9" fontId="20" fillId="28" borderId="40" xfId="0" applyNumberFormat="1" applyFont="1" applyFill="1" applyBorder="1" applyAlignment="1" applyProtection="1">
      <alignment horizontal="center"/>
    </xf>
    <xf numFmtId="0" fontId="18" fillId="0" borderId="0" xfId="0" applyFont="1" applyAlignment="1" applyProtection="1">
      <alignment horizontal="center"/>
    </xf>
    <xf numFmtId="0" fontId="2" fillId="12" borderId="10" xfId="0" applyFont="1" applyFill="1" applyBorder="1" applyAlignment="1" applyProtection="1">
      <alignment vertical="center"/>
    </xf>
    <xf numFmtId="0" fontId="2" fillId="12" borderId="11" xfId="0" applyFont="1" applyFill="1" applyBorder="1" applyAlignment="1" applyProtection="1">
      <alignment vertical="center"/>
    </xf>
    <xf numFmtId="0" fontId="7" fillId="0" borderId="35" xfId="0" applyFont="1" applyBorder="1" applyAlignment="1" applyProtection="1">
      <alignment horizontal="left" vertical="center" wrapText="1"/>
    </xf>
    <xf numFmtId="0" fontId="7" fillId="0" borderId="37" xfId="0" applyFont="1" applyBorder="1" applyAlignment="1" applyProtection="1">
      <alignment horizontal="left" vertical="center" wrapText="1"/>
    </xf>
    <xf numFmtId="0" fontId="34" fillId="0" borderId="0" xfId="0" applyFont="1" applyAlignment="1" applyProtection="1">
      <alignment horizontal="left" vertical="top" wrapText="1"/>
    </xf>
    <xf numFmtId="0" fontId="7" fillId="30" borderId="9" xfId="0" applyFont="1" applyFill="1" applyBorder="1" applyAlignment="1" applyProtection="1">
      <alignment horizontal="right" wrapText="1"/>
    </xf>
    <xf numFmtId="0" fontId="19" fillId="12" borderId="11" xfId="0" applyFont="1" applyFill="1" applyBorder="1" applyAlignment="1" applyProtection="1">
      <alignment horizontal="right"/>
    </xf>
    <xf numFmtId="0" fontId="38" fillId="22" borderId="40" xfId="0" applyFont="1" applyFill="1" applyBorder="1" applyAlignment="1" applyProtection="1">
      <alignment horizontal="center" vertical="center" wrapText="1"/>
    </xf>
    <xf numFmtId="0" fontId="21" fillId="0" borderId="0" xfId="0" applyFont="1" applyAlignment="1" applyProtection="1">
      <alignment horizontal="left" vertical="top" wrapText="1"/>
    </xf>
    <xf numFmtId="0" fontId="30" fillId="0" borderId="0" xfId="0" applyFont="1" applyAlignment="1" applyProtection="1">
      <alignment horizontal="left"/>
    </xf>
    <xf numFmtId="0" fontId="30" fillId="0" borderId="0" xfId="0" applyFont="1" applyAlignment="1" applyProtection="1"/>
    <xf numFmtId="0" fontId="7" fillId="0" borderId="9" xfId="0" applyFont="1" applyBorder="1" applyAlignment="1" applyProtection="1">
      <alignment horizontal="center"/>
    </xf>
    <xf numFmtId="0" fontId="26" fillId="0" borderId="11" xfId="0" applyFont="1" applyBorder="1" applyProtection="1"/>
    <xf numFmtId="0" fontId="7" fillId="2" borderId="35" xfId="0" applyFont="1" applyFill="1" applyBorder="1" applyAlignment="1" applyProtection="1">
      <alignment horizontal="left" vertical="center" wrapText="1"/>
    </xf>
    <xf numFmtId="0" fontId="7" fillId="2" borderId="70" xfId="0" applyFont="1" applyFill="1" applyBorder="1" applyAlignment="1" applyProtection="1">
      <alignment horizontal="left" vertical="center" wrapText="1"/>
    </xf>
    <xf numFmtId="0" fontId="7" fillId="2" borderId="37" xfId="0" applyFont="1" applyFill="1" applyBorder="1" applyAlignment="1" applyProtection="1">
      <alignment horizontal="left" vertical="center" wrapText="1"/>
    </xf>
    <xf numFmtId="0" fontId="25" fillId="36" borderId="40" xfId="0" applyFont="1" applyFill="1" applyBorder="1" applyAlignment="1" applyProtection="1">
      <alignment horizontal="left" vertical="center"/>
    </xf>
    <xf numFmtId="0" fontId="7" fillId="0" borderId="70" xfId="0" applyFont="1" applyBorder="1" applyAlignment="1" applyProtection="1">
      <alignment horizontal="left" vertical="center" wrapText="1"/>
    </xf>
    <xf numFmtId="0" fontId="19" fillId="0" borderId="11" xfId="0" applyFont="1" applyBorder="1" applyProtection="1"/>
    <xf numFmtId="0" fontId="32" fillId="6" borderId="9" xfId="0" applyFont="1" applyFill="1" applyBorder="1" applyAlignment="1" applyProtection="1">
      <alignment horizontal="center"/>
    </xf>
    <xf numFmtId="0" fontId="19" fillId="6" borderId="38" xfId="0" applyFont="1" applyFill="1" applyBorder="1" applyProtection="1"/>
    <xf numFmtId="0" fontId="25" fillId="16" borderId="40" xfId="0" applyFont="1" applyFill="1" applyBorder="1" applyAlignment="1" applyProtection="1">
      <alignment horizontal="left" vertical="center" wrapText="1"/>
    </xf>
    <xf numFmtId="0" fontId="29" fillId="0" borderId="40" xfId="0" applyFont="1" applyBorder="1" applyAlignment="1" applyProtection="1">
      <alignment horizontal="center"/>
    </xf>
    <xf numFmtId="0" fontId="19" fillId="0" borderId="40" xfId="0" applyFont="1" applyBorder="1" applyProtection="1"/>
    <xf numFmtId="0" fontId="32" fillId="6" borderId="40" xfId="0" applyFont="1" applyFill="1" applyBorder="1" applyAlignment="1" applyProtection="1">
      <alignment horizontal="center"/>
    </xf>
    <xf numFmtId="0" fontId="12" fillId="22" borderId="41" xfId="0" applyFont="1" applyFill="1" applyBorder="1" applyAlignment="1" applyProtection="1">
      <alignment horizontal="center" vertical="center"/>
    </xf>
    <xf numFmtId="0" fontId="12" fillId="22" borderId="42" xfId="0" applyFont="1" applyFill="1" applyBorder="1" applyAlignment="1" applyProtection="1">
      <alignment horizontal="center" vertical="center"/>
    </xf>
    <xf numFmtId="0" fontId="12" fillId="22" borderId="43" xfId="0" applyFont="1" applyFill="1" applyBorder="1" applyAlignment="1" applyProtection="1">
      <alignment horizontal="center" vertical="center"/>
    </xf>
    <xf numFmtId="0" fontId="20" fillId="0" borderId="0" xfId="0" applyFont="1" applyAlignment="1" applyProtection="1">
      <alignment horizontal="left" wrapText="1"/>
    </xf>
    <xf numFmtId="0" fontId="25" fillId="16" borderId="41" xfId="0" applyFont="1" applyFill="1" applyBorder="1" applyAlignment="1" applyProtection="1">
      <alignment horizontal="left" vertical="center" wrapText="1"/>
    </xf>
    <xf numFmtId="0" fontId="25" fillId="16" borderId="42" xfId="0" applyFont="1" applyFill="1" applyBorder="1" applyAlignment="1" applyProtection="1">
      <alignment horizontal="left" vertical="center" wrapText="1"/>
    </xf>
    <xf numFmtId="0" fontId="25" fillId="16" borderId="43" xfId="0" applyFont="1" applyFill="1" applyBorder="1" applyAlignment="1" applyProtection="1">
      <alignment horizontal="left" vertical="center" wrapText="1"/>
    </xf>
    <xf numFmtId="0" fontId="32" fillId="0" borderId="28" xfId="0" applyFont="1" applyFill="1" applyBorder="1" applyAlignment="1" applyProtection="1">
      <alignment horizontal="center"/>
    </xf>
    <xf numFmtId="0" fontId="19" fillId="0" borderId="28" xfId="0" applyFont="1" applyFill="1" applyBorder="1" applyProtection="1"/>
    <xf numFmtId="0" fontId="7" fillId="0" borderId="40" xfId="0" applyFont="1" applyBorder="1" applyAlignment="1" applyProtection="1">
      <alignment horizontal="center"/>
    </xf>
    <xf numFmtId="0" fontId="7" fillId="0" borderId="24" xfId="0" applyFont="1" applyBorder="1" applyAlignment="1" applyProtection="1">
      <alignment horizontal="center"/>
    </xf>
    <xf numFmtId="0" fontId="26" fillId="0" borderId="26" xfId="0" applyFont="1" applyBorder="1" applyProtection="1"/>
    <xf numFmtId="0" fontId="7" fillId="0" borderId="28" xfId="0" applyFont="1" applyFill="1" applyBorder="1" applyAlignment="1" applyProtection="1">
      <alignment horizontal="left" vertical="center"/>
    </xf>
    <xf numFmtId="0" fontId="19" fillId="6" borderId="11" xfId="0" applyFont="1" applyFill="1" applyBorder="1" applyProtection="1"/>
    <xf numFmtId="0" fontId="7" fillId="0" borderId="28" xfId="0" applyFont="1" applyFill="1" applyBorder="1" applyAlignment="1" applyProtection="1">
      <alignment horizontal="center"/>
    </xf>
    <xf numFmtId="0" fontId="7" fillId="2" borderId="27" xfId="0" applyFont="1" applyFill="1" applyBorder="1" applyAlignment="1" applyProtection="1">
      <alignment horizontal="center"/>
    </xf>
    <xf numFmtId="0" fontId="19" fillId="0" borderId="23" xfId="0" applyFont="1" applyBorder="1" applyProtection="1"/>
    <xf numFmtId="0" fontId="19" fillId="0" borderId="28" xfId="0" applyFont="1" applyBorder="1" applyProtection="1"/>
    <xf numFmtId="0" fontId="32" fillId="2" borderId="27" xfId="0" applyFont="1" applyFill="1" applyBorder="1" applyAlignment="1" applyProtection="1">
      <alignment horizontal="center"/>
    </xf>
    <xf numFmtId="0" fontId="20" fillId="32" borderId="40" xfId="0" applyFont="1" applyFill="1" applyBorder="1" applyAlignment="1" applyProtection="1">
      <alignment horizontal="right" vertical="center" wrapText="1"/>
    </xf>
    <xf numFmtId="0" fontId="20" fillId="0" borderId="28" xfId="0" applyFont="1" applyFill="1" applyBorder="1" applyAlignment="1" applyProtection="1">
      <alignment horizontal="center" wrapText="1"/>
    </xf>
    <xf numFmtId="0" fontId="20" fillId="0" borderId="45" xfId="0" applyFont="1" applyBorder="1" applyAlignment="1" applyProtection="1">
      <alignment horizontal="center"/>
    </xf>
    <xf numFmtId="0" fontId="20" fillId="0" borderId="28" xfId="0" applyFont="1" applyBorder="1" applyAlignment="1" applyProtection="1">
      <alignment horizontal="center"/>
    </xf>
    <xf numFmtId="0" fontId="20" fillId="0" borderId="28" xfId="0" applyFont="1" applyFill="1" applyBorder="1" applyAlignment="1" applyProtection="1">
      <alignment horizontal="center" vertical="center" wrapText="1"/>
    </xf>
    <xf numFmtId="0" fontId="19" fillId="0" borderId="10" xfId="0" applyFont="1" applyBorder="1" applyProtection="1"/>
    <xf numFmtId="0" fontId="19" fillId="0" borderId="38" xfId="0" applyFont="1" applyBorder="1" applyProtection="1"/>
    <xf numFmtId="0" fontId="42" fillId="2" borderId="27" xfId="0" applyFont="1" applyFill="1" applyBorder="1" applyAlignment="1" applyProtection="1">
      <alignment horizontal="center"/>
    </xf>
    <xf numFmtId="0" fontId="32" fillId="6" borderId="41" xfId="0" applyFont="1" applyFill="1" applyBorder="1" applyAlignment="1" applyProtection="1">
      <alignment horizontal="center"/>
    </xf>
    <xf numFmtId="0" fontId="19" fillId="6" borderId="43" xfId="0" applyFont="1" applyFill="1" applyBorder="1" applyProtection="1"/>
    <xf numFmtId="0" fontId="6" fillId="12" borderId="40" xfId="0" applyFont="1" applyFill="1" applyBorder="1" applyAlignment="1" applyProtection="1">
      <alignment horizontal="left" vertical="center" wrapText="1"/>
    </xf>
    <xf numFmtId="0" fontId="25" fillId="36" borderId="41" xfId="0" applyFont="1" applyFill="1" applyBorder="1" applyAlignment="1" applyProtection="1">
      <alignment horizontal="left" vertical="center"/>
    </xf>
    <xf numFmtId="0" fontId="25" fillId="36" borderId="42" xfId="0" applyFont="1" applyFill="1" applyBorder="1" applyAlignment="1" applyProtection="1">
      <alignment horizontal="left" vertical="center"/>
    </xf>
    <xf numFmtId="0" fontId="25" fillId="36" borderId="43" xfId="0" applyFont="1" applyFill="1" applyBorder="1" applyAlignment="1" applyProtection="1">
      <alignment horizontal="left" vertical="center"/>
    </xf>
    <xf numFmtId="0" fontId="29" fillId="0" borderId="28" xfId="0" applyFont="1" applyFill="1" applyBorder="1" applyAlignment="1" applyProtection="1">
      <alignment horizontal="center"/>
    </xf>
    <xf numFmtId="0" fontId="43" fillId="0" borderId="28" xfId="0" applyFont="1" applyFill="1" applyBorder="1" applyAlignment="1" applyProtection="1">
      <alignment horizontal="left" vertical="top"/>
    </xf>
    <xf numFmtId="0" fontId="7" fillId="0" borderId="29"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7" fillId="0" borderId="40" xfId="0" applyFont="1" applyBorder="1" applyAlignment="1" applyProtection="1">
      <alignment horizontal="center" vertical="center"/>
    </xf>
    <xf numFmtId="0" fontId="19" fillId="0" borderId="40" xfId="0" applyFont="1" applyBorder="1" applyAlignment="1" applyProtection="1">
      <alignment vertical="center"/>
    </xf>
    <xf numFmtId="0" fontId="33" fillId="6" borderId="40" xfId="0" applyFont="1" applyFill="1" applyBorder="1" applyProtection="1"/>
    <xf numFmtId="0" fontId="20" fillId="2" borderId="27" xfId="0" applyFont="1" applyFill="1" applyBorder="1" applyAlignment="1" applyProtection="1">
      <alignment horizontal="center" vertical="center"/>
    </xf>
    <xf numFmtId="0" fontId="20" fillId="0" borderId="28" xfId="0" applyFont="1" applyFill="1" applyBorder="1" applyAlignment="1" applyProtection="1">
      <alignment horizontal="left"/>
    </xf>
    <xf numFmtId="0" fontId="26" fillId="0" borderId="28" xfId="0" applyFont="1" applyFill="1" applyBorder="1" applyAlignment="1" applyProtection="1">
      <alignment horizontal="right" vertical="center" wrapText="1"/>
    </xf>
    <xf numFmtId="0" fontId="20" fillId="0" borderId="28" xfId="0" applyFont="1" applyFill="1" applyBorder="1" applyAlignment="1" applyProtection="1">
      <alignment horizontal="center"/>
    </xf>
    <xf numFmtId="0" fontId="20" fillId="2" borderId="27" xfId="0" applyFont="1" applyFill="1" applyBorder="1" applyAlignment="1" applyProtection="1">
      <alignment horizontal="center"/>
    </xf>
    <xf numFmtId="0" fontId="26" fillId="0" borderId="29" xfId="0" applyFont="1" applyBorder="1" applyAlignment="1" applyProtection="1">
      <alignment horizontal="left" vertical="top" wrapText="1"/>
    </xf>
    <xf numFmtId="0" fontId="26" fillId="0" borderId="31" xfId="0" applyFont="1" applyBorder="1" applyAlignment="1" applyProtection="1">
      <alignment horizontal="left" vertical="top" wrapText="1"/>
    </xf>
    <xf numFmtId="0" fontId="26" fillId="0" borderId="24" xfId="0" applyFont="1" applyBorder="1" applyAlignment="1" applyProtection="1">
      <alignment horizontal="left" vertical="top" wrapText="1"/>
    </xf>
    <xf numFmtId="0" fontId="26" fillId="0" borderId="26" xfId="0" applyFont="1" applyBorder="1" applyAlignment="1" applyProtection="1">
      <alignment horizontal="left" vertical="top" wrapText="1"/>
    </xf>
    <xf numFmtId="0" fontId="19" fillId="6" borderId="10" xfId="0" applyFont="1" applyFill="1" applyBorder="1" applyProtection="1"/>
    <xf numFmtId="0" fontId="32" fillId="0" borderId="9" xfId="0" applyFont="1" applyBorder="1" applyAlignment="1" applyProtection="1">
      <alignment horizontal="center"/>
    </xf>
    <xf numFmtId="168" fontId="7" fillId="2" borderId="24" xfId="0" applyNumberFormat="1" applyFont="1" applyFill="1" applyBorder="1" applyAlignment="1" applyProtection="1">
      <alignment horizontal="center" vertical="center"/>
    </xf>
    <xf numFmtId="168" fontId="26" fillId="0" borderId="25" xfId="0" applyNumberFormat="1" applyFont="1" applyBorder="1" applyAlignment="1" applyProtection="1">
      <alignment horizontal="center" vertical="center"/>
    </xf>
    <xf numFmtId="168" fontId="26" fillId="0" borderId="26" xfId="0" applyNumberFormat="1" applyFont="1" applyBorder="1" applyAlignment="1" applyProtection="1">
      <alignment horizontal="center" vertical="center"/>
    </xf>
    <xf numFmtId="0" fontId="20" fillId="0" borderId="36" xfId="0" applyFont="1" applyBorder="1" applyAlignment="1" applyProtection="1">
      <alignment horizontal="left" vertical="center"/>
    </xf>
    <xf numFmtId="0" fontId="20" fillId="0" borderId="39" xfId="0" applyFont="1" applyBorder="1" applyAlignment="1" applyProtection="1">
      <alignment horizontal="left" vertical="center"/>
    </xf>
    <xf numFmtId="0" fontId="20" fillId="0" borderId="71"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39" xfId="0" applyFont="1" applyBorder="1" applyAlignment="1" applyProtection="1">
      <alignment horizontal="left" vertical="center"/>
    </xf>
    <xf numFmtId="0" fontId="7" fillId="10" borderId="28" xfId="0" applyFont="1" applyFill="1" applyBorder="1" applyAlignment="1" applyProtection="1">
      <alignment horizontal="left" wrapText="1"/>
    </xf>
    <xf numFmtId="0" fontId="7" fillId="0" borderId="31" xfId="0" applyFont="1" applyBorder="1" applyAlignment="1" applyProtection="1">
      <alignment horizontal="left" vertical="center" wrapText="1"/>
    </xf>
    <xf numFmtId="0" fontId="7" fillId="0" borderId="26" xfId="0" applyFont="1" applyBorder="1" applyAlignment="1" applyProtection="1">
      <alignment horizontal="left" vertical="center" wrapText="1"/>
    </xf>
    <xf numFmtId="0" fontId="7" fillId="4" borderId="40" xfId="0" applyFont="1" applyFill="1" applyBorder="1" applyAlignment="1" applyProtection="1">
      <alignment horizontal="center" vertical="center"/>
    </xf>
    <xf numFmtId="0" fontId="12" fillId="22" borderId="9" xfId="0" applyFont="1" applyFill="1" applyBorder="1" applyAlignment="1" applyProtection="1">
      <alignment horizontal="center" vertical="center"/>
    </xf>
    <xf numFmtId="0" fontId="23" fillId="13" borderId="10" xfId="0" applyFont="1" applyFill="1" applyBorder="1" applyAlignment="1" applyProtection="1">
      <alignment horizontal="center"/>
    </xf>
    <xf numFmtId="0" fontId="23" fillId="13" borderId="11" xfId="0" applyFont="1" applyFill="1" applyBorder="1" applyAlignment="1" applyProtection="1">
      <alignment horizontal="center"/>
    </xf>
    <xf numFmtId="0" fontId="27" fillId="0" borderId="0" xfId="0" applyFont="1" applyAlignment="1" applyProtection="1">
      <alignment horizontal="left" vertical="top" wrapText="1"/>
    </xf>
    <xf numFmtId="0" fontId="21" fillId="0" borderId="0" xfId="0" applyFont="1" applyAlignment="1" applyProtection="1">
      <alignment horizontal="left" vertical="center" wrapText="1"/>
    </xf>
    <xf numFmtId="0" fontId="20" fillId="0" borderId="0" xfId="0" applyFont="1" applyAlignment="1" applyProtection="1">
      <alignment horizontal="left"/>
    </xf>
    <xf numFmtId="9" fontId="20" fillId="28" borderId="36" xfId="0" applyNumberFormat="1" applyFont="1" applyFill="1" applyBorder="1" applyAlignment="1" applyProtection="1">
      <alignment horizontal="center"/>
    </xf>
    <xf numFmtId="9" fontId="20" fillId="28" borderId="38" xfId="0" applyNumberFormat="1" applyFont="1" applyFill="1" applyBorder="1" applyAlignment="1" applyProtection="1">
      <alignment horizontal="center"/>
    </xf>
    <xf numFmtId="9" fontId="20" fillId="28" borderId="39" xfId="0" applyNumberFormat="1" applyFont="1" applyFill="1" applyBorder="1" applyAlignment="1" applyProtection="1">
      <alignment horizontal="center"/>
    </xf>
    <xf numFmtId="4" fontId="20" fillId="5" borderId="9" xfId="0" applyNumberFormat="1" applyFont="1" applyFill="1" applyBorder="1" applyAlignment="1" applyProtection="1">
      <alignment horizontal="center"/>
    </xf>
    <xf numFmtId="0" fontId="26" fillId="17" borderId="24" xfId="0" applyFont="1" applyFill="1" applyBorder="1" applyAlignment="1" applyProtection="1">
      <alignment horizontal="right" vertical="center" wrapText="1"/>
    </xf>
    <xf numFmtId="0" fontId="26" fillId="17" borderId="25" xfId="0" applyFont="1" applyFill="1" applyBorder="1" applyAlignment="1" applyProtection="1">
      <alignment horizontal="right" vertical="center" wrapText="1"/>
    </xf>
    <xf numFmtId="0" fontId="26" fillId="17" borderId="69" xfId="0" applyFont="1" applyFill="1" applyBorder="1" applyAlignment="1" applyProtection="1">
      <alignment horizontal="right" vertical="center" wrapText="1"/>
    </xf>
    <xf numFmtId="0" fontId="7" fillId="30" borderId="9" xfId="0" applyFont="1" applyFill="1" applyBorder="1" applyAlignment="1" applyProtection="1">
      <alignment horizontal="right" vertical="center" wrapText="1"/>
    </xf>
    <xf numFmtId="0" fontId="19" fillId="12" borderId="11" xfId="0" applyFont="1" applyFill="1" applyBorder="1" applyAlignment="1" applyProtection="1">
      <alignment horizontal="right" vertical="center"/>
    </xf>
    <xf numFmtId="0" fontId="26" fillId="0" borderId="28" xfId="0" applyFont="1" applyFill="1" applyBorder="1" applyAlignment="1" applyProtection="1">
      <alignment horizontal="right"/>
    </xf>
    <xf numFmtId="0" fontId="32" fillId="6" borderId="9" xfId="0" applyFont="1" applyFill="1" applyBorder="1" applyAlignment="1" applyProtection="1">
      <alignment horizontal="center" vertical="center"/>
    </xf>
    <xf numFmtId="0" fontId="19" fillId="6" borderId="10" xfId="0" applyFont="1" applyFill="1" applyBorder="1" applyAlignment="1" applyProtection="1">
      <alignment vertical="center"/>
    </xf>
    <xf numFmtId="0" fontId="19" fillId="6" borderId="11" xfId="0" applyFont="1" applyFill="1" applyBorder="1" applyAlignment="1" applyProtection="1">
      <alignment vertical="center"/>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2"/>
  <sheetViews>
    <sheetView showGridLines="0" zoomScale="80" zoomScaleNormal="80" workbookViewId="0">
      <selection activeCell="K21" sqref="K21"/>
    </sheetView>
  </sheetViews>
  <sheetFormatPr defaultColWidth="12.6640625" defaultRowHeight="15" customHeight="1" x14ac:dyDescent="0.3"/>
  <cols>
    <col min="1" max="12" width="7.6640625" style="247" customWidth="1"/>
    <col min="13" max="13" width="31.08203125" style="247" customWidth="1"/>
    <col min="14" max="26" width="7.6640625" style="247" customWidth="1"/>
    <col min="27" max="16384" width="12.6640625" style="247"/>
  </cols>
  <sheetData>
    <row r="1" spans="1:13" ht="14" x14ac:dyDescent="0.3">
      <c r="A1" s="2" t="s">
        <v>0</v>
      </c>
    </row>
    <row r="2" spans="1:13" ht="15" customHeight="1" thickBot="1" x14ac:dyDescent="0.35"/>
    <row r="3" spans="1:13" ht="14" x14ac:dyDescent="0.3">
      <c r="B3" s="309" t="s">
        <v>217</v>
      </c>
      <c r="C3" s="310"/>
      <c r="D3" s="310"/>
      <c r="E3" s="310"/>
      <c r="F3" s="310"/>
      <c r="G3" s="310"/>
      <c r="H3" s="310"/>
      <c r="I3" s="310"/>
      <c r="J3" s="310"/>
      <c r="K3" s="310"/>
      <c r="L3" s="310"/>
      <c r="M3" s="311"/>
    </row>
    <row r="4" spans="1:13" ht="14" x14ac:dyDescent="0.3">
      <c r="B4" s="312"/>
      <c r="C4" s="313"/>
      <c r="D4" s="313"/>
      <c r="E4" s="313"/>
      <c r="F4" s="313"/>
      <c r="G4" s="313"/>
      <c r="H4" s="313"/>
      <c r="I4" s="313"/>
      <c r="J4" s="313"/>
      <c r="K4" s="313"/>
      <c r="L4" s="313"/>
      <c r="M4" s="314"/>
    </row>
    <row r="5" spans="1:13" ht="14" x14ac:dyDescent="0.3">
      <c r="B5" s="312"/>
      <c r="C5" s="313"/>
      <c r="D5" s="313"/>
      <c r="E5" s="313"/>
      <c r="F5" s="313"/>
      <c r="G5" s="313"/>
      <c r="H5" s="313"/>
      <c r="I5" s="313"/>
      <c r="J5" s="313"/>
      <c r="K5" s="313"/>
      <c r="L5" s="313"/>
      <c r="M5" s="314"/>
    </row>
    <row r="6" spans="1:13" ht="14.5" thickBot="1" x14ac:dyDescent="0.35">
      <c r="B6" s="315"/>
      <c r="C6" s="316"/>
      <c r="D6" s="316"/>
      <c r="E6" s="316"/>
      <c r="F6" s="316"/>
      <c r="G6" s="316"/>
      <c r="H6" s="316"/>
      <c r="I6" s="316"/>
      <c r="J6" s="316"/>
      <c r="K6" s="316"/>
      <c r="L6" s="316"/>
      <c r="M6" s="317"/>
    </row>
    <row r="7" spans="1:13" ht="15" customHeight="1" thickBot="1" x14ac:dyDescent="0.35"/>
    <row r="8" spans="1:13" ht="14" x14ac:dyDescent="0.3">
      <c r="B8" s="318" t="s">
        <v>216</v>
      </c>
      <c r="C8" s="319"/>
      <c r="D8" s="319"/>
      <c r="E8" s="319"/>
      <c r="F8" s="319"/>
      <c r="G8" s="319"/>
      <c r="H8" s="319"/>
      <c r="I8" s="319"/>
      <c r="J8" s="319"/>
      <c r="K8" s="319"/>
      <c r="L8" s="319"/>
      <c r="M8" s="320"/>
    </row>
    <row r="9" spans="1:13" ht="14.5" thickBot="1" x14ac:dyDescent="0.35">
      <c r="B9" s="321"/>
      <c r="C9" s="322"/>
      <c r="D9" s="322"/>
      <c r="E9" s="322"/>
      <c r="F9" s="322"/>
      <c r="G9" s="322"/>
      <c r="H9" s="322"/>
      <c r="I9" s="322"/>
      <c r="J9" s="322"/>
      <c r="K9" s="322"/>
      <c r="L9" s="322"/>
      <c r="M9" s="323"/>
    </row>
    <row r="11" spans="1:13" ht="18" x14ac:dyDescent="0.3">
      <c r="B11" s="324" t="s">
        <v>1</v>
      </c>
      <c r="C11" s="325"/>
      <c r="D11" s="325"/>
      <c r="E11" s="325"/>
      <c r="F11" s="325"/>
      <c r="G11" s="325"/>
      <c r="H11" s="325"/>
      <c r="I11" s="325"/>
      <c r="J11" s="325"/>
      <c r="K11" s="325"/>
      <c r="L11" s="325"/>
      <c r="M11" s="326"/>
    </row>
    <row r="12" spans="1:13" ht="15.5" x14ac:dyDescent="0.3">
      <c r="B12" s="327"/>
      <c r="C12" s="328"/>
      <c r="D12" s="328"/>
      <c r="E12" s="328"/>
      <c r="F12" s="328"/>
      <c r="G12" s="328"/>
      <c r="H12" s="328"/>
      <c r="I12" s="328"/>
      <c r="J12" s="328"/>
      <c r="K12" s="328"/>
      <c r="L12" s="328"/>
      <c r="M12" s="329"/>
    </row>
    <row r="13" spans="1:13" ht="30" customHeight="1" x14ac:dyDescent="0.3">
      <c r="B13" s="330"/>
      <c r="C13" s="331"/>
      <c r="D13" s="331"/>
      <c r="E13" s="331"/>
      <c r="F13" s="331"/>
      <c r="G13" s="331"/>
      <c r="H13" s="331"/>
      <c r="I13" s="331"/>
      <c r="J13" s="331"/>
      <c r="K13" s="331"/>
      <c r="L13" s="331"/>
      <c r="M13" s="332"/>
    </row>
    <row r="14" spans="1:13" ht="14" x14ac:dyDescent="0.3">
      <c r="I14" s="3"/>
    </row>
    <row r="16" spans="1:13"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spans="2:13" ht="15.75" customHeight="1" x14ac:dyDescent="0.3"/>
    <row r="50" spans="2:13" ht="15.75" customHeight="1" x14ac:dyDescent="0.3"/>
    <row r="51" spans="2:13" ht="15.75" customHeight="1" x14ac:dyDescent="0.3"/>
    <row r="52" spans="2:13" ht="15.75" customHeight="1" x14ac:dyDescent="0.3"/>
    <row r="53" spans="2:13" ht="15.75" customHeight="1" x14ac:dyDescent="0.3"/>
    <row r="54" spans="2:13" ht="15.75" customHeight="1" x14ac:dyDescent="0.3"/>
    <row r="55" spans="2:13" ht="15.75" customHeight="1" x14ac:dyDescent="0.3"/>
    <row r="56" spans="2:13" ht="15.75" customHeight="1" x14ac:dyDescent="0.3"/>
    <row r="57" spans="2:13" ht="15.75" customHeight="1" x14ac:dyDescent="0.3"/>
    <row r="58" spans="2:13" ht="15.75" customHeight="1" x14ac:dyDescent="0.3"/>
    <row r="59" spans="2:13" ht="15.75" customHeight="1" x14ac:dyDescent="0.3">
      <c r="B59" s="306" t="s">
        <v>2</v>
      </c>
      <c r="C59" s="307"/>
      <c r="D59" s="307"/>
      <c r="E59" s="307"/>
      <c r="F59" s="307"/>
      <c r="G59" s="307"/>
      <c r="H59" s="307"/>
      <c r="I59" s="307"/>
      <c r="J59" s="307"/>
      <c r="K59" s="307"/>
      <c r="L59" s="307"/>
      <c r="M59" s="307"/>
    </row>
    <row r="60" spans="2:13" ht="15.75" customHeight="1" x14ac:dyDescent="0.3"/>
    <row r="61" spans="2:13" ht="15.75" customHeight="1" x14ac:dyDescent="0.3"/>
    <row r="62" spans="2:13" ht="15.75" customHeight="1" x14ac:dyDescent="0.3">
      <c r="B62" s="308"/>
      <c r="C62" s="307"/>
      <c r="D62" s="307"/>
      <c r="E62" s="307"/>
      <c r="F62" s="307"/>
      <c r="G62" s="307"/>
      <c r="H62" s="307"/>
      <c r="I62" s="307"/>
      <c r="J62" s="307"/>
      <c r="K62" s="307"/>
      <c r="L62" s="307"/>
      <c r="M62" s="307"/>
    </row>
    <row r="63" spans="2:13" ht="15.75" customHeight="1" x14ac:dyDescent="0.3"/>
    <row r="64" spans="2:1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sheetProtection password="A1B3" sheet="1" objects="1" scenarios="1"/>
  <mergeCells count="7">
    <mergeCell ref="B59:M59"/>
    <mergeCell ref="B62:M62"/>
    <mergeCell ref="B3:M6"/>
    <mergeCell ref="B8:M9"/>
    <mergeCell ref="B11:M11"/>
    <mergeCell ref="B12:M12"/>
    <mergeCell ref="B13:M13"/>
  </mergeCells>
  <pageMargins left="0.7" right="0.7" top="0.75" bottom="0.75" header="0" footer="0"/>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2"/>
  <sheetViews>
    <sheetView showGridLines="0" topLeftCell="A46" zoomScale="80" zoomScaleNormal="80" workbookViewId="0">
      <selection activeCell="H58" sqref="H58:Q58"/>
    </sheetView>
  </sheetViews>
  <sheetFormatPr defaultColWidth="12.6640625" defaultRowHeight="15" customHeight="1" x14ac:dyDescent="0.3"/>
  <cols>
    <col min="1" max="1" width="1.33203125" style="248" customWidth="1"/>
    <col min="2" max="16" width="6.25" style="248" customWidth="1"/>
    <col min="17" max="17" width="88.25" style="248" customWidth="1"/>
    <col min="18" max="26" width="7.6640625" style="248" customWidth="1"/>
    <col min="27" max="16384" width="12.6640625" style="248"/>
  </cols>
  <sheetData>
    <row r="1" spans="1:26" ht="32" customHeight="1" thickBot="1" x14ac:dyDescent="0.35">
      <c r="A1" s="4"/>
      <c r="B1" s="348" t="s">
        <v>215</v>
      </c>
      <c r="C1" s="349"/>
      <c r="D1" s="349"/>
      <c r="E1" s="349"/>
      <c r="F1" s="349"/>
      <c r="G1" s="349"/>
      <c r="H1" s="349"/>
      <c r="I1" s="349"/>
      <c r="J1" s="349"/>
      <c r="K1" s="349"/>
      <c r="L1" s="349"/>
      <c r="M1" s="349"/>
      <c r="N1" s="349"/>
      <c r="O1" s="349"/>
      <c r="P1" s="349"/>
      <c r="Q1" s="350"/>
      <c r="R1" s="5"/>
      <c r="S1" s="5"/>
      <c r="T1" s="5"/>
      <c r="U1" s="5"/>
      <c r="V1" s="5"/>
      <c r="W1" s="5"/>
      <c r="X1" s="5"/>
      <c r="Y1" s="5"/>
      <c r="Z1" s="5"/>
    </row>
    <row r="2" spans="1:26" ht="14" x14ac:dyDescent="0.3">
      <c r="A2" s="6"/>
      <c r="B2" s="1"/>
      <c r="C2" s="1"/>
      <c r="D2" s="1"/>
      <c r="E2" s="1"/>
      <c r="F2" s="1"/>
      <c r="G2" s="1"/>
      <c r="H2" s="1"/>
      <c r="I2" s="1"/>
      <c r="J2" s="1"/>
      <c r="K2" s="1"/>
      <c r="L2" s="1"/>
      <c r="M2" s="1"/>
      <c r="N2" s="1"/>
      <c r="O2" s="1"/>
      <c r="P2" s="1"/>
      <c r="Q2" s="1"/>
      <c r="R2" s="1"/>
      <c r="S2" s="1"/>
    </row>
    <row r="3" spans="1:26" ht="22" customHeight="1" x14ac:dyDescent="0.3">
      <c r="A3" s="6"/>
      <c r="B3" s="7" t="s">
        <v>3</v>
      </c>
      <c r="C3" s="8"/>
      <c r="D3" s="8"/>
      <c r="E3" s="8"/>
      <c r="F3" s="8"/>
      <c r="G3" s="8"/>
      <c r="H3" s="8"/>
      <c r="I3" s="8"/>
      <c r="J3" s="8"/>
      <c r="K3" s="8"/>
      <c r="L3" s="8"/>
      <c r="M3" s="8"/>
      <c r="N3" s="8"/>
      <c r="O3" s="8"/>
      <c r="P3" s="8"/>
      <c r="Q3" s="9"/>
      <c r="R3" s="1"/>
      <c r="S3" s="1"/>
    </row>
    <row r="4" spans="1:26" ht="14" x14ac:dyDescent="0.3">
      <c r="A4" s="6"/>
      <c r="B4" s="10"/>
      <c r="C4" s="10"/>
      <c r="D4" s="10"/>
      <c r="E4" s="10"/>
      <c r="F4" s="10"/>
      <c r="G4" s="10"/>
      <c r="H4" s="10"/>
      <c r="I4" s="10"/>
      <c r="J4" s="10"/>
      <c r="K4" s="10"/>
      <c r="L4" s="10"/>
      <c r="M4" s="10"/>
      <c r="N4" s="10"/>
      <c r="O4" s="10"/>
      <c r="P4" s="10"/>
      <c r="Q4" s="10"/>
      <c r="R4" s="1"/>
      <c r="S4" s="1"/>
    </row>
    <row r="5" spans="1:26" ht="18" x14ac:dyDescent="0.3">
      <c r="A5" s="6"/>
      <c r="B5" s="357" t="s">
        <v>222</v>
      </c>
      <c r="C5" s="357"/>
      <c r="D5" s="357"/>
      <c r="E5" s="357"/>
      <c r="F5" s="357"/>
      <c r="G5" s="357"/>
      <c r="H5" s="357"/>
      <c r="I5" s="357"/>
      <c r="J5" s="357"/>
      <c r="K5" s="357"/>
      <c r="L5" s="357"/>
      <c r="M5" s="357"/>
      <c r="N5" s="357"/>
      <c r="O5" s="357"/>
      <c r="P5" s="357"/>
      <c r="Q5" s="357"/>
      <c r="R5" s="1"/>
      <c r="S5" s="1"/>
    </row>
    <row r="6" spans="1:26" ht="15" customHeight="1" x14ac:dyDescent="0.3">
      <c r="A6" s="6"/>
      <c r="R6" s="1"/>
      <c r="S6" s="1"/>
    </row>
    <row r="7" spans="1:26" ht="15" customHeight="1" x14ac:dyDescent="0.3">
      <c r="A7" s="11"/>
      <c r="B7" s="358" t="s">
        <v>437</v>
      </c>
      <c r="C7" s="358"/>
      <c r="D7" s="358"/>
      <c r="E7" s="358"/>
      <c r="F7" s="358"/>
      <c r="G7" s="358"/>
      <c r="H7" s="358"/>
      <c r="I7" s="358"/>
      <c r="J7" s="358"/>
      <c r="K7" s="358"/>
      <c r="L7" s="358"/>
      <c r="M7" s="358"/>
      <c r="N7" s="358"/>
      <c r="O7" s="358"/>
      <c r="P7" s="358"/>
      <c r="Q7" s="358"/>
      <c r="R7" s="1"/>
      <c r="S7" s="1"/>
    </row>
    <row r="8" spans="1:26" ht="15" customHeight="1" x14ac:dyDescent="0.3">
      <c r="A8" s="6"/>
      <c r="B8" s="351" t="s">
        <v>438</v>
      </c>
      <c r="C8" s="352"/>
      <c r="D8" s="352"/>
      <c r="E8" s="352"/>
      <c r="F8" s="352"/>
      <c r="G8" s="352"/>
      <c r="H8" s="352"/>
      <c r="I8" s="352"/>
      <c r="J8" s="352"/>
      <c r="K8" s="352"/>
      <c r="L8" s="352"/>
      <c r="M8" s="352"/>
      <c r="N8" s="352"/>
      <c r="O8" s="352"/>
      <c r="P8" s="352"/>
      <c r="Q8" s="353"/>
      <c r="R8" s="1"/>
      <c r="S8" s="1"/>
    </row>
    <row r="9" spans="1:26" ht="15" customHeight="1" x14ac:dyDescent="0.3">
      <c r="A9" s="6"/>
      <c r="B9" s="354"/>
      <c r="C9" s="355"/>
      <c r="D9" s="355"/>
      <c r="E9" s="355"/>
      <c r="F9" s="355"/>
      <c r="G9" s="355"/>
      <c r="H9" s="355"/>
      <c r="I9" s="355"/>
      <c r="J9" s="355"/>
      <c r="K9" s="355"/>
      <c r="L9" s="355"/>
      <c r="M9" s="355"/>
      <c r="N9" s="355"/>
      <c r="O9" s="355"/>
      <c r="P9" s="355"/>
      <c r="Q9" s="356"/>
      <c r="R9" s="1"/>
      <c r="S9" s="1"/>
    </row>
    <row r="10" spans="1:26" ht="15" customHeight="1" x14ac:dyDescent="0.3">
      <c r="A10" s="11"/>
      <c r="B10" s="252"/>
      <c r="C10" s="249"/>
      <c r="D10" s="249"/>
      <c r="E10" s="249"/>
      <c r="F10" s="249"/>
      <c r="G10" s="249"/>
      <c r="H10" s="249"/>
      <c r="I10" s="249"/>
      <c r="J10" s="249"/>
      <c r="K10" s="249"/>
      <c r="L10" s="249"/>
      <c r="M10" s="249"/>
      <c r="N10" s="249"/>
      <c r="O10" s="249"/>
      <c r="P10" s="249"/>
      <c r="Q10" s="252"/>
      <c r="R10" s="1"/>
      <c r="S10" s="1"/>
    </row>
    <row r="11" spans="1:26" ht="43" customHeight="1" x14ac:dyDescent="0.3">
      <c r="A11" s="11"/>
      <c r="B11" s="359" t="s">
        <v>457</v>
      </c>
      <c r="C11" s="359"/>
      <c r="D11" s="359"/>
      <c r="E11" s="359"/>
      <c r="F11" s="359"/>
      <c r="G11" s="359"/>
      <c r="H11" s="359"/>
      <c r="I11" s="359"/>
      <c r="J11" s="359"/>
      <c r="K11" s="359"/>
      <c r="L11" s="359"/>
      <c r="M11" s="359"/>
      <c r="N11" s="359"/>
      <c r="O11" s="359"/>
      <c r="P11" s="359"/>
      <c r="Q11" s="359"/>
      <c r="R11" s="1"/>
      <c r="S11" s="1"/>
    </row>
    <row r="12" spans="1:26" ht="24" customHeight="1" x14ac:dyDescent="0.3">
      <c r="A12" s="12"/>
      <c r="B12" s="333" t="s">
        <v>4</v>
      </c>
      <c r="C12" s="334"/>
      <c r="D12" s="334"/>
      <c r="E12" s="335"/>
      <c r="F12" s="360" t="s">
        <v>5</v>
      </c>
      <c r="G12" s="361"/>
      <c r="H12" s="361"/>
      <c r="I12" s="361"/>
      <c r="J12" s="361"/>
      <c r="K12" s="361"/>
      <c r="L12" s="361"/>
      <c r="M12" s="361"/>
      <c r="N12" s="361"/>
      <c r="O12" s="361"/>
      <c r="P12" s="361"/>
      <c r="Q12" s="362"/>
      <c r="R12" s="13"/>
      <c r="S12" s="14"/>
      <c r="T12" s="14"/>
      <c r="U12" s="14"/>
      <c r="V12" s="14"/>
      <c r="W12" s="14"/>
      <c r="X12" s="14"/>
      <c r="Y12" s="14"/>
      <c r="Z12" s="14"/>
    </row>
    <row r="13" spans="1:26" ht="21" customHeight="1" x14ac:dyDescent="0.3">
      <c r="A13" s="12"/>
      <c r="B13" s="336" t="s">
        <v>6</v>
      </c>
      <c r="C13" s="337"/>
      <c r="D13" s="337"/>
      <c r="E13" s="337"/>
      <c r="F13" s="337"/>
      <c r="G13" s="337"/>
      <c r="H13" s="337"/>
      <c r="I13" s="337"/>
      <c r="J13" s="337"/>
      <c r="K13" s="337"/>
      <c r="L13" s="337"/>
      <c r="M13" s="337"/>
      <c r="N13" s="337"/>
      <c r="O13" s="337"/>
      <c r="P13" s="337"/>
      <c r="Q13" s="338"/>
      <c r="R13" s="13"/>
      <c r="S13" s="14"/>
      <c r="T13" s="14"/>
      <c r="U13" s="14"/>
      <c r="V13" s="14"/>
      <c r="W13" s="14"/>
      <c r="X13" s="14"/>
      <c r="Y13" s="14"/>
      <c r="Z13" s="14"/>
    </row>
    <row r="14" spans="1:26" ht="15" customHeight="1" x14ac:dyDescent="0.3">
      <c r="A14" s="15"/>
      <c r="B14" s="339" t="s">
        <v>439</v>
      </c>
      <c r="C14" s="340"/>
      <c r="D14" s="340"/>
      <c r="E14" s="340"/>
      <c r="F14" s="340"/>
      <c r="G14" s="340"/>
      <c r="H14" s="340"/>
      <c r="I14" s="340"/>
      <c r="J14" s="340"/>
      <c r="K14" s="340"/>
      <c r="L14" s="340"/>
      <c r="M14" s="340"/>
      <c r="N14" s="340"/>
      <c r="O14" s="340"/>
      <c r="P14" s="340"/>
      <c r="Q14" s="341"/>
      <c r="R14" s="14"/>
      <c r="S14" s="14"/>
      <c r="T14" s="14"/>
      <c r="U14" s="14"/>
      <c r="V14" s="14"/>
      <c r="W14" s="14"/>
      <c r="X14" s="14"/>
      <c r="Y14" s="14"/>
      <c r="Z14" s="14"/>
    </row>
    <row r="15" spans="1:26" ht="15" customHeight="1" x14ac:dyDescent="0.3">
      <c r="A15" s="15"/>
      <c r="B15" s="342"/>
      <c r="C15" s="343"/>
      <c r="D15" s="343"/>
      <c r="E15" s="343"/>
      <c r="F15" s="343"/>
      <c r="G15" s="343"/>
      <c r="H15" s="343"/>
      <c r="I15" s="343"/>
      <c r="J15" s="343"/>
      <c r="K15" s="343"/>
      <c r="L15" s="343"/>
      <c r="M15" s="343"/>
      <c r="N15" s="343"/>
      <c r="O15" s="343"/>
      <c r="P15" s="343"/>
      <c r="Q15" s="344"/>
      <c r="R15" s="14"/>
      <c r="S15" s="14"/>
      <c r="T15" s="14"/>
      <c r="U15" s="14"/>
      <c r="V15" s="14"/>
      <c r="W15" s="14"/>
      <c r="X15" s="14"/>
      <c r="Y15" s="14"/>
      <c r="Z15" s="14"/>
    </row>
    <row r="16" spans="1:26" ht="14" x14ac:dyDescent="0.3">
      <c r="A16" s="15"/>
      <c r="B16" s="345"/>
      <c r="C16" s="346"/>
      <c r="D16" s="346"/>
      <c r="E16" s="346"/>
      <c r="F16" s="346"/>
      <c r="G16" s="346"/>
      <c r="H16" s="346"/>
      <c r="I16" s="346"/>
      <c r="J16" s="346"/>
      <c r="K16" s="346"/>
      <c r="L16" s="346"/>
      <c r="M16" s="346"/>
      <c r="N16" s="346"/>
      <c r="O16" s="346"/>
      <c r="P16" s="346"/>
      <c r="Q16" s="347"/>
      <c r="R16" s="14"/>
      <c r="S16" s="14"/>
      <c r="T16" s="14"/>
      <c r="U16" s="14"/>
      <c r="V16" s="14"/>
      <c r="W16" s="14"/>
      <c r="X16" s="14"/>
      <c r="Y16" s="14"/>
      <c r="Z16" s="14"/>
    </row>
    <row r="17" spans="1:26" ht="20.25" customHeight="1" x14ac:dyDescent="0.3">
      <c r="A17" s="15"/>
      <c r="B17" s="363" t="s">
        <v>7</v>
      </c>
      <c r="C17" s="364"/>
      <c r="D17" s="364"/>
      <c r="E17" s="364"/>
      <c r="F17" s="364"/>
      <c r="G17" s="364"/>
      <c r="H17" s="364"/>
      <c r="I17" s="364"/>
      <c r="J17" s="364"/>
      <c r="K17" s="364"/>
      <c r="L17" s="364"/>
      <c r="M17" s="364"/>
      <c r="N17" s="364"/>
      <c r="O17" s="364"/>
      <c r="P17" s="364"/>
      <c r="Q17" s="365"/>
      <c r="R17" s="14"/>
      <c r="S17" s="14"/>
      <c r="T17" s="14"/>
      <c r="U17" s="14"/>
      <c r="V17" s="14"/>
      <c r="W17" s="14"/>
      <c r="X17" s="14"/>
      <c r="Y17" s="14"/>
      <c r="Z17" s="14"/>
    </row>
    <row r="18" spans="1:26" ht="14" x14ac:dyDescent="0.3">
      <c r="A18" s="15"/>
      <c r="B18" s="366" t="s">
        <v>224</v>
      </c>
      <c r="C18" s="364"/>
      <c r="D18" s="364"/>
      <c r="E18" s="364"/>
      <c r="F18" s="364"/>
      <c r="G18" s="364"/>
      <c r="H18" s="364"/>
      <c r="I18" s="364"/>
      <c r="J18" s="364"/>
      <c r="K18" s="364"/>
      <c r="L18" s="364"/>
      <c r="M18" s="364"/>
      <c r="N18" s="364"/>
      <c r="O18" s="364"/>
      <c r="P18" s="364"/>
      <c r="Q18" s="365"/>
      <c r="R18" s="14"/>
      <c r="S18" s="14"/>
      <c r="T18" s="14"/>
      <c r="U18" s="14"/>
      <c r="V18" s="14"/>
      <c r="W18" s="14"/>
      <c r="X18" s="14"/>
      <c r="Y18" s="14"/>
      <c r="Z18" s="14"/>
    </row>
    <row r="19" spans="1:26" ht="20.5" customHeight="1" x14ac:dyDescent="0.3">
      <c r="A19" s="15"/>
      <c r="B19" s="363" t="s">
        <v>223</v>
      </c>
      <c r="C19" s="364"/>
      <c r="D19" s="364"/>
      <c r="E19" s="364"/>
      <c r="F19" s="364"/>
      <c r="G19" s="364"/>
      <c r="H19" s="364"/>
      <c r="I19" s="364"/>
      <c r="J19" s="364"/>
      <c r="K19" s="364"/>
      <c r="L19" s="364"/>
      <c r="M19" s="364"/>
      <c r="N19" s="364"/>
      <c r="O19" s="364"/>
      <c r="P19" s="364"/>
      <c r="Q19" s="365"/>
      <c r="R19" s="14"/>
      <c r="S19" s="14"/>
      <c r="T19" s="14"/>
      <c r="U19" s="14"/>
      <c r="V19" s="14"/>
      <c r="W19" s="14"/>
      <c r="X19" s="14"/>
      <c r="Y19" s="14"/>
      <c r="Z19" s="14"/>
    </row>
    <row r="20" spans="1:26" ht="8.25" customHeight="1" x14ac:dyDescent="0.3">
      <c r="A20" s="15"/>
      <c r="B20" s="16"/>
      <c r="C20" s="16"/>
      <c r="D20" s="16"/>
      <c r="E20" s="16"/>
      <c r="F20" s="16"/>
      <c r="G20" s="16"/>
      <c r="H20" s="16"/>
      <c r="I20" s="16"/>
      <c r="J20" s="16"/>
      <c r="K20" s="16"/>
      <c r="L20" s="16"/>
      <c r="M20" s="16"/>
      <c r="N20" s="16"/>
      <c r="O20" s="16"/>
      <c r="P20" s="16"/>
      <c r="Q20" s="16"/>
      <c r="R20" s="14"/>
      <c r="S20" s="14"/>
      <c r="T20" s="14"/>
      <c r="U20" s="14"/>
      <c r="V20" s="14"/>
      <c r="W20" s="14"/>
      <c r="X20" s="14"/>
      <c r="Y20" s="14"/>
      <c r="Z20" s="14"/>
    </row>
    <row r="21" spans="1:26" ht="27.75" customHeight="1" x14ac:dyDescent="0.3">
      <c r="A21" s="15"/>
      <c r="B21" s="367" t="s">
        <v>218</v>
      </c>
      <c r="C21" s="368"/>
      <c r="D21" s="368"/>
      <c r="E21" s="368"/>
      <c r="F21" s="368"/>
      <c r="G21" s="368"/>
      <c r="H21" s="368"/>
      <c r="I21" s="368"/>
      <c r="J21" s="368"/>
      <c r="K21" s="368"/>
      <c r="L21" s="368"/>
      <c r="M21" s="368"/>
      <c r="N21" s="368"/>
      <c r="O21" s="368"/>
      <c r="P21" s="368"/>
      <c r="Q21" s="369"/>
      <c r="R21" s="14"/>
      <c r="S21" s="14"/>
      <c r="T21" s="14"/>
      <c r="U21" s="14"/>
      <c r="V21" s="14"/>
      <c r="W21" s="14"/>
      <c r="X21" s="14"/>
      <c r="Y21" s="14"/>
      <c r="Z21" s="14"/>
    </row>
    <row r="22" spans="1:26" ht="18" customHeight="1" x14ac:dyDescent="0.3">
      <c r="A22" s="15"/>
      <c r="B22" s="370" t="s">
        <v>225</v>
      </c>
      <c r="C22" s="371"/>
      <c r="D22" s="371"/>
      <c r="E22" s="371"/>
      <c r="F22" s="371"/>
      <c r="G22" s="371"/>
      <c r="H22" s="371"/>
      <c r="I22" s="371"/>
      <c r="J22" s="371"/>
      <c r="K22" s="371"/>
      <c r="L22" s="371"/>
      <c r="M22" s="371"/>
      <c r="N22" s="371"/>
      <c r="O22" s="371"/>
      <c r="P22" s="371"/>
      <c r="Q22" s="372"/>
      <c r="R22" s="14"/>
      <c r="S22" s="14"/>
      <c r="T22" s="14"/>
      <c r="U22" s="14"/>
      <c r="V22" s="14"/>
      <c r="W22" s="14"/>
      <c r="X22" s="14"/>
      <c r="Y22" s="14"/>
      <c r="Z22" s="14"/>
    </row>
    <row r="23" spans="1:26" ht="6" customHeight="1" x14ac:dyDescent="0.3">
      <c r="A23" s="15"/>
      <c r="B23" s="373"/>
      <c r="C23" s="364"/>
      <c r="D23" s="364"/>
      <c r="E23" s="364"/>
      <c r="F23" s="364"/>
      <c r="G23" s="364"/>
      <c r="H23" s="364"/>
      <c r="I23" s="364"/>
      <c r="J23" s="364"/>
      <c r="K23" s="364"/>
      <c r="L23" s="364"/>
      <c r="M23" s="364"/>
      <c r="N23" s="364"/>
      <c r="O23" s="364"/>
      <c r="P23" s="364"/>
      <c r="Q23" s="374"/>
      <c r="R23" s="14"/>
      <c r="S23" s="14"/>
      <c r="T23" s="14"/>
      <c r="U23" s="14"/>
      <c r="V23" s="14"/>
      <c r="W23" s="14"/>
      <c r="X23" s="14"/>
      <c r="Y23" s="14"/>
      <c r="Z23" s="14"/>
    </row>
    <row r="24" spans="1:26" ht="14" x14ac:dyDescent="0.3">
      <c r="A24" s="15"/>
      <c r="B24" s="373" t="s">
        <v>231</v>
      </c>
      <c r="C24" s="364"/>
      <c r="D24" s="364"/>
      <c r="E24" s="364"/>
      <c r="F24" s="364"/>
      <c r="G24" s="364"/>
      <c r="H24" s="364"/>
      <c r="I24" s="364"/>
      <c r="J24" s="364"/>
      <c r="K24" s="364"/>
      <c r="L24" s="364"/>
      <c r="M24" s="364"/>
      <c r="N24" s="364"/>
      <c r="O24" s="364"/>
      <c r="P24" s="364"/>
      <c r="Q24" s="374"/>
      <c r="R24" s="14"/>
      <c r="S24" s="14"/>
      <c r="T24" s="14"/>
      <c r="U24" s="14"/>
      <c r="V24" s="14"/>
      <c r="W24" s="14"/>
      <c r="X24" s="14"/>
      <c r="Y24" s="14"/>
      <c r="Z24" s="14"/>
    </row>
    <row r="25" spans="1:26" ht="14" x14ac:dyDescent="0.3">
      <c r="A25" s="15"/>
      <c r="B25" s="375" t="s">
        <v>336</v>
      </c>
      <c r="C25" s="364"/>
      <c r="D25" s="364"/>
      <c r="E25" s="364"/>
      <c r="F25" s="364"/>
      <c r="G25" s="364"/>
      <c r="H25" s="364"/>
      <c r="I25" s="364"/>
      <c r="J25" s="364"/>
      <c r="K25" s="364"/>
      <c r="L25" s="364"/>
      <c r="M25" s="364"/>
      <c r="N25" s="364"/>
      <c r="O25" s="364"/>
      <c r="P25" s="364"/>
      <c r="Q25" s="374"/>
      <c r="R25" s="17"/>
      <c r="S25" s="14"/>
      <c r="T25" s="14"/>
      <c r="U25" s="14"/>
      <c r="V25" s="14"/>
      <c r="W25" s="14"/>
      <c r="X25" s="14"/>
      <c r="Y25" s="14"/>
      <c r="Z25" s="14"/>
    </row>
    <row r="26" spans="1:26" ht="14" x14ac:dyDescent="0.3">
      <c r="A26" s="15"/>
      <c r="B26" s="373" t="s">
        <v>8</v>
      </c>
      <c r="C26" s="364"/>
      <c r="D26" s="364"/>
      <c r="E26" s="364"/>
      <c r="F26" s="364"/>
      <c r="G26" s="364"/>
      <c r="H26" s="364"/>
      <c r="I26" s="364"/>
      <c r="J26" s="364"/>
      <c r="K26" s="364"/>
      <c r="L26" s="364"/>
      <c r="M26" s="364"/>
      <c r="N26" s="364"/>
      <c r="O26" s="364"/>
      <c r="P26" s="364"/>
      <c r="Q26" s="374"/>
      <c r="R26" s="18"/>
      <c r="S26" s="14"/>
      <c r="T26" s="14"/>
      <c r="U26" s="14"/>
      <c r="V26" s="14"/>
      <c r="W26" s="14"/>
      <c r="X26" s="14"/>
      <c r="Y26" s="14"/>
      <c r="Z26" s="14"/>
    </row>
    <row r="27" spans="1:26" ht="14" x14ac:dyDescent="0.3">
      <c r="A27" s="15"/>
      <c r="B27" s="376" t="s">
        <v>9</v>
      </c>
      <c r="C27" s="364"/>
      <c r="D27" s="364"/>
      <c r="E27" s="364"/>
      <c r="F27" s="364"/>
      <c r="G27" s="364"/>
      <c r="H27" s="364"/>
      <c r="I27" s="364"/>
      <c r="J27" s="364"/>
      <c r="K27" s="364"/>
      <c r="L27" s="364"/>
      <c r="M27" s="364"/>
      <c r="N27" s="364"/>
      <c r="O27" s="364"/>
      <c r="P27" s="364"/>
      <c r="Q27" s="374"/>
      <c r="R27" s="17"/>
      <c r="S27" s="14"/>
      <c r="T27" s="14"/>
      <c r="U27" s="14"/>
      <c r="V27" s="14"/>
      <c r="W27" s="14"/>
      <c r="X27" s="14"/>
      <c r="Y27" s="14"/>
      <c r="Z27" s="14"/>
    </row>
    <row r="28" spans="1:26" ht="14" x14ac:dyDescent="0.3">
      <c r="A28" s="15"/>
      <c r="B28" s="373" t="s">
        <v>230</v>
      </c>
      <c r="C28" s="364"/>
      <c r="D28" s="364"/>
      <c r="E28" s="364"/>
      <c r="F28" s="364"/>
      <c r="G28" s="364"/>
      <c r="H28" s="364"/>
      <c r="I28" s="364"/>
      <c r="J28" s="364"/>
      <c r="K28" s="364"/>
      <c r="L28" s="364"/>
      <c r="M28" s="364"/>
      <c r="N28" s="364"/>
      <c r="O28" s="364"/>
      <c r="P28" s="364"/>
      <c r="Q28" s="374"/>
      <c r="R28" s="18"/>
      <c r="S28" s="14"/>
      <c r="T28" s="14"/>
      <c r="U28" s="14"/>
      <c r="V28" s="14"/>
      <c r="W28" s="14"/>
      <c r="X28" s="14"/>
      <c r="Y28" s="14"/>
      <c r="Z28" s="14"/>
    </row>
    <row r="29" spans="1:26" ht="14" x14ac:dyDescent="0.3">
      <c r="A29" s="15"/>
      <c r="B29" s="376" t="s">
        <v>10</v>
      </c>
      <c r="C29" s="364"/>
      <c r="D29" s="364"/>
      <c r="E29" s="364"/>
      <c r="F29" s="364"/>
      <c r="G29" s="364"/>
      <c r="H29" s="364"/>
      <c r="I29" s="364"/>
      <c r="J29" s="364"/>
      <c r="K29" s="364"/>
      <c r="L29" s="364"/>
      <c r="M29" s="364"/>
      <c r="N29" s="364"/>
      <c r="O29" s="364"/>
      <c r="P29" s="364"/>
      <c r="Q29" s="374"/>
      <c r="R29" s="18"/>
      <c r="S29" s="14"/>
      <c r="T29" s="14"/>
      <c r="U29" s="14"/>
      <c r="V29" s="14"/>
      <c r="W29" s="14"/>
      <c r="X29" s="14"/>
      <c r="Y29" s="14"/>
      <c r="Z29" s="14"/>
    </row>
    <row r="30" spans="1:26" ht="14" x14ac:dyDescent="0.3">
      <c r="A30" s="15"/>
      <c r="B30" s="376" t="s">
        <v>11</v>
      </c>
      <c r="C30" s="364"/>
      <c r="D30" s="364"/>
      <c r="E30" s="364"/>
      <c r="F30" s="364"/>
      <c r="G30" s="364"/>
      <c r="H30" s="364"/>
      <c r="I30" s="364"/>
      <c r="J30" s="364"/>
      <c r="K30" s="364"/>
      <c r="L30" s="364"/>
      <c r="M30" s="364"/>
      <c r="N30" s="364"/>
      <c r="O30" s="364"/>
      <c r="P30" s="364"/>
      <c r="Q30" s="374"/>
      <c r="R30" s="18"/>
      <c r="S30" s="14"/>
      <c r="T30" s="14"/>
      <c r="U30" s="14"/>
      <c r="V30" s="14"/>
      <c r="W30" s="14"/>
      <c r="X30" s="14"/>
      <c r="Y30" s="14"/>
      <c r="Z30" s="14"/>
    </row>
    <row r="31" spans="1:26" ht="14" x14ac:dyDescent="0.3">
      <c r="A31" s="15"/>
      <c r="B31" s="376" t="s">
        <v>12</v>
      </c>
      <c r="C31" s="364"/>
      <c r="D31" s="364"/>
      <c r="E31" s="364"/>
      <c r="F31" s="364"/>
      <c r="G31" s="364"/>
      <c r="H31" s="364"/>
      <c r="I31" s="364"/>
      <c r="J31" s="364"/>
      <c r="K31" s="364"/>
      <c r="L31" s="364"/>
      <c r="M31" s="364"/>
      <c r="N31" s="364"/>
      <c r="O31" s="364"/>
      <c r="P31" s="364"/>
      <c r="Q31" s="374"/>
      <c r="R31" s="18"/>
      <c r="S31" s="14"/>
      <c r="T31" s="14"/>
      <c r="U31" s="14"/>
      <c r="V31" s="14"/>
      <c r="W31" s="14"/>
      <c r="X31" s="14"/>
      <c r="Y31" s="14"/>
      <c r="Z31" s="14"/>
    </row>
    <row r="32" spans="1:26" ht="14" x14ac:dyDescent="0.3">
      <c r="A32" s="15"/>
      <c r="B32" s="376" t="s">
        <v>232</v>
      </c>
      <c r="C32" s="364"/>
      <c r="D32" s="364"/>
      <c r="E32" s="364"/>
      <c r="F32" s="364"/>
      <c r="G32" s="364"/>
      <c r="H32" s="364"/>
      <c r="I32" s="364"/>
      <c r="J32" s="364"/>
      <c r="K32" s="364"/>
      <c r="L32" s="364"/>
      <c r="M32" s="364"/>
      <c r="N32" s="364"/>
      <c r="O32" s="364"/>
      <c r="P32" s="364"/>
      <c r="Q32" s="374"/>
      <c r="R32" s="18"/>
      <c r="S32" s="14"/>
      <c r="T32" s="14"/>
      <c r="U32" s="14"/>
      <c r="V32" s="14"/>
      <c r="W32" s="14"/>
      <c r="X32" s="14"/>
      <c r="Y32" s="14"/>
      <c r="Z32" s="14"/>
    </row>
    <row r="33" spans="1:26" ht="14" x14ac:dyDescent="0.3">
      <c r="A33" s="12"/>
      <c r="B33" s="412" t="s">
        <v>13</v>
      </c>
      <c r="C33" s="364"/>
      <c r="D33" s="364"/>
      <c r="E33" s="364"/>
      <c r="F33" s="364"/>
      <c r="G33" s="364"/>
      <c r="H33" s="364"/>
      <c r="I33" s="364"/>
      <c r="J33" s="364"/>
      <c r="K33" s="364"/>
      <c r="L33" s="364"/>
      <c r="M33" s="364"/>
      <c r="N33" s="364"/>
      <c r="O33" s="364"/>
      <c r="P33" s="364"/>
      <c r="Q33" s="374"/>
      <c r="R33" s="19"/>
      <c r="S33" s="20"/>
      <c r="T33" s="20"/>
      <c r="U33" s="20"/>
      <c r="V33" s="20"/>
      <c r="W33" s="20"/>
      <c r="X33" s="20"/>
      <c r="Y33" s="20"/>
      <c r="Z33" s="20"/>
    </row>
    <row r="34" spans="1:26" ht="31" customHeight="1" x14ac:dyDescent="0.3">
      <c r="A34" s="15"/>
      <c r="B34" s="377" t="s">
        <v>337</v>
      </c>
      <c r="C34" s="378"/>
      <c r="D34" s="378"/>
      <c r="E34" s="378"/>
      <c r="F34" s="378"/>
      <c r="G34" s="378"/>
      <c r="H34" s="378"/>
      <c r="I34" s="378"/>
      <c r="J34" s="378"/>
      <c r="K34" s="378"/>
      <c r="L34" s="378"/>
      <c r="M34" s="378"/>
      <c r="N34" s="378"/>
      <c r="O34" s="378"/>
      <c r="P34" s="378"/>
      <c r="Q34" s="379"/>
      <c r="R34" s="17"/>
      <c r="S34" s="14"/>
      <c r="T34" s="14"/>
      <c r="U34" s="14"/>
      <c r="V34" s="14"/>
      <c r="W34" s="14"/>
      <c r="X34" s="14"/>
      <c r="Y34" s="14"/>
      <c r="Z34" s="14"/>
    </row>
    <row r="35" spans="1:26" ht="11.25" customHeight="1" x14ac:dyDescent="0.3">
      <c r="A35" s="15"/>
      <c r="B35" s="21"/>
      <c r="C35" s="21"/>
      <c r="D35" s="21"/>
      <c r="E35" s="21"/>
      <c r="F35" s="21"/>
      <c r="G35" s="21"/>
      <c r="H35" s="21"/>
      <c r="I35" s="21"/>
      <c r="J35" s="21"/>
      <c r="K35" s="21"/>
      <c r="L35" s="21"/>
      <c r="M35" s="21"/>
      <c r="N35" s="21"/>
      <c r="O35" s="21"/>
      <c r="P35" s="21"/>
      <c r="Q35" s="21"/>
      <c r="R35" s="17"/>
      <c r="S35" s="14"/>
      <c r="T35" s="14"/>
      <c r="U35" s="14"/>
      <c r="V35" s="14"/>
      <c r="W35" s="14"/>
      <c r="X35" s="14"/>
      <c r="Y35" s="14"/>
      <c r="Z35" s="14"/>
    </row>
    <row r="36" spans="1:26" ht="29.25" customHeight="1" x14ac:dyDescent="0.3">
      <c r="A36" s="15"/>
      <c r="B36" s="380" t="s">
        <v>227</v>
      </c>
      <c r="C36" s="381"/>
      <c r="D36" s="381"/>
      <c r="E36" s="381"/>
      <c r="F36" s="381"/>
      <c r="G36" s="381"/>
      <c r="H36" s="381"/>
      <c r="I36" s="381"/>
      <c r="J36" s="381"/>
      <c r="K36" s="381"/>
      <c r="L36" s="381"/>
      <c r="M36" s="381"/>
      <c r="N36" s="381"/>
      <c r="O36" s="381"/>
      <c r="P36" s="381"/>
      <c r="Q36" s="382"/>
      <c r="R36" s="17"/>
      <c r="S36" s="14"/>
      <c r="T36" s="14"/>
      <c r="U36" s="14"/>
      <c r="V36" s="14"/>
      <c r="W36" s="14"/>
      <c r="X36" s="14"/>
      <c r="Y36" s="14"/>
      <c r="Z36" s="14"/>
    </row>
    <row r="37" spans="1:26" ht="10.5" customHeight="1" x14ac:dyDescent="0.3">
      <c r="A37" s="15"/>
      <c r="B37" s="21"/>
      <c r="C37" s="21"/>
      <c r="D37" s="21"/>
      <c r="E37" s="21"/>
      <c r="F37" s="21"/>
      <c r="G37" s="21"/>
      <c r="H37" s="21"/>
      <c r="I37" s="21"/>
      <c r="J37" s="21"/>
      <c r="K37" s="21"/>
      <c r="L37" s="21"/>
      <c r="M37" s="21"/>
      <c r="N37" s="21"/>
      <c r="O37" s="21"/>
      <c r="P37" s="21"/>
      <c r="Q37" s="21"/>
      <c r="R37" s="17"/>
      <c r="S37" s="14"/>
      <c r="T37" s="14"/>
      <c r="U37" s="14"/>
      <c r="V37" s="14"/>
      <c r="W37" s="14"/>
      <c r="X37" s="14"/>
      <c r="Y37" s="14"/>
      <c r="Z37" s="14"/>
    </row>
    <row r="38" spans="1:26" ht="23.25" customHeight="1" x14ac:dyDescent="0.3">
      <c r="A38" s="15"/>
      <c r="B38" s="383" t="s">
        <v>14</v>
      </c>
      <c r="C38" s="334"/>
      <c r="D38" s="334"/>
      <c r="E38" s="334"/>
      <c r="F38" s="334"/>
      <c r="G38" s="334"/>
      <c r="H38" s="334"/>
      <c r="I38" s="334"/>
      <c r="J38" s="334"/>
      <c r="K38" s="334"/>
      <c r="L38" s="334"/>
      <c r="M38" s="334"/>
      <c r="N38" s="334"/>
      <c r="O38" s="334"/>
      <c r="P38" s="334"/>
      <c r="Q38" s="335"/>
      <c r="R38" s="17"/>
      <c r="S38" s="14"/>
      <c r="T38" s="14"/>
      <c r="U38" s="14"/>
      <c r="V38" s="14"/>
      <c r="W38" s="14"/>
      <c r="X38" s="14"/>
      <c r="Y38" s="14"/>
      <c r="Z38" s="14"/>
    </row>
    <row r="39" spans="1:26" ht="14.25" customHeight="1" x14ac:dyDescent="0.3">
      <c r="A39" s="15"/>
      <c r="B39" s="384"/>
      <c r="C39" s="385"/>
      <c r="D39" s="385"/>
      <c r="E39" s="385"/>
      <c r="F39" s="385"/>
      <c r="G39" s="385"/>
      <c r="H39" s="385"/>
      <c r="I39" s="385"/>
      <c r="J39" s="385"/>
      <c r="K39" s="385"/>
      <c r="L39" s="385"/>
      <c r="M39" s="385"/>
      <c r="N39" s="385"/>
      <c r="O39" s="385"/>
      <c r="P39" s="385"/>
      <c r="Q39" s="386"/>
      <c r="R39" s="14"/>
      <c r="S39" s="14"/>
      <c r="T39" s="14"/>
      <c r="U39" s="14"/>
      <c r="V39" s="14"/>
      <c r="W39" s="14"/>
      <c r="X39" s="14"/>
      <c r="Y39" s="14"/>
      <c r="Z39" s="14"/>
    </row>
    <row r="40" spans="1:26" ht="12" customHeight="1" x14ac:dyDescent="0.3">
      <c r="A40" s="15"/>
      <c r="B40" s="363" t="s">
        <v>15</v>
      </c>
      <c r="C40" s="364"/>
      <c r="D40" s="364"/>
      <c r="E40" s="364"/>
      <c r="F40" s="364"/>
      <c r="G40" s="364"/>
      <c r="H40" s="364"/>
      <c r="I40" s="364"/>
      <c r="J40" s="364"/>
      <c r="K40" s="364"/>
      <c r="L40" s="364"/>
      <c r="M40" s="364"/>
      <c r="N40" s="364"/>
      <c r="O40" s="364"/>
      <c r="P40" s="364"/>
      <c r="Q40" s="365"/>
      <c r="R40" s="14"/>
      <c r="S40" s="14"/>
      <c r="T40" s="14"/>
      <c r="U40" s="14"/>
      <c r="V40" s="14"/>
      <c r="W40" s="14"/>
      <c r="X40" s="14"/>
      <c r="Y40" s="14"/>
      <c r="Z40" s="14"/>
    </row>
    <row r="41" spans="1:26" ht="6" customHeight="1" x14ac:dyDescent="0.3">
      <c r="A41" s="15"/>
      <c r="B41" s="16"/>
      <c r="C41" s="16"/>
      <c r="D41" s="16"/>
      <c r="E41" s="16"/>
      <c r="F41" s="16"/>
      <c r="G41" s="16"/>
      <c r="H41" s="16"/>
      <c r="I41" s="16"/>
      <c r="J41" s="16"/>
      <c r="K41" s="16"/>
      <c r="L41" s="16"/>
      <c r="M41" s="16"/>
      <c r="N41" s="16"/>
      <c r="O41" s="16"/>
      <c r="P41" s="16"/>
      <c r="Q41" s="16"/>
      <c r="R41" s="14"/>
      <c r="S41" s="14"/>
      <c r="T41" s="14"/>
      <c r="U41" s="14"/>
      <c r="V41" s="14"/>
      <c r="W41" s="14"/>
      <c r="X41" s="14"/>
      <c r="Y41" s="14"/>
      <c r="Z41" s="14"/>
    </row>
    <row r="42" spans="1:26" ht="15" customHeight="1" x14ac:dyDescent="0.3">
      <c r="A42" s="15"/>
      <c r="B42" s="351" t="s">
        <v>436</v>
      </c>
      <c r="C42" s="340"/>
      <c r="D42" s="340"/>
      <c r="E42" s="340"/>
      <c r="F42" s="340"/>
      <c r="G42" s="340"/>
      <c r="H42" s="340"/>
      <c r="I42" s="340"/>
      <c r="J42" s="340"/>
      <c r="K42" s="340"/>
      <c r="L42" s="340"/>
      <c r="M42" s="340"/>
      <c r="N42" s="340"/>
      <c r="O42" s="340"/>
      <c r="P42" s="340"/>
      <c r="Q42" s="341"/>
      <c r="R42" s="14"/>
      <c r="S42" s="14"/>
      <c r="T42" s="14"/>
      <c r="U42" s="14"/>
      <c r="V42" s="14"/>
      <c r="W42" s="14"/>
      <c r="X42" s="14"/>
      <c r="Y42" s="14"/>
      <c r="Z42" s="14"/>
    </row>
    <row r="43" spans="1:26" ht="18.75" customHeight="1" x14ac:dyDescent="0.3">
      <c r="A43" s="15"/>
      <c r="B43" s="345"/>
      <c r="C43" s="346"/>
      <c r="D43" s="346"/>
      <c r="E43" s="346"/>
      <c r="F43" s="346"/>
      <c r="G43" s="346"/>
      <c r="H43" s="346"/>
      <c r="I43" s="346"/>
      <c r="J43" s="346"/>
      <c r="K43" s="346"/>
      <c r="L43" s="346"/>
      <c r="M43" s="346"/>
      <c r="N43" s="346"/>
      <c r="O43" s="346"/>
      <c r="P43" s="346"/>
      <c r="Q43" s="347"/>
      <c r="R43" s="14"/>
      <c r="S43" s="14"/>
      <c r="T43" s="14"/>
      <c r="U43" s="14"/>
      <c r="V43" s="14"/>
      <c r="W43" s="14"/>
      <c r="X43" s="14"/>
      <c r="Y43" s="14"/>
      <c r="Z43" s="14"/>
    </row>
    <row r="44" spans="1:26" ht="34" customHeight="1" x14ac:dyDescent="0.3">
      <c r="A44" s="15"/>
      <c r="B44" s="366" t="s">
        <v>226</v>
      </c>
      <c r="C44" s="387"/>
      <c r="D44" s="387"/>
      <c r="E44" s="387"/>
      <c r="F44" s="387"/>
      <c r="G44" s="387"/>
      <c r="H44" s="387"/>
      <c r="I44" s="387"/>
      <c r="J44" s="387"/>
      <c r="K44" s="387"/>
      <c r="L44" s="387"/>
      <c r="M44" s="387"/>
      <c r="N44" s="387"/>
      <c r="O44" s="387"/>
      <c r="P44" s="387"/>
      <c r="Q44" s="388"/>
      <c r="R44" s="14"/>
      <c r="S44" s="14"/>
      <c r="T44" s="14"/>
      <c r="U44" s="14"/>
      <c r="V44" s="14"/>
      <c r="W44" s="14"/>
      <c r="X44" s="14"/>
      <c r="Y44" s="14"/>
      <c r="Z44" s="14"/>
    </row>
    <row r="45" spans="1:26" ht="15" customHeight="1" x14ac:dyDescent="0.3">
      <c r="A45" s="6"/>
      <c r="B45" s="389" t="s">
        <v>219</v>
      </c>
      <c r="C45" s="390"/>
      <c r="D45" s="390"/>
      <c r="E45" s="390"/>
      <c r="F45" s="390"/>
      <c r="G45" s="390"/>
      <c r="H45" s="390"/>
      <c r="I45" s="390"/>
      <c r="J45" s="390"/>
      <c r="K45" s="390"/>
      <c r="L45" s="390"/>
      <c r="M45" s="390"/>
      <c r="N45" s="390"/>
      <c r="O45" s="390"/>
      <c r="P45" s="390"/>
      <c r="Q45" s="391"/>
      <c r="R45" s="1"/>
      <c r="S45" s="1"/>
    </row>
    <row r="46" spans="1:26" ht="15" customHeight="1" x14ac:dyDescent="0.3">
      <c r="A46" s="6"/>
      <c r="B46" s="392"/>
      <c r="C46" s="393"/>
      <c r="D46" s="393"/>
      <c r="E46" s="393"/>
      <c r="F46" s="393"/>
      <c r="G46" s="393"/>
      <c r="H46" s="393"/>
      <c r="I46" s="393"/>
      <c r="J46" s="393"/>
      <c r="K46" s="393"/>
      <c r="L46" s="393"/>
      <c r="M46" s="393"/>
      <c r="N46" s="393"/>
      <c r="O46" s="393"/>
      <c r="P46" s="393"/>
      <c r="Q46" s="394"/>
      <c r="R46" s="1"/>
      <c r="S46" s="1"/>
    </row>
    <row r="47" spans="1:26" ht="14" x14ac:dyDescent="0.3">
      <c r="A47" s="6"/>
      <c r="B47" s="395"/>
      <c r="C47" s="396"/>
      <c r="D47" s="396"/>
      <c r="E47" s="396"/>
      <c r="F47" s="396"/>
      <c r="G47" s="396"/>
      <c r="H47" s="396"/>
      <c r="I47" s="396"/>
      <c r="J47" s="396"/>
      <c r="K47" s="396"/>
      <c r="L47" s="396"/>
      <c r="M47" s="396"/>
      <c r="N47" s="396"/>
      <c r="O47" s="396"/>
      <c r="P47" s="396"/>
      <c r="Q47" s="397"/>
      <c r="R47" s="1"/>
      <c r="S47" s="1"/>
    </row>
    <row r="48" spans="1:26" ht="7.5" customHeight="1" x14ac:dyDescent="0.3">
      <c r="A48" s="6"/>
      <c r="B48" s="1"/>
      <c r="C48" s="1"/>
      <c r="D48" s="1"/>
      <c r="E48" s="1"/>
      <c r="F48" s="1"/>
      <c r="G48" s="1"/>
      <c r="H48" s="1"/>
      <c r="I48" s="1"/>
      <c r="J48" s="1"/>
      <c r="K48" s="1"/>
      <c r="L48" s="1"/>
      <c r="M48" s="1"/>
      <c r="N48" s="1"/>
      <c r="O48" s="1"/>
      <c r="P48" s="1"/>
      <c r="Q48" s="1"/>
      <c r="R48" s="1"/>
      <c r="S48" s="1"/>
    </row>
    <row r="49" spans="1:19" ht="21" customHeight="1" x14ac:dyDescent="0.3">
      <c r="A49" s="6"/>
      <c r="B49" s="22" t="s">
        <v>16</v>
      </c>
      <c r="C49" s="398" t="s">
        <v>17</v>
      </c>
      <c r="D49" s="399"/>
      <c r="E49" s="399"/>
      <c r="F49" s="399"/>
      <c r="G49" s="400"/>
      <c r="H49" s="401" t="s">
        <v>18</v>
      </c>
      <c r="I49" s="402"/>
      <c r="J49" s="402"/>
      <c r="K49" s="402"/>
      <c r="L49" s="402"/>
      <c r="M49" s="402"/>
      <c r="N49" s="402"/>
      <c r="O49" s="402"/>
      <c r="P49" s="402"/>
      <c r="Q49" s="403"/>
      <c r="R49" s="1"/>
      <c r="S49" s="1"/>
    </row>
    <row r="50" spans="1:19" ht="21" customHeight="1" x14ac:dyDescent="0.3">
      <c r="A50" s="6"/>
      <c r="B50" s="23">
        <v>1</v>
      </c>
      <c r="C50" s="410" t="s">
        <v>19</v>
      </c>
      <c r="D50" s="334"/>
      <c r="E50" s="334"/>
      <c r="F50" s="334"/>
      <c r="G50" s="335"/>
      <c r="H50" s="404" t="s">
        <v>220</v>
      </c>
      <c r="I50" s="405"/>
      <c r="J50" s="405"/>
      <c r="K50" s="405"/>
      <c r="L50" s="405"/>
      <c r="M50" s="405"/>
      <c r="N50" s="405"/>
      <c r="O50" s="405"/>
      <c r="P50" s="405"/>
      <c r="Q50" s="406"/>
      <c r="R50" s="1"/>
      <c r="S50" s="1"/>
    </row>
    <row r="51" spans="1:19" ht="21" customHeight="1" x14ac:dyDescent="0.3">
      <c r="A51" s="6"/>
      <c r="B51" s="23">
        <v>2</v>
      </c>
      <c r="C51" s="410" t="s">
        <v>20</v>
      </c>
      <c r="D51" s="334"/>
      <c r="E51" s="334"/>
      <c r="F51" s="334"/>
      <c r="G51" s="335"/>
      <c r="H51" s="404" t="s">
        <v>221</v>
      </c>
      <c r="I51" s="405"/>
      <c r="J51" s="405"/>
      <c r="K51" s="405"/>
      <c r="L51" s="405"/>
      <c r="M51" s="405"/>
      <c r="N51" s="405"/>
      <c r="O51" s="405"/>
      <c r="P51" s="405"/>
      <c r="Q51" s="406"/>
      <c r="R51" s="1"/>
      <c r="S51" s="1"/>
    </row>
    <row r="52" spans="1:19" ht="35.25" customHeight="1" x14ac:dyDescent="0.3">
      <c r="A52" s="6"/>
      <c r="B52" s="23" t="s">
        <v>282</v>
      </c>
      <c r="C52" s="410" t="s">
        <v>21</v>
      </c>
      <c r="D52" s="334"/>
      <c r="E52" s="334"/>
      <c r="F52" s="334"/>
      <c r="G52" s="335"/>
      <c r="H52" s="411" t="s">
        <v>283</v>
      </c>
      <c r="I52" s="334"/>
      <c r="J52" s="334"/>
      <c r="K52" s="334"/>
      <c r="L52" s="334"/>
      <c r="M52" s="334"/>
      <c r="N52" s="334"/>
      <c r="O52" s="334"/>
      <c r="P52" s="334"/>
      <c r="Q52" s="335"/>
      <c r="R52" s="1"/>
      <c r="S52" s="1"/>
    </row>
    <row r="53" spans="1:19" ht="35.25" customHeight="1" x14ac:dyDescent="0.3">
      <c r="A53" s="6"/>
      <c r="B53" s="24" t="s">
        <v>284</v>
      </c>
      <c r="C53" s="410" t="s">
        <v>22</v>
      </c>
      <c r="D53" s="334"/>
      <c r="E53" s="334"/>
      <c r="F53" s="334"/>
      <c r="G53" s="335"/>
      <c r="H53" s="411" t="s">
        <v>430</v>
      </c>
      <c r="I53" s="334"/>
      <c r="J53" s="334"/>
      <c r="K53" s="334"/>
      <c r="L53" s="334"/>
      <c r="M53" s="334"/>
      <c r="N53" s="334"/>
      <c r="O53" s="334"/>
      <c r="P53" s="334"/>
      <c r="Q53" s="335"/>
      <c r="R53" s="1"/>
      <c r="S53" s="1"/>
    </row>
    <row r="54" spans="1:19" ht="35.25" customHeight="1" x14ac:dyDescent="0.3">
      <c r="A54" s="11"/>
      <c r="B54" s="24">
        <v>4</v>
      </c>
      <c r="C54" s="410" t="s">
        <v>428</v>
      </c>
      <c r="D54" s="334"/>
      <c r="E54" s="334"/>
      <c r="F54" s="334"/>
      <c r="G54" s="335"/>
      <c r="H54" s="411" t="s">
        <v>429</v>
      </c>
      <c r="I54" s="334"/>
      <c r="J54" s="334"/>
      <c r="K54" s="334"/>
      <c r="L54" s="334"/>
      <c r="M54" s="334"/>
      <c r="N54" s="334"/>
      <c r="O54" s="334"/>
      <c r="P54" s="334"/>
      <c r="Q54" s="335"/>
      <c r="R54" s="1"/>
      <c r="S54" s="1"/>
    </row>
    <row r="55" spans="1:19" ht="33" customHeight="1" x14ac:dyDescent="0.3">
      <c r="A55" s="6"/>
      <c r="B55" s="24">
        <v>5</v>
      </c>
      <c r="C55" s="410" t="s">
        <v>23</v>
      </c>
      <c r="D55" s="334"/>
      <c r="E55" s="334"/>
      <c r="F55" s="334"/>
      <c r="G55" s="335"/>
      <c r="H55" s="411" t="s">
        <v>24</v>
      </c>
      <c r="I55" s="334"/>
      <c r="J55" s="334"/>
      <c r="K55" s="334"/>
      <c r="L55" s="334"/>
      <c r="M55" s="334"/>
      <c r="N55" s="334"/>
      <c r="O55" s="334"/>
      <c r="P55" s="334"/>
      <c r="Q55" s="335"/>
      <c r="R55" s="1"/>
      <c r="S55" s="1"/>
    </row>
    <row r="56" spans="1:19" ht="30.75" customHeight="1" x14ac:dyDescent="0.3">
      <c r="A56" s="6"/>
      <c r="B56" s="23">
        <v>6</v>
      </c>
      <c r="C56" s="411" t="s">
        <v>404</v>
      </c>
      <c r="D56" s="334"/>
      <c r="E56" s="334"/>
      <c r="F56" s="334"/>
      <c r="G56" s="335"/>
      <c r="H56" s="404" t="s">
        <v>440</v>
      </c>
      <c r="I56" s="405"/>
      <c r="J56" s="405"/>
      <c r="K56" s="405"/>
      <c r="L56" s="405"/>
      <c r="M56" s="405"/>
      <c r="N56" s="405"/>
      <c r="O56" s="405"/>
      <c r="P56" s="405"/>
      <c r="Q56" s="406"/>
      <c r="R56" s="1"/>
      <c r="S56" s="1"/>
    </row>
    <row r="57" spans="1:19" ht="30.75" customHeight="1" x14ac:dyDescent="0.3">
      <c r="A57" s="6"/>
      <c r="B57" s="23">
        <v>7</v>
      </c>
      <c r="C57" s="411" t="s">
        <v>406</v>
      </c>
      <c r="D57" s="334"/>
      <c r="E57" s="334"/>
      <c r="F57" s="334"/>
      <c r="G57" s="335"/>
      <c r="H57" s="404" t="s">
        <v>440</v>
      </c>
      <c r="I57" s="405"/>
      <c r="J57" s="405"/>
      <c r="K57" s="405"/>
      <c r="L57" s="405"/>
      <c r="M57" s="405"/>
      <c r="N57" s="405"/>
      <c r="O57" s="405"/>
      <c r="P57" s="405"/>
      <c r="Q57" s="406"/>
      <c r="R57" s="1"/>
      <c r="S57" s="1"/>
    </row>
    <row r="58" spans="1:19" ht="24.75" customHeight="1" x14ac:dyDescent="0.3">
      <c r="A58" s="6"/>
      <c r="B58" s="23">
        <v>8</v>
      </c>
      <c r="C58" s="411" t="s">
        <v>25</v>
      </c>
      <c r="D58" s="334"/>
      <c r="E58" s="334"/>
      <c r="F58" s="334"/>
      <c r="G58" s="335"/>
      <c r="H58" s="404" t="s">
        <v>440</v>
      </c>
      <c r="I58" s="405"/>
      <c r="J58" s="405"/>
      <c r="K58" s="405"/>
      <c r="L58" s="405"/>
      <c r="M58" s="405"/>
      <c r="N58" s="405"/>
      <c r="O58" s="405"/>
      <c r="P58" s="405"/>
      <c r="Q58" s="406"/>
      <c r="R58" s="1"/>
      <c r="S58" s="1"/>
    </row>
    <row r="59" spans="1:19" ht="31.5" customHeight="1" x14ac:dyDescent="0.3">
      <c r="A59" s="6"/>
      <c r="B59" s="23">
        <v>9</v>
      </c>
      <c r="C59" s="411" t="s">
        <v>26</v>
      </c>
      <c r="D59" s="334"/>
      <c r="E59" s="334"/>
      <c r="F59" s="334"/>
      <c r="G59" s="335"/>
      <c r="H59" s="404" t="s">
        <v>440</v>
      </c>
      <c r="I59" s="405"/>
      <c r="J59" s="405"/>
      <c r="K59" s="405"/>
      <c r="L59" s="405"/>
      <c r="M59" s="405"/>
      <c r="N59" s="405"/>
      <c r="O59" s="405"/>
      <c r="P59" s="405"/>
      <c r="Q59" s="406"/>
      <c r="R59" s="1"/>
      <c r="S59" s="1"/>
    </row>
    <row r="60" spans="1:19" ht="31" customHeight="1" x14ac:dyDescent="0.3">
      <c r="A60" s="6"/>
      <c r="B60" s="23">
        <v>10</v>
      </c>
      <c r="C60" s="420" t="s">
        <v>285</v>
      </c>
      <c r="D60" s="421"/>
      <c r="E60" s="421"/>
      <c r="F60" s="421"/>
      <c r="G60" s="422"/>
      <c r="H60" s="407" t="s">
        <v>458</v>
      </c>
      <c r="I60" s="408"/>
      <c r="J60" s="408"/>
      <c r="K60" s="408"/>
      <c r="L60" s="408"/>
      <c r="M60" s="408"/>
      <c r="N60" s="408"/>
      <c r="O60" s="408"/>
      <c r="P60" s="408"/>
      <c r="Q60" s="409"/>
      <c r="R60" s="1"/>
      <c r="S60" s="1"/>
    </row>
    <row r="61" spans="1:19" ht="21" customHeight="1" x14ac:dyDescent="0.3">
      <c r="A61" s="1"/>
      <c r="B61" s="413" t="s">
        <v>420</v>
      </c>
      <c r="C61" s="414"/>
      <c r="D61" s="414"/>
      <c r="E61" s="414"/>
      <c r="F61" s="414"/>
      <c r="G61" s="414"/>
      <c r="H61" s="414"/>
      <c r="I61" s="414"/>
      <c r="J61" s="414"/>
      <c r="K61" s="414"/>
      <c r="L61" s="414"/>
      <c r="M61" s="414"/>
      <c r="N61" s="414"/>
      <c r="O61" s="414"/>
      <c r="P61" s="414"/>
      <c r="Q61" s="415"/>
      <c r="R61" s="1"/>
      <c r="S61" s="1"/>
    </row>
    <row r="62" spans="1:19" ht="32.25" customHeight="1" x14ac:dyDescent="0.3">
      <c r="B62" s="416"/>
      <c r="C62" s="417"/>
      <c r="D62" s="417"/>
      <c r="E62" s="417"/>
      <c r="F62" s="417"/>
      <c r="G62" s="417"/>
      <c r="H62" s="417"/>
      <c r="I62" s="417"/>
      <c r="J62" s="417"/>
      <c r="K62" s="417"/>
      <c r="L62" s="417"/>
      <c r="M62" s="417"/>
      <c r="N62" s="417"/>
      <c r="O62" s="417"/>
      <c r="P62" s="417"/>
      <c r="Q62" s="418"/>
    </row>
    <row r="63" spans="1:19" ht="21" customHeight="1" x14ac:dyDescent="0.3"/>
    <row r="64" spans="1:19" ht="21" customHeight="1" x14ac:dyDescent="0.3">
      <c r="B64" s="419"/>
      <c r="C64" s="343"/>
      <c r="D64" s="343"/>
      <c r="E64" s="343"/>
      <c r="F64" s="343"/>
      <c r="G64" s="343"/>
      <c r="H64" s="343"/>
      <c r="I64" s="343"/>
      <c r="J64" s="343"/>
      <c r="K64" s="343"/>
      <c r="L64" s="343"/>
      <c r="M64" s="343"/>
      <c r="N64" s="343"/>
      <c r="O64" s="343"/>
      <c r="P64" s="343"/>
      <c r="Q64" s="343"/>
    </row>
    <row r="65" ht="21" customHeight="1" x14ac:dyDescent="0.3"/>
    <row r="66" ht="21" customHeight="1" x14ac:dyDescent="0.3"/>
    <row r="67" ht="21" customHeight="1" x14ac:dyDescent="0.3"/>
    <row r="68" ht="21" customHeight="1" x14ac:dyDescent="0.3"/>
    <row r="69" ht="21" customHeight="1" x14ac:dyDescent="0.3"/>
    <row r="70" ht="21" customHeight="1" x14ac:dyDescent="0.3"/>
    <row r="71" ht="21"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sheetProtection password="A1B3" sheet="1" objects="1" scenarios="1"/>
  <mergeCells count="59">
    <mergeCell ref="B33:Q33"/>
    <mergeCell ref="B61:Q62"/>
    <mergeCell ref="B64:Q64"/>
    <mergeCell ref="C50:G50"/>
    <mergeCell ref="H50:Q50"/>
    <mergeCell ref="C51:G51"/>
    <mergeCell ref="H51:Q51"/>
    <mergeCell ref="C52:G52"/>
    <mergeCell ref="H52:Q52"/>
    <mergeCell ref="H53:Q53"/>
    <mergeCell ref="C59:G59"/>
    <mergeCell ref="C60:G60"/>
    <mergeCell ref="H55:Q55"/>
    <mergeCell ref="H56:Q56"/>
    <mergeCell ref="H57:Q57"/>
    <mergeCell ref="H58:Q58"/>
    <mergeCell ref="H59:Q59"/>
    <mergeCell ref="H60:Q60"/>
    <mergeCell ref="C53:G53"/>
    <mergeCell ref="C55:G55"/>
    <mergeCell ref="C56:G56"/>
    <mergeCell ref="C57:G57"/>
    <mergeCell ref="C58:G58"/>
    <mergeCell ref="C54:G54"/>
    <mergeCell ref="H54:Q54"/>
    <mergeCell ref="B42:Q43"/>
    <mergeCell ref="B44:Q44"/>
    <mergeCell ref="B45:Q47"/>
    <mergeCell ref="C49:G49"/>
    <mergeCell ref="H49:Q49"/>
    <mergeCell ref="B34:Q34"/>
    <mergeCell ref="B36:Q36"/>
    <mergeCell ref="B38:Q38"/>
    <mergeCell ref="B39:Q39"/>
    <mergeCell ref="B40:Q40"/>
    <mergeCell ref="B28:Q28"/>
    <mergeCell ref="B29:Q29"/>
    <mergeCell ref="B30:Q30"/>
    <mergeCell ref="B31:Q31"/>
    <mergeCell ref="B32:Q32"/>
    <mergeCell ref="B23:Q23"/>
    <mergeCell ref="B24:Q24"/>
    <mergeCell ref="B25:Q25"/>
    <mergeCell ref="B26:Q26"/>
    <mergeCell ref="B27:Q27"/>
    <mergeCell ref="B17:Q17"/>
    <mergeCell ref="B18:Q18"/>
    <mergeCell ref="B19:Q19"/>
    <mergeCell ref="B21:Q21"/>
    <mergeCell ref="B22:Q22"/>
    <mergeCell ref="B12:E12"/>
    <mergeCell ref="B13:Q13"/>
    <mergeCell ref="B14:Q16"/>
    <mergeCell ref="B1:Q1"/>
    <mergeCell ref="B8:Q9"/>
    <mergeCell ref="B5:Q5"/>
    <mergeCell ref="B7:Q7"/>
    <mergeCell ref="B11:Q11"/>
    <mergeCell ref="F12:Q12"/>
  </mergeCells>
  <pageMargins left="0.25" right="0.25" top="0.75" bottom="0.75" header="0" footer="0"/>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Z1015"/>
  <sheetViews>
    <sheetView showGridLines="0" zoomScale="80" zoomScaleNormal="80" workbookViewId="0">
      <selection activeCell="D10" sqref="D10:D13"/>
    </sheetView>
  </sheetViews>
  <sheetFormatPr defaultColWidth="12.6640625" defaultRowHeight="15" customHeight="1" x14ac:dyDescent="0.25"/>
  <cols>
    <col min="1" max="1" width="7.6640625" style="26" customWidth="1"/>
    <col min="2" max="2" width="44.58203125" style="26" customWidth="1"/>
    <col min="3" max="5" width="29.5" style="26" customWidth="1"/>
    <col min="6" max="26" width="7.6640625" style="26" customWidth="1"/>
    <col min="27" max="16384" width="12.6640625" style="26"/>
  </cols>
  <sheetData>
    <row r="1" spans="2:8" ht="38.5" customHeight="1" thickBot="1" x14ac:dyDescent="0.3">
      <c r="B1" s="423" t="s">
        <v>280</v>
      </c>
      <c r="C1" s="424"/>
      <c r="D1" s="424"/>
      <c r="E1" s="425"/>
      <c r="F1" s="25"/>
      <c r="G1" s="25"/>
      <c r="H1" s="25"/>
    </row>
    <row r="2" spans="2:8" ht="15" customHeight="1" x14ac:dyDescent="0.25">
      <c r="B2" s="27"/>
      <c r="C2" s="27"/>
      <c r="D2" s="27"/>
      <c r="E2" s="27"/>
      <c r="F2" s="25"/>
      <c r="G2" s="25"/>
      <c r="H2" s="25"/>
    </row>
    <row r="3" spans="2:8" ht="13" x14ac:dyDescent="0.25">
      <c r="B3" s="426" t="s">
        <v>233</v>
      </c>
      <c r="C3" s="426"/>
      <c r="D3" s="426"/>
      <c r="E3" s="426"/>
      <c r="F3" s="25"/>
      <c r="G3" s="25"/>
      <c r="H3" s="25"/>
    </row>
    <row r="4" spans="2:8" ht="15" customHeight="1" x14ac:dyDescent="0.25">
      <c r="B4" s="28" t="s">
        <v>234</v>
      </c>
      <c r="C4" s="28" t="s">
        <v>235</v>
      </c>
      <c r="D4" s="29" t="s">
        <v>30</v>
      </c>
      <c r="E4" s="28" t="s">
        <v>236</v>
      </c>
    </row>
    <row r="5" spans="2:8" ht="75" customHeight="1" x14ac:dyDescent="0.25">
      <c r="B5" s="427" t="s">
        <v>267</v>
      </c>
      <c r="C5" s="431" t="s">
        <v>320</v>
      </c>
      <c r="D5" s="428" t="s">
        <v>237</v>
      </c>
      <c r="E5" s="253" t="s">
        <v>264</v>
      </c>
    </row>
    <row r="6" spans="2:8" ht="25" x14ac:dyDescent="0.25">
      <c r="B6" s="427"/>
      <c r="C6" s="432"/>
      <c r="D6" s="428"/>
      <c r="E6" s="253" t="s">
        <v>265</v>
      </c>
    </row>
    <row r="7" spans="2:8" ht="25" x14ac:dyDescent="0.25">
      <c r="B7" s="427"/>
      <c r="C7" s="433"/>
      <c r="D7" s="428"/>
      <c r="E7" s="253" t="s">
        <v>266</v>
      </c>
    </row>
    <row r="8" spans="2:8" ht="13" x14ac:dyDescent="0.25">
      <c r="B8" s="426" t="s">
        <v>238</v>
      </c>
      <c r="C8" s="426"/>
      <c r="D8" s="426"/>
      <c r="E8" s="426"/>
    </row>
    <row r="9" spans="2:8" ht="13" x14ac:dyDescent="0.25">
      <c r="B9" s="28" t="s">
        <v>234</v>
      </c>
      <c r="C9" s="28" t="s">
        <v>235</v>
      </c>
      <c r="D9" s="29" t="s">
        <v>30</v>
      </c>
      <c r="E9" s="28" t="s">
        <v>236</v>
      </c>
    </row>
    <row r="10" spans="2:8" ht="125" customHeight="1" x14ac:dyDescent="0.25">
      <c r="B10" s="427" t="s">
        <v>269</v>
      </c>
      <c r="C10" s="431" t="s">
        <v>319</v>
      </c>
      <c r="D10" s="428" t="s">
        <v>239</v>
      </c>
      <c r="E10" s="253" t="s">
        <v>264</v>
      </c>
    </row>
    <row r="11" spans="2:8" ht="25" x14ac:dyDescent="0.25">
      <c r="B11" s="427"/>
      <c r="C11" s="432"/>
      <c r="D11" s="428"/>
      <c r="E11" s="253" t="s">
        <v>268</v>
      </c>
    </row>
    <row r="12" spans="2:8" ht="12.5" x14ac:dyDescent="0.25">
      <c r="B12" s="427"/>
      <c r="C12" s="432"/>
      <c r="D12" s="428"/>
      <c r="E12" s="429" t="s">
        <v>266</v>
      </c>
    </row>
    <row r="13" spans="2:8" ht="12.5" x14ac:dyDescent="0.25">
      <c r="B13" s="427"/>
      <c r="C13" s="433"/>
      <c r="D13" s="428"/>
      <c r="E13" s="430"/>
    </row>
    <row r="14" spans="2:8" ht="13" x14ac:dyDescent="0.25">
      <c r="B14" s="426" t="s">
        <v>29</v>
      </c>
      <c r="C14" s="426"/>
      <c r="D14" s="426"/>
      <c r="E14" s="426"/>
    </row>
    <row r="15" spans="2:8" ht="13" x14ac:dyDescent="0.25">
      <c r="B15" s="28" t="s">
        <v>234</v>
      </c>
      <c r="C15" s="28" t="s">
        <v>235</v>
      </c>
      <c r="D15" s="29" t="s">
        <v>30</v>
      </c>
      <c r="E15" s="28" t="s">
        <v>236</v>
      </c>
    </row>
    <row r="16" spans="2:8" ht="30.5" customHeight="1" x14ac:dyDescent="0.25">
      <c r="B16" s="427" t="s">
        <v>270</v>
      </c>
      <c r="C16" s="253" t="s">
        <v>273</v>
      </c>
      <c r="D16" s="428" t="s">
        <v>240</v>
      </c>
      <c r="E16" s="253" t="s">
        <v>274</v>
      </c>
    </row>
    <row r="17" spans="1:26" ht="25" customHeight="1" x14ac:dyDescent="0.25">
      <c r="B17" s="427"/>
      <c r="C17" s="253" t="s">
        <v>272</v>
      </c>
      <c r="D17" s="428"/>
      <c r="E17" s="431" t="s">
        <v>275</v>
      </c>
    </row>
    <row r="18" spans="1:26" ht="50" x14ac:dyDescent="0.25">
      <c r="B18" s="427"/>
      <c r="C18" s="253" t="s">
        <v>271</v>
      </c>
      <c r="D18" s="428"/>
      <c r="E18" s="433"/>
    </row>
    <row r="19" spans="1:26" ht="13" x14ac:dyDescent="0.25">
      <c r="B19" s="426" t="s">
        <v>28</v>
      </c>
      <c r="C19" s="426"/>
      <c r="D19" s="426"/>
      <c r="E19" s="426"/>
    </row>
    <row r="20" spans="1:26" ht="13" x14ac:dyDescent="0.25">
      <c r="B20" s="28" t="s">
        <v>234</v>
      </c>
      <c r="C20" s="28" t="s">
        <v>235</v>
      </c>
      <c r="D20" s="29" t="s">
        <v>30</v>
      </c>
      <c r="E20" s="28" t="s">
        <v>236</v>
      </c>
    </row>
    <row r="21" spans="1:26" ht="12.5" x14ac:dyDescent="0.25">
      <c r="B21" s="427" t="s">
        <v>270</v>
      </c>
      <c r="C21" s="253" t="s">
        <v>273</v>
      </c>
      <c r="D21" s="428" t="s">
        <v>241</v>
      </c>
      <c r="E21" s="253" t="s">
        <v>274</v>
      </c>
    </row>
    <row r="22" spans="1:26" ht="25" customHeight="1" x14ac:dyDescent="0.25">
      <c r="B22" s="427"/>
      <c r="C22" s="253" t="s">
        <v>272</v>
      </c>
      <c r="D22" s="428"/>
      <c r="E22" s="431" t="s">
        <v>276</v>
      </c>
    </row>
    <row r="23" spans="1:26" ht="50" x14ac:dyDescent="0.25">
      <c r="B23" s="427"/>
      <c r="C23" s="253" t="s">
        <v>271</v>
      </c>
      <c r="D23" s="428"/>
      <c r="E23" s="433"/>
    </row>
    <row r="24" spans="1:26" ht="13" x14ac:dyDescent="0.25">
      <c r="B24" s="426" t="s">
        <v>27</v>
      </c>
      <c r="C24" s="426"/>
      <c r="D24" s="426"/>
      <c r="E24" s="426"/>
    </row>
    <row r="25" spans="1:26" ht="13" x14ac:dyDescent="0.25">
      <c r="B25" s="28" t="s">
        <v>234</v>
      </c>
      <c r="C25" s="28" t="s">
        <v>235</v>
      </c>
      <c r="D25" s="29" t="s">
        <v>30</v>
      </c>
      <c r="E25" s="28" t="s">
        <v>236</v>
      </c>
    </row>
    <row r="26" spans="1:26" ht="37" customHeight="1" x14ac:dyDescent="0.25">
      <c r="B26" s="427" t="s">
        <v>270</v>
      </c>
      <c r="C26" s="253" t="s">
        <v>277</v>
      </c>
      <c r="D26" s="428" t="s">
        <v>242</v>
      </c>
      <c r="E26" s="253" t="s">
        <v>274</v>
      </c>
    </row>
    <row r="27" spans="1:26" ht="25" customHeight="1" x14ac:dyDescent="0.25">
      <c r="B27" s="427"/>
      <c r="C27" s="253" t="s">
        <v>272</v>
      </c>
      <c r="D27" s="428"/>
      <c r="E27" s="431" t="s">
        <v>276</v>
      </c>
    </row>
    <row r="28" spans="1:26" ht="50" x14ac:dyDescent="0.25">
      <c r="B28" s="427"/>
      <c r="C28" s="253" t="s">
        <v>278</v>
      </c>
      <c r="D28" s="428"/>
      <c r="E28" s="433"/>
    </row>
    <row r="29" spans="1:26" ht="12.5" x14ac:dyDescent="0.25">
      <c r="B29" s="30"/>
    </row>
    <row r="30" spans="1:26" ht="12.5" x14ac:dyDescent="0.2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6" spans="1:26" ht="12.5" x14ac:dyDescent="0.2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2.5" x14ac:dyDescent="0.2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2.5"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2.5" x14ac:dyDescent="0.2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2.5" x14ac:dyDescent="0.2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2.5"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2.5"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2.5"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2.5"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2.5"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2.5"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2.5"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2.5" x14ac:dyDescent="0.2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2.5" x14ac:dyDescent="0.2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2.5" x14ac:dyDescent="0.2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2.5" x14ac:dyDescent="0.2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2.5" x14ac:dyDescent="0.2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2.5" x14ac:dyDescent="0.2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2.5" x14ac:dyDescent="0.2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2.5" x14ac:dyDescent="0.2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x14ac:dyDescent="0.2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x14ac:dyDescent="0.2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x14ac:dyDescent="0.2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x14ac:dyDescent="0.2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x14ac:dyDescent="0.2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x14ac:dyDescent="0.2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x14ac:dyDescent="0.2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x14ac:dyDescent="0.2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x14ac:dyDescent="0.2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x14ac:dyDescent="0.2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x14ac:dyDescent="0.2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x14ac:dyDescent="0.2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x14ac:dyDescent="0.2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x14ac:dyDescent="0.2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x14ac:dyDescent="0.2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x14ac:dyDescent="0.2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x14ac:dyDescent="0.2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x14ac:dyDescent="0.2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x14ac:dyDescent="0.2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x14ac:dyDescent="0.2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x14ac:dyDescent="0.2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x14ac:dyDescent="0.2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x14ac:dyDescent="0.2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x14ac:dyDescent="0.2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x14ac:dyDescent="0.2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x14ac:dyDescent="0.2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x14ac:dyDescent="0.2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x14ac:dyDescent="0.2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x14ac:dyDescent="0.2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x14ac:dyDescent="0.2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x14ac:dyDescent="0.2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x14ac:dyDescent="0.2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x14ac:dyDescent="0.2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x14ac:dyDescent="0.2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x14ac:dyDescent="0.2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x14ac:dyDescent="0.2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x14ac:dyDescent="0.2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x14ac:dyDescent="0.2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x14ac:dyDescent="0.2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x14ac:dyDescent="0.2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x14ac:dyDescent="0.2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x14ac:dyDescent="0.2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x14ac:dyDescent="0.2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x14ac:dyDescent="0.2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x14ac:dyDescent="0.2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x14ac:dyDescent="0.2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x14ac:dyDescent="0.2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x14ac:dyDescent="0.2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x14ac:dyDescent="0.2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x14ac:dyDescent="0.2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x14ac:dyDescent="0.2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x14ac:dyDescent="0.2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x14ac:dyDescent="0.2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x14ac:dyDescent="0.2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x14ac:dyDescent="0.2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x14ac:dyDescent="0.2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x14ac:dyDescent="0.2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x14ac:dyDescent="0.2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x14ac:dyDescent="0.2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x14ac:dyDescent="0.2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x14ac:dyDescent="0.2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x14ac:dyDescent="0.2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x14ac:dyDescent="0.2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x14ac:dyDescent="0.2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x14ac:dyDescent="0.2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x14ac:dyDescent="0.2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x14ac:dyDescent="0.2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x14ac:dyDescent="0.2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x14ac:dyDescent="0.2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x14ac:dyDescent="0.2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x14ac:dyDescent="0.2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x14ac:dyDescent="0.2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x14ac:dyDescent="0.2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x14ac:dyDescent="0.2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x14ac:dyDescent="0.2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x14ac:dyDescent="0.2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x14ac:dyDescent="0.2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x14ac:dyDescent="0.2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x14ac:dyDescent="0.2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x14ac:dyDescent="0.2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x14ac:dyDescent="0.2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x14ac:dyDescent="0.2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x14ac:dyDescent="0.2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x14ac:dyDescent="0.2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x14ac:dyDescent="0.2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x14ac:dyDescent="0.2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x14ac:dyDescent="0.2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x14ac:dyDescent="0.2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x14ac:dyDescent="0.2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x14ac:dyDescent="0.2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x14ac:dyDescent="0.2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x14ac:dyDescent="0.2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x14ac:dyDescent="0.2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x14ac:dyDescent="0.2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x14ac:dyDescent="0.2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x14ac:dyDescent="0.2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x14ac:dyDescent="0.2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x14ac:dyDescent="0.2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x14ac:dyDescent="0.2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x14ac:dyDescent="0.2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x14ac:dyDescent="0.2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x14ac:dyDescent="0.2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x14ac:dyDescent="0.2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x14ac:dyDescent="0.2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x14ac:dyDescent="0.2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x14ac:dyDescent="0.2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x14ac:dyDescent="0.2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x14ac:dyDescent="0.2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x14ac:dyDescent="0.2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x14ac:dyDescent="0.2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x14ac:dyDescent="0.2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x14ac:dyDescent="0.2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x14ac:dyDescent="0.2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x14ac:dyDescent="0.2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x14ac:dyDescent="0.2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x14ac:dyDescent="0.2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x14ac:dyDescent="0.2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x14ac:dyDescent="0.2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x14ac:dyDescent="0.2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x14ac:dyDescent="0.2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x14ac:dyDescent="0.2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x14ac:dyDescent="0.2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x14ac:dyDescent="0.2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x14ac:dyDescent="0.2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x14ac:dyDescent="0.2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x14ac:dyDescent="0.2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x14ac:dyDescent="0.2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x14ac:dyDescent="0.2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x14ac:dyDescent="0.2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x14ac:dyDescent="0.2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x14ac:dyDescent="0.2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x14ac:dyDescent="0.2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x14ac:dyDescent="0.2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x14ac:dyDescent="0.2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x14ac:dyDescent="0.2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x14ac:dyDescent="0.2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x14ac:dyDescent="0.2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x14ac:dyDescent="0.2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x14ac:dyDescent="0.2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x14ac:dyDescent="0.2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x14ac:dyDescent="0.2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x14ac:dyDescent="0.2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x14ac:dyDescent="0.2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x14ac:dyDescent="0.2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x14ac:dyDescent="0.2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x14ac:dyDescent="0.2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x14ac:dyDescent="0.2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x14ac:dyDescent="0.2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x14ac:dyDescent="0.2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x14ac:dyDescent="0.2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x14ac:dyDescent="0.2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x14ac:dyDescent="0.2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x14ac:dyDescent="0.2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x14ac:dyDescent="0.2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x14ac:dyDescent="0.2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x14ac:dyDescent="0.2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x14ac:dyDescent="0.2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x14ac:dyDescent="0.2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x14ac:dyDescent="0.2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x14ac:dyDescent="0.25">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x14ac:dyDescent="0.2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x14ac:dyDescent="0.25">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x14ac:dyDescent="0.25">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x14ac:dyDescent="0.25">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x14ac:dyDescent="0.25">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x14ac:dyDescent="0.25">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x14ac:dyDescent="0.25">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x14ac:dyDescent="0.25">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x14ac:dyDescent="0.25">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x14ac:dyDescent="0.25">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x14ac:dyDescent="0.25">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x14ac:dyDescent="0.25">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x14ac:dyDescent="0.25">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x14ac:dyDescent="0.25">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x14ac:dyDescent="0.25">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x14ac:dyDescent="0.25">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x14ac:dyDescent="0.25">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x14ac:dyDescent="0.25">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x14ac:dyDescent="0.25">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x14ac:dyDescent="0.25">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x14ac:dyDescent="0.25">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x14ac:dyDescent="0.25">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x14ac:dyDescent="0.25">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x14ac:dyDescent="0.25">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x14ac:dyDescent="0.25">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x14ac:dyDescent="0.25">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x14ac:dyDescent="0.25">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x14ac:dyDescent="0.25">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x14ac:dyDescent="0.25">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x14ac:dyDescent="0.25">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x14ac:dyDescent="0.25">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x14ac:dyDescent="0.25">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x14ac:dyDescent="0.25">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x14ac:dyDescent="0.25">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x14ac:dyDescent="0.25">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x14ac:dyDescent="0.25">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x14ac:dyDescent="0.25">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x14ac:dyDescent="0.25">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x14ac:dyDescent="0.25">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x14ac:dyDescent="0.25">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x14ac:dyDescent="0.25">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x14ac:dyDescent="0.25">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x14ac:dyDescent="0.25">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x14ac:dyDescent="0.25">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x14ac:dyDescent="0.25">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x14ac:dyDescent="0.25">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x14ac:dyDescent="0.25">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x14ac:dyDescent="0.25">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x14ac:dyDescent="0.25">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x14ac:dyDescent="0.25">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x14ac:dyDescent="0.25">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x14ac:dyDescent="0.25">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x14ac:dyDescent="0.25">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x14ac:dyDescent="0.25">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x14ac:dyDescent="0.25">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x14ac:dyDescent="0.25">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x14ac:dyDescent="0.25">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x14ac:dyDescent="0.25">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x14ac:dyDescent="0.25">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x14ac:dyDescent="0.25">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x14ac:dyDescent="0.25">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x14ac:dyDescent="0.25">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x14ac:dyDescent="0.25">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x14ac:dyDescent="0.25">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x14ac:dyDescent="0.25">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x14ac:dyDescent="0.25">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x14ac:dyDescent="0.25">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x14ac:dyDescent="0.25">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x14ac:dyDescent="0.25">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x14ac:dyDescent="0.25">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x14ac:dyDescent="0.25">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x14ac:dyDescent="0.25">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x14ac:dyDescent="0.25">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x14ac:dyDescent="0.25">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x14ac:dyDescent="0.25">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x14ac:dyDescent="0.25">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x14ac:dyDescent="0.25">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x14ac:dyDescent="0.25">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x14ac:dyDescent="0.25">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x14ac:dyDescent="0.25">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x14ac:dyDescent="0.25">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x14ac:dyDescent="0.25">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x14ac:dyDescent="0.25">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x14ac:dyDescent="0.25">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x14ac:dyDescent="0.25">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x14ac:dyDescent="0.25">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x14ac:dyDescent="0.25">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x14ac:dyDescent="0.25">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x14ac:dyDescent="0.25">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x14ac:dyDescent="0.25">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x14ac:dyDescent="0.25">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x14ac:dyDescent="0.25">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x14ac:dyDescent="0.25">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x14ac:dyDescent="0.25">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x14ac:dyDescent="0.25">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x14ac:dyDescent="0.25">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x14ac:dyDescent="0.25">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x14ac:dyDescent="0.25">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x14ac:dyDescent="0.25">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x14ac:dyDescent="0.25">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x14ac:dyDescent="0.25">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x14ac:dyDescent="0.25">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x14ac:dyDescent="0.25">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x14ac:dyDescent="0.25">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x14ac:dyDescent="0.25">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x14ac:dyDescent="0.25">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x14ac:dyDescent="0.25">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x14ac:dyDescent="0.25">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x14ac:dyDescent="0.25">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x14ac:dyDescent="0.25">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x14ac:dyDescent="0.25">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x14ac:dyDescent="0.25">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x14ac:dyDescent="0.25">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x14ac:dyDescent="0.25">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x14ac:dyDescent="0.25">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x14ac:dyDescent="0.25">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x14ac:dyDescent="0.25">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x14ac:dyDescent="0.25">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x14ac:dyDescent="0.25">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x14ac:dyDescent="0.25">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x14ac:dyDescent="0.25">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x14ac:dyDescent="0.25">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x14ac:dyDescent="0.25">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x14ac:dyDescent="0.25">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x14ac:dyDescent="0.25">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x14ac:dyDescent="0.25">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x14ac:dyDescent="0.25">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x14ac:dyDescent="0.25">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x14ac:dyDescent="0.25">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x14ac:dyDescent="0.25">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x14ac:dyDescent="0.25">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x14ac:dyDescent="0.25">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x14ac:dyDescent="0.25">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x14ac:dyDescent="0.25">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x14ac:dyDescent="0.25">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x14ac:dyDescent="0.25">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x14ac:dyDescent="0.25">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x14ac:dyDescent="0.25">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x14ac:dyDescent="0.25">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x14ac:dyDescent="0.25">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x14ac:dyDescent="0.25">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x14ac:dyDescent="0.25">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x14ac:dyDescent="0.25">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x14ac:dyDescent="0.25">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x14ac:dyDescent="0.25">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x14ac:dyDescent="0.25">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x14ac:dyDescent="0.25">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x14ac:dyDescent="0.25">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x14ac:dyDescent="0.25">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x14ac:dyDescent="0.25">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x14ac:dyDescent="0.25">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x14ac:dyDescent="0.25">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x14ac:dyDescent="0.25">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x14ac:dyDescent="0.25">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x14ac:dyDescent="0.25">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x14ac:dyDescent="0.25">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x14ac:dyDescent="0.25">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x14ac:dyDescent="0.25">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x14ac:dyDescent="0.25">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x14ac:dyDescent="0.25">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x14ac:dyDescent="0.25">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x14ac:dyDescent="0.25">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x14ac:dyDescent="0.25">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x14ac:dyDescent="0.25">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x14ac:dyDescent="0.25">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x14ac:dyDescent="0.25">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x14ac:dyDescent="0.25">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x14ac:dyDescent="0.25">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x14ac:dyDescent="0.25">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x14ac:dyDescent="0.25">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x14ac:dyDescent="0.25">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x14ac:dyDescent="0.25">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x14ac:dyDescent="0.25">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x14ac:dyDescent="0.25">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x14ac:dyDescent="0.25">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x14ac:dyDescent="0.25">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x14ac:dyDescent="0.25">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x14ac:dyDescent="0.25">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x14ac:dyDescent="0.25">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x14ac:dyDescent="0.25">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x14ac:dyDescent="0.25">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x14ac:dyDescent="0.25">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x14ac:dyDescent="0.25">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x14ac:dyDescent="0.25">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x14ac:dyDescent="0.25">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x14ac:dyDescent="0.25">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x14ac:dyDescent="0.25">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x14ac:dyDescent="0.25">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x14ac:dyDescent="0.25">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x14ac:dyDescent="0.25">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x14ac:dyDescent="0.25">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x14ac:dyDescent="0.25">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x14ac:dyDescent="0.25">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x14ac:dyDescent="0.25">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x14ac:dyDescent="0.25">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x14ac:dyDescent="0.25">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x14ac:dyDescent="0.25">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x14ac:dyDescent="0.25">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x14ac:dyDescent="0.25">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x14ac:dyDescent="0.25">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x14ac:dyDescent="0.25">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x14ac:dyDescent="0.25">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x14ac:dyDescent="0.25">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x14ac:dyDescent="0.25">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x14ac:dyDescent="0.25">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x14ac:dyDescent="0.25">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x14ac:dyDescent="0.25">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x14ac:dyDescent="0.25">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x14ac:dyDescent="0.25">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x14ac:dyDescent="0.25">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x14ac:dyDescent="0.25">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x14ac:dyDescent="0.25">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x14ac:dyDescent="0.25">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x14ac:dyDescent="0.25">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x14ac:dyDescent="0.25">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x14ac:dyDescent="0.25">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x14ac:dyDescent="0.25">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x14ac:dyDescent="0.25">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x14ac:dyDescent="0.25">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x14ac:dyDescent="0.25">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x14ac:dyDescent="0.25">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x14ac:dyDescent="0.25">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x14ac:dyDescent="0.25">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x14ac:dyDescent="0.25">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x14ac:dyDescent="0.25">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x14ac:dyDescent="0.25">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x14ac:dyDescent="0.25">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x14ac:dyDescent="0.25">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x14ac:dyDescent="0.25">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x14ac:dyDescent="0.25">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x14ac:dyDescent="0.25">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x14ac:dyDescent="0.25">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x14ac:dyDescent="0.25">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x14ac:dyDescent="0.25">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x14ac:dyDescent="0.25">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x14ac:dyDescent="0.25">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x14ac:dyDescent="0.25">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x14ac:dyDescent="0.25">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x14ac:dyDescent="0.25">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x14ac:dyDescent="0.25">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x14ac:dyDescent="0.25">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x14ac:dyDescent="0.25">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x14ac:dyDescent="0.25">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x14ac:dyDescent="0.25">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x14ac:dyDescent="0.25">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x14ac:dyDescent="0.25">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x14ac:dyDescent="0.25">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x14ac:dyDescent="0.25">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x14ac:dyDescent="0.25">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x14ac:dyDescent="0.25">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x14ac:dyDescent="0.25">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x14ac:dyDescent="0.25">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x14ac:dyDescent="0.25">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x14ac:dyDescent="0.25">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x14ac:dyDescent="0.25">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x14ac:dyDescent="0.25">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x14ac:dyDescent="0.25">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x14ac:dyDescent="0.25">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x14ac:dyDescent="0.25">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x14ac:dyDescent="0.25">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x14ac:dyDescent="0.25">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x14ac:dyDescent="0.25">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x14ac:dyDescent="0.25">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x14ac:dyDescent="0.25">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x14ac:dyDescent="0.25">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x14ac:dyDescent="0.25">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x14ac:dyDescent="0.25">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x14ac:dyDescent="0.25">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x14ac:dyDescent="0.25">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x14ac:dyDescent="0.25">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x14ac:dyDescent="0.25">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x14ac:dyDescent="0.25">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x14ac:dyDescent="0.25">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x14ac:dyDescent="0.25">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x14ac:dyDescent="0.25">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x14ac:dyDescent="0.25">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x14ac:dyDescent="0.25">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x14ac:dyDescent="0.25">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x14ac:dyDescent="0.25">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x14ac:dyDescent="0.25">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x14ac:dyDescent="0.25">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x14ac:dyDescent="0.25">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x14ac:dyDescent="0.25">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x14ac:dyDescent="0.25">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x14ac:dyDescent="0.25">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x14ac:dyDescent="0.25">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x14ac:dyDescent="0.25">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x14ac:dyDescent="0.25">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x14ac:dyDescent="0.25">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x14ac:dyDescent="0.25">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x14ac:dyDescent="0.25">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x14ac:dyDescent="0.25">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x14ac:dyDescent="0.25">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x14ac:dyDescent="0.25">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x14ac:dyDescent="0.25">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x14ac:dyDescent="0.25">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x14ac:dyDescent="0.25">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x14ac:dyDescent="0.25">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x14ac:dyDescent="0.25">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x14ac:dyDescent="0.25">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x14ac:dyDescent="0.25">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x14ac:dyDescent="0.25">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x14ac:dyDescent="0.25">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x14ac:dyDescent="0.25">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x14ac:dyDescent="0.25">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x14ac:dyDescent="0.25">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x14ac:dyDescent="0.25">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x14ac:dyDescent="0.25">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x14ac:dyDescent="0.25">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x14ac:dyDescent="0.25">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x14ac:dyDescent="0.25">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x14ac:dyDescent="0.25">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x14ac:dyDescent="0.25">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x14ac:dyDescent="0.25">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x14ac:dyDescent="0.25">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x14ac:dyDescent="0.25">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x14ac:dyDescent="0.25">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x14ac:dyDescent="0.25">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x14ac:dyDescent="0.25">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x14ac:dyDescent="0.25">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x14ac:dyDescent="0.25">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x14ac:dyDescent="0.25">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x14ac:dyDescent="0.25">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x14ac:dyDescent="0.25">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x14ac:dyDescent="0.25">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x14ac:dyDescent="0.25">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x14ac:dyDescent="0.25">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x14ac:dyDescent="0.25">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x14ac:dyDescent="0.25">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x14ac:dyDescent="0.25">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x14ac:dyDescent="0.25">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x14ac:dyDescent="0.25">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x14ac:dyDescent="0.25">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x14ac:dyDescent="0.25">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x14ac:dyDescent="0.25">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x14ac:dyDescent="0.25">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x14ac:dyDescent="0.25">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x14ac:dyDescent="0.25">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x14ac:dyDescent="0.25">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x14ac:dyDescent="0.25">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x14ac:dyDescent="0.25">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x14ac:dyDescent="0.25">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x14ac:dyDescent="0.25">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x14ac:dyDescent="0.25">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x14ac:dyDescent="0.25">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x14ac:dyDescent="0.25">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x14ac:dyDescent="0.25">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x14ac:dyDescent="0.25">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x14ac:dyDescent="0.25">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x14ac:dyDescent="0.25">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x14ac:dyDescent="0.25">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x14ac:dyDescent="0.25">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x14ac:dyDescent="0.25">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x14ac:dyDescent="0.25">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x14ac:dyDescent="0.25">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x14ac:dyDescent="0.25">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x14ac:dyDescent="0.25">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x14ac:dyDescent="0.25">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x14ac:dyDescent="0.25">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x14ac:dyDescent="0.25">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x14ac:dyDescent="0.25">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x14ac:dyDescent="0.25">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x14ac:dyDescent="0.25">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x14ac:dyDescent="0.25">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x14ac:dyDescent="0.25">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x14ac:dyDescent="0.25">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x14ac:dyDescent="0.25">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x14ac:dyDescent="0.25">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x14ac:dyDescent="0.25">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x14ac:dyDescent="0.25">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x14ac:dyDescent="0.25">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x14ac:dyDescent="0.25">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x14ac:dyDescent="0.25">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x14ac:dyDescent="0.25">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x14ac:dyDescent="0.25">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x14ac:dyDescent="0.25">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x14ac:dyDescent="0.25">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x14ac:dyDescent="0.25">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x14ac:dyDescent="0.25">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x14ac:dyDescent="0.25">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x14ac:dyDescent="0.25">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x14ac:dyDescent="0.25">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x14ac:dyDescent="0.25">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x14ac:dyDescent="0.25">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x14ac:dyDescent="0.25">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x14ac:dyDescent="0.25">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x14ac:dyDescent="0.25">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x14ac:dyDescent="0.25">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x14ac:dyDescent="0.25">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x14ac:dyDescent="0.25">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x14ac:dyDescent="0.25">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x14ac:dyDescent="0.25">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x14ac:dyDescent="0.25">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x14ac:dyDescent="0.25">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x14ac:dyDescent="0.25">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x14ac:dyDescent="0.25">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x14ac:dyDescent="0.25">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x14ac:dyDescent="0.25">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x14ac:dyDescent="0.25">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x14ac:dyDescent="0.25">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x14ac:dyDescent="0.25">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x14ac:dyDescent="0.25">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x14ac:dyDescent="0.25">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x14ac:dyDescent="0.25">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x14ac:dyDescent="0.25">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x14ac:dyDescent="0.25">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x14ac:dyDescent="0.25">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x14ac:dyDescent="0.25">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x14ac:dyDescent="0.25">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x14ac:dyDescent="0.25">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x14ac:dyDescent="0.25">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x14ac:dyDescent="0.25">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x14ac:dyDescent="0.25">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x14ac:dyDescent="0.25">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x14ac:dyDescent="0.25">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x14ac:dyDescent="0.25">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x14ac:dyDescent="0.25">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x14ac:dyDescent="0.25">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x14ac:dyDescent="0.25">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x14ac:dyDescent="0.25">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x14ac:dyDescent="0.25">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x14ac:dyDescent="0.25">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x14ac:dyDescent="0.25">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x14ac:dyDescent="0.25">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x14ac:dyDescent="0.25">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x14ac:dyDescent="0.25">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x14ac:dyDescent="0.25">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x14ac:dyDescent="0.25">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x14ac:dyDescent="0.25">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x14ac:dyDescent="0.25">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x14ac:dyDescent="0.25">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x14ac:dyDescent="0.25">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x14ac:dyDescent="0.25">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x14ac:dyDescent="0.25">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x14ac:dyDescent="0.25">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x14ac:dyDescent="0.25">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x14ac:dyDescent="0.25">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x14ac:dyDescent="0.25">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x14ac:dyDescent="0.25">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x14ac:dyDescent="0.25">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x14ac:dyDescent="0.25">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x14ac:dyDescent="0.25">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x14ac:dyDescent="0.25">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x14ac:dyDescent="0.25">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x14ac:dyDescent="0.25">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x14ac:dyDescent="0.25">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x14ac:dyDescent="0.25">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x14ac:dyDescent="0.25">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x14ac:dyDescent="0.25">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x14ac:dyDescent="0.25">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x14ac:dyDescent="0.25">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x14ac:dyDescent="0.25">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x14ac:dyDescent="0.25">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x14ac:dyDescent="0.25">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x14ac:dyDescent="0.25">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x14ac:dyDescent="0.25">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x14ac:dyDescent="0.25">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x14ac:dyDescent="0.25">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x14ac:dyDescent="0.25">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x14ac:dyDescent="0.25">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x14ac:dyDescent="0.25">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x14ac:dyDescent="0.25">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x14ac:dyDescent="0.25">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x14ac:dyDescent="0.25">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x14ac:dyDescent="0.25">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x14ac:dyDescent="0.25">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x14ac:dyDescent="0.25">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x14ac:dyDescent="0.25">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x14ac:dyDescent="0.25">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x14ac:dyDescent="0.25">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x14ac:dyDescent="0.25">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x14ac:dyDescent="0.25">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x14ac:dyDescent="0.25">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x14ac:dyDescent="0.25">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x14ac:dyDescent="0.25">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x14ac:dyDescent="0.25">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x14ac:dyDescent="0.25">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x14ac:dyDescent="0.25">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x14ac:dyDescent="0.25">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x14ac:dyDescent="0.25">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x14ac:dyDescent="0.25">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x14ac:dyDescent="0.25">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x14ac:dyDescent="0.25">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x14ac:dyDescent="0.25">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x14ac:dyDescent="0.25">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x14ac:dyDescent="0.25">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x14ac:dyDescent="0.25">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x14ac:dyDescent="0.25">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x14ac:dyDescent="0.25">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x14ac:dyDescent="0.25">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x14ac:dyDescent="0.25">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x14ac:dyDescent="0.25">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x14ac:dyDescent="0.25">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x14ac:dyDescent="0.25">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x14ac:dyDescent="0.25">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x14ac:dyDescent="0.25">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x14ac:dyDescent="0.25">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x14ac:dyDescent="0.25">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x14ac:dyDescent="0.25">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x14ac:dyDescent="0.25">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x14ac:dyDescent="0.25">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x14ac:dyDescent="0.25">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x14ac:dyDescent="0.25">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x14ac:dyDescent="0.25">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x14ac:dyDescent="0.25">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x14ac:dyDescent="0.25">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x14ac:dyDescent="0.25">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x14ac:dyDescent="0.25">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x14ac:dyDescent="0.25">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x14ac:dyDescent="0.25">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x14ac:dyDescent="0.25">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x14ac:dyDescent="0.25">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x14ac:dyDescent="0.25">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x14ac:dyDescent="0.25">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x14ac:dyDescent="0.25">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x14ac:dyDescent="0.25">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x14ac:dyDescent="0.25">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x14ac:dyDescent="0.25">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x14ac:dyDescent="0.25">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x14ac:dyDescent="0.25">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x14ac:dyDescent="0.25">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x14ac:dyDescent="0.25">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x14ac:dyDescent="0.25">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x14ac:dyDescent="0.25">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x14ac:dyDescent="0.25">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x14ac:dyDescent="0.25">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x14ac:dyDescent="0.25">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x14ac:dyDescent="0.25">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x14ac:dyDescent="0.25">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x14ac:dyDescent="0.25">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x14ac:dyDescent="0.25">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x14ac:dyDescent="0.25">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x14ac:dyDescent="0.25">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x14ac:dyDescent="0.25">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x14ac:dyDescent="0.25">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x14ac:dyDescent="0.25">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x14ac:dyDescent="0.25">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x14ac:dyDescent="0.25">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x14ac:dyDescent="0.25">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x14ac:dyDescent="0.25">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x14ac:dyDescent="0.25">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x14ac:dyDescent="0.25">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x14ac:dyDescent="0.25">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x14ac:dyDescent="0.25">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x14ac:dyDescent="0.25">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x14ac:dyDescent="0.25">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x14ac:dyDescent="0.25">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x14ac:dyDescent="0.25">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x14ac:dyDescent="0.25">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x14ac:dyDescent="0.25">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x14ac:dyDescent="0.25">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x14ac:dyDescent="0.25">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x14ac:dyDescent="0.25">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x14ac:dyDescent="0.25">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x14ac:dyDescent="0.25">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x14ac:dyDescent="0.25">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x14ac:dyDescent="0.25">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x14ac:dyDescent="0.25">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x14ac:dyDescent="0.25">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x14ac:dyDescent="0.25">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x14ac:dyDescent="0.25">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x14ac:dyDescent="0.25">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x14ac:dyDescent="0.25">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x14ac:dyDescent="0.25">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x14ac:dyDescent="0.25">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x14ac:dyDescent="0.25">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x14ac:dyDescent="0.25">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x14ac:dyDescent="0.25">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x14ac:dyDescent="0.25">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x14ac:dyDescent="0.25">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x14ac:dyDescent="0.25">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x14ac:dyDescent="0.25">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x14ac:dyDescent="0.25">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x14ac:dyDescent="0.25">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x14ac:dyDescent="0.25">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x14ac:dyDescent="0.25">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x14ac:dyDescent="0.25">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x14ac:dyDescent="0.25">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x14ac:dyDescent="0.25">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x14ac:dyDescent="0.25">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x14ac:dyDescent="0.25">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x14ac:dyDescent="0.25">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x14ac:dyDescent="0.25">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x14ac:dyDescent="0.25">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x14ac:dyDescent="0.25">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x14ac:dyDescent="0.25">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x14ac:dyDescent="0.25">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x14ac:dyDescent="0.25">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x14ac:dyDescent="0.25">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x14ac:dyDescent="0.25">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x14ac:dyDescent="0.25">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x14ac:dyDescent="0.25">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x14ac:dyDescent="0.25">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x14ac:dyDescent="0.25">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x14ac:dyDescent="0.25">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x14ac:dyDescent="0.25">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x14ac:dyDescent="0.25">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x14ac:dyDescent="0.25">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x14ac:dyDescent="0.25">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x14ac:dyDescent="0.25">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x14ac:dyDescent="0.25">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x14ac:dyDescent="0.25">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x14ac:dyDescent="0.25">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x14ac:dyDescent="0.25">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x14ac:dyDescent="0.25">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x14ac:dyDescent="0.25">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x14ac:dyDescent="0.25">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x14ac:dyDescent="0.25">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x14ac:dyDescent="0.25">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x14ac:dyDescent="0.25">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x14ac:dyDescent="0.25">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x14ac:dyDescent="0.25">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x14ac:dyDescent="0.25">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x14ac:dyDescent="0.25">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x14ac:dyDescent="0.25">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x14ac:dyDescent="0.25">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x14ac:dyDescent="0.25">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x14ac:dyDescent="0.25">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x14ac:dyDescent="0.25">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x14ac:dyDescent="0.25">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x14ac:dyDescent="0.25">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x14ac:dyDescent="0.25">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x14ac:dyDescent="0.25">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x14ac:dyDescent="0.25">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x14ac:dyDescent="0.25">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x14ac:dyDescent="0.25">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x14ac:dyDescent="0.25">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x14ac:dyDescent="0.25">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x14ac:dyDescent="0.25">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x14ac:dyDescent="0.25">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x14ac:dyDescent="0.25">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x14ac:dyDescent="0.25">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x14ac:dyDescent="0.25">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x14ac:dyDescent="0.25">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x14ac:dyDescent="0.25">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x14ac:dyDescent="0.25">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x14ac:dyDescent="0.25">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x14ac:dyDescent="0.25">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x14ac:dyDescent="0.25">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x14ac:dyDescent="0.25">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x14ac:dyDescent="0.25">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x14ac:dyDescent="0.25">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x14ac:dyDescent="0.25">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x14ac:dyDescent="0.25">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x14ac:dyDescent="0.25">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x14ac:dyDescent="0.25">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x14ac:dyDescent="0.25">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x14ac:dyDescent="0.25">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x14ac:dyDescent="0.25">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x14ac:dyDescent="0.25">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x14ac:dyDescent="0.25">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x14ac:dyDescent="0.25">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x14ac:dyDescent="0.25">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x14ac:dyDescent="0.25">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x14ac:dyDescent="0.25">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x14ac:dyDescent="0.25">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x14ac:dyDescent="0.25">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x14ac:dyDescent="0.25">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x14ac:dyDescent="0.25">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x14ac:dyDescent="0.25">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x14ac:dyDescent="0.25">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x14ac:dyDescent="0.25">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x14ac:dyDescent="0.25">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x14ac:dyDescent="0.25">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x14ac:dyDescent="0.25">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x14ac:dyDescent="0.25">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x14ac:dyDescent="0.25">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x14ac:dyDescent="0.25">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x14ac:dyDescent="0.25">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x14ac:dyDescent="0.25">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x14ac:dyDescent="0.25">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x14ac:dyDescent="0.25">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x14ac:dyDescent="0.25">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x14ac:dyDescent="0.25">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x14ac:dyDescent="0.25">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x14ac:dyDescent="0.25">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x14ac:dyDescent="0.25">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x14ac:dyDescent="0.25">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x14ac:dyDescent="0.25">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x14ac:dyDescent="0.25">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x14ac:dyDescent="0.25">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x14ac:dyDescent="0.25">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x14ac:dyDescent="0.25">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x14ac:dyDescent="0.25">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x14ac:dyDescent="0.25">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x14ac:dyDescent="0.25">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x14ac:dyDescent="0.25">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x14ac:dyDescent="0.25">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x14ac:dyDescent="0.25">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x14ac:dyDescent="0.25">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x14ac:dyDescent="0.25">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x14ac:dyDescent="0.25">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x14ac:dyDescent="0.25">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x14ac:dyDescent="0.25">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x14ac:dyDescent="0.25">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x14ac:dyDescent="0.25">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x14ac:dyDescent="0.25">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x14ac:dyDescent="0.25">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x14ac:dyDescent="0.25">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x14ac:dyDescent="0.25">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x14ac:dyDescent="0.25">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x14ac:dyDescent="0.25">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x14ac:dyDescent="0.25">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x14ac:dyDescent="0.25">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x14ac:dyDescent="0.25">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x14ac:dyDescent="0.25">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x14ac:dyDescent="0.25">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x14ac:dyDescent="0.25">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x14ac:dyDescent="0.25">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x14ac:dyDescent="0.25">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x14ac:dyDescent="0.25">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x14ac:dyDescent="0.25">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x14ac:dyDescent="0.25">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x14ac:dyDescent="0.25">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x14ac:dyDescent="0.25">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x14ac:dyDescent="0.25">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x14ac:dyDescent="0.25">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x14ac:dyDescent="0.25">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x14ac:dyDescent="0.25">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x14ac:dyDescent="0.25">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x14ac:dyDescent="0.25">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x14ac:dyDescent="0.25">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x14ac:dyDescent="0.25">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x14ac:dyDescent="0.25">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x14ac:dyDescent="0.25">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x14ac:dyDescent="0.25">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x14ac:dyDescent="0.25">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x14ac:dyDescent="0.25">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x14ac:dyDescent="0.25">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x14ac:dyDescent="0.25">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x14ac:dyDescent="0.25">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x14ac:dyDescent="0.25">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2.5" x14ac:dyDescent="0.25">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2.5" x14ac:dyDescent="0.25">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2.5" x14ac:dyDescent="0.25">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2.5" x14ac:dyDescent="0.25">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2.5" x14ac:dyDescent="0.25">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2.5" x14ac:dyDescent="0.25">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2.5" x14ac:dyDescent="0.25">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2.5" x14ac:dyDescent="0.25">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2.5" x14ac:dyDescent="0.25">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2.5" x14ac:dyDescent="0.25">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2.5" x14ac:dyDescent="0.25">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2.5" x14ac:dyDescent="0.25">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2.5" x14ac:dyDescent="0.25">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2.5" x14ac:dyDescent="0.25">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2.5" x14ac:dyDescent="0.25">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2.5" x14ac:dyDescent="0.25">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2.5" x14ac:dyDescent="0.25">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2.5" x14ac:dyDescent="0.25">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2.5" x14ac:dyDescent="0.25">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2.5" x14ac:dyDescent="0.25">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2.5" x14ac:dyDescent="0.25">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2.5" x14ac:dyDescent="0.25">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2.5" x14ac:dyDescent="0.25">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2.5" x14ac:dyDescent="0.25">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2.5" x14ac:dyDescent="0.25">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2.5" x14ac:dyDescent="0.25">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2.5" x14ac:dyDescent="0.25">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2.5" x14ac:dyDescent="0.25">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2.5" x14ac:dyDescent="0.25">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2.5" x14ac:dyDescent="0.25">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2.5" x14ac:dyDescent="0.25">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2.5" x14ac:dyDescent="0.25">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2.5" x14ac:dyDescent="0.25">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2.5" x14ac:dyDescent="0.25">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2.5" x14ac:dyDescent="0.25">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2.5" x14ac:dyDescent="0.25">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2.5" x14ac:dyDescent="0.25">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2.5" x14ac:dyDescent="0.25">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2.5" x14ac:dyDescent="0.25">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2.5" x14ac:dyDescent="0.25">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2.5" x14ac:dyDescent="0.25">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2.5" x14ac:dyDescent="0.25">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2.5" x14ac:dyDescent="0.25">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2.5" x14ac:dyDescent="0.25">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2.5" x14ac:dyDescent="0.25">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2.5" x14ac:dyDescent="0.25">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2.5" x14ac:dyDescent="0.25">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2.5" x14ac:dyDescent="0.25">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2.5" x14ac:dyDescent="0.25">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2.5" x14ac:dyDescent="0.25">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2.5" x14ac:dyDescent="0.25">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2.5" x14ac:dyDescent="0.25">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row r="1001" spans="1:26" ht="12.5" x14ac:dyDescent="0.25">
      <c r="A1001" s="31"/>
      <c r="B1001" s="31"/>
      <c r="C1001" s="31"/>
      <c r="D1001" s="31"/>
      <c r="E1001" s="31"/>
      <c r="F1001" s="31"/>
      <c r="G1001" s="31"/>
      <c r="H1001" s="31"/>
      <c r="I1001" s="31"/>
      <c r="J1001" s="31"/>
      <c r="K1001" s="31"/>
      <c r="L1001" s="31"/>
      <c r="M1001" s="31"/>
      <c r="N1001" s="31"/>
      <c r="O1001" s="31"/>
      <c r="P1001" s="31"/>
      <c r="Q1001" s="31"/>
      <c r="R1001" s="31"/>
      <c r="S1001" s="31"/>
      <c r="T1001" s="31"/>
      <c r="U1001" s="31"/>
      <c r="V1001" s="31"/>
      <c r="W1001" s="31"/>
      <c r="X1001" s="31"/>
      <c r="Y1001" s="31"/>
      <c r="Z1001" s="31"/>
    </row>
    <row r="1002" spans="1:26" ht="12.5" x14ac:dyDescent="0.25">
      <c r="A1002" s="31"/>
      <c r="B1002" s="31"/>
      <c r="C1002" s="31"/>
      <c r="D1002" s="31"/>
      <c r="E1002" s="31"/>
      <c r="F1002" s="31"/>
      <c r="G1002" s="31"/>
      <c r="H1002" s="31"/>
      <c r="I1002" s="31"/>
      <c r="J1002" s="31"/>
      <c r="K1002" s="31"/>
      <c r="L1002" s="31"/>
      <c r="M1002" s="31"/>
      <c r="N1002" s="31"/>
      <c r="O1002" s="31"/>
      <c r="P1002" s="31"/>
      <c r="Q1002" s="31"/>
      <c r="R1002" s="31"/>
      <c r="S1002" s="31"/>
      <c r="T1002" s="31"/>
      <c r="U1002" s="31"/>
      <c r="V1002" s="31"/>
      <c r="W1002" s="31"/>
      <c r="X1002" s="31"/>
      <c r="Y1002" s="31"/>
      <c r="Z1002" s="31"/>
    </row>
    <row r="1003" spans="1:26" ht="12.5" x14ac:dyDescent="0.25">
      <c r="A1003" s="31"/>
      <c r="B1003" s="31"/>
      <c r="C1003" s="31"/>
      <c r="D1003" s="31"/>
      <c r="E1003" s="31"/>
      <c r="F1003" s="31"/>
      <c r="G1003" s="31"/>
      <c r="H1003" s="31"/>
      <c r="I1003" s="31"/>
      <c r="J1003" s="31"/>
      <c r="K1003" s="31"/>
      <c r="L1003" s="31"/>
      <c r="M1003" s="31"/>
      <c r="N1003" s="31"/>
      <c r="O1003" s="31"/>
      <c r="P1003" s="31"/>
      <c r="Q1003" s="31"/>
      <c r="R1003" s="31"/>
      <c r="S1003" s="31"/>
      <c r="T1003" s="31"/>
      <c r="U1003" s="31"/>
      <c r="V1003" s="31"/>
      <c r="W1003" s="31"/>
      <c r="X1003" s="31"/>
      <c r="Y1003" s="31"/>
      <c r="Z1003" s="31"/>
    </row>
    <row r="1004" spans="1:26" ht="12.5" x14ac:dyDescent="0.25">
      <c r="A1004" s="31"/>
      <c r="B1004" s="31"/>
      <c r="C1004" s="31"/>
      <c r="D1004" s="31"/>
      <c r="E1004" s="31"/>
      <c r="F1004" s="31"/>
      <c r="G1004" s="31"/>
      <c r="H1004" s="31"/>
      <c r="I1004" s="31"/>
      <c r="J1004" s="31"/>
      <c r="K1004" s="31"/>
      <c r="L1004" s="31"/>
      <c r="M1004" s="31"/>
      <c r="N1004" s="31"/>
      <c r="O1004" s="31"/>
      <c r="P1004" s="31"/>
      <c r="Q1004" s="31"/>
      <c r="R1004" s="31"/>
      <c r="S1004" s="31"/>
      <c r="T1004" s="31"/>
      <c r="U1004" s="31"/>
      <c r="V1004" s="31"/>
      <c r="W1004" s="31"/>
      <c r="X1004" s="31"/>
      <c r="Y1004" s="31"/>
      <c r="Z1004" s="31"/>
    </row>
    <row r="1005" spans="1:26" ht="12.5" x14ac:dyDescent="0.25">
      <c r="A1005" s="31"/>
      <c r="B1005" s="31"/>
      <c r="C1005" s="31"/>
      <c r="D1005" s="31"/>
      <c r="E1005" s="31"/>
      <c r="F1005" s="31"/>
      <c r="G1005" s="31"/>
      <c r="H1005" s="31"/>
      <c r="I1005" s="31"/>
      <c r="J1005" s="31"/>
      <c r="K1005" s="31"/>
      <c r="L1005" s="31"/>
      <c r="M1005" s="31"/>
      <c r="N1005" s="31"/>
      <c r="O1005" s="31"/>
      <c r="P1005" s="31"/>
      <c r="Q1005" s="31"/>
      <c r="R1005" s="31"/>
      <c r="S1005" s="31"/>
      <c r="T1005" s="31"/>
      <c r="U1005" s="31"/>
      <c r="V1005" s="31"/>
      <c r="W1005" s="31"/>
      <c r="X1005" s="31"/>
      <c r="Y1005" s="31"/>
      <c r="Z1005" s="31"/>
    </row>
    <row r="1006" spans="1:26" ht="12.5" x14ac:dyDescent="0.25">
      <c r="A1006" s="31"/>
      <c r="B1006" s="31"/>
      <c r="C1006" s="31"/>
      <c r="D1006" s="31"/>
      <c r="E1006" s="31"/>
      <c r="F1006" s="31"/>
      <c r="G1006" s="31"/>
      <c r="H1006" s="31"/>
      <c r="I1006" s="31"/>
      <c r="J1006" s="31"/>
      <c r="K1006" s="31"/>
      <c r="L1006" s="31"/>
      <c r="M1006" s="31"/>
      <c r="N1006" s="31"/>
      <c r="O1006" s="31"/>
      <c r="P1006" s="31"/>
      <c r="Q1006" s="31"/>
      <c r="R1006" s="31"/>
      <c r="S1006" s="31"/>
      <c r="T1006" s="31"/>
      <c r="U1006" s="31"/>
      <c r="V1006" s="31"/>
      <c r="W1006" s="31"/>
      <c r="X1006" s="31"/>
      <c r="Y1006" s="31"/>
      <c r="Z1006" s="31"/>
    </row>
    <row r="1007" spans="1:26" ht="12.5" x14ac:dyDescent="0.25">
      <c r="A1007" s="31"/>
      <c r="B1007" s="31"/>
      <c r="C1007" s="31"/>
      <c r="D1007" s="31"/>
      <c r="E1007" s="31"/>
      <c r="F1007" s="31"/>
      <c r="G1007" s="31"/>
      <c r="H1007" s="31"/>
      <c r="I1007" s="31"/>
      <c r="J1007" s="31"/>
      <c r="K1007" s="31"/>
      <c r="L1007" s="31"/>
      <c r="M1007" s="31"/>
      <c r="N1007" s="31"/>
      <c r="O1007" s="31"/>
      <c r="P1007" s="31"/>
      <c r="Q1007" s="31"/>
      <c r="R1007" s="31"/>
      <c r="S1007" s="31"/>
      <c r="T1007" s="31"/>
      <c r="U1007" s="31"/>
      <c r="V1007" s="31"/>
      <c r="W1007" s="31"/>
      <c r="X1007" s="31"/>
      <c r="Y1007" s="31"/>
      <c r="Z1007" s="31"/>
    </row>
    <row r="1008" spans="1:26" ht="12.5" x14ac:dyDescent="0.25">
      <c r="A1008" s="31"/>
      <c r="B1008" s="31"/>
      <c r="C1008" s="31"/>
      <c r="D1008" s="31"/>
      <c r="E1008" s="31"/>
      <c r="F1008" s="31"/>
      <c r="G1008" s="31"/>
      <c r="H1008" s="31"/>
      <c r="I1008" s="31"/>
      <c r="J1008" s="31"/>
      <c r="K1008" s="31"/>
      <c r="L1008" s="31"/>
      <c r="M1008" s="31"/>
      <c r="N1008" s="31"/>
      <c r="O1008" s="31"/>
      <c r="P1008" s="31"/>
      <c r="Q1008" s="31"/>
      <c r="R1008" s="31"/>
      <c r="S1008" s="31"/>
      <c r="T1008" s="31"/>
      <c r="U1008" s="31"/>
      <c r="V1008" s="31"/>
      <c r="W1008" s="31"/>
      <c r="X1008" s="31"/>
      <c r="Y1008" s="31"/>
      <c r="Z1008" s="31"/>
    </row>
    <row r="1009" spans="1:26" ht="12.5" x14ac:dyDescent="0.25">
      <c r="A1009" s="31"/>
      <c r="B1009" s="31"/>
      <c r="C1009" s="31"/>
      <c r="D1009" s="31"/>
      <c r="E1009" s="31"/>
      <c r="F1009" s="31"/>
      <c r="G1009" s="31"/>
      <c r="H1009" s="31"/>
      <c r="I1009" s="31"/>
      <c r="J1009" s="31"/>
      <c r="K1009" s="31"/>
      <c r="L1009" s="31"/>
      <c r="M1009" s="31"/>
      <c r="N1009" s="31"/>
      <c r="O1009" s="31"/>
      <c r="P1009" s="31"/>
      <c r="Q1009" s="31"/>
      <c r="R1009" s="31"/>
      <c r="S1009" s="31"/>
      <c r="T1009" s="31"/>
      <c r="U1009" s="31"/>
      <c r="V1009" s="31"/>
      <c r="W1009" s="31"/>
      <c r="X1009" s="31"/>
      <c r="Y1009" s="31"/>
      <c r="Z1009" s="31"/>
    </row>
    <row r="1010" spans="1:26" ht="12.5" x14ac:dyDescent="0.25">
      <c r="A1010" s="31"/>
      <c r="B1010" s="31"/>
      <c r="C1010" s="31"/>
      <c r="D1010" s="31"/>
      <c r="E1010" s="31"/>
      <c r="F1010" s="31"/>
      <c r="G1010" s="31"/>
      <c r="H1010" s="31"/>
      <c r="I1010" s="31"/>
      <c r="J1010" s="31"/>
      <c r="K1010" s="31"/>
      <c r="L1010" s="31"/>
      <c r="M1010" s="31"/>
      <c r="N1010" s="31"/>
      <c r="O1010" s="31"/>
      <c r="P1010" s="31"/>
      <c r="Q1010" s="31"/>
      <c r="R1010" s="31"/>
      <c r="S1010" s="31"/>
      <c r="T1010" s="31"/>
      <c r="U1010" s="31"/>
      <c r="V1010" s="31"/>
      <c r="W1010" s="31"/>
      <c r="X1010" s="31"/>
      <c r="Y1010" s="31"/>
      <c r="Z1010" s="31"/>
    </row>
    <row r="1011" spans="1:26" ht="12.5" x14ac:dyDescent="0.25">
      <c r="A1011" s="31"/>
      <c r="B1011" s="31"/>
      <c r="C1011" s="31"/>
      <c r="D1011" s="31"/>
      <c r="E1011" s="31"/>
      <c r="F1011" s="31"/>
      <c r="G1011" s="31"/>
      <c r="H1011" s="31"/>
      <c r="I1011" s="31"/>
      <c r="J1011" s="31"/>
      <c r="K1011" s="31"/>
      <c r="L1011" s="31"/>
      <c r="M1011" s="31"/>
      <c r="N1011" s="31"/>
      <c r="O1011" s="31"/>
      <c r="P1011" s="31"/>
      <c r="Q1011" s="31"/>
      <c r="R1011" s="31"/>
      <c r="S1011" s="31"/>
      <c r="T1011" s="31"/>
      <c r="U1011" s="31"/>
      <c r="V1011" s="31"/>
      <c r="W1011" s="31"/>
      <c r="X1011" s="31"/>
      <c r="Y1011" s="31"/>
      <c r="Z1011" s="31"/>
    </row>
    <row r="1012" spans="1:26" ht="12.5" x14ac:dyDescent="0.25">
      <c r="A1012" s="31"/>
      <c r="B1012" s="31"/>
      <c r="C1012" s="31"/>
      <c r="D1012" s="31"/>
      <c r="E1012" s="31"/>
      <c r="F1012" s="31"/>
      <c r="G1012" s="31"/>
      <c r="H1012" s="31"/>
      <c r="I1012" s="31"/>
      <c r="J1012" s="31"/>
      <c r="K1012" s="31"/>
      <c r="L1012" s="31"/>
      <c r="M1012" s="31"/>
      <c r="N1012" s="31"/>
      <c r="O1012" s="31"/>
      <c r="P1012" s="31"/>
      <c r="Q1012" s="31"/>
      <c r="R1012" s="31"/>
      <c r="S1012" s="31"/>
      <c r="T1012" s="31"/>
      <c r="U1012" s="31"/>
      <c r="V1012" s="31"/>
      <c r="W1012" s="31"/>
      <c r="X1012" s="31"/>
      <c r="Y1012" s="31"/>
      <c r="Z1012" s="31"/>
    </row>
    <row r="1013" spans="1:26" ht="12.5" x14ac:dyDescent="0.25">
      <c r="A1013" s="31"/>
      <c r="B1013" s="31"/>
      <c r="C1013" s="31"/>
      <c r="D1013" s="31"/>
      <c r="E1013" s="31"/>
      <c r="F1013" s="31"/>
      <c r="G1013" s="31"/>
      <c r="H1013" s="31"/>
      <c r="I1013" s="31"/>
      <c r="J1013" s="31"/>
      <c r="K1013" s="31"/>
      <c r="L1013" s="31"/>
      <c r="M1013" s="31"/>
      <c r="N1013" s="31"/>
      <c r="O1013" s="31"/>
      <c r="P1013" s="31"/>
      <c r="Q1013" s="31"/>
      <c r="R1013" s="31"/>
      <c r="S1013" s="31"/>
      <c r="T1013" s="31"/>
      <c r="U1013" s="31"/>
      <c r="V1013" s="31"/>
      <c r="W1013" s="31"/>
      <c r="X1013" s="31"/>
      <c r="Y1013" s="31"/>
      <c r="Z1013" s="31"/>
    </row>
    <row r="1014" spans="1:26" ht="12.5" x14ac:dyDescent="0.25">
      <c r="A1014" s="31"/>
      <c r="B1014" s="31"/>
      <c r="C1014" s="31"/>
      <c r="D1014" s="31"/>
      <c r="E1014" s="31"/>
      <c r="F1014" s="31"/>
      <c r="G1014" s="31"/>
      <c r="H1014" s="31"/>
      <c r="I1014" s="31"/>
      <c r="J1014" s="31"/>
      <c r="K1014" s="31"/>
      <c r="L1014" s="31"/>
      <c r="M1014" s="31"/>
      <c r="N1014" s="31"/>
      <c r="O1014" s="31"/>
      <c r="P1014" s="31"/>
      <c r="Q1014" s="31"/>
      <c r="R1014" s="31"/>
      <c r="S1014" s="31"/>
      <c r="T1014" s="31"/>
      <c r="U1014" s="31"/>
      <c r="V1014" s="31"/>
      <c r="W1014" s="31"/>
      <c r="X1014" s="31"/>
      <c r="Y1014" s="31"/>
      <c r="Z1014" s="31"/>
    </row>
    <row r="1015" spans="1:26" ht="12.5" x14ac:dyDescent="0.25"/>
  </sheetData>
  <sheetProtection password="A1B3" sheet="1" objects="1" scenarios="1"/>
  <mergeCells count="22">
    <mergeCell ref="B24:E24"/>
    <mergeCell ref="B26:B28"/>
    <mergeCell ref="D26:D28"/>
    <mergeCell ref="B14:E14"/>
    <mergeCell ref="B16:B18"/>
    <mergeCell ref="D16:D18"/>
    <mergeCell ref="B19:E19"/>
    <mergeCell ref="B21:B23"/>
    <mergeCell ref="D21:D23"/>
    <mergeCell ref="E17:E18"/>
    <mergeCell ref="E22:E23"/>
    <mergeCell ref="E27:E28"/>
    <mergeCell ref="B10:B13"/>
    <mergeCell ref="D10:D13"/>
    <mergeCell ref="E12:E13"/>
    <mergeCell ref="C10:C13"/>
    <mergeCell ref="C5:C7"/>
    <mergeCell ref="B1:E1"/>
    <mergeCell ref="B3:E3"/>
    <mergeCell ref="B5:B7"/>
    <mergeCell ref="D5:D7"/>
    <mergeCell ref="B8:E8"/>
  </mergeCells>
  <pageMargins left="0.15748031496062992" right="0.15748031496062992" top="0.39370078740157483" bottom="0.39370078740157483" header="0" footer="0"/>
  <pageSetup paperSize="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C998"/>
  <sheetViews>
    <sheetView showGridLines="0" zoomScale="80" zoomScaleNormal="80" workbookViewId="0">
      <selection activeCell="B9" sqref="B9"/>
    </sheetView>
  </sheetViews>
  <sheetFormatPr defaultColWidth="12.6640625" defaultRowHeight="15" customHeight="1" x14ac:dyDescent="0.3"/>
  <cols>
    <col min="1" max="1" width="7.6640625" style="255" customWidth="1"/>
    <col min="2" max="2" width="86.75" style="255" customWidth="1"/>
    <col min="3" max="3" width="59.83203125" style="255" customWidth="1"/>
    <col min="4" max="26" width="7.6640625" style="255" customWidth="1"/>
    <col min="27" max="16384" width="12.6640625" style="255"/>
  </cols>
  <sheetData>
    <row r="1" spans="2:3" s="32" customFormat="1" ht="37.5" customHeight="1" thickBot="1" x14ac:dyDescent="0.35">
      <c r="B1" s="435" t="s">
        <v>279</v>
      </c>
      <c r="C1" s="436"/>
    </row>
    <row r="2" spans="2:3" s="34" customFormat="1" ht="14" x14ac:dyDescent="0.3">
      <c r="B2" s="33"/>
      <c r="C2" s="33"/>
    </row>
    <row r="3" spans="2:3" s="32" customFormat="1" ht="17.5" customHeight="1" x14ac:dyDescent="0.3">
      <c r="B3" s="426" t="s">
        <v>243</v>
      </c>
      <c r="C3" s="426"/>
    </row>
    <row r="4" spans="2:3" ht="19.5" customHeight="1" x14ac:dyDescent="0.3">
      <c r="B4" s="35" t="s">
        <v>244</v>
      </c>
      <c r="C4" s="35" t="s">
        <v>236</v>
      </c>
    </row>
    <row r="5" spans="2:3" ht="25" x14ac:dyDescent="0.3">
      <c r="B5" s="254" t="s">
        <v>255</v>
      </c>
      <c r="C5" s="434" t="s">
        <v>256</v>
      </c>
    </row>
    <row r="6" spans="2:3" ht="14" x14ac:dyDescent="0.3">
      <c r="B6" s="36" t="s">
        <v>245</v>
      </c>
      <c r="C6" s="434"/>
    </row>
    <row r="7" spans="2:3" ht="32" customHeight="1" x14ac:dyDescent="0.3">
      <c r="B7" s="254" t="s">
        <v>257</v>
      </c>
      <c r="C7" s="434"/>
    </row>
    <row r="8" spans="2:3" ht="14" x14ac:dyDescent="0.3">
      <c r="B8" s="426" t="s">
        <v>246</v>
      </c>
      <c r="C8" s="426"/>
    </row>
    <row r="9" spans="2:3" ht="14" x14ac:dyDescent="0.3">
      <c r="B9" s="36" t="s">
        <v>244</v>
      </c>
      <c r="C9" s="36" t="s">
        <v>236</v>
      </c>
    </row>
    <row r="10" spans="2:3" ht="25" x14ac:dyDescent="0.3">
      <c r="B10" s="254" t="s">
        <v>255</v>
      </c>
      <c r="C10" s="434" t="s">
        <v>258</v>
      </c>
    </row>
    <row r="11" spans="2:3" ht="14" x14ac:dyDescent="0.3">
      <c r="B11" s="36" t="s">
        <v>245</v>
      </c>
      <c r="C11" s="434"/>
    </row>
    <row r="12" spans="2:3" ht="27" customHeight="1" x14ac:dyDescent="0.3">
      <c r="B12" s="254" t="s">
        <v>257</v>
      </c>
      <c r="C12" s="434"/>
    </row>
    <row r="13" spans="2:3" ht="14" x14ac:dyDescent="0.3">
      <c r="B13" s="426" t="s">
        <v>247</v>
      </c>
      <c r="C13" s="426"/>
    </row>
    <row r="14" spans="2:3" ht="14" x14ac:dyDescent="0.3">
      <c r="B14" s="35" t="s">
        <v>244</v>
      </c>
      <c r="C14" s="35" t="s">
        <v>236</v>
      </c>
    </row>
    <row r="15" spans="2:3" ht="25" x14ac:dyDescent="0.3">
      <c r="B15" s="254" t="s">
        <v>255</v>
      </c>
      <c r="C15" s="434" t="s">
        <v>256</v>
      </c>
    </row>
    <row r="16" spans="2:3" ht="14" x14ac:dyDescent="0.3">
      <c r="B16" s="36" t="s">
        <v>245</v>
      </c>
      <c r="C16" s="434"/>
    </row>
    <row r="17" spans="2:3" ht="34.5" customHeight="1" x14ac:dyDescent="0.3">
      <c r="B17" s="254" t="s">
        <v>321</v>
      </c>
      <c r="C17" s="434"/>
    </row>
    <row r="18" spans="2:3" ht="14" x14ac:dyDescent="0.3">
      <c r="B18" s="426" t="s">
        <v>248</v>
      </c>
      <c r="C18" s="426"/>
    </row>
    <row r="19" spans="2:3" ht="14" x14ac:dyDescent="0.3">
      <c r="B19" s="35" t="s">
        <v>244</v>
      </c>
      <c r="C19" s="35" t="s">
        <v>236</v>
      </c>
    </row>
    <row r="20" spans="2:3" ht="25" x14ac:dyDescent="0.3">
      <c r="B20" s="254" t="s">
        <v>255</v>
      </c>
      <c r="C20" s="434" t="s">
        <v>258</v>
      </c>
    </row>
    <row r="21" spans="2:3" ht="14" x14ac:dyDescent="0.3">
      <c r="B21" s="36" t="s">
        <v>245</v>
      </c>
      <c r="C21" s="434"/>
    </row>
    <row r="22" spans="2:3" ht="14" x14ac:dyDescent="0.3">
      <c r="B22" s="254" t="s">
        <v>321</v>
      </c>
      <c r="C22" s="434"/>
    </row>
    <row r="23" spans="2:3" ht="14" x14ac:dyDescent="0.3">
      <c r="B23" s="426" t="s">
        <v>249</v>
      </c>
      <c r="C23" s="426"/>
    </row>
    <row r="24" spans="2:3" ht="14" x14ac:dyDescent="0.3">
      <c r="B24" s="35" t="s">
        <v>244</v>
      </c>
      <c r="C24" s="35" t="s">
        <v>236</v>
      </c>
    </row>
    <row r="25" spans="2:3" ht="25" x14ac:dyDescent="0.3">
      <c r="B25" s="254" t="s">
        <v>255</v>
      </c>
      <c r="C25" s="434" t="s">
        <v>256</v>
      </c>
    </row>
    <row r="26" spans="2:3" ht="14" x14ac:dyDescent="0.3">
      <c r="B26" s="36" t="s">
        <v>245</v>
      </c>
      <c r="C26" s="434"/>
    </row>
    <row r="27" spans="2:3" ht="33.5" customHeight="1" x14ac:dyDescent="0.3">
      <c r="B27" s="254" t="s">
        <v>321</v>
      </c>
      <c r="C27" s="434"/>
    </row>
    <row r="28" spans="2:3" ht="14" x14ac:dyDescent="0.3">
      <c r="B28" s="426" t="s">
        <v>250</v>
      </c>
      <c r="C28" s="426"/>
    </row>
    <row r="29" spans="2:3" ht="14" x14ac:dyDescent="0.3">
      <c r="B29" s="35" t="s">
        <v>244</v>
      </c>
      <c r="C29" s="35" t="s">
        <v>236</v>
      </c>
    </row>
    <row r="30" spans="2:3" ht="25" x14ac:dyDescent="0.3">
      <c r="B30" s="254" t="s">
        <v>255</v>
      </c>
      <c r="C30" s="434" t="s">
        <v>258</v>
      </c>
    </row>
    <row r="31" spans="2:3" ht="14" x14ac:dyDescent="0.3">
      <c r="B31" s="36" t="s">
        <v>245</v>
      </c>
      <c r="C31" s="434"/>
    </row>
    <row r="32" spans="2:3" ht="34.5" customHeight="1" x14ac:dyDescent="0.3">
      <c r="B32" s="254" t="s">
        <v>321</v>
      </c>
      <c r="C32" s="434"/>
    </row>
    <row r="33" spans="2:3" ht="14" x14ac:dyDescent="0.3">
      <c r="B33" s="426" t="s">
        <v>251</v>
      </c>
      <c r="C33" s="426"/>
    </row>
    <row r="34" spans="2:3" ht="14" x14ac:dyDescent="0.3">
      <c r="B34" s="35" t="s">
        <v>244</v>
      </c>
      <c r="C34" s="35" t="s">
        <v>236</v>
      </c>
    </row>
    <row r="35" spans="2:3" ht="25" x14ac:dyDescent="0.3">
      <c r="B35" s="254" t="s">
        <v>255</v>
      </c>
      <c r="C35" s="434" t="s">
        <v>256</v>
      </c>
    </row>
    <row r="36" spans="2:3" ht="14" x14ac:dyDescent="0.3">
      <c r="B36" s="36" t="s">
        <v>245</v>
      </c>
      <c r="C36" s="434"/>
    </row>
    <row r="37" spans="2:3" ht="39.5" customHeight="1" x14ac:dyDescent="0.3">
      <c r="B37" s="254" t="s">
        <v>321</v>
      </c>
      <c r="C37" s="434"/>
    </row>
    <row r="38" spans="2:3" ht="14" x14ac:dyDescent="0.3">
      <c r="B38" s="426" t="s">
        <v>252</v>
      </c>
      <c r="C38" s="426"/>
    </row>
    <row r="39" spans="2:3" ht="14" x14ac:dyDescent="0.3">
      <c r="B39" s="35" t="s">
        <v>244</v>
      </c>
      <c r="C39" s="35" t="s">
        <v>236</v>
      </c>
    </row>
    <row r="40" spans="2:3" ht="25" x14ac:dyDescent="0.3">
      <c r="B40" s="254" t="s">
        <v>255</v>
      </c>
      <c r="C40" s="434" t="s">
        <v>258</v>
      </c>
    </row>
    <row r="41" spans="2:3" ht="14" x14ac:dyDescent="0.3">
      <c r="B41" s="36" t="s">
        <v>245</v>
      </c>
      <c r="C41" s="434"/>
    </row>
    <row r="42" spans="2:3" ht="32" customHeight="1" x14ac:dyDescent="0.3">
      <c r="B42" s="254" t="s">
        <v>321</v>
      </c>
      <c r="C42" s="434"/>
    </row>
    <row r="43" spans="2:3" ht="14" x14ac:dyDescent="0.3">
      <c r="B43" s="426" t="s">
        <v>253</v>
      </c>
      <c r="C43" s="426"/>
    </row>
    <row r="44" spans="2:3" ht="14" x14ac:dyDescent="0.3">
      <c r="B44" s="35" t="s">
        <v>244</v>
      </c>
      <c r="C44" s="35" t="s">
        <v>236</v>
      </c>
    </row>
    <row r="45" spans="2:3" ht="25" x14ac:dyDescent="0.3">
      <c r="B45" s="254" t="s">
        <v>255</v>
      </c>
      <c r="C45" s="434" t="s">
        <v>256</v>
      </c>
    </row>
    <row r="46" spans="2:3" ht="14" x14ac:dyDescent="0.3">
      <c r="B46" s="36" t="s">
        <v>245</v>
      </c>
      <c r="C46" s="434"/>
    </row>
    <row r="47" spans="2:3" ht="38" customHeight="1" x14ac:dyDescent="0.3">
      <c r="B47" s="254" t="s">
        <v>321</v>
      </c>
      <c r="C47" s="434"/>
    </row>
    <row r="48" spans="2:3" ht="14" x14ac:dyDescent="0.3">
      <c r="B48" s="426" t="s">
        <v>254</v>
      </c>
      <c r="C48" s="426"/>
    </row>
    <row r="49" spans="2:3" ht="14" x14ac:dyDescent="0.3">
      <c r="B49" s="35" t="s">
        <v>244</v>
      </c>
      <c r="C49" s="35" t="s">
        <v>236</v>
      </c>
    </row>
    <row r="50" spans="2:3" ht="25" x14ac:dyDescent="0.3">
      <c r="B50" s="254" t="s">
        <v>255</v>
      </c>
      <c r="C50" s="434" t="s">
        <v>258</v>
      </c>
    </row>
    <row r="51" spans="2:3" ht="14" x14ac:dyDescent="0.3">
      <c r="B51" s="36" t="s">
        <v>245</v>
      </c>
      <c r="C51" s="434"/>
    </row>
    <row r="52" spans="2:3" ht="40.5" customHeight="1" x14ac:dyDescent="0.3">
      <c r="B52" s="254" t="s">
        <v>321</v>
      </c>
      <c r="C52" s="434"/>
    </row>
    <row r="53" spans="2:3" ht="15.75" customHeight="1" x14ac:dyDescent="0.3"/>
    <row r="54" spans="2:3" ht="15.75" customHeight="1" x14ac:dyDescent="0.3"/>
    <row r="55" spans="2:3" ht="15.75" customHeight="1" x14ac:dyDescent="0.3"/>
    <row r="56" spans="2:3" ht="15.75" customHeight="1" x14ac:dyDescent="0.3"/>
    <row r="57" spans="2:3" ht="15.75" customHeight="1" x14ac:dyDescent="0.3"/>
    <row r="58" spans="2:3" ht="15.75" customHeight="1" x14ac:dyDescent="0.3"/>
    <row r="59" spans="2:3" ht="15.75" customHeight="1" x14ac:dyDescent="0.3"/>
    <row r="60" spans="2:3" ht="15.75" customHeight="1" x14ac:dyDescent="0.3"/>
    <row r="61" spans="2:3" ht="15.75" customHeight="1" x14ac:dyDescent="0.3"/>
    <row r="62" spans="2:3" ht="15.75" customHeight="1" x14ac:dyDescent="0.3"/>
    <row r="63" spans="2:3" ht="15.75" customHeight="1" x14ac:dyDescent="0.3"/>
    <row r="64" spans="2: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sheetProtection password="A1B3" sheet="1" objects="1" scenarios="1"/>
  <mergeCells count="21">
    <mergeCell ref="B28:C28"/>
    <mergeCell ref="B1:C1"/>
    <mergeCell ref="B3:C3"/>
    <mergeCell ref="C5:C7"/>
    <mergeCell ref="B8:C8"/>
    <mergeCell ref="C10:C12"/>
    <mergeCell ref="B13:C13"/>
    <mergeCell ref="C15:C17"/>
    <mergeCell ref="B18:C18"/>
    <mergeCell ref="C20:C22"/>
    <mergeCell ref="B23:C23"/>
    <mergeCell ref="C25:C27"/>
    <mergeCell ref="C45:C47"/>
    <mergeCell ref="B48:C48"/>
    <mergeCell ref="C50:C52"/>
    <mergeCell ref="C30:C32"/>
    <mergeCell ref="B33:C33"/>
    <mergeCell ref="C35:C37"/>
    <mergeCell ref="B38:C38"/>
    <mergeCell ref="C40:C42"/>
    <mergeCell ref="B43:C43"/>
  </mergeCells>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7"/>
  <sheetViews>
    <sheetView zoomScale="80" zoomScaleNormal="80" workbookViewId="0">
      <selection activeCell="C18" sqref="C18"/>
    </sheetView>
  </sheetViews>
  <sheetFormatPr defaultRowHeight="14" x14ac:dyDescent="0.3"/>
  <cols>
    <col min="1" max="1" width="4" style="255" customWidth="1"/>
    <col min="2" max="2" width="42.5" style="255" customWidth="1"/>
    <col min="3" max="3" width="69.83203125" style="255" customWidth="1"/>
    <col min="4" max="4" width="32.58203125" style="255" customWidth="1"/>
    <col min="5" max="16384" width="8.6640625" style="255"/>
  </cols>
  <sheetData>
    <row r="1" spans="1:26" s="32" customFormat="1" ht="36.5" customHeight="1" thickBot="1" x14ac:dyDescent="0.35">
      <c r="B1" s="435" t="s">
        <v>426</v>
      </c>
      <c r="C1" s="438"/>
      <c r="D1" s="436"/>
    </row>
    <row r="2" spans="1:26" s="26" customFormat="1" ht="13" x14ac:dyDescent="0.25">
      <c r="A2" s="31"/>
      <c r="B2" s="437"/>
      <c r="C2" s="437"/>
      <c r="D2" s="437"/>
      <c r="E2" s="31"/>
      <c r="F2" s="31"/>
      <c r="G2" s="31"/>
      <c r="H2" s="31"/>
      <c r="I2" s="31"/>
      <c r="J2" s="31"/>
      <c r="K2" s="31"/>
      <c r="L2" s="31"/>
      <c r="M2" s="31"/>
      <c r="N2" s="31"/>
      <c r="O2" s="31"/>
      <c r="P2" s="31"/>
      <c r="Q2" s="31"/>
      <c r="R2" s="31"/>
      <c r="S2" s="31"/>
      <c r="T2" s="31"/>
      <c r="U2" s="31"/>
      <c r="V2" s="31"/>
      <c r="W2" s="31"/>
      <c r="X2" s="31"/>
      <c r="Y2" s="31"/>
      <c r="Z2" s="31"/>
    </row>
    <row r="3" spans="1:26" s="26" customFormat="1" ht="13" x14ac:dyDescent="0.25">
      <c r="A3" s="31"/>
      <c r="B3" s="439" t="s">
        <v>427</v>
      </c>
      <c r="C3" s="440"/>
      <c r="D3" s="441"/>
      <c r="E3" s="31"/>
      <c r="F3" s="31"/>
      <c r="G3" s="31"/>
      <c r="H3" s="31"/>
      <c r="I3" s="31"/>
      <c r="J3" s="31"/>
      <c r="K3" s="31"/>
      <c r="L3" s="31"/>
      <c r="M3" s="31"/>
      <c r="N3" s="31"/>
      <c r="O3" s="31"/>
      <c r="P3" s="31"/>
      <c r="Q3" s="31"/>
      <c r="R3" s="31"/>
      <c r="S3" s="31"/>
      <c r="T3" s="31"/>
      <c r="U3" s="31"/>
      <c r="V3" s="31"/>
      <c r="W3" s="31"/>
      <c r="X3" s="31"/>
      <c r="Y3" s="31"/>
      <c r="Z3" s="31"/>
    </row>
    <row r="4" spans="1:26" s="26" customFormat="1" ht="24.5" customHeight="1" x14ac:dyDescent="0.25">
      <c r="A4" s="31"/>
      <c r="B4" s="28" t="s">
        <v>234</v>
      </c>
      <c r="C4" s="28" t="s">
        <v>235</v>
      </c>
      <c r="D4" s="28" t="s">
        <v>236</v>
      </c>
      <c r="E4" s="31"/>
      <c r="F4" s="31"/>
      <c r="G4" s="31"/>
      <c r="H4" s="31"/>
      <c r="I4" s="31"/>
      <c r="J4" s="31"/>
      <c r="K4" s="31"/>
      <c r="L4" s="31"/>
      <c r="M4" s="31"/>
      <c r="N4" s="31"/>
      <c r="O4" s="31"/>
      <c r="P4" s="31"/>
      <c r="Q4" s="31"/>
      <c r="R4" s="31"/>
      <c r="S4" s="31"/>
      <c r="T4" s="31"/>
      <c r="U4" s="31"/>
      <c r="V4" s="31"/>
      <c r="W4" s="31"/>
      <c r="X4" s="31"/>
      <c r="Y4" s="31"/>
      <c r="Z4" s="31"/>
    </row>
    <row r="5" spans="1:26" s="26" customFormat="1" ht="30" customHeight="1" x14ac:dyDescent="0.25">
      <c r="A5" s="31"/>
      <c r="B5" s="428" t="s">
        <v>259</v>
      </c>
      <c r="C5" s="37" t="s">
        <v>261</v>
      </c>
      <c r="D5" s="428" t="s">
        <v>260</v>
      </c>
      <c r="E5" s="31"/>
      <c r="F5" s="31"/>
      <c r="G5" s="31"/>
      <c r="H5" s="31"/>
      <c r="I5" s="31"/>
      <c r="J5" s="31"/>
      <c r="K5" s="31"/>
      <c r="L5" s="31"/>
      <c r="M5" s="31"/>
      <c r="N5" s="31"/>
      <c r="O5" s="31"/>
      <c r="P5" s="31"/>
      <c r="Q5" s="31"/>
      <c r="R5" s="31"/>
      <c r="S5" s="31"/>
      <c r="T5" s="31"/>
      <c r="U5" s="31"/>
      <c r="V5" s="31"/>
      <c r="W5" s="31"/>
      <c r="X5" s="31"/>
      <c r="Y5" s="31"/>
      <c r="Z5" s="31"/>
    </row>
    <row r="6" spans="1:26" s="26" customFormat="1" ht="26.5" customHeight="1" x14ac:dyDescent="0.25">
      <c r="A6" s="31"/>
      <c r="B6" s="428"/>
      <c r="C6" s="37" t="s">
        <v>262</v>
      </c>
      <c r="D6" s="428"/>
      <c r="E6" s="31"/>
      <c r="F6" s="31"/>
      <c r="G6" s="31"/>
      <c r="H6" s="31"/>
      <c r="I6" s="31"/>
      <c r="J6" s="31"/>
      <c r="K6" s="31"/>
      <c r="L6" s="31"/>
      <c r="M6" s="31"/>
      <c r="N6" s="31"/>
      <c r="O6" s="31"/>
      <c r="P6" s="31"/>
      <c r="Q6" s="31"/>
      <c r="R6" s="31"/>
      <c r="S6" s="31"/>
      <c r="T6" s="31"/>
      <c r="U6" s="31"/>
      <c r="V6" s="31"/>
      <c r="W6" s="31"/>
      <c r="X6" s="31"/>
      <c r="Y6" s="31"/>
      <c r="Z6" s="31"/>
    </row>
    <row r="7" spans="1:26" s="26" customFormat="1" ht="40" customHeight="1" x14ac:dyDescent="0.25">
      <c r="A7" s="31"/>
      <c r="B7" s="428"/>
      <c r="C7" s="37" t="s">
        <v>263</v>
      </c>
      <c r="D7" s="428"/>
      <c r="E7" s="31"/>
      <c r="F7" s="31"/>
      <c r="G7" s="31"/>
      <c r="H7" s="31"/>
      <c r="I7" s="31"/>
      <c r="J7" s="31"/>
      <c r="K7" s="31"/>
      <c r="L7" s="31"/>
      <c r="M7" s="31"/>
      <c r="N7" s="31"/>
      <c r="O7" s="31"/>
      <c r="P7" s="31"/>
      <c r="Q7" s="31"/>
      <c r="R7" s="31"/>
      <c r="S7" s="31"/>
      <c r="T7" s="31"/>
      <c r="U7" s="31"/>
      <c r="V7" s="31"/>
      <c r="W7" s="31"/>
      <c r="X7" s="31"/>
      <c r="Y7" s="31"/>
      <c r="Z7" s="31"/>
    </row>
  </sheetData>
  <sheetProtection password="A1B3" sheet="1" objects="1" scenarios="1"/>
  <mergeCells count="5">
    <mergeCell ref="B2:D2"/>
    <mergeCell ref="B5:B7"/>
    <mergeCell ref="D5:D7"/>
    <mergeCell ref="B1:D1"/>
    <mergeCell ref="B3: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H999"/>
  <sheetViews>
    <sheetView showGridLines="0" zoomScale="80" zoomScaleNormal="80" workbookViewId="0">
      <selection activeCell="F30" sqref="F30"/>
    </sheetView>
  </sheetViews>
  <sheetFormatPr defaultColWidth="12.6640625" defaultRowHeight="15" customHeight="1" x14ac:dyDescent="0.3"/>
  <cols>
    <col min="1" max="1" width="5.9140625" style="255" customWidth="1"/>
    <col min="2" max="2" width="20.4140625" style="255" customWidth="1"/>
    <col min="3" max="3" width="20.75" style="255" customWidth="1"/>
    <col min="4" max="4" width="15.4140625" style="255" customWidth="1"/>
    <col min="5" max="26" width="24.1640625" style="255" customWidth="1"/>
    <col min="27" max="16384" width="12.6640625" style="255"/>
  </cols>
  <sheetData>
    <row r="1" spans="2:8" ht="17.25" customHeight="1" x14ac:dyDescent="0.3">
      <c r="B1" s="442" t="s">
        <v>281</v>
      </c>
      <c r="C1" s="443"/>
      <c r="D1" s="443"/>
      <c r="E1" s="443"/>
      <c r="F1" s="443"/>
      <c r="G1" s="443"/>
      <c r="H1" s="444"/>
    </row>
    <row r="2" spans="2:8" ht="14.5" thickBot="1" x14ac:dyDescent="0.35">
      <c r="B2" s="445"/>
      <c r="C2" s="446"/>
      <c r="D2" s="446"/>
      <c r="E2" s="446"/>
      <c r="F2" s="446"/>
      <c r="G2" s="446"/>
      <c r="H2" s="447"/>
    </row>
    <row r="3" spans="2:8" ht="14.5" x14ac:dyDescent="0.35">
      <c r="B3" s="38"/>
      <c r="C3" s="38"/>
    </row>
    <row r="4" spans="2:8" s="248" customFormat="1" ht="14" x14ac:dyDescent="0.3">
      <c r="B4" s="256" t="s">
        <v>33</v>
      </c>
      <c r="C4" s="448" t="s">
        <v>34</v>
      </c>
      <c r="D4" s="449"/>
      <c r="E4" s="448" t="s">
        <v>35</v>
      </c>
      <c r="F4" s="449"/>
      <c r="G4" s="256" t="s">
        <v>36</v>
      </c>
      <c r="H4" s="256" t="s">
        <v>37</v>
      </c>
    </row>
    <row r="5" spans="2:8" s="248" customFormat="1" ht="14" x14ac:dyDescent="0.3">
      <c r="B5" s="257" t="s">
        <v>38</v>
      </c>
      <c r="C5" s="450" t="s">
        <v>39</v>
      </c>
      <c r="D5" s="451"/>
      <c r="E5" s="450" t="s">
        <v>40</v>
      </c>
      <c r="F5" s="451"/>
      <c r="G5" s="257" t="s">
        <v>41</v>
      </c>
      <c r="H5" s="257" t="s">
        <v>42</v>
      </c>
    </row>
    <row r="6" spans="2:8" s="248" customFormat="1" ht="14" x14ac:dyDescent="0.3">
      <c r="B6" s="39" t="s">
        <v>43</v>
      </c>
      <c r="C6" s="39" t="s">
        <v>44</v>
      </c>
      <c r="D6" s="39" t="s">
        <v>45</v>
      </c>
      <c r="E6" s="39" t="s">
        <v>46</v>
      </c>
      <c r="F6" s="39" t="s">
        <v>47</v>
      </c>
      <c r="G6" s="39" t="s">
        <v>48</v>
      </c>
      <c r="H6" s="39" t="s">
        <v>49</v>
      </c>
    </row>
    <row r="7" spans="2:8" s="248" customFormat="1" ht="14" x14ac:dyDescent="0.3">
      <c r="B7" s="39" t="s">
        <v>50</v>
      </c>
      <c r="C7" s="39" t="s">
        <v>51</v>
      </c>
      <c r="D7" s="39" t="s">
        <v>52</v>
      </c>
      <c r="E7" s="39" t="s">
        <v>53</v>
      </c>
      <c r="F7" s="39" t="s">
        <v>54</v>
      </c>
      <c r="G7" s="39" t="s">
        <v>55</v>
      </c>
      <c r="H7" s="39" t="s">
        <v>56</v>
      </c>
    </row>
    <row r="8" spans="2:8" s="248" customFormat="1" ht="14" x14ac:dyDescent="0.3">
      <c r="B8" s="39" t="s">
        <v>57</v>
      </c>
      <c r="C8" s="39" t="s">
        <v>58</v>
      </c>
      <c r="D8" s="39" t="s">
        <v>59</v>
      </c>
      <c r="E8" s="39" t="s">
        <v>60</v>
      </c>
      <c r="F8" s="39" t="s">
        <v>61</v>
      </c>
      <c r="G8" s="39" t="s">
        <v>62</v>
      </c>
      <c r="H8" s="39" t="s">
        <v>63</v>
      </c>
    </row>
    <row r="9" spans="2:8" s="248" customFormat="1" ht="14" x14ac:dyDescent="0.3">
      <c r="B9" s="39" t="s">
        <v>64</v>
      </c>
      <c r="C9" s="39" t="s">
        <v>65</v>
      </c>
      <c r="D9" s="39" t="s">
        <v>66</v>
      </c>
      <c r="E9" s="39" t="s">
        <v>67</v>
      </c>
      <c r="F9" s="39" t="s">
        <v>68</v>
      </c>
      <c r="G9" s="39" t="s">
        <v>69</v>
      </c>
      <c r="H9" s="39" t="s">
        <v>70</v>
      </c>
    </row>
    <row r="10" spans="2:8" s="248" customFormat="1" ht="14" x14ac:dyDescent="0.3">
      <c r="B10" s="39" t="s">
        <v>71</v>
      </c>
      <c r="C10" s="39" t="s">
        <v>72</v>
      </c>
      <c r="D10" s="39" t="s">
        <v>73</v>
      </c>
      <c r="E10" s="39" t="s">
        <v>74</v>
      </c>
      <c r="F10" s="39" t="s">
        <v>75</v>
      </c>
      <c r="G10" s="39" t="s">
        <v>76</v>
      </c>
      <c r="H10" s="39" t="s">
        <v>77</v>
      </c>
    </row>
    <row r="11" spans="2:8" s="248" customFormat="1" ht="14" x14ac:dyDescent="0.3">
      <c r="B11" s="39" t="s">
        <v>78</v>
      </c>
      <c r="C11" s="39" t="s">
        <v>79</v>
      </c>
      <c r="D11" s="39"/>
      <c r="E11" s="39" t="s">
        <v>80</v>
      </c>
      <c r="F11" s="39" t="s">
        <v>81</v>
      </c>
      <c r="G11" s="39" t="s">
        <v>82</v>
      </c>
      <c r="H11" s="39" t="s">
        <v>83</v>
      </c>
    </row>
    <row r="12" spans="2:8" s="248" customFormat="1" ht="14" x14ac:dyDescent="0.3">
      <c r="B12" s="39" t="s">
        <v>84</v>
      </c>
      <c r="C12" s="39" t="s">
        <v>85</v>
      </c>
      <c r="D12" s="39"/>
      <c r="E12" s="39" t="s">
        <v>86</v>
      </c>
      <c r="F12" s="39" t="s">
        <v>87</v>
      </c>
      <c r="G12" s="39" t="s">
        <v>88</v>
      </c>
      <c r="H12" s="39" t="s">
        <v>89</v>
      </c>
    </row>
    <row r="13" spans="2:8" s="248" customFormat="1" ht="14" x14ac:dyDescent="0.3">
      <c r="B13" s="39" t="s">
        <v>95</v>
      </c>
      <c r="C13" s="39" t="s">
        <v>90</v>
      </c>
      <c r="D13" s="39"/>
      <c r="E13" s="39" t="s">
        <v>91</v>
      </c>
      <c r="F13" s="39" t="s">
        <v>92</v>
      </c>
      <c r="G13" s="39" t="s">
        <v>93</v>
      </c>
      <c r="H13" s="39" t="s">
        <v>94</v>
      </c>
    </row>
    <row r="14" spans="2:8" s="248" customFormat="1" ht="14" x14ac:dyDescent="0.3">
      <c r="B14" s="39" t="s">
        <v>101</v>
      </c>
      <c r="C14" s="39" t="s">
        <v>96</v>
      </c>
      <c r="D14" s="39"/>
      <c r="E14" s="39" t="s">
        <v>97</v>
      </c>
      <c r="F14" s="39" t="s">
        <v>98</v>
      </c>
      <c r="G14" s="39" t="s">
        <v>99</v>
      </c>
      <c r="H14" s="39" t="s">
        <v>100</v>
      </c>
    </row>
    <row r="15" spans="2:8" s="248" customFormat="1" ht="14" x14ac:dyDescent="0.3">
      <c r="B15" s="39" t="s">
        <v>107</v>
      </c>
      <c r="C15" s="39" t="s">
        <v>102</v>
      </c>
      <c r="D15" s="39"/>
      <c r="E15" s="39" t="s">
        <v>103</v>
      </c>
      <c r="F15" s="39" t="s">
        <v>104</v>
      </c>
      <c r="G15" s="39" t="s">
        <v>105</v>
      </c>
      <c r="H15" s="39" t="s">
        <v>106</v>
      </c>
    </row>
    <row r="16" spans="2:8" s="248" customFormat="1" ht="14" x14ac:dyDescent="0.3">
      <c r="B16" s="39" t="s">
        <v>113</v>
      </c>
      <c r="C16" s="39" t="s">
        <v>108</v>
      </c>
      <c r="D16" s="39"/>
      <c r="E16" s="39" t="s">
        <v>109</v>
      </c>
      <c r="F16" s="39" t="s">
        <v>110</v>
      </c>
      <c r="G16" s="39" t="s">
        <v>111</v>
      </c>
      <c r="H16" s="39" t="s">
        <v>112</v>
      </c>
    </row>
    <row r="17" spans="2:8" s="248" customFormat="1" ht="14" x14ac:dyDescent="0.3">
      <c r="B17" s="39" t="s">
        <v>119</v>
      </c>
      <c r="C17" s="39" t="s">
        <v>120</v>
      </c>
      <c r="D17" s="39"/>
      <c r="E17" s="39" t="s">
        <v>115</v>
      </c>
      <c r="F17" s="39" t="s">
        <v>116</v>
      </c>
      <c r="G17" s="39" t="s">
        <v>117</v>
      </c>
      <c r="H17" s="39" t="s">
        <v>118</v>
      </c>
    </row>
    <row r="18" spans="2:8" s="248" customFormat="1" ht="14" x14ac:dyDescent="0.3">
      <c r="B18" s="39" t="s">
        <v>125</v>
      </c>
      <c r="C18" s="39" t="s">
        <v>126</v>
      </c>
      <c r="D18" s="39"/>
      <c r="E18" s="39" t="s">
        <v>121</v>
      </c>
      <c r="F18" s="39" t="s">
        <v>122</v>
      </c>
      <c r="G18" s="39" t="s">
        <v>123</v>
      </c>
      <c r="H18" s="39" t="s">
        <v>124</v>
      </c>
    </row>
    <row r="19" spans="2:8" s="248" customFormat="1" ht="14" x14ac:dyDescent="0.3">
      <c r="B19" s="39"/>
      <c r="C19" s="39" t="s">
        <v>132</v>
      </c>
      <c r="D19" s="39"/>
      <c r="E19" s="39" t="s">
        <v>127</v>
      </c>
      <c r="F19" s="39" t="s">
        <v>128</v>
      </c>
      <c r="G19" s="39" t="s">
        <v>129</v>
      </c>
      <c r="H19" s="39" t="s">
        <v>130</v>
      </c>
    </row>
    <row r="20" spans="2:8" s="248" customFormat="1" ht="15.75" customHeight="1" x14ac:dyDescent="0.3">
      <c r="B20" s="39"/>
      <c r="C20" s="39" t="s">
        <v>137</v>
      </c>
      <c r="D20" s="39"/>
      <c r="E20" s="39" t="s">
        <v>133</v>
      </c>
      <c r="F20" s="39" t="s">
        <v>134</v>
      </c>
      <c r="G20" s="39" t="s">
        <v>135</v>
      </c>
      <c r="H20" s="39" t="s">
        <v>136</v>
      </c>
    </row>
    <row r="21" spans="2:8" s="248" customFormat="1" ht="15.75" customHeight="1" x14ac:dyDescent="0.3">
      <c r="B21" s="39"/>
      <c r="C21" s="39" t="s">
        <v>142</v>
      </c>
      <c r="D21" s="39"/>
      <c r="E21" s="39" t="s">
        <v>138</v>
      </c>
      <c r="F21" s="39" t="s">
        <v>139</v>
      </c>
      <c r="G21" s="39" t="s">
        <v>140</v>
      </c>
      <c r="H21" s="39" t="s">
        <v>141</v>
      </c>
    </row>
    <row r="22" spans="2:8" s="248" customFormat="1" ht="15.75" customHeight="1" x14ac:dyDescent="0.3">
      <c r="B22" s="39"/>
      <c r="C22" s="39" t="s">
        <v>147</v>
      </c>
      <c r="D22" s="39"/>
      <c r="E22" s="39" t="s">
        <v>143</v>
      </c>
      <c r="F22" s="39" t="s">
        <v>144</v>
      </c>
      <c r="G22" s="39" t="s">
        <v>145</v>
      </c>
      <c r="H22" s="39" t="s">
        <v>146</v>
      </c>
    </row>
    <row r="23" spans="2:8" s="248" customFormat="1" ht="15.75" customHeight="1" x14ac:dyDescent="0.3">
      <c r="B23" s="39"/>
      <c r="C23" s="39" t="s">
        <v>152</v>
      </c>
      <c r="D23" s="39"/>
      <c r="E23" s="39" t="s">
        <v>148</v>
      </c>
      <c r="F23" s="39" t="s">
        <v>149</v>
      </c>
      <c r="G23" s="39" t="s">
        <v>150</v>
      </c>
      <c r="H23" s="39" t="s">
        <v>151</v>
      </c>
    </row>
    <row r="24" spans="2:8" s="248" customFormat="1" ht="15.75" customHeight="1" x14ac:dyDescent="0.3">
      <c r="B24" s="39"/>
      <c r="C24" s="39" t="s">
        <v>157</v>
      </c>
      <c r="D24" s="39"/>
      <c r="E24" s="39" t="s">
        <v>153</v>
      </c>
      <c r="F24" s="39" t="s">
        <v>154</v>
      </c>
      <c r="G24" s="39" t="s">
        <v>155</v>
      </c>
      <c r="H24" s="39" t="s">
        <v>156</v>
      </c>
    </row>
    <row r="25" spans="2:8" s="248" customFormat="1" ht="15.75" customHeight="1" x14ac:dyDescent="0.3">
      <c r="B25" s="39"/>
      <c r="C25" s="39" t="s">
        <v>162</v>
      </c>
      <c r="D25" s="39"/>
      <c r="E25" s="39" t="s">
        <v>158</v>
      </c>
      <c r="F25" s="39" t="s">
        <v>159</v>
      </c>
      <c r="G25" s="39" t="s">
        <v>160</v>
      </c>
      <c r="H25" s="39" t="s">
        <v>161</v>
      </c>
    </row>
    <row r="26" spans="2:8" s="248" customFormat="1" ht="15.75" customHeight="1" x14ac:dyDescent="0.3">
      <c r="B26" s="39"/>
      <c r="C26" s="40"/>
      <c r="D26" s="39"/>
      <c r="E26" s="39" t="s">
        <v>163</v>
      </c>
      <c r="F26" s="39"/>
      <c r="G26" s="39"/>
      <c r="H26" s="39" t="s">
        <v>322</v>
      </c>
    </row>
    <row r="27" spans="2:8" s="248" customFormat="1" ht="15.75" customHeight="1" x14ac:dyDescent="0.3">
      <c r="B27" s="40"/>
      <c r="C27" s="301"/>
      <c r="D27" s="40"/>
      <c r="E27" s="40"/>
      <c r="F27" s="40"/>
      <c r="G27" s="40"/>
      <c r="H27" s="39" t="s">
        <v>131</v>
      </c>
    </row>
    <row r="28" spans="2:8" ht="15.75" customHeight="1" x14ac:dyDescent="0.35">
      <c r="B28" s="300"/>
      <c r="C28" s="301"/>
      <c r="D28" s="301"/>
      <c r="E28" s="301"/>
      <c r="F28" s="301"/>
      <c r="G28" s="301"/>
      <c r="H28" s="302" t="s">
        <v>114</v>
      </c>
    </row>
    <row r="29" spans="2:8" ht="15.75" customHeight="1" x14ac:dyDescent="0.3">
      <c r="B29" s="298"/>
      <c r="D29" s="298"/>
      <c r="E29" s="298"/>
      <c r="F29" s="298"/>
      <c r="G29" s="298"/>
      <c r="H29" s="298"/>
    </row>
    <row r="30" spans="2:8" ht="15.75" customHeight="1" x14ac:dyDescent="0.3"/>
    <row r="31" spans="2:8" ht="15.75" customHeight="1" x14ac:dyDescent="0.3"/>
    <row r="32" spans="2:8" ht="15.75" customHeight="1" x14ac:dyDescent="0.35">
      <c r="E32" s="41"/>
      <c r="F32" s="41"/>
    </row>
    <row r="33" spans="5:6" ht="15.75" customHeight="1" x14ac:dyDescent="0.35">
      <c r="E33" s="41"/>
      <c r="F33" s="41"/>
    </row>
    <row r="34" spans="5:6" ht="15.75" customHeight="1" x14ac:dyDescent="0.35">
      <c r="E34" s="41"/>
      <c r="F34" s="41"/>
    </row>
    <row r="35" spans="5:6" ht="15.75" customHeight="1" x14ac:dyDescent="0.35">
      <c r="E35" s="41"/>
      <c r="F35" s="41"/>
    </row>
    <row r="36" spans="5:6" ht="15.75" customHeight="1" x14ac:dyDescent="0.35">
      <c r="E36" s="41"/>
      <c r="F36" s="41"/>
    </row>
    <row r="37" spans="5:6" ht="15.75" customHeight="1" x14ac:dyDescent="0.35">
      <c r="E37" s="41"/>
      <c r="F37" s="41"/>
    </row>
    <row r="38" spans="5:6" ht="15.75" customHeight="1" x14ac:dyDescent="0.35">
      <c r="E38" s="41"/>
      <c r="F38" s="41"/>
    </row>
    <row r="39" spans="5:6" ht="15.75" customHeight="1" x14ac:dyDescent="0.35">
      <c r="E39" s="41"/>
      <c r="F39" s="41"/>
    </row>
    <row r="40" spans="5:6" ht="15.75" customHeight="1" x14ac:dyDescent="0.35">
      <c r="E40" s="41"/>
      <c r="F40" s="41"/>
    </row>
    <row r="41" spans="5:6" ht="15.75" customHeight="1" x14ac:dyDescent="0.35">
      <c r="E41" s="41"/>
      <c r="F41" s="41"/>
    </row>
    <row r="42" spans="5:6" ht="15.75" customHeight="1" x14ac:dyDescent="0.3"/>
    <row r="43" spans="5:6" ht="15.75" customHeight="1" x14ac:dyDescent="0.3"/>
    <row r="44" spans="5:6" ht="15.75" customHeight="1" x14ac:dyDescent="0.3"/>
    <row r="45" spans="5:6" ht="15.75" customHeight="1" x14ac:dyDescent="0.3"/>
    <row r="46" spans="5:6" ht="15.75" customHeight="1" x14ac:dyDescent="0.3"/>
    <row r="47" spans="5:6" ht="15.75" customHeight="1" x14ac:dyDescent="0.3"/>
    <row r="48" spans="5:6"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4" x14ac:dyDescent="0.3"/>
    <row r="63" ht="14" x14ac:dyDescent="0.3"/>
    <row r="64" ht="14" x14ac:dyDescent="0.3"/>
    <row r="65" ht="14" x14ac:dyDescent="0.3"/>
    <row r="66" ht="14" x14ac:dyDescent="0.3"/>
    <row r="67" ht="14" x14ac:dyDescent="0.3"/>
    <row r="68" ht="14" x14ac:dyDescent="0.3"/>
    <row r="69" ht="14" x14ac:dyDescent="0.3"/>
    <row r="70" ht="14" x14ac:dyDescent="0.3"/>
    <row r="71" ht="14" x14ac:dyDescent="0.3"/>
    <row r="72" ht="14" x14ac:dyDescent="0.3"/>
    <row r="73" ht="14" x14ac:dyDescent="0.3"/>
    <row r="74" ht="14" x14ac:dyDescent="0.3"/>
    <row r="75" ht="14" x14ac:dyDescent="0.3"/>
    <row r="76" ht="14" x14ac:dyDescent="0.3"/>
    <row r="77" ht="14" x14ac:dyDescent="0.3"/>
    <row r="78" ht="14" x14ac:dyDescent="0.3"/>
    <row r="79" ht="14" x14ac:dyDescent="0.3"/>
    <row r="80" ht="14" x14ac:dyDescent="0.3"/>
    <row r="81" ht="14" x14ac:dyDescent="0.3"/>
    <row r="82" ht="14" x14ac:dyDescent="0.3"/>
    <row r="83" ht="14" x14ac:dyDescent="0.3"/>
    <row r="84" ht="14" x14ac:dyDescent="0.3"/>
    <row r="85" ht="14" x14ac:dyDescent="0.3"/>
    <row r="86" ht="14" x14ac:dyDescent="0.3"/>
    <row r="87" ht="14" x14ac:dyDescent="0.3"/>
    <row r="88" ht="14" x14ac:dyDescent="0.3"/>
    <row r="89" ht="14" x14ac:dyDescent="0.3"/>
    <row r="90" ht="14" x14ac:dyDescent="0.3"/>
    <row r="91" ht="14" x14ac:dyDescent="0.3"/>
    <row r="92" ht="14" x14ac:dyDescent="0.3"/>
    <row r="93" ht="14" x14ac:dyDescent="0.3"/>
    <row r="94" ht="14" x14ac:dyDescent="0.3"/>
    <row r="95" ht="14" x14ac:dyDescent="0.3"/>
    <row r="96" ht="14" x14ac:dyDescent="0.3"/>
    <row r="97" ht="14" x14ac:dyDescent="0.3"/>
    <row r="98" ht="14" x14ac:dyDescent="0.3"/>
    <row r="99" ht="14" x14ac:dyDescent="0.3"/>
    <row r="100" ht="14" x14ac:dyDescent="0.3"/>
    <row r="101" ht="14" x14ac:dyDescent="0.3"/>
    <row r="102" ht="14" x14ac:dyDescent="0.3"/>
    <row r="103" ht="14" x14ac:dyDescent="0.3"/>
    <row r="104" ht="14" x14ac:dyDescent="0.3"/>
    <row r="105" ht="14" x14ac:dyDescent="0.3"/>
    <row r="106" ht="14" x14ac:dyDescent="0.3"/>
    <row r="107" ht="14" x14ac:dyDescent="0.3"/>
    <row r="108" ht="14" x14ac:dyDescent="0.3"/>
    <row r="109" ht="14" x14ac:dyDescent="0.3"/>
    <row r="110" ht="14" x14ac:dyDescent="0.3"/>
    <row r="111" ht="14" x14ac:dyDescent="0.3"/>
    <row r="112" ht="14" x14ac:dyDescent="0.3"/>
    <row r="113" ht="14" x14ac:dyDescent="0.3"/>
    <row r="114" ht="14" x14ac:dyDescent="0.3"/>
    <row r="115" ht="14" x14ac:dyDescent="0.3"/>
    <row r="116" ht="14" x14ac:dyDescent="0.3"/>
    <row r="117" ht="14" x14ac:dyDescent="0.3"/>
    <row r="118" ht="14" x14ac:dyDescent="0.3"/>
    <row r="119" ht="14" x14ac:dyDescent="0.3"/>
    <row r="120" ht="14" x14ac:dyDescent="0.3"/>
    <row r="121" ht="14" x14ac:dyDescent="0.3"/>
    <row r="122" ht="14" x14ac:dyDescent="0.3"/>
    <row r="123" ht="14" x14ac:dyDescent="0.3"/>
    <row r="124" ht="14" x14ac:dyDescent="0.3"/>
    <row r="125" ht="14" x14ac:dyDescent="0.3"/>
    <row r="126" ht="14" x14ac:dyDescent="0.3"/>
    <row r="127" ht="14" x14ac:dyDescent="0.3"/>
    <row r="128" ht="14" x14ac:dyDescent="0.3"/>
    <row r="129" ht="14" x14ac:dyDescent="0.3"/>
    <row r="130" ht="14" x14ac:dyDescent="0.3"/>
    <row r="131" ht="14" x14ac:dyDescent="0.3"/>
    <row r="132" ht="14" x14ac:dyDescent="0.3"/>
    <row r="133" ht="14" x14ac:dyDescent="0.3"/>
    <row r="134" ht="14" x14ac:dyDescent="0.3"/>
    <row r="135" ht="14" x14ac:dyDescent="0.3"/>
    <row r="136" ht="14" x14ac:dyDescent="0.3"/>
    <row r="137" ht="14" x14ac:dyDescent="0.3"/>
    <row r="138" ht="14" x14ac:dyDescent="0.3"/>
    <row r="139" ht="14" x14ac:dyDescent="0.3"/>
    <row r="140" ht="14" x14ac:dyDescent="0.3"/>
    <row r="141" ht="14" x14ac:dyDescent="0.3"/>
    <row r="142" ht="14" x14ac:dyDescent="0.3"/>
    <row r="143" ht="14" x14ac:dyDescent="0.3"/>
    <row r="144" ht="14" x14ac:dyDescent="0.3"/>
    <row r="145" ht="14" x14ac:dyDescent="0.3"/>
    <row r="146" ht="14" x14ac:dyDescent="0.3"/>
    <row r="147" ht="14" x14ac:dyDescent="0.3"/>
    <row r="148" ht="14" x14ac:dyDescent="0.3"/>
    <row r="149" ht="14" x14ac:dyDescent="0.3"/>
    <row r="150" ht="14" x14ac:dyDescent="0.3"/>
    <row r="151" ht="14" x14ac:dyDescent="0.3"/>
    <row r="152" ht="14" x14ac:dyDescent="0.3"/>
    <row r="153" ht="14" x14ac:dyDescent="0.3"/>
    <row r="154" ht="14" x14ac:dyDescent="0.3"/>
    <row r="155" ht="14" x14ac:dyDescent="0.3"/>
    <row r="156" ht="14" x14ac:dyDescent="0.3"/>
    <row r="157" ht="14" x14ac:dyDescent="0.3"/>
    <row r="158" ht="14" x14ac:dyDescent="0.3"/>
    <row r="159" ht="14" x14ac:dyDescent="0.3"/>
    <row r="160" ht="14" x14ac:dyDescent="0.3"/>
    <row r="161" ht="14" x14ac:dyDescent="0.3"/>
    <row r="162" ht="14" x14ac:dyDescent="0.3"/>
    <row r="163" ht="14" x14ac:dyDescent="0.3"/>
    <row r="164" ht="14" x14ac:dyDescent="0.3"/>
    <row r="165" ht="14" x14ac:dyDescent="0.3"/>
    <row r="166" ht="14" x14ac:dyDescent="0.3"/>
    <row r="167" ht="14" x14ac:dyDescent="0.3"/>
    <row r="168" ht="14" x14ac:dyDescent="0.3"/>
    <row r="169" ht="14" x14ac:dyDescent="0.3"/>
    <row r="170" ht="14" x14ac:dyDescent="0.3"/>
    <row r="171" ht="14" x14ac:dyDescent="0.3"/>
    <row r="172" ht="14" x14ac:dyDescent="0.3"/>
    <row r="173" ht="14" x14ac:dyDescent="0.3"/>
    <row r="174" ht="14" x14ac:dyDescent="0.3"/>
    <row r="175" ht="14" x14ac:dyDescent="0.3"/>
    <row r="176" ht="14" x14ac:dyDescent="0.3"/>
    <row r="177" ht="14" x14ac:dyDescent="0.3"/>
    <row r="178" ht="14" x14ac:dyDescent="0.3"/>
    <row r="179" ht="14" x14ac:dyDescent="0.3"/>
    <row r="180" ht="14" x14ac:dyDescent="0.3"/>
    <row r="181" ht="14" x14ac:dyDescent="0.3"/>
    <row r="182" ht="14" x14ac:dyDescent="0.3"/>
    <row r="183" ht="14" x14ac:dyDescent="0.3"/>
    <row r="184" ht="14" x14ac:dyDescent="0.3"/>
    <row r="185" ht="14" x14ac:dyDescent="0.3"/>
    <row r="186" ht="14" x14ac:dyDescent="0.3"/>
    <row r="187" ht="14" x14ac:dyDescent="0.3"/>
    <row r="188" ht="14" x14ac:dyDescent="0.3"/>
    <row r="189" ht="14" x14ac:dyDescent="0.3"/>
    <row r="190" ht="14" x14ac:dyDescent="0.3"/>
    <row r="191" ht="14" x14ac:dyDescent="0.3"/>
    <row r="192" ht="14" x14ac:dyDescent="0.3"/>
    <row r="193" ht="14" x14ac:dyDescent="0.3"/>
    <row r="194" ht="14" x14ac:dyDescent="0.3"/>
    <row r="195" ht="14" x14ac:dyDescent="0.3"/>
    <row r="196" ht="14" x14ac:dyDescent="0.3"/>
    <row r="197" ht="14" x14ac:dyDescent="0.3"/>
    <row r="198" ht="14" x14ac:dyDescent="0.3"/>
    <row r="199" ht="14" x14ac:dyDescent="0.3"/>
    <row r="200" ht="14" x14ac:dyDescent="0.3"/>
    <row r="201" ht="14" x14ac:dyDescent="0.3"/>
    <row r="202" ht="14" x14ac:dyDescent="0.3"/>
    <row r="203" ht="14" x14ac:dyDescent="0.3"/>
    <row r="204" ht="14" x14ac:dyDescent="0.3"/>
    <row r="205" ht="14" x14ac:dyDescent="0.3"/>
    <row r="206" ht="14" x14ac:dyDescent="0.3"/>
    <row r="207" ht="14" x14ac:dyDescent="0.3"/>
    <row r="208" ht="14" x14ac:dyDescent="0.3"/>
    <row r="209" ht="14" x14ac:dyDescent="0.3"/>
    <row r="210" ht="14" x14ac:dyDescent="0.3"/>
    <row r="211" ht="14" x14ac:dyDescent="0.3"/>
    <row r="212" ht="14" x14ac:dyDescent="0.3"/>
    <row r="213" ht="14" x14ac:dyDescent="0.3"/>
    <row r="214" ht="14" x14ac:dyDescent="0.3"/>
    <row r="215" ht="14" x14ac:dyDescent="0.3"/>
    <row r="216" ht="14" x14ac:dyDescent="0.3"/>
    <row r="217" ht="14" x14ac:dyDescent="0.3"/>
    <row r="218" ht="14" x14ac:dyDescent="0.3"/>
    <row r="219" ht="14" x14ac:dyDescent="0.3"/>
    <row r="220" ht="14" x14ac:dyDescent="0.3"/>
    <row r="221" ht="14" x14ac:dyDescent="0.3"/>
    <row r="222" ht="14" x14ac:dyDescent="0.3"/>
    <row r="223" ht="14" x14ac:dyDescent="0.3"/>
    <row r="224" ht="14" x14ac:dyDescent="0.3"/>
    <row r="225" ht="14" x14ac:dyDescent="0.3"/>
    <row r="226" ht="14" x14ac:dyDescent="0.3"/>
    <row r="227" ht="14" x14ac:dyDescent="0.3"/>
    <row r="228" ht="14" x14ac:dyDescent="0.3"/>
    <row r="229" ht="14" x14ac:dyDescent="0.3"/>
    <row r="230" ht="14" x14ac:dyDescent="0.3"/>
    <row r="231" ht="14" x14ac:dyDescent="0.3"/>
    <row r="232" ht="14" x14ac:dyDescent="0.3"/>
    <row r="233" ht="14" x14ac:dyDescent="0.3"/>
    <row r="234" ht="14" x14ac:dyDescent="0.3"/>
    <row r="235" ht="14" x14ac:dyDescent="0.3"/>
    <row r="236" ht="14" x14ac:dyDescent="0.3"/>
    <row r="237" ht="14" x14ac:dyDescent="0.3"/>
    <row r="238" ht="14" x14ac:dyDescent="0.3"/>
    <row r="239" ht="14" x14ac:dyDescent="0.3"/>
    <row r="240" ht="14" x14ac:dyDescent="0.3"/>
    <row r="241" ht="14" x14ac:dyDescent="0.3"/>
    <row r="242" ht="14" x14ac:dyDescent="0.3"/>
    <row r="243" ht="14" x14ac:dyDescent="0.3"/>
    <row r="244" ht="14" x14ac:dyDescent="0.3"/>
    <row r="245" ht="14" x14ac:dyDescent="0.3"/>
    <row r="246" ht="14" x14ac:dyDescent="0.3"/>
    <row r="247" ht="14" x14ac:dyDescent="0.3"/>
    <row r="248" ht="14" x14ac:dyDescent="0.3"/>
    <row r="249" ht="14" x14ac:dyDescent="0.3"/>
    <row r="250" ht="14" x14ac:dyDescent="0.3"/>
    <row r="251" ht="14" x14ac:dyDescent="0.3"/>
    <row r="252" ht="14" x14ac:dyDescent="0.3"/>
    <row r="253" ht="14" x14ac:dyDescent="0.3"/>
    <row r="254" ht="14" x14ac:dyDescent="0.3"/>
    <row r="255" ht="14" x14ac:dyDescent="0.3"/>
    <row r="256" ht="14" x14ac:dyDescent="0.3"/>
    <row r="257" ht="14" x14ac:dyDescent="0.3"/>
    <row r="258" ht="14" x14ac:dyDescent="0.3"/>
    <row r="259" ht="14" x14ac:dyDescent="0.3"/>
    <row r="260" ht="14" x14ac:dyDescent="0.3"/>
    <row r="261" ht="14" x14ac:dyDescent="0.3"/>
    <row r="262" ht="14" x14ac:dyDescent="0.3"/>
    <row r="263" ht="14" x14ac:dyDescent="0.3"/>
    <row r="264" ht="14" x14ac:dyDescent="0.3"/>
    <row r="265" ht="14" x14ac:dyDescent="0.3"/>
    <row r="266" ht="14" x14ac:dyDescent="0.3"/>
    <row r="267" ht="14" x14ac:dyDescent="0.3"/>
    <row r="268" ht="14" x14ac:dyDescent="0.3"/>
    <row r="269" ht="14" x14ac:dyDescent="0.3"/>
    <row r="270" ht="14" x14ac:dyDescent="0.3"/>
    <row r="271" ht="14" x14ac:dyDescent="0.3"/>
    <row r="272" ht="14" x14ac:dyDescent="0.3"/>
    <row r="273" ht="14" x14ac:dyDescent="0.3"/>
    <row r="274" ht="14" x14ac:dyDescent="0.3"/>
    <row r="275" ht="14" x14ac:dyDescent="0.3"/>
    <row r="276" ht="14" x14ac:dyDescent="0.3"/>
    <row r="277" ht="14" x14ac:dyDescent="0.3"/>
    <row r="278" ht="14" x14ac:dyDescent="0.3"/>
    <row r="279" ht="14" x14ac:dyDescent="0.3"/>
    <row r="280" ht="14" x14ac:dyDescent="0.3"/>
    <row r="281" ht="14" x14ac:dyDescent="0.3"/>
    <row r="282" ht="14" x14ac:dyDescent="0.3"/>
    <row r="283" ht="14" x14ac:dyDescent="0.3"/>
    <row r="284" ht="14" x14ac:dyDescent="0.3"/>
    <row r="285" ht="14" x14ac:dyDescent="0.3"/>
    <row r="286" ht="14" x14ac:dyDescent="0.3"/>
    <row r="287" ht="14" x14ac:dyDescent="0.3"/>
    <row r="288" ht="14" x14ac:dyDescent="0.3"/>
    <row r="289" ht="14" x14ac:dyDescent="0.3"/>
    <row r="290" ht="14" x14ac:dyDescent="0.3"/>
    <row r="291" ht="14" x14ac:dyDescent="0.3"/>
    <row r="292" ht="14" x14ac:dyDescent="0.3"/>
    <row r="293" ht="14" x14ac:dyDescent="0.3"/>
    <row r="294" ht="14" x14ac:dyDescent="0.3"/>
    <row r="295" ht="14" x14ac:dyDescent="0.3"/>
    <row r="296" ht="14" x14ac:dyDescent="0.3"/>
    <row r="297" ht="14" x14ac:dyDescent="0.3"/>
    <row r="298" ht="14" x14ac:dyDescent="0.3"/>
    <row r="299" ht="14" x14ac:dyDescent="0.3"/>
    <row r="300" ht="14" x14ac:dyDescent="0.3"/>
    <row r="301" ht="14" x14ac:dyDescent="0.3"/>
    <row r="302" ht="14" x14ac:dyDescent="0.3"/>
    <row r="303" ht="14" x14ac:dyDescent="0.3"/>
    <row r="304" ht="14" x14ac:dyDescent="0.3"/>
    <row r="305" ht="14" x14ac:dyDescent="0.3"/>
    <row r="306" ht="14" x14ac:dyDescent="0.3"/>
    <row r="307" ht="14" x14ac:dyDescent="0.3"/>
    <row r="308" ht="14" x14ac:dyDescent="0.3"/>
    <row r="309" ht="14" x14ac:dyDescent="0.3"/>
    <row r="310" ht="14" x14ac:dyDescent="0.3"/>
    <row r="311" ht="14" x14ac:dyDescent="0.3"/>
    <row r="312" ht="14" x14ac:dyDescent="0.3"/>
    <row r="313" ht="14" x14ac:dyDescent="0.3"/>
    <row r="314" ht="14" x14ac:dyDescent="0.3"/>
    <row r="315" ht="14" x14ac:dyDescent="0.3"/>
    <row r="316" ht="14" x14ac:dyDescent="0.3"/>
    <row r="317" ht="14" x14ac:dyDescent="0.3"/>
    <row r="318" ht="14" x14ac:dyDescent="0.3"/>
    <row r="319" ht="14" x14ac:dyDescent="0.3"/>
    <row r="320" ht="14" x14ac:dyDescent="0.3"/>
    <row r="321" ht="14" x14ac:dyDescent="0.3"/>
    <row r="322" ht="14" x14ac:dyDescent="0.3"/>
    <row r="323" ht="14" x14ac:dyDescent="0.3"/>
    <row r="324" ht="14" x14ac:dyDescent="0.3"/>
    <row r="325" ht="14" x14ac:dyDescent="0.3"/>
    <row r="326" ht="14" x14ac:dyDescent="0.3"/>
    <row r="327" ht="14" x14ac:dyDescent="0.3"/>
    <row r="328" ht="14" x14ac:dyDescent="0.3"/>
    <row r="329" ht="14" x14ac:dyDescent="0.3"/>
    <row r="330" ht="14" x14ac:dyDescent="0.3"/>
    <row r="331" ht="14" x14ac:dyDescent="0.3"/>
    <row r="332" ht="14" x14ac:dyDescent="0.3"/>
    <row r="333" ht="14" x14ac:dyDescent="0.3"/>
    <row r="334" ht="14" x14ac:dyDescent="0.3"/>
    <row r="335" ht="14" x14ac:dyDescent="0.3"/>
    <row r="336" ht="14" x14ac:dyDescent="0.3"/>
    <row r="337" ht="14" x14ac:dyDescent="0.3"/>
    <row r="338" ht="14" x14ac:dyDescent="0.3"/>
    <row r="339" ht="14" x14ac:dyDescent="0.3"/>
    <row r="340" ht="14" x14ac:dyDescent="0.3"/>
    <row r="341" ht="14" x14ac:dyDescent="0.3"/>
    <row r="342" ht="14" x14ac:dyDescent="0.3"/>
    <row r="343" ht="14" x14ac:dyDescent="0.3"/>
    <row r="344" ht="14" x14ac:dyDescent="0.3"/>
    <row r="345" ht="14" x14ac:dyDescent="0.3"/>
    <row r="346" ht="14" x14ac:dyDescent="0.3"/>
    <row r="347" ht="14" x14ac:dyDescent="0.3"/>
    <row r="348" ht="14" x14ac:dyDescent="0.3"/>
    <row r="349" ht="14" x14ac:dyDescent="0.3"/>
    <row r="350" ht="14" x14ac:dyDescent="0.3"/>
    <row r="351" ht="14" x14ac:dyDescent="0.3"/>
    <row r="352" ht="14" x14ac:dyDescent="0.3"/>
    <row r="353" ht="14" x14ac:dyDescent="0.3"/>
    <row r="354" ht="14" x14ac:dyDescent="0.3"/>
    <row r="355" ht="14" x14ac:dyDescent="0.3"/>
    <row r="356" ht="14" x14ac:dyDescent="0.3"/>
    <row r="357" ht="14" x14ac:dyDescent="0.3"/>
    <row r="358" ht="14" x14ac:dyDescent="0.3"/>
    <row r="359" ht="14" x14ac:dyDescent="0.3"/>
    <row r="360" ht="14" x14ac:dyDescent="0.3"/>
    <row r="361" ht="14" x14ac:dyDescent="0.3"/>
    <row r="362" ht="14" x14ac:dyDescent="0.3"/>
    <row r="363" ht="14" x14ac:dyDescent="0.3"/>
    <row r="364" ht="14" x14ac:dyDescent="0.3"/>
    <row r="365" ht="14" x14ac:dyDescent="0.3"/>
    <row r="366" ht="14" x14ac:dyDescent="0.3"/>
    <row r="367" ht="14" x14ac:dyDescent="0.3"/>
    <row r="368" ht="14" x14ac:dyDescent="0.3"/>
    <row r="369" ht="14" x14ac:dyDescent="0.3"/>
    <row r="370" ht="14" x14ac:dyDescent="0.3"/>
    <row r="371" ht="14" x14ac:dyDescent="0.3"/>
    <row r="372" ht="14" x14ac:dyDescent="0.3"/>
    <row r="373" ht="14" x14ac:dyDescent="0.3"/>
    <row r="374" ht="14" x14ac:dyDescent="0.3"/>
    <row r="375" ht="14" x14ac:dyDescent="0.3"/>
    <row r="376" ht="14" x14ac:dyDescent="0.3"/>
    <row r="377" ht="14" x14ac:dyDescent="0.3"/>
    <row r="378" ht="14" x14ac:dyDescent="0.3"/>
    <row r="379" ht="14" x14ac:dyDescent="0.3"/>
    <row r="380" ht="14" x14ac:dyDescent="0.3"/>
    <row r="381" ht="14" x14ac:dyDescent="0.3"/>
    <row r="382" ht="14" x14ac:dyDescent="0.3"/>
    <row r="383" ht="14" x14ac:dyDescent="0.3"/>
    <row r="384" ht="14" x14ac:dyDescent="0.3"/>
    <row r="385" ht="14" x14ac:dyDescent="0.3"/>
    <row r="386" ht="14" x14ac:dyDescent="0.3"/>
    <row r="387" ht="14" x14ac:dyDescent="0.3"/>
    <row r="388" ht="14" x14ac:dyDescent="0.3"/>
    <row r="389" ht="14" x14ac:dyDescent="0.3"/>
    <row r="390" ht="14" x14ac:dyDescent="0.3"/>
    <row r="391" ht="14" x14ac:dyDescent="0.3"/>
    <row r="392" ht="14" x14ac:dyDescent="0.3"/>
    <row r="393" ht="14" x14ac:dyDescent="0.3"/>
    <row r="394" ht="14" x14ac:dyDescent="0.3"/>
    <row r="395" ht="14" x14ac:dyDescent="0.3"/>
    <row r="396" ht="14" x14ac:dyDescent="0.3"/>
    <row r="397" ht="14" x14ac:dyDescent="0.3"/>
    <row r="398" ht="14" x14ac:dyDescent="0.3"/>
    <row r="399" ht="14" x14ac:dyDescent="0.3"/>
    <row r="40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sheetData>
  <sheetProtection password="A1B3" sheet="1" objects="1" scenarios="1"/>
  <mergeCells count="5">
    <mergeCell ref="B1:H2"/>
    <mergeCell ref="C4:D4"/>
    <mergeCell ref="E4:F4"/>
    <mergeCell ref="C5:D5"/>
    <mergeCell ref="E5:F5"/>
  </mergeCells>
  <pageMargins left="0.70866141732283472" right="0.70866141732283472" top="0.74803149606299213" bottom="0.74803149606299213"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83"/>
  <sheetViews>
    <sheetView showGridLines="0" topLeftCell="A4" zoomScale="80" zoomScaleNormal="80" workbookViewId="0">
      <selection activeCell="H19" sqref="H19"/>
    </sheetView>
  </sheetViews>
  <sheetFormatPr defaultColWidth="12.6640625" defaultRowHeight="15" customHeight="1" x14ac:dyDescent="0.25"/>
  <cols>
    <col min="1" max="1" width="1.1640625" style="260" customWidth="1"/>
    <col min="2" max="2" width="40.58203125" style="260" customWidth="1"/>
    <col min="3" max="3" width="21" style="260" customWidth="1"/>
    <col min="4" max="4" width="22.33203125" style="260" customWidth="1"/>
    <col min="5" max="5" width="19.1640625" style="260" customWidth="1"/>
    <col min="6" max="6" width="17.58203125" style="260" customWidth="1"/>
    <col min="7" max="7" width="4" style="260" customWidth="1"/>
    <col min="8" max="8" width="17.75" style="86" customWidth="1"/>
    <col min="9" max="9" width="19.75" style="86" customWidth="1"/>
    <col min="10" max="10" width="15.4140625" style="86" customWidth="1"/>
    <col min="11" max="11" width="13.25" style="260" customWidth="1"/>
    <col min="12" max="12" width="7.6640625" style="260" customWidth="1"/>
    <col min="13" max="13" width="12.1640625" style="260" bestFit="1" customWidth="1"/>
    <col min="14" max="26" width="7.6640625" style="260" customWidth="1"/>
    <col min="27" max="16384" width="12.6640625" style="260"/>
  </cols>
  <sheetData>
    <row r="1" spans="1:11" ht="15" customHeight="1" x14ac:dyDescent="0.25">
      <c r="A1" s="42"/>
      <c r="B1" s="462" t="s">
        <v>403</v>
      </c>
      <c r="C1" s="463"/>
      <c r="D1" s="463"/>
      <c r="E1" s="463"/>
      <c r="F1" s="464"/>
      <c r="G1" s="43"/>
      <c r="H1" s="43"/>
      <c r="I1" s="44"/>
      <c r="J1" s="44"/>
      <c r="K1" s="45"/>
    </row>
    <row r="2" spans="1:11" ht="16" customHeight="1" x14ac:dyDescent="0.25">
      <c r="A2" s="42"/>
      <c r="B2" s="465"/>
      <c r="C2" s="466"/>
      <c r="D2" s="466"/>
      <c r="E2" s="466"/>
      <c r="F2" s="467"/>
      <c r="G2" s="43"/>
      <c r="H2" s="43"/>
      <c r="I2" s="44"/>
      <c r="J2" s="44"/>
      <c r="K2" s="45"/>
    </row>
    <row r="3" spans="1:11" ht="12.5" x14ac:dyDescent="0.25">
      <c r="A3" s="42"/>
      <c r="B3" s="46"/>
      <c r="C3" s="45"/>
      <c r="D3" s="45"/>
      <c r="E3" s="45"/>
      <c r="F3" s="45"/>
      <c r="G3" s="47"/>
      <c r="H3" s="44"/>
      <c r="I3" s="44"/>
      <c r="J3" s="44"/>
      <c r="K3" s="45"/>
    </row>
    <row r="4" spans="1:11" ht="13" x14ac:dyDescent="0.25">
      <c r="A4" s="42"/>
      <c r="B4" s="48" t="s">
        <v>164</v>
      </c>
      <c r="C4" s="474">
        <f>'1. Cover Sheet'!B13</f>
        <v>0</v>
      </c>
      <c r="D4" s="475"/>
      <c r="E4" s="475"/>
      <c r="F4" s="476"/>
      <c r="G4" s="47"/>
      <c r="H4" s="44"/>
      <c r="I4" s="44"/>
      <c r="J4" s="44"/>
      <c r="K4" s="45"/>
    </row>
    <row r="5" spans="1:11" ht="13" x14ac:dyDescent="0.25">
      <c r="A5" s="42"/>
      <c r="B5" s="49"/>
      <c r="C5" s="50"/>
      <c r="D5" s="45"/>
      <c r="E5" s="45"/>
      <c r="F5" s="45"/>
      <c r="G5" s="47"/>
      <c r="H5" s="44"/>
      <c r="I5" s="44"/>
      <c r="J5" s="44"/>
      <c r="K5" s="45"/>
    </row>
    <row r="6" spans="1:11" ht="13" x14ac:dyDescent="0.25">
      <c r="A6" s="42"/>
      <c r="B6" s="49" t="s">
        <v>165</v>
      </c>
      <c r="C6" s="50"/>
      <c r="D6" s="45"/>
      <c r="E6" s="45"/>
      <c r="F6" s="45"/>
      <c r="G6" s="47"/>
      <c r="H6" s="44"/>
      <c r="I6" s="44"/>
      <c r="J6" s="44"/>
      <c r="K6" s="45"/>
    </row>
    <row r="7" spans="1:11" ht="12.5" x14ac:dyDescent="0.25">
      <c r="A7" s="42"/>
      <c r="B7" s="468" t="s">
        <v>166</v>
      </c>
      <c r="C7" s="469"/>
      <c r="D7" s="469"/>
      <c r="E7" s="45"/>
      <c r="F7" s="45"/>
      <c r="G7" s="47"/>
      <c r="H7" s="44"/>
      <c r="I7" s="44"/>
      <c r="J7" s="44"/>
      <c r="K7" s="45"/>
    </row>
    <row r="8" spans="1:11" ht="20.25" customHeight="1" x14ac:dyDescent="0.25">
      <c r="A8" s="51" t="s">
        <v>167</v>
      </c>
      <c r="B8" s="259" t="s">
        <v>168</v>
      </c>
      <c r="E8" s="45"/>
      <c r="F8" s="45"/>
      <c r="G8" s="47"/>
      <c r="H8" s="52"/>
      <c r="I8" s="53"/>
      <c r="J8" s="53"/>
      <c r="K8" s="45"/>
    </row>
    <row r="9" spans="1:11" ht="21.75" customHeight="1" x14ac:dyDescent="0.3">
      <c r="A9" s="42"/>
      <c r="B9" s="470" t="s">
        <v>338</v>
      </c>
      <c r="C9" s="471"/>
      <c r="D9" s="471"/>
      <c r="E9" s="471"/>
      <c r="F9" s="472"/>
      <c r="G9" s="54"/>
      <c r="H9" s="473" t="s">
        <v>228</v>
      </c>
      <c r="I9" s="473"/>
      <c r="J9" s="473"/>
    </row>
    <row r="10" spans="1:11" ht="39" customHeight="1" x14ac:dyDescent="0.25">
      <c r="A10" s="42"/>
      <c r="B10" s="55" t="s">
        <v>340</v>
      </c>
      <c r="C10" s="56" t="s">
        <v>294</v>
      </c>
      <c r="D10" s="56" t="s">
        <v>295</v>
      </c>
      <c r="E10" s="56" t="s">
        <v>296</v>
      </c>
      <c r="F10" s="261" t="s">
        <v>297</v>
      </c>
      <c r="G10" s="57"/>
      <c r="H10" s="58" t="s">
        <v>361</v>
      </c>
      <c r="I10" s="58" t="s">
        <v>170</v>
      </c>
      <c r="J10" s="58" t="s">
        <v>318</v>
      </c>
    </row>
    <row r="11" spans="1:11" ht="13" x14ac:dyDescent="0.3">
      <c r="A11" s="42"/>
      <c r="B11" s="59" t="s">
        <v>286</v>
      </c>
      <c r="C11" s="107"/>
      <c r="D11" s="107"/>
      <c r="E11" s="107"/>
      <c r="F11" s="107"/>
      <c r="G11" s="60"/>
      <c r="H11" s="61">
        <f>SUM(C11:F11)</f>
        <v>0</v>
      </c>
      <c r="I11" s="62">
        <v>0.35</v>
      </c>
      <c r="J11" s="61">
        <f>(H11/100)*35</f>
        <v>0</v>
      </c>
    </row>
    <row r="12" spans="1:11" ht="13" x14ac:dyDescent="0.3">
      <c r="A12" s="42"/>
      <c r="B12" s="59" t="s">
        <v>287</v>
      </c>
      <c r="C12" s="108"/>
      <c r="D12" s="108"/>
      <c r="E12" s="108"/>
      <c r="F12" s="108"/>
      <c r="G12" s="60"/>
      <c r="H12" s="456"/>
      <c r="I12" s="457"/>
      <c r="J12" s="458"/>
    </row>
    <row r="13" spans="1:11" ht="13" x14ac:dyDescent="0.3">
      <c r="A13" s="42"/>
      <c r="B13" s="59" t="s">
        <v>288</v>
      </c>
      <c r="C13" s="107"/>
      <c r="D13" s="107"/>
      <c r="E13" s="107"/>
      <c r="F13" s="107"/>
      <c r="G13" s="60"/>
      <c r="H13" s="63">
        <f>SUM(C13:F13)</f>
        <v>0</v>
      </c>
      <c r="I13" s="64">
        <v>0.35</v>
      </c>
      <c r="J13" s="63">
        <f>(H13/100)*35</f>
        <v>0</v>
      </c>
    </row>
    <row r="14" spans="1:11" ht="13" x14ac:dyDescent="0.3">
      <c r="A14" s="42"/>
      <c r="B14" s="59" t="s">
        <v>289</v>
      </c>
      <c r="C14" s="108"/>
      <c r="D14" s="108"/>
      <c r="E14" s="108"/>
      <c r="F14" s="108"/>
      <c r="G14" s="65"/>
      <c r="H14" s="456"/>
      <c r="I14" s="457"/>
      <c r="J14" s="458"/>
    </row>
    <row r="15" spans="1:11" ht="13" x14ac:dyDescent="0.3">
      <c r="A15" s="42"/>
      <c r="B15" s="66" t="s">
        <v>290</v>
      </c>
      <c r="C15" s="107"/>
      <c r="D15" s="107"/>
      <c r="E15" s="107"/>
      <c r="F15" s="107"/>
      <c r="G15" s="65"/>
      <c r="H15" s="63">
        <f>SUM(C15:F15)</f>
        <v>0</v>
      </c>
      <c r="I15" s="64">
        <v>0.24</v>
      </c>
      <c r="J15" s="63">
        <f>(H15/100)*24</f>
        <v>0</v>
      </c>
    </row>
    <row r="16" spans="1:11" ht="13" x14ac:dyDescent="0.3">
      <c r="A16" s="42"/>
      <c r="B16" s="66" t="s">
        <v>291</v>
      </c>
      <c r="C16" s="108"/>
      <c r="D16" s="108"/>
      <c r="E16" s="108"/>
      <c r="F16" s="108"/>
      <c r="G16" s="65"/>
      <c r="H16" s="456"/>
      <c r="I16" s="457"/>
      <c r="J16" s="458"/>
    </row>
    <row r="17" spans="1:10" ht="13" x14ac:dyDescent="0.3">
      <c r="A17" s="42"/>
      <c r="B17" s="66" t="s">
        <v>292</v>
      </c>
      <c r="C17" s="107"/>
      <c r="D17" s="107"/>
      <c r="E17" s="107"/>
      <c r="F17" s="107"/>
      <c r="G17" s="65"/>
      <c r="H17" s="63">
        <f>SUM(C17:F17)</f>
        <v>0</v>
      </c>
      <c r="I17" s="64">
        <v>0.03</v>
      </c>
      <c r="J17" s="63">
        <f>(H17/100)*3</f>
        <v>0</v>
      </c>
    </row>
    <row r="18" spans="1:10" ht="13" x14ac:dyDescent="0.3">
      <c r="A18" s="42"/>
      <c r="B18" s="67" t="s">
        <v>293</v>
      </c>
      <c r="C18" s="109"/>
      <c r="D18" s="109"/>
      <c r="E18" s="109"/>
      <c r="F18" s="109"/>
      <c r="G18" s="60"/>
      <c r="H18" s="459"/>
      <c r="I18" s="460"/>
      <c r="J18" s="461"/>
    </row>
    <row r="19" spans="1:10" s="52" customFormat="1" ht="13" x14ac:dyDescent="0.3">
      <c r="A19" s="68"/>
      <c r="B19" s="66" t="s">
        <v>171</v>
      </c>
      <c r="C19" s="110"/>
      <c r="D19" s="110"/>
      <c r="E19" s="110"/>
      <c r="F19" s="110"/>
      <c r="G19" s="65"/>
      <c r="H19" s="258">
        <f>SUM(C19:F19)</f>
        <v>0</v>
      </c>
      <c r="I19" s="69">
        <v>0.03</v>
      </c>
      <c r="J19" s="258">
        <f>(H19/100)*3</f>
        <v>0</v>
      </c>
    </row>
    <row r="20" spans="1:10" s="26" customFormat="1" ht="28" customHeight="1" x14ac:dyDescent="0.3">
      <c r="A20" s="70"/>
      <c r="B20" s="71"/>
      <c r="C20" s="72"/>
      <c r="D20" s="72"/>
      <c r="E20" s="72"/>
      <c r="F20" s="72"/>
      <c r="G20" s="73"/>
      <c r="H20" s="454" t="s">
        <v>341</v>
      </c>
      <c r="I20" s="455"/>
      <c r="J20" s="74">
        <f>SUM(J11+J13+J15+J17+J19)</f>
        <v>0</v>
      </c>
    </row>
    <row r="21" spans="1:10" s="26" customFormat="1" ht="13" x14ac:dyDescent="0.3">
      <c r="A21" s="70"/>
      <c r="B21" s="71"/>
      <c r="C21" s="72"/>
      <c r="D21" s="72"/>
      <c r="E21" s="72"/>
      <c r="F21" s="72"/>
      <c r="G21" s="73"/>
      <c r="H21" s="75"/>
      <c r="I21" s="76"/>
      <c r="J21" s="75"/>
    </row>
    <row r="22" spans="1:10" s="52" customFormat="1" ht="47.5" customHeight="1" x14ac:dyDescent="0.3">
      <c r="A22" s="68"/>
      <c r="B22" s="77" t="s">
        <v>339</v>
      </c>
      <c r="C22" s="56" t="s">
        <v>294</v>
      </c>
      <c r="D22" s="56" t="s">
        <v>295</v>
      </c>
      <c r="E22" s="56" t="s">
        <v>296</v>
      </c>
      <c r="F22" s="261" t="s">
        <v>297</v>
      </c>
      <c r="G22" s="78"/>
      <c r="H22" s="58" t="s">
        <v>362</v>
      </c>
      <c r="I22" s="58" t="s">
        <v>363</v>
      </c>
      <c r="J22" s="58" t="s">
        <v>318</v>
      </c>
    </row>
    <row r="23" spans="1:10" ht="15.75" customHeight="1" x14ac:dyDescent="0.3">
      <c r="A23" s="42"/>
      <c r="B23" s="79" t="s">
        <v>286</v>
      </c>
      <c r="C23" s="111"/>
      <c r="D23" s="111"/>
      <c r="E23" s="111"/>
      <c r="F23" s="111"/>
      <c r="G23" s="60"/>
      <c r="H23" s="61">
        <f>SUM(C23:F23)</f>
        <v>0</v>
      </c>
      <c r="I23" s="80">
        <v>0.35</v>
      </c>
      <c r="J23" s="61">
        <f>(H23/100)*35</f>
        <v>0</v>
      </c>
    </row>
    <row r="24" spans="1:10" ht="15.75" customHeight="1" x14ac:dyDescent="0.3">
      <c r="A24" s="42"/>
      <c r="B24" s="59" t="s">
        <v>287</v>
      </c>
      <c r="C24" s="108"/>
      <c r="D24" s="108"/>
      <c r="E24" s="108"/>
      <c r="F24" s="108"/>
      <c r="G24" s="65"/>
      <c r="H24" s="456"/>
      <c r="I24" s="457"/>
      <c r="J24" s="458"/>
    </row>
    <row r="25" spans="1:10" ht="15.75" customHeight="1" x14ac:dyDescent="0.3">
      <c r="A25" s="42"/>
      <c r="B25" s="59" t="s">
        <v>288</v>
      </c>
      <c r="C25" s="107"/>
      <c r="D25" s="107"/>
      <c r="E25" s="107"/>
      <c r="F25" s="107"/>
      <c r="G25" s="65"/>
      <c r="H25" s="63">
        <f>SUM(C25:F25)</f>
        <v>0</v>
      </c>
      <c r="I25" s="81">
        <v>0.35</v>
      </c>
      <c r="J25" s="63">
        <f>(H25/100)*35</f>
        <v>0</v>
      </c>
    </row>
    <row r="26" spans="1:10" ht="15.75" customHeight="1" x14ac:dyDescent="0.3">
      <c r="A26" s="42"/>
      <c r="B26" s="59" t="s">
        <v>289</v>
      </c>
      <c r="C26" s="108"/>
      <c r="D26" s="108"/>
      <c r="E26" s="108"/>
      <c r="F26" s="108"/>
      <c r="G26" s="65"/>
      <c r="H26" s="456"/>
      <c r="I26" s="457"/>
      <c r="J26" s="458"/>
    </row>
    <row r="27" spans="1:10" ht="15.75" customHeight="1" x14ac:dyDescent="0.3">
      <c r="A27" s="42"/>
      <c r="B27" s="66" t="s">
        <v>290</v>
      </c>
      <c r="C27" s="107"/>
      <c r="D27" s="107"/>
      <c r="E27" s="107"/>
      <c r="F27" s="107"/>
      <c r="G27" s="65"/>
      <c r="H27" s="63">
        <f>SUM(C27:F27)</f>
        <v>0</v>
      </c>
      <c r="I27" s="81">
        <v>0.24</v>
      </c>
      <c r="J27" s="63">
        <f>(H27/100)*24</f>
        <v>0</v>
      </c>
    </row>
    <row r="28" spans="1:10" ht="15.75" customHeight="1" x14ac:dyDescent="0.3">
      <c r="A28" s="42"/>
      <c r="B28" s="66" t="s">
        <v>291</v>
      </c>
      <c r="C28" s="108"/>
      <c r="D28" s="108"/>
      <c r="E28" s="108"/>
      <c r="F28" s="108"/>
      <c r="G28" s="60"/>
      <c r="H28" s="456"/>
      <c r="I28" s="457"/>
      <c r="J28" s="458"/>
    </row>
    <row r="29" spans="1:10" ht="15.75" customHeight="1" x14ac:dyDescent="0.3">
      <c r="A29" s="42"/>
      <c r="B29" s="66" t="s">
        <v>292</v>
      </c>
      <c r="C29" s="107"/>
      <c r="D29" s="107"/>
      <c r="E29" s="107"/>
      <c r="F29" s="107"/>
      <c r="G29" s="60"/>
      <c r="H29" s="63">
        <f>SUM(C29:F29)</f>
        <v>0</v>
      </c>
      <c r="I29" s="81">
        <v>0.03</v>
      </c>
      <c r="J29" s="63">
        <f>(H29/100)*3</f>
        <v>0</v>
      </c>
    </row>
    <row r="30" spans="1:10" ht="15" customHeight="1" x14ac:dyDescent="0.3">
      <c r="A30" s="42"/>
      <c r="B30" s="66" t="s">
        <v>293</v>
      </c>
      <c r="C30" s="108"/>
      <c r="D30" s="108"/>
      <c r="E30" s="108"/>
      <c r="F30" s="108"/>
      <c r="G30" s="60"/>
      <c r="H30" s="456"/>
      <c r="I30" s="457"/>
      <c r="J30" s="458"/>
    </row>
    <row r="31" spans="1:10" ht="15" customHeight="1" x14ac:dyDescent="0.3">
      <c r="A31" s="42"/>
      <c r="B31" s="66" t="s">
        <v>171</v>
      </c>
      <c r="C31" s="107"/>
      <c r="D31" s="107"/>
      <c r="E31" s="107"/>
      <c r="F31" s="107"/>
      <c r="G31" s="60"/>
      <c r="H31" s="63">
        <f>SUM(C31:F31)</f>
        <v>0</v>
      </c>
      <c r="I31" s="81">
        <v>0.03</v>
      </c>
      <c r="J31" s="63">
        <f>(H31/100)*3</f>
        <v>0</v>
      </c>
    </row>
    <row r="32" spans="1:10" ht="25.5" customHeight="1" x14ac:dyDescent="0.25">
      <c r="A32" s="42"/>
      <c r="B32" s="82"/>
      <c r="C32" s="42"/>
      <c r="D32" s="42"/>
      <c r="E32" s="42"/>
      <c r="F32" s="42"/>
      <c r="G32" s="83"/>
      <c r="H32" s="454" t="s">
        <v>342</v>
      </c>
      <c r="I32" s="455"/>
      <c r="J32" s="74">
        <f>SUM(J23+J25+J27+J29+J31)</f>
        <v>0</v>
      </c>
    </row>
    <row r="33" spans="1:17" ht="12.5" x14ac:dyDescent="0.25">
      <c r="A33" s="42"/>
      <c r="B33" s="84"/>
      <c r="C33" s="42"/>
      <c r="D33" s="42"/>
      <c r="E33" s="42"/>
      <c r="F33" s="42"/>
      <c r="G33" s="42"/>
      <c r="H33" s="42"/>
      <c r="I33" s="42"/>
      <c r="J33" s="42"/>
    </row>
    <row r="34" spans="1:17" ht="21.75" customHeight="1" x14ac:dyDescent="0.3">
      <c r="A34" s="42"/>
      <c r="B34" s="477" t="s">
        <v>347</v>
      </c>
      <c r="C34" s="405"/>
      <c r="D34" s="405"/>
      <c r="E34" s="405"/>
      <c r="F34" s="406"/>
      <c r="G34" s="85"/>
    </row>
    <row r="35" spans="1:17" ht="15" customHeight="1" x14ac:dyDescent="0.25">
      <c r="A35" s="42"/>
      <c r="B35" s="478" t="s">
        <v>346</v>
      </c>
      <c r="C35" s="480" t="s">
        <v>302</v>
      </c>
      <c r="D35" s="480" t="s">
        <v>303</v>
      </c>
      <c r="E35" s="87"/>
      <c r="F35" s="42"/>
      <c r="G35" s="83"/>
    </row>
    <row r="36" spans="1:17" ht="39" customHeight="1" x14ac:dyDescent="0.25">
      <c r="A36" s="42"/>
      <c r="B36" s="479"/>
      <c r="C36" s="480"/>
      <c r="D36" s="480"/>
      <c r="E36" s="87"/>
      <c r="F36" s="42"/>
      <c r="G36" s="83"/>
      <c r="H36" s="58" t="s">
        <v>364</v>
      </c>
      <c r="I36" s="58" t="s">
        <v>363</v>
      </c>
      <c r="J36" s="58" t="s">
        <v>365</v>
      </c>
    </row>
    <row r="37" spans="1:17" ht="15.75" customHeight="1" x14ac:dyDescent="0.25">
      <c r="A37" s="42"/>
      <c r="B37" s="88" t="s">
        <v>304</v>
      </c>
      <c r="C37" s="278"/>
      <c r="D37" s="278"/>
      <c r="E37" s="42"/>
      <c r="F37" s="42"/>
      <c r="G37" s="83"/>
      <c r="H37" s="258">
        <f>SUM(C37:D37)</f>
        <v>0</v>
      </c>
      <c r="I37" s="262">
        <v>0.3</v>
      </c>
      <c r="J37" s="258">
        <f>(H37/100)*30</f>
        <v>0</v>
      </c>
    </row>
    <row r="38" spans="1:17" ht="15.75" customHeight="1" x14ac:dyDescent="0.25">
      <c r="A38" s="42"/>
      <c r="B38" s="88" t="s">
        <v>305</v>
      </c>
      <c r="C38" s="279"/>
      <c r="D38" s="279"/>
      <c r="E38" s="42"/>
      <c r="F38" s="42"/>
      <c r="G38" s="89"/>
      <c r="H38" s="452"/>
      <c r="I38" s="452"/>
      <c r="J38" s="452"/>
    </row>
    <row r="39" spans="1:17" ht="15.75" customHeight="1" x14ac:dyDescent="0.25">
      <c r="A39" s="42"/>
      <c r="B39" s="59" t="s">
        <v>286</v>
      </c>
      <c r="C39" s="278"/>
      <c r="D39" s="278"/>
      <c r="E39" s="42"/>
      <c r="F39" s="42"/>
      <c r="G39" s="89"/>
      <c r="H39" s="258">
        <f>SUM(C39:D39)</f>
        <v>0</v>
      </c>
      <c r="I39" s="262">
        <v>0.25</v>
      </c>
      <c r="J39" s="258">
        <f>(H39/100)*25</f>
        <v>0</v>
      </c>
    </row>
    <row r="40" spans="1:17" ht="15.75" customHeight="1" x14ac:dyDescent="0.25">
      <c r="A40" s="42"/>
      <c r="B40" s="59" t="s">
        <v>287</v>
      </c>
      <c r="C40" s="279"/>
      <c r="D40" s="279"/>
      <c r="E40" s="42"/>
      <c r="F40" s="42"/>
      <c r="G40" s="89"/>
      <c r="H40" s="452"/>
      <c r="I40" s="452"/>
      <c r="J40" s="452"/>
    </row>
    <row r="41" spans="1:17" ht="15.75" customHeight="1" x14ac:dyDescent="0.25">
      <c r="A41" s="42"/>
      <c r="B41" s="59" t="s">
        <v>288</v>
      </c>
      <c r="C41" s="278"/>
      <c r="D41" s="278"/>
      <c r="E41" s="42"/>
      <c r="F41" s="42"/>
      <c r="G41" s="89"/>
      <c r="H41" s="258">
        <f>SUM(C41:D41)</f>
        <v>0</v>
      </c>
      <c r="I41" s="262">
        <v>0.25</v>
      </c>
      <c r="J41" s="258">
        <f>(H41/100)*25</f>
        <v>0</v>
      </c>
    </row>
    <row r="42" spans="1:17" ht="15.75" customHeight="1" x14ac:dyDescent="0.25">
      <c r="A42" s="42"/>
      <c r="B42" s="59" t="s">
        <v>289</v>
      </c>
      <c r="C42" s="279"/>
      <c r="D42" s="279"/>
      <c r="E42" s="42"/>
      <c r="F42" s="42"/>
      <c r="G42" s="89"/>
      <c r="H42" s="452"/>
      <c r="I42" s="452"/>
      <c r="J42" s="452"/>
    </row>
    <row r="43" spans="1:17" ht="15.75" customHeight="1" x14ac:dyDescent="0.25">
      <c r="A43" s="42"/>
      <c r="B43" s="66" t="s">
        <v>290</v>
      </c>
      <c r="C43" s="278"/>
      <c r="D43" s="278"/>
      <c r="E43" s="42"/>
      <c r="F43" s="42"/>
      <c r="G43" s="89"/>
      <c r="H43" s="258">
        <f>SUM(C43:D43)</f>
        <v>0</v>
      </c>
      <c r="I43" s="262">
        <v>0.14000000000000001</v>
      </c>
      <c r="J43" s="258">
        <f>(H43/100)*14</f>
        <v>0</v>
      </c>
    </row>
    <row r="44" spans="1:17" ht="15.75" customHeight="1" x14ac:dyDescent="0.25">
      <c r="A44" s="42"/>
      <c r="B44" s="66" t="s">
        <v>291</v>
      </c>
      <c r="C44" s="279"/>
      <c r="D44" s="279"/>
      <c r="E44" s="42"/>
      <c r="F44" s="42"/>
      <c r="G44" s="89"/>
      <c r="H44" s="452"/>
      <c r="I44" s="452"/>
      <c r="J44" s="452"/>
    </row>
    <row r="45" spans="1:17" ht="15.75" customHeight="1" x14ac:dyDescent="0.25">
      <c r="A45" s="42"/>
      <c r="B45" s="66" t="s">
        <v>292</v>
      </c>
      <c r="C45" s="278"/>
      <c r="D45" s="278"/>
      <c r="E45" s="42"/>
      <c r="F45" s="42"/>
      <c r="G45" s="89"/>
      <c r="H45" s="258">
        <f>SUM(C45:D45)</f>
        <v>0</v>
      </c>
      <c r="I45" s="262">
        <v>0.03</v>
      </c>
      <c r="J45" s="258">
        <f>(H45/100)*3</f>
        <v>0</v>
      </c>
      <c r="M45" s="52"/>
      <c r="N45" s="52"/>
      <c r="O45" s="52"/>
      <c r="P45" s="52"/>
      <c r="Q45" s="52"/>
    </row>
    <row r="46" spans="1:17" ht="15.75" customHeight="1" x14ac:dyDescent="0.25">
      <c r="A46" s="42"/>
      <c r="B46" s="66" t="s">
        <v>293</v>
      </c>
      <c r="C46" s="279"/>
      <c r="D46" s="279"/>
      <c r="E46" s="42"/>
      <c r="F46" s="42"/>
      <c r="G46" s="83"/>
      <c r="H46" s="453"/>
      <c r="I46" s="453"/>
      <c r="J46" s="453"/>
      <c r="M46" s="52"/>
      <c r="N46" s="52"/>
      <c r="O46" s="52"/>
      <c r="P46" s="52"/>
      <c r="Q46" s="52"/>
    </row>
    <row r="47" spans="1:17" ht="15.75" customHeight="1" x14ac:dyDescent="0.25">
      <c r="A47" s="42"/>
      <c r="B47" s="66" t="s">
        <v>171</v>
      </c>
      <c r="C47" s="278"/>
      <c r="D47" s="278"/>
      <c r="E47" s="42"/>
      <c r="F47" s="42"/>
      <c r="G47" s="83"/>
      <c r="H47" s="258">
        <f>SUM(C47:D47)</f>
        <v>0</v>
      </c>
      <c r="I47" s="262">
        <v>0.03</v>
      </c>
      <c r="J47" s="258">
        <f>(H47/100)*3</f>
        <v>0</v>
      </c>
      <c r="M47" s="52"/>
      <c r="N47" s="52"/>
      <c r="O47" s="52"/>
      <c r="P47" s="52"/>
      <c r="Q47" s="52"/>
    </row>
    <row r="48" spans="1:17" ht="32" customHeight="1" x14ac:dyDescent="0.25">
      <c r="A48" s="42"/>
      <c r="B48" s="42"/>
      <c r="C48" s="42"/>
      <c r="D48" s="42"/>
      <c r="E48" s="42"/>
      <c r="F48" s="42"/>
      <c r="G48" s="83"/>
      <c r="H48" s="454" t="s">
        <v>449</v>
      </c>
      <c r="I48" s="455"/>
      <c r="J48" s="74">
        <f>SUM(J37+J39+J41+J43+J45+J47)</f>
        <v>0</v>
      </c>
      <c r="M48" s="52"/>
      <c r="N48" s="52"/>
      <c r="O48" s="52"/>
      <c r="P48" s="52"/>
      <c r="Q48" s="52"/>
    </row>
    <row r="49" spans="1:17" ht="15.75" customHeight="1" x14ac:dyDescent="0.3">
      <c r="A49" s="42"/>
      <c r="B49" s="90"/>
      <c r="C49" s="90"/>
      <c r="D49" s="42"/>
      <c r="E49" s="42"/>
      <c r="F49" s="42"/>
      <c r="G49" s="83"/>
      <c r="M49" s="52"/>
      <c r="N49" s="52"/>
      <c r="O49" s="52"/>
      <c r="P49" s="52"/>
      <c r="Q49" s="52"/>
    </row>
    <row r="50" spans="1:17" ht="21.75" customHeight="1" x14ac:dyDescent="0.25">
      <c r="A50" s="42"/>
      <c r="G50" s="54"/>
      <c r="H50" s="91"/>
      <c r="I50" s="92" t="s">
        <v>169</v>
      </c>
      <c r="J50" s="93" t="s">
        <v>170</v>
      </c>
      <c r="K50" s="268" t="s">
        <v>318</v>
      </c>
      <c r="M50" s="52"/>
      <c r="N50" s="52"/>
      <c r="O50" s="52"/>
      <c r="P50" s="52"/>
      <c r="Q50" s="52"/>
    </row>
    <row r="51" spans="1:17" ht="15.75" customHeight="1" x14ac:dyDescent="0.3">
      <c r="A51" s="42"/>
      <c r="G51" s="94"/>
      <c r="H51" s="95" t="s">
        <v>343</v>
      </c>
      <c r="I51" s="96">
        <f>J20</f>
        <v>0</v>
      </c>
      <c r="J51" s="97">
        <v>0.38</v>
      </c>
      <c r="K51" s="98">
        <f>I51/100*38</f>
        <v>0</v>
      </c>
      <c r="M51" s="305"/>
      <c r="N51" s="52"/>
      <c r="O51" s="52"/>
      <c r="P51" s="52"/>
      <c r="Q51" s="52"/>
    </row>
    <row r="52" spans="1:17" ht="15.75" customHeight="1" x14ac:dyDescent="0.3">
      <c r="A52" s="42"/>
      <c r="G52" s="83"/>
      <c r="H52" s="95" t="s">
        <v>344</v>
      </c>
      <c r="I52" s="96">
        <f>J32</f>
        <v>0</v>
      </c>
      <c r="J52" s="97">
        <v>0.38</v>
      </c>
      <c r="K52" s="98">
        <f>I52/100*38</f>
        <v>0</v>
      </c>
      <c r="M52" s="305"/>
      <c r="N52" s="52"/>
      <c r="O52" s="52"/>
      <c r="P52" s="52"/>
      <c r="Q52" s="52"/>
    </row>
    <row r="53" spans="1:17" ht="15.75" customHeight="1" x14ac:dyDescent="0.3">
      <c r="A53" s="42"/>
      <c r="G53" s="83"/>
      <c r="H53" s="95" t="s">
        <v>345</v>
      </c>
      <c r="I53" s="96">
        <f>J48</f>
        <v>0</v>
      </c>
      <c r="J53" s="97">
        <v>0.24</v>
      </c>
      <c r="K53" s="98">
        <f>I53/100*24</f>
        <v>0</v>
      </c>
      <c r="M53" s="305"/>
      <c r="N53" s="52"/>
      <c r="O53" s="52"/>
      <c r="P53" s="52"/>
      <c r="Q53" s="52"/>
    </row>
    <row r="54" spans="1:17" ht="23" customHeight="1" x14ac:dyDescent="0.25">
      <c r="A54" s="42"/>
      <c r="G54" s="83"/>
      <c r="L54" s="99"/>
      <c r="M54" s="99"/>
      <c r="N54" s="52"/>
      <c r="O54" s="52"/>
      <c r="P54" s="52"/>
      <c r="Q54" s="52"/>
    </row>
    <row r="55" spans="1:17" ht="15.75" customHeight="1" x14ac:dyDescent="0.25">
      <c r="A55" s="42"/>
      <c r="G55" s="83"/>
      <c r="M55" s="52"/>
      <c r="N55" s="52"/>
      <c r="O55" s="52"/>
      <c r="P55" s="52"/>
      <c r="Q55" s="52"/>
    </row>
    <row r="56" spans="1:17" ht="15.75" customHeight="1" x14ac:dyDescent="0.3">
      <c r="A56" s="42"/>
      <c r="B56" s="470" t="s">
        <v>431</v>
      </c>
      <c r="C56" s="405"/>
      <c r="D56" s="405"/>
      <c r="E56" s="405"/>
      <c r="F56" s="406"/>
      <c r="G56" s="83"/>
      <c r="M56" s="52"/>
      <c r="N56" s="52"/>
      <c r="O56" s="52"/>
      <c r="P56" s="52"/>
      <c r="Q56" s="52"/>
    </row>
    <row r="57" spans="1:17" ht="47.5" customHeight="1" x14ac:dyDescent="0.25">
      <c r="A57" s="42"/>
      <c r="B57" s="100" t="s">
        <v>348</v>
      </c>
      <c r="C57" s="56" t="s">
        <v>294</v>
      </c>
      <c r="D57" s="56" t="s">
        <v>295</v>
      </c>
      <c r="E57" s="56" t="s">
        <v>296</v>
      </c>
      <c r="F57" s="261" t="s">
        <v>297</v>
      </c>
      <c r="G57" s="83"/>
    </row>
    <row r="58" spans="1:17" ht="15.75" customHeight="1" x14ac:dyDescent="0.25">
      <c r="A58" s="42"/>
      <c r="B58" s="101" t="s">
        <v>298</v>
      </c>
      <c r="C58" s="279"/>
      <c r="D58" s="279"/>
      <c r="E58" s="279"/>
      <c r="F58" s="279"/>
      <c r="G58" s="83"/>
    </row>
    <row r="59" spans="1:17" ht="15.75" customHeight="1" x14ac:dyDescent="0.25">
      <c r="A59" s="42"/>
      <c r="B59" s="101" t="s">
        <v>299</v>
      </c>
      <c r="C59" s="279"/>
      <c r="D59" s="279"/>
      <c r="E59" s="279"/>
      <c r="F59" s="279"/>
      <c r="G59" s="83"/>
    </row>
    <row r="60" spans="1:17" ht="15.75" customHeight="1" x14ac:dyDescent="0.25">
      <c r="A60" s="42"/>
      <c r="B60" s="82"/>
      <c r="C60" s="42"/>
      <c r="D60" s="42"/>
      <c r="E60" s="42"/>
      <c r="F60" s="42"/>
      <c r="G60" s="83"/>
    </row>
    <row r="61" spans="1:17" ht="15.75" customHeight="1" x14ac:dyDescent="0.3">
      <c r="A61" s="42"/>
      <c r="B61" s="470" t="s">
        <v>350</v>
      </c>
      <c r="C61" s="405"/>
      <c r="D61" s="405"/>
      <c r="E61" s="405"/>
      <c r="F61" s="406"/>
      <c r="G61" s="83"/>
    </row>
    <row r="62" spans="1:17" ht="15.75" customHeight="1" x14ac:dyDescent="0.25">
      <c r="A62" s="42"/>
      <c r="B62" s="478" t="s">
        <v>349</v>
      </c>
      <c r="C62" s="480" t="s">
        <v>300</v>
      </c>
      <c r="D62" s="480" t="s">
        <v>301</v>
      </c>
      <c r="E62" s="42"/>
      <c r="F62" s="42"/>
      <c r="G62" s="83"/>
    </row>
    <row r="63" spans="1:17" ht="26" customHeight="1" x14ac:dyDescent="0.25">
      <c r="A63" s="42"/>
      <c r="B63" s="479"/>
      <c r="C63" s="480"/>
      <c r="D63" s="480"/>
      <c r="E63" s="42"/>
      <c r="F63" s="87"/>
      <c r="G63" s="83"/>
    </row>
    <row r="64" spans="1:17" ht="15.75" customHeight="1" x14ac:dyDescent="0.25">
      <c r="A64" s="42"/>
      <c r="B64" s="101" t="s">
        <v>448</v>
      </c>
      <c r="C64" s="279"/>
      <c r="D64" s="279"/>
      <c r="E64" s="42"/>
      <c r="F64" s="87"/>
      <c r="G64" s="83"/>
    </row>
    <row r="65" spans="1:7" ht="15.75" customHeight="1" x14ac:dyDescent="0.25">
      <c r="A65" s="42"/>
      <c r="G65" s="83"/>
    </row>
    <row r="66" spans="1:7" ht="15.75" customHeight="1" x14ac:dyDescent="0.3">
      <c r="B66" s="470" t="s">
        <v>351</v>
      </c>
      <c r="C66" s="405"/>
      <c r="D66" s="405"/>
      <c r="E66" s="405"/>
      <c r="F66" s="406"/>
    </row>
    <row r="67" spans="1:7" ht="15.75" customHeight="1" x14ac:dyDescent="0.25">
      <c r="B67" s="42"/>
      <c r="C67" s="42"/>
      <c r="D67" s="42"/>
      <c r="E67" s="42"/>
      <c r="F67" s="87"/>
    </row>
    <row r="68" spans="1:7" ht="26" x14ac:dyDescent="0.25">
      <c r="B68" s="102" t="s">
        <v>352</v>
      </c>
      <c r="C68" s="103" t="s">
        <v>172</v>
      </c>
      <c r="F68" s="42"/>
    </row>
    <row r="69" spans="1:7" ht="15.75" customHeight="1" x14ac:dyDescent="0.25">
      <c r="B69" s="104" t="s">
        <v>174</v>
      </c>
      <c r="C69" s="243"/>
      <c r="F69" s="42"/>
    </row>
    <row r="70" spans="1:7" ht="15.75" customHeight="1" x14ac:dyDescent="0.25">
      <c r="B70" s="104" t="s">
        <v>176</v>
      </c>
      <c r="C70" s="243"/>
      <c r="F70" s="42"/>
    </row>
    <row r="71" spans="1:7" ht="15.75" customHeight="1" x14ac:dyDescent="0.25">
      <c r="B71" s="104" t="s">
        <v>177</v>
      </c>
      <c r="C71" s="243"/>
      <c r="F71" s="42"/>
    </row>
    <row r="72" spans="1:7" ht="15.75" customHeight="1" x14ac:dyDescent="0.25">
      <c r="B72" s="104" t="s">
        <v>179</v>
      </c>
      <c r="C72" s="243"/>
      <c r="F72" s="42"/>
    </row>
    <row r="73" spans="1:7" ht="15.75" customHeight="1" x14ac:dyDescent="0.25">
      <c r="B73" s="104" t="s">
        <v>181</v>
      </c>
      <c r="C73" s="243"/>
      <c r="F73" s="42"/>
    </row>
    <row r="74" spans="1:7" ht="15.75" customHeight="1" x14ac:dyDescent="0.25">
      <c r="B74" s="104" t="s">
        <v>183</v>
      </c>
      <c r="C74" s="243"/>
      <c r="F74" s="42"/>
    </row>
    <row r="75" spans="1:7" ht="15.75" customHeight="1" x14ac:dyDescent="0.25">
      <c r="B75" s="105"/>
      <c r="C75" s="103" t="s">
        <v>173</v>
      </c>
      <c r="F75" s="42"/>
    </row>
    <row r="76" spans="1:7" ht="15.75" customHeight="1" x14ac:dyDescent="0.25">
      <c r="B76" s="106" t="s">
        <v>175</v>
      </c>
      <c r="C76" s="243"/>
      <c r="F76" s="42"/>
    </row>
    <row r="77" spans="1:7" ht="15.75" customHeight="1" x14ac:dyDescent="0.25">
      <c r="B77" s="106" t="s">
        <v>4</v>
      </c>
      <c r="C77" s="243"/>
      <c r="F77" s="42"/>
    </row>
    <row r="78" spans="1:7" ht="15.75" customHeight="1" x14ac:dyDescent="0.25">
      <c r="B78" s="106" t="s">
        <v>178</v>
      </c>
      <c r="C78" s="243"/>
      <c r="F78" s="42"/>
    </row>
    <row r="79" spans="1:7" ht="15.75" customHeight="1" x14ac:dyDescent="0.25">
      <c r="B79" s="106" t="s">
        <v>180</v>
      </c>
      <c r="C79" s="243"/>
      <c r="F79" s="42"/>
    </row>
    <row r="80" spans="1:7" ht="15.75" customHeight="1" x14ac:dyDescent="0.25">
      <c r="B80" s="106" t="s">
        <v>182</v>
      </c>
      <c r="C80" s="243"/>
      <c r="F80" s="42"/>
    </row>
    <row r="81" spans="2:6" ht="15.75" customHeight="1" x14ac:dyDescent="0.25">
      <c r="B81" s="106" t="s">
        <v>184</v>
      </c>
      <c r="C81" s="243"/>
      <c r="F81" s="42"/>
    </row>
    <row r="82" spans="2:6" ht="15.75" customHeight="1" x14ac:dyDescent="0.25">
      <c r="B82" s="42"/>
      <c r="C82" s="42"/>
      <c r="D82" s="42"/>
      <c r="E82" s="42"/>
      <c r="F82" s="42"/>
    </row>
    <row r="83" spans="2:6" ht="26" x14ac:dyDescent="0.25">
      <c r="B83" s="102" t="s">
        <v>353</v>
      </c>
      <c r="C83" s="103" t="s">
        <v>173</v>
      </c>
      <c r="D83" s="103" t="s">
        <v>185</v>
      </c>
      <c r="E83" s="103" t="s">
        <v>186</v>
      </c>
      <c r="F83" s="42"/>
    </row>
    <row r="84" spans="2:6" ht="15.75" customHeight="1" x14ac:dyDescent="0.25">
      <c r="B84" s="66" t="s">
        <v>187</v>
      </c>
      <c r="C84" s="294"/>
      <c r="D84" s="294"/>
      <c r="E84" s="294"/>
      <c r="F84" s="42"/>
    </row>
    <row r="85" spans="2:6" ht="15.75" customHeight="1" x14ac:dyDescent="0.25">
      <c r="B85" s="66" t="s">
        <v>316</v>
      </c>
      <c r="C85" s="294"/>
      <c r="D85" s="294"/>
      <c r="E85" s="294"/>
      <c r="F85" s="42"/>
    </row>
    <row r="86" spans="2:6" ht="15.75" customHeight="1" x14ac:dyDescent="0.25">
      <c r="B86" s="66" t="s">
        <v>188</v>
      </c>
      <c r="C86" s="294"/>
      <c r="D86" s="294"/>
      <c r="E86" s="294"/>
      <c r="F86" s="42"/>
    </row>
    <row r="87" spans="2:6" ht="15.75" customHeight="1" x14ac:dyDescent="0.25">
      <c r="B87" s="66" t="s">
        <v>189</v>
      </c>
      <c r="C87" s="294"/>
      <c r="D87" s="294"/>
      <c r="E87" s="294"/>
      <c r="F87" s="42"/>
    </row>
    <row r="88" spans="2:6" ht="15.75" customHeight="1" x14ac:dyDescent="0.25"/>
    <row r="89" spans="2:6" ht="15.75" customHeight="1" x14ac:dyDescent="0.25"/>
    <row r="90" spans="2:6" ht="15.75" customHeight="1" x14ac:dyDescent="0.25"/>
    <row r="91" spans="2:6" ht="15.75" customHeight="1" x14ac:dyDescent="0.25"/>
    <row r="92" spans="2:6" ht="15.75" customHeight="1" x14ac:dyDescent="0.25"/>
    <row r="93" spans="2:6" ht="15.75" customHeight="1" x14ac:dyDescent="0.25"/>
    <row r="94" spans="2:6" ht="15.75" customHeight="1" x14ac:dyDescent="0.25"/>
    <row r="95" spans="2:6" ht="15.75" customHeight="1" x14ac:dyDescent="0.25"/>
    <row r="96" spans="2: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spans="2:7" ht="15.75" customHeight="1" x14ac:dyDescent="0.25"/>
    <row r="146" spans="2:7" ht="15.75" customHeight="1" x14ac:dyDescent="0.25"/>
    <row r="147" spans="2:7" ht="15.75" customHeight="1" x14ac:dyDescent="0.25"/>
    <row r="148" spans="2:7" ht="15.75" customHeight="1" x14ac:dyDescent="0.25"/>
    <row r="149" spans="2:7" ht="15.75" customHeight="1" x14ac:dyDescent="0.25"/>
    <row r="150" spans="2:7" ht="15.75" customHeight="1" x14ac:dyDescent="0.25"/>
    <row r="151" spans="2:7" ht="15.75" customHeight="1" x14ac:dyDescent="0.25"/>
    <row r="152" spans="2:7" ht="15.75" customHeight="1" x14ac:dyDescent="0.25"/>
    <row r="153" spans="2:7" ht="15.75" customHeight="1" x14ac:dyDescent="0.25"/>
    <row r="154" spans="2:7" ht="15.75" customHeight="1" x14ac:dyDescent="0.25"/>
    <row r="155" spans="2:7" ht="15.75" customHeight="1" x14ac:dyDescent="0.25"/>
    <row r="156" spans="2:7" ht="15.75" customHeight="1" x14ac:dyDescent="0.25"/>
    <row r="157" spans="2:7" ht="15.75" customHeight="1" x14ac:dyDescent="0.25"/>
    <row r="158" spans="2:7" ht="15.75" customHeight="1" x14ac:dyDescent="0.25"/>
    <row r="159" spans="2:7" ht="15.75" customHeight="1" x14ac:dyDescent="0.25">
      <c r="B159" s="42"/>
      <c r="G159" s="83"/>
    </row>
    <row r="160" spans="2:7" ht="15.75" customHeight="1" x14ac:dyDescent="0.25">
      <c r="B160" s="42"/>
      <c r="G160" s="83"/>
    </row>
    <row r="161" spans="2:7" ht="15.75" customHeight="1" x14ac:dyDescent="0.25">
      <c r="B161" s="42"/>
      <c r="G161" s="83"/>
    </row>
    <row r="162" spans="2:7" ht="15.75" customHeight="1" x14ac:dyDescent="0.25">
      <c r="B162" s="42"/>
      <c r="G162" s="83"/>
    </row>
    <row r="163" spans="2:7" ht="15.75" customHeight="1" x14ac:dyDescent="0.25">
      <c r="B163" s="42"/>
      <c r="G163" s="83"/>
    </row>
    <row r="164" spans="2:7" ht="15.75" customHeight="1" x14ac:dyDescent="0.25">
      <c r="B164" s="42"/>
      <c r="G164" s="83"/>
    </row>
    <row r="165" spans="2:7" ht="15.75" customHeight="1" x14ac:dyDescent="0.25">
      <c r="B165" s="42"/>
      <c r="G165" s="83"/>
    </row>
    <row r="166" spans="2:7" ht="15.75" customHeight="1" x14ac:dyDescent="0.25">
      <c r="B166" s="42"/>
      <c r="G166" s="83"/>
    </row>
    <row r="167" spans="2:7" ht="15.75" customHeight="1" x14ac:dyDescent="0.25">
      <c r="B167" s="42"/>
      <c r="G167" s="83"/>
    </row>
    <row r="168" spans="2:7" ht="15.75" customHeight="1" x14ac:dyDescent="0.25">
      <c r="B168" s="42"/>
      <c r="G168" s="83"/>
    </row>
    <row r="169" spans="2:7" ht="15.75" customHeight="1" x14ac:dyDescent="0.25">
      <c r="B169" s="42"/>
      <c r="G169" s="83"/>
    </row>
    <row r="170" spans="2:7" ht="15.75" customHeight="1" x14ac:dyDescent="0.25">
      <c r="B170" s="42"/>
      <c r="G170" s="83"/>
    </row>
    <row r="171" spans="2:7" ht="15.75" customHeight="1" x14ac:dyDescent="0.25">
      <c r="B171" s="42"/>
      <c r="G171" s="83"/>
    </row>
    <row r="172" spans="2:7" ht="15.75" customHeight="1" x14ac:dyDescent="0.25">
      <c r="B172" s="42"/>
      <c r="G172" s="83"/>
    </row>
    <row r="173" spans="2:7" ht="15.75" customHeight="1" x14ac:dyDescent="0.25">
      <c r="B173" s="42"/>
      <c r="G173" s="83"/>
    </row>
    <row r="174" spans="2:7" ht="15.75" customHeight="1" x14ac:dyDescent="0.25">
      <c r="B174" s="42"/>
      <c r="G174" s="83"/>
    </row>
    <row r="175" spans="2:7" ht="15.75" customHeight="1" x14ac:dyDescent="0.25">
      <c r="B175" s="42"/>
      <c r="G175" s="83"/>
    </row>
    <row r="176" spans="2:7" ht="15.75" customHeight="1" x14ac:dyDescent="0.25">
      <c r="B176" s="42"/>
      <c r="G176" s="83"/>
    </row>
    <row r="177" spans="2:7" ht="15.75" customHeight="1" x14ac:dyDescent="0.25">
      <c r="B177" s="42"/>
      <c r="G177" s="83"/>
    </row>
    <row r="178" spans="2:7" ht="15.75" customHeight="1" x14ac:dyDescent="0.25">
      <c r="B178" s="42"/>
      <c r="G178" s="83"/>
    </row>
    <row r="179" spans="2:7" ht="15.75" customHeight="1" x14ac:dyDescent="0.25">
      <c r="B179" s="42"/>
      <c r="G179" s="83"/>
    </row>
    <row r="180" spans="2:7" ht="15.75" customHeight="1" x14ac:dyDescent="0.25">
      <c r="B180" s="42"/>
      <c r="G180" s="83"/>
    </row>
    <row r="181" spans="2:7" ht="15.75" customHeight="1" x14ac:dyDescent="0.25">
      <c r="B181" s="42"/>
      <c r="G181" s="83"/>
    </row>
    <row r="182" spans="2:7" ht="15.75" customHeight="1" x14ac:dyDescent="0.25">
      <c r="B182" s="42"/>
      <c r="G182" s="83"/>
    </row>
    <row r="183" spans="2:7" ht="15.75" customHeight="1" x14ac:dyDescent="0.25">
      <c r="B183" s="42"/>
      <c r="G183" s="83"/>
    </row>
    <row r="184" spans="2:7" ht="15.75" customHeight="1" x14ac:dyDescent="0.25">
      <c r="B184" s="42"/>
      <c r="G184" s="83"/>
    </row>
    <row r="185" spans="2:7" ht="15.75" customHeight="1" x14ac:dyDescent="0.25">
      <c r="B185" s="42"/>
      <c r="G185" s="83"/>
    </row>
    <row r="186" spans="2:7" ht="15.75" customHeight="1" x14ac:dyDescent="0.25">
      <c r="B186" s="42"/>
      <c r="G186" s="83"/>
    </row>
    <row r="187" spans="2:7" ht="15.75" customHeight="1" x14ac:dyDescent="0.25">
      <c r="B187" s="42"/>
      <c r="G187" s="83"/>
    </row>
    <row r="188" spans="2:7" ht="15.75" customHeight="1" x14ac:dyDescent="0.25">
      <c r="B188" s="42"/>
      <c r="G188" s="83"/>
    </row>
    <row r="189" spans="2:7" ht="15.75" customHeight="1" x14ac:dyDescent="0.25">
      <c r="B189" s="42"/>
      <c r="G189" s="83"/>
    </row>
    <row r="190" spans="2:7" ht="15.75" customHeight="1" x14ac:dyDescent="0.25">
      <c r="B190" s="42"/>
      <c r="G190" s="83"/>
    </row>
    <row r="191" spans="2:7" ht="15.75" customHeight="1" x14ac:dyDescent="0.25">
      <c r="B191" s="42"/>
      <c r="G191" s="83"/>
    </row>
    <row r="192" spans="2:7" ht="15.75" customHeight="1" x14ac:dyDescent="0.25">
      <c r="B192" s="42"/>
      <c r="G192" s="83"/>
    </row>
    <row r="193" spans="2:7" ht="15.75" customHeight="1" x14ac:dyDescent="0.25">
      <c r="B193" s="42"/>
      <c r="G193" s="83"/>
    </row>
    <row r="194" spans="2:7" ht="15.75" customHeight="1" x14ac:dyDescent="0.25">
      <c r="B194" s="42"/>
      <c r="G194" s="83"/>
    </row>
    <row r="195" spans="2:7" ht="15.75" customHeight="1" x14ac:dyDescent="0.25">
      <c r="B195" s="42"/>
      <c r="G195" s="83"/>
    </row>
    <row r="196" spans="2:7" ht="15.75" customHeight="1" x14ac:dyDescent="0.25">
      <c r="B196" s="42"/>
      <c r="G196" s="83"/>
    </row>
    <row r="197" spans="2:7" ht="15.75" customHeight="1" x14ac:dyDescent="0.25">
      <c r="B197" s="42"/>
      <c r="G197" s="83"/>
    </row>
    <row r="198" spans="2:7" ht="15.75" customHeight="1" x14ac:dyDescent="0.25">
      <c r="B198" s="42"/>
      <c r="G198" s="83"/>
    </row>
    <row r="199" spans="2:7" ht="15.75" customHeight="1" x14ac:dyDescent="0.25">
      <c r="B199" s="42"/>
      <c r="G199" s="83"/>
    </row>
    <row r="200" spans="2:7" ht="15.75" customHeight="1" x14ac:dyDescent="0.25">
      <c r="B200" s="42"/>
      <c r="G200" s="83"/>
    </row>
    <row r="201" spans="2:7" ht="15.75" customHeight="1" x14ac:dyDescent="0.25">
      <c r="B201" s="42"/>
      <c r="G201" s="83"/>
    </row>
    <row r="202" spans="2:7" ht="15.75" customHeight="1" x14ac:dyDescent="0.25">
      <c r="B202" s="42"/>
      <c r="G202" s="83"/>
    </row>
    <row r="203" spans="2:7" ht="15.75" customHeight="1" x14ac:dyDescent="0.25">
      <c r="B203" s="42"/>
      <c r="G203" s="83"/>
    </row>
    <row r="204" spans="2:7" ht="15.75" customHeight="1" x14ac:dyDescent="0.25">
      <c r="B204" s="42"/>
      <c r="G204" s="83"/>
    </row>
    <row r="205" spans="2:7" ht="15.75" customHeight="1" x14ac:dyDescent="0.25">
      <c r="B205" s="42"/>
      <c r="G205" s="83"/>
    </row>
    <row r="206" spans="2:7" ht="15.75" customHeight="1" x14ac:dyDescent="0.25">
      <c r="B206" s="42"/>
      <c r="G206" s="83"/>
    </row>
    <row r="207" spans="2:7" ht="15.75" customHeight="1" x14ac:dyDescent="0.25">
      <c r="B207" s="42"/>
      <c r="G207" s="83"/>
    </row>
    <row r="208" spans="2:7" ht="15.75" customHeight="1" x14ac:dyDescent="0.25">
      <c r="B208" s="42"/>
      <c r="G208" s="83"/>
    </row>
    <row r="209" spans="2:7" ht="15.75" customHeight="1" x14ac:dyDescent="0.25">
      <c r="B209" s="42"/>
      <c r="G209" s="83"/>
    </row>
    <row r="210" spans="2:7" ht="15.75" customHeight="1" x14ac:dyDescent="0.25">
      <c r="B210" s="42"/>
      <c r="G210" s="83"/>
    </row>
    <row r="211" spans="2:7" ht="15.75" customHeight="1" x14ac:dyDescent="0.25">
      <c r="B211" s="42"/>
      <c r="G211" s="83"/>
    </row>
    <row r="212" spans="2:7" ht="15.75" customHeight="1" x14ac:dyDescent="0.25">
      <c r="B212" s="42"/>
      <c r="G212" s="83"/>
    </row>
    <row r="213" spans="2:7" ht="15.75" customHeight="1" x14ac:dyDescent="0.25">
      <c r="B213" s="42"/>
      <c r="G213" s="83"/>
    </row>
    <row r="214" spans="2:7" ht="15.75" customHeight="1" x14ac:dyDescent="0.25">
      <c r="B214" s="42"/>
      <c r="G214" s="83"/>
    </row>
    <row r="215" spans="2:7" ht="15.75" customHeight="1" x14ac:dyDescent="0.25">
      <c r="B215" s="42"/>
      <c r="G215" s="83"/>
    </row>
    <row r="216" spans="2:7" ht="15.75" customHeight="1" x14ac:dyDescent="0.25">
      <c r="B216" s="42"/>
      <c r="G216" s="83"/>
    </row>
    <row r="217" spans="2:7" ht="15.75" customHeight="1" x14ac:dyDescent="0.25">
      <c r="B217" s="42"/>
      <c r="G217" s="83"/>
    </row>
    <row r="218" spans="2:7" ht="15.75" customHeight="1" x14ac:dyDescent="0.25">
      <c r="B218" s="42"/>
      <c r="G218" s="83"/>
    </row>
    <row r="219" spans="2:7" ht="15.75" customHeight="1" x14ac:dyDescent="0.25">
      <c r="B219" s="42"/>
      <c r="G219" s="83"/>
    </row>
    <row r="220" spans="2:7" ht="15.75" customHeight="1" x14ac:dyDescent="0.25">
      <c r="B220" s="42"/>
      <c r="G220" s="83"/>
    </row>
    <row r="221" spans="2:7" ht="15.75" customHeight="1" x14ac:dyDescent="0.25">
      <c r="B221" s="42"/>
      <c r="G221" s="83"/>
    </row>
    <row r="222" spans="2:7" ht="15.75" customHeight="1" x14ac:dyDescent="0.25">
      <c r="B222" s="42"/>
      <c r="G222" s="83"/>
    </row>
    <row r="223" spans="2:7" ht="15.75" customHeight="1" x14ac:dyDescent="0.25">
      <c r="B223" s="42"/>
      <c r="G223" s="83"/>
    </row>
    <row r="224" spans="2:7" ht="15.75" customHeight="1" x14ac:dyDescent="0.25">
      <c r="B224" s="42"/>
      <c r="G224" s="83"/>
    </row>
    <row r="225" spans="2:7" ht="15.75" customHeight="1" x14ac:dyDescent="0.25">
      <c r="B225" s="42"/>
      <c r="G225" s="83"/>
    </row>
    <row r="226" spans="2:7" ht="15.75" customHeight="1" x14ac:dyDescent="0.25">
      <c r="B226" s="42"/>
      <c r="G226" s="83"/>
    </row>
    <row r="227" spans="2:7" ht="15.75" customHeight="1" x14ac:dyDescent="0.25">
      <c r="B227" s="42"/>
      <c r="G227" s="83"/>
    </row>
    <row r="228" spans="2:7" ht="15.75" customHeight="1" x14ac:dyDescent="0.25">
      <c r="B228" s="42"/>
      <c r="G228" s="83"/>
    </row>
    <row r="229" spans="2:7" ht="15.75" customHeight="1" x14ac:dyDescent="0.25">
      <c r="B229" s="42"/>
      <c r="G229" s="83"/>
    </row>
    <row r="230" spans="2:7" ht="15.75" customHeight="1" x14ac:dyDescent="0.25">
      <c r="B230" s="42"/>
      <c r="G230" s="83"/>
    </row>
    <row r="231" spans="2:7" ht="15.75" customHeight="1" x14ac:dyDescent="0.25">
      <c r="B231" s="42"/>
      <c r="G231" s="83"/>
    </row>
    <row r="232" spans="2:7" ht="15.75" customHeight="1" x14ac:dyDescent="0.25">
      <c r="B232" s="42"/>
      <c r="G232" s="83"/>
    </row>
    <row r="233" spans="2:7" ht="15.75" customHeight="1" x14ac:dyDescent="0.25">
      <c r="B233" s="42"/>
      <c r="G233" s="83"/>
    </row>
    <row r="234" spans="2:7" ht="15.75" customHeight="1" x14ac:dyDescent="0.25">
      <c r="B234" s="42"/>
      <c r="G234" s="83"/>
    </row>
    <row r="235" spans="2:7" ht="15.75" customHeight="1" x14ac:dyDescent="0.25">
      <c r="B235" s="42"/>
      <c r="G235" s="83"/>
    </row>
    <row r="236" spans="2:7" ht="15.75" customHeight="1" x14ac:dyDescent="0.25">
      <c r="B236" s="42"/>
      <c r="G236" s="83"/>
    </row>
    <row r="237" spans="2:7" ht="15.75" customHeight="1" x14ac:dyDescent="0.25">
      <c r="B237" s="42"/>
      <c r="G237" s="83"/>
    </row>
    <row r="238" spans="2:7" ht="15.75" customHeight="1" x14ac:dyDescent="0.25">
      <c r="B238" s="42"/>
      <c r="G238" s="83"/>
    </row>
    <row r="239" spans="2:7" ht="15.75" customHeight="1" x14ac:dyDescent="0.25">
      <c r="B239" s="42"/>
      <c r="G239" s="83"/>
    </row>
    <row r="240" spans="2:7" ht="15.75" customHeight="1" x14ac:dyDescent="0.25">
      <c r="B240" s="42"/>
      <c r="G240" s="83"/>
    </row>
    <row r="241" spans="2:7" ht="15.75" customHeight="1" x14ac:dyDescent="0.25">
      <c r="B241" s="42"/>
      <c r="G241" s="83"/>
    </row>
    <row r="242" spans="2:7" ht="15.75" customHeight="1" x14ac:dyDescent="0.25">
      <c r="B242" s="42"/>
      <c r="G242" s="83"/>
    </row>
    <row r="243" spans="2:7" ht="15.75" customHeight="1" x14ac:dyDescent="0.25">
      <c r="B243" s="42"/>
      <c r="G243" s="83"/>
    </row>
    <row r="244" spans="2:7" ht="15.75" customHeight="1" x14ac:dyDescent="0.25">
      <c r="B244" s="42"/>
      <c r="G244" s="83"/>
    </row>
    <row r="245" spans="2:7" ht="15.75" customHeight="1" x14ac:dyDescent="0.25">
      <c r="B245" s="42"/>
      <c r="G245" s="83"/>
    </row>
    <row r="246" spans="2:7" ht="15.75" customHeight="1" x14ac:dyDescent="0.25">
      <c r="B246" s="42"/>
      <c r="G246" s="83"/>
    </row>
    <row r="247" spans="2:7" ht="15.75" customHeight="1" x14ac:dyDescent="0.25">
      <c r="B247" s="42"/>
      <c r="G247" s="83"/>
    </row>
    <row r="248" spans="2:7" ht="15.75" customHeight="1" x14ac:dyDescent="0.25">
      <c r="B248" s="42"/>
      <c r="G248" s="83"/>
    </row>
    <row r="249" spans="2:7" ht="15.75" customHeight="1" x14ac:dyDescent="0.25">
      <c r="B249" s="42"/>
      <c r="G249" s="83"/>
    </row>
    <row r="250" spans="2:7" ht="15.75" customHeight="1" x14ac:dyDescent="0.25">
      <c r="B250" s="42"/>
      <c r="G250" s="83"/>
    </row>
    <row r="251" spans="2:7" ht="15.75" customHeight="1" x14ac:dyDescent="0.25">
      <c r="B251" s="42"/>
      <c r="G251" s="83"/>
    </row>
    <row r="252" spans="2:7" ht="15.75" customHeight="1" x14ac:dyDescent="0.25">
      <c r="B252" s="42"/>
      <c r="G252" s="83"/>
    </row>
    <row r="253" spans="2:7" ht="15.75" customHeight="1" x14ac:dyDescent="0.25">
      <c r="B253" s="42"/>
      <c r="G253" s="83"/>
    </row>
    <row r="254" spans="2:7" ht="15.75" customHeight="1" x14ac:dyDescent="0.25">
      <c r="B254" s="42"/>
      <c r="G254" s="83"/>
    </row>
    <row r="255" spans="2:7" ht="15.75" customHeight="1" x14ac:dyDescent="0.25">
      <c r="B255" s="42"/>
      <c r="G255" s="83"/>
    </row>
    <row r="256" spans="2:7" ht="15.75" customHeight="1" x14ac:dyDescent="0.25">
      <c r="B256" s="42"/>
      <c r="G256" s="83"/>
    </row>
    <row r="257" spans="2:7" ht="15.75" customHeight="1" x14ac:dyDescent="0.25">
      <c r="B257" s="42"/>
      <c r="G257" s="83"/>
    </row>
    <row r="258" spans="2:7" ht="15.75" customHeight="1" x14ac:dyDescent="0.25">
      <c r="B258" s="42"/>
      <c r="G258" s="83"/>
    </row>
    <row r="259" spans="2:7" ht="15.75" customHeight="1" x14ac:dyDescent="0.25">
      <c r="B259" s="42"/>
      <c r="G259" s="83"/>
    </row>
    <row r="260" spans="2:7" ht="15.75" customHeight="1" x14ac:dyDescent="0.25">
      <c r="B260" s="42"/>
      <c r="G260" s="83"/>
    </row>
    <row r="261" spans="2:7" ht="15.75" customHeight="1" x14ac:dyDescent="0.25">
      <c r="B261" s="42"/>
      <c r="G261" s="83"/>
    </row>
    <row r="262" spans="2:7" ht="15.75" customHeight="1" x14ac:dyDescent="0.25">
      <c r="B262" s="42"/>
      <c r="G262" s="83"/>
    </row>
    <row r="263" spans="2:7" ht="15.75" customHeight="1" x14ac:dyDescent="0.25">
      <c r="B263" s="42"/>
      <c r="G263" s="83"/>
    </row>
    <row r="264" spans="2:7" ht="15.75" customHeight="1" x14ac:dyDescent="0.25">
      <c r="B264" s="42"/>
      <c r="G264" s="83"/>
    </row>
    <row r="265" spans="2:7" ht="15.75" customHeight="1" x14ac:dyDescent="0.25">
      <c r="B265" s="42"/>
      <c r="G265" s="83"/>
    </row>
    <row r="266" spans="2:7" ht="15.75" customHeight="1" x14ac:dyDescent="0.25">
      <c r="B266" s="42"/>
      <c r="G266" s="83"/>
    </row>
    <row r="267" spans="2:7" ht="15.75" customHeight="1" x14ac:dyDescent="0.25">
      <c r="B267" s="42"/>
      <c r="G267" s="83"/>
    </row>
    <row r="268" spans="2:7" ht="15.75" customHeight="1" x14ac:dyDescent="0.25">
      <c r="B268" s="42"/>
      <c r="G268" s="83"/>
    </row>
    <row r="269" spans="2:7" ht="15.75" customHeight="1" x14ac:dyDescent="0.25">
      <c r="B269" s="42"/>
      <c r="G269" s="83"/>
    </row>
    <row r="270" spans="2:7" ht="15.75" customHeight="1" x14ac:dyDescent="0.25">
      <c r="B270" s="42"/>
      <c r="G270" s="83"/>
    </row>
    <row r="271" spans="2:7" ht="15.75" customHeight="1" x14ac:dyDescent="0.25">
      <c r="B271" s="42"/>
      <c r="G271" s="83"/>
    </row>
    <row r="272" spans="2:7" ht="15.75" customHeight="1" x14ac:dyDescent="0.25">
      <c r="B272" s="42"/>
      <c r="G272" s="83"/>
    </row>
    <row r="273" spans="2:7" ht="15.75" customHeight="1" x14ac:dyDescent="0.25">
      <c r="B273" s="42"/>
      <c r="G273" s="83"/>
    </row>
    <row r="274" spans="2:7" ht="15.75" customHeight="1" x14ac:dyDescent="0.25">
      <c r="B274" s="42"/>
      <c r="G274" s="83"/>
    </row>
    <row r="275" spans="2:7" ht="15.75" customHeight="1" x14ac:dyDescent="0.25">
      <c r="B275" s="42"/>
      <c r="G275" s="83"/>
    </row>
    <row r="276" spans="2:7" ht="15.75" customHeight="1" x14ac:dyDescent="0.25">
      <c r="B276" s="42"/>
      <c r="G276" s="83"/>
    </row>
    <row r="277" spans="2:7" ht="15.75" customHeight="1" x14ac:dyDescent="0.25">
      <c r="B277" s="42"/>
      <c r="G277" s="83"/>
    </row>
    <row r="278" spans="2:7" ht="15.75" customHeight="1" x14ac:dyDescent="0.25">
      <c r="B278" s="42"/>
      <c r="G278" s="83"/>
    </row>
    <row r="279" spans="2:7" ht="15.75" customHeight="1" x14ac:dyDescent="0.25">
      <c r="B279" s="42"/>
      <c r="G279" s="83"/>
    </row>
    <row r="280" spans="2:7" ht="15.75" customHeight="1" x14ac:dyDescent="0.25">
      <c r="B280" s="42"/>
      <c r="G280" s="83"/>
    </row>
    <row r="281" spans="2:7" ht="15.75" customHeight="1" x14ac:dyDescent="0.25">
      <c r="B281" s="42"/>
      <c r="G281" s="83"/>
    </row>
    <row r="282" spans="2:7" ht="15.75" customHeight="1" x14ac:dyDescent="0.25">
      <c r="B282" s="42"/>
      <c r="G282" s="83"/>
    </row>
    <row r="283" spans="2:7" ht="15.75" customHeight="1" x14ac:dyDescent="0.25">
      <c r="B283" s="42"/>
      <c r="G283" s="83"/>
    </row>
    <row r="284" spans="2:7" ht="15.75" customHeight="1" x14ac:dyDescent="0.25">
      <c r="B284" s="42"/>
      <c r="G284" s="83"/>
    </row>
    <row r="285" spans="2:7" ht="15.75" customHeight="1" x14ac:dyDescent="0.25">
      <c r="B285" s="42"/>
      <c r="G285" s="83"/>
    </row>
    <row r="286" spans="2:7" ht="15.75" customHeight="1" x14ac:dyDescent="0.25">
      <c r="B286" s="42"/>
      <c r="G286" s="83"/>
    </row>
    <row r="287" spans="2:7" ht="15.75" customHeight="1" x14ac:dyDescent="0.25">
      <c r="B287" s="42"/>
      <c r="G287" s="83"/>
    </row>
    <row r="288" spans="2:7" ht="15.75" customHeight="1" x14ac:dyDescent="0.25">
      <c r="B288" s="42"/>
      <c r="G288" s="83"/>
    </row>
    <row r="289" spans="2:7" ht="15.75" customHeight="1" x14ac:dyDescent="0.25">
      <c r="B289" s="42"/>
      <c r="G289" s="83"/>
    </row>
    <row r="290" spans="2:7" ht="15.75" customHeight="1" x14ac:dyDescent="0.25">
      <c r="B290" s="42"/>
      <c r="G290" s="83"/>
    </row>
    <row r="291" spans="2:7" ht="15.75" customHeight="1" x14ac:dyDescent="0.25">
      <c r="B291" s="42"/>
      <c r="G291" s="83"/>
    </row>
    <row r="292" spans="2:7" ht="15.75" customHeight="1" x14ac:dyDescent="0.25">
      <c r="B292" s="42"/>
      <c r="G292" s="83"/>
    </row>
    <row r="293" spans="2:7" ht="15.75" customHeight="1" x14ac:dyDescent="0.25">
      <c r="B293" s="42"/>
      <c r="G293" s="83"/>
    </row>
    <row r="294" spans="2:7" ht="15.75" customHeight="1" x14ac:dyDescent="0.25">
      <c r="B294" s="42"/>
      <c r="G294" s="83"/>
    </row>
    <row r="295" spans="2:7" ht="15.75" customHeight="1" x14ac:dyDescent="0.25">
      <c r="B295" s="42"/>
      <c r="G295" s="83"/>
    </row>
    <row r="296" spans="2:7" ht="15.75" customHeight="1" x14ac:dyDescent="0.25">
      <c r="B296" s="42"/>
      <c r="G296" s="83"/>
    </row>
    <row r="297" spans="2:7" ht="15.75" customHeight="1" x14ac:dyDescent="0.25">
      <c r="B297" s="42"/>
      <c r="G297" s="83"/>
    </row>
    <row r="298" spans="2:7" ht="15.75" customHeight="1" x14ac:dyDescent="0.25">
      <c r="B298" s="42"/>
      <c r="G298" s="83"/>
    </row>
    <row r="299" spans="2:7" ht="15.75" customHeight="1" x14ac:dyDescent="0.25">
      <c r="B299" s="42"/>
      <c r="G299" s="83"/>
    </row>
    <row r="300" spans="2:7" ht="15.75" customHeight="1" x14ac:dyDescent="0.25">
      <c r="B300" s="42"/>
      <c r="G300" s="83"/>
    </row>
    <row r="301" spans="2:7" ht="15.75" customHeight="1" x14ac:dyDescent="0.25">
      <c r="B301" s="42"/>
      <c r="G301" s="83"/>
    </row>
    <row r="302" spans="2:7" ht="15.75" customHeight="1" x14ac:dyDescent="0.25">
      <c r="B302" s="42"/>
      <c r="G302" s="83"/>
    </row>
    <row r="303" spans="2:7" ht="15.75" customHeight="1" x14ac:dyDescent="0.25">
      <c r="B303" s="42"/>
      <c r="G303" s="83"/>
    </row>
    <row r="304" spans="2:7" ht="15.75" customHeight="1" x14ac:dyDescent="0.25">
      <c r="B304" s="42"/>
      <c r="G304" s="83"/>
    </row>
    <row r="305" spans="2:7" ht="15.75" customHeight="1" x14ac:dyDescent="0.25">
      <c r="B305" s="42"/>
      <c r="G305" s="83"/>
    </row>
    <row r="306" spans="2:7" ht="15.75" customHeight="1" x14ac:dyDescent="0.25">
      <c r="B306" s="42"/>
      <c r="G306" s="83"/>
    </row>
    <row r="307" spans="2:7" ht="15.75" customHeight="1" x14ac:dyDescent="0.25">
      <c r="B307" s="42"/>
      <c r="G307" s="83"/>
    </row>
    <row r="308" spans="2:7" ht="15.75" customHeight="1" x14ac:dyDescent="0.25">
      <c r="B308" s="42"/>
      <c r="G308" s="83"/>
    </row>
    <row r="309" spans="2:7" ht="15.75" customHeight="1" x14ac:dyDescent="0.25">
      <c r="B309" s="42"/>
      <c r="G309" s="83"/>
    </row>
    <row r="310" spans="2:7" ht="15.75" customHeight="1" x14ac:dyDescent="0.25">
      <c r="B310" s="42"/>
      <c r="G310" s="83"/>
    </row>
    <row r="311" spans="2:7" ht="15.75" customHeight="1" x14ac:dyDescent="0.25">
      <c r="B311" s="42"/>
      <c r="G311" s="83"/>
    </row>
    <row r="312" spans="2:7" ht="15.75" customHeight="1" x14ac:dyDescent="0.25">
      <c r="B312" s="42"/>
      <c r="G312" s="83"/>
    </row>
    <row r="313" spans="2:7" ht="15.75" customHeight="1" x14ac:dyDescent="0.25">
      <c r="B313" s="42"/>
      <c r="G313" s="83"/>
    </row>
    <row r="314" spans="2:7" ht="15.75" customHeight="1" x14ac:dyDescent="0.25">
      <c r="B314" s="42"/>
      <c r="G314" s="83"/>
    </row>
    <row r="315" spans="2:7" ht="15.75" customHeight="1" x14ac:dyDescent="0.25">
      <c r="B315" s="42"/>
      <c r="G315" s="83"/>
    </row>
    <row r="316" spans="2:7" ht="15.75" customHeight="1" x14ac:dyDescent="0.25">
      <c r="B316" s="42"/>
      <c r="G316" s="83"/>
    </row>
    <row r="317" spans="2:7" ht="15.75" customHeight="1" x14ac:dyDescent="0.25">
      <c r="B317" s="42"/>
      <c r="G317" s="83"/>
    </row>
    <row r="318" spans="2:7" ht="15.75" customHeight="1" x14ac:dyDescent="0.25">
      <c r="B318" s="42"/>
      <c r="G318" s="83"/>
    </row>
    <row r="319" spans="2:7" ht="15.75" customHeight="1" x14ac:dyDescent="0.25">
      <c r="B319" s="42"/>
      <c r="G319" s="83"/>
    </row>
    <row r="320" spans="2:7" ht="15.75" customHeight="1" x14ac:dyDescent="0.25">
      <c r="B320" s="42"/>
      <c r="G320" s="83"/>
    </row>
    <row r="321" spans="2:7" ht="15.75" customHeight="1" x14ac:dyDescent="0.25">
      <c r="B321" s="42"/>
      <c r="G321" s="83"/>
    </row>
    <row r="322" spans="2:7" ht="15.75" customHeight="1" x14ac:dyDescent="0.25">
      <c r="B322" s="42"/>
      <c r="G322" s="83"/>
    </row>
    <row r="323" spans="2:7" ht="15.75" customHeight="1" x14ac:dyDescent="0.25">
      <c r="B323" s="42"/>
      <c r="G323" s="83"/>
    </row>
    <row r="324" spans="2:7" ht="15.75" customHeight="1" x14ac:dyDescent="0.25">
      <c r="B324" s="42"/>
      <c r="G324" s="83"/>
    </row>
    <row r="325" spans="2:7" ht="15.75" customHeight="1" x14ac:dyDescent="0.25">
      <c r="B325" s="42"/>
      <c r="G325" s="83"/>
    </row>
    <row r="326" spans="2:7" ht="15.75" customHeight="1" x14ac:dyDescent="0.25">
      <c r="B326" s="42"/>
      <c r="G326" s="83"/>
    </row>
    <row r="327" spans="2:7" ht="15.75" customHeight="1" x14ac:dyDescent="0.25">
      <c r="B327" s="42"/>
      <c r="G327" s="83"/>
    </row>
    <row r="328" spans="2:7" ht="15.75" customHeight="1" x14ac:dyDescent="0.25">
      <c r="B328" s="42"/>
      <c r="G328" s="83"/>
    </row>
    <row r="329" spans="2:7" ht="15.75" customHeight="1" x14ac:dyDescent="0.25">
      <c r="B329" s="42"/>
      <c r="G329" s="83"/>
    </row>
    <row r="330" spans="2:7" ht="15.75" customHeight="1" x14ac:dyDescent="0.25">
      <c r="B330" s="42"/>
      <c r="G330" s="83"/>
    </row>
    <row r="331" spans="2:7" ht="15.75" customHeight="1" x14ac:dyDescent="0.25">
      <c r="B331" s="42"/>
      <c r="G331" s="83"/>
    </row>
    <row r="332" spans="2:7" ht="15.75" customHeight="1" x14ac:dyDescent="0.25">
      <c r="B332" s="42"/>
      <c r="G332" s="83"/>
    </row>
    <row r="333" spans="2:7" ht="15.75" customHeight="1" x14ac:dyDescent="0.25">
      <c r="B333" s="42"/>
      <c r="G333" s="83"/>
    </row>
    <row r="334" spans="2:7" ht="15.75" customHeight="1" x14ac:dyDescent="0.25">
      <c r="B334" s="42"/>
      <c r="G334" s="83"/>
    </row>
    <row r="335" spans="2:7" ht="15.75" customHeight="1" x14ac:dyDescent="0.25">
      <c r="B335" s="42"/>
      <c r="G335" s="83"/>
    </row>
    <row r="336" spans="2:7" ht="15.75" customHeight="1" x14ac:dyDescent="0.25">
      <c r="B336" s="42"/>
      <c r="G336" s="83"/>
    </row>
    <row r="337" spans="2:7" ht="15.75" customHeight="1" x14ac:dyDescent="0.25">
      <c r="B337" s="42"/>
      <c r="G337" s="83"/>
    </row>
    <row r="338" spans="2:7" ht="15.75" customHeight="1" x14ac:dyDescent="0.25">
      <c r="B338" s="42"/>
      <c r="G338" s="83"/>
    </row>
    <row r="339" spans="2:7" ht="15.75" customHeight="1" x14ac:dyDescent="0.25">
      <c r="B339" s="42"/>
      <c r="G339" s="83"/>
    </row>
    <row r="340" spans="2:7" ht="15.75" customHeight="1" x14ac:dyDescent="0.25">
      <c r="B340" s="42"/>
      <c r="G340" s="83"/>
    </row>
    <row r="341" spans="2:7" ht="15.75" customHeight="1" x14ac:dyDescent="0.25">
      <c r="B341" s="42"/>
      <c r="G341" s="83"/>
    </row>
    <row r="342" spans="2:7" ht="15.75" customHeight="1" x14ac:dyDescent="0.25">
      <c r="B342" s="42"/>
      <c r="G342" s="83"/>
    </row>
    <row r="343" spans="2:7" ht="15.75" customHeight="1" x14ac:dyDescent="0.25">
      <c r="B343" s="42"/>
      <c r="G343" s="83"/>
    </row>
    <row r="344" spans="2:7" ht="15.75" customHeight="1" x14ac:dyDescent="0.25">
      <c r="B344" s="42"/>
      <c r="G344" s="83"/>
    </row>
    <row r="345" spans="2:7" ht="15.75" customHeight="1" x14ac:dyDescent="0.25">
      <c r="B345" s="42"/>
      <c r="G345" s="83"/>
    </row>
    <row r="346" spans="2:7" ht="15.75" customHeight="1" x14ac:dyDescent="0.25">
      <c r="B346" s="42"/>
      <c r="G346" s="83"/>
    </row>
    <row r="347" spans="2:7" ht="15.75" customHeight="1" x14ac:dyDescent="0.25">
      <c r="B347" s="42"/>
      <c r="G347" s="83"/>
    </row>
    <row r="348" spans="2:7" ht="15.75" customHeight="1" x14ac:dyDescent="0.25">
      <c r="B348" s="42"/>
      <c r="G348" s="83"/>
    </row>
    <row r="349" spans="2:7" ht="15.75" customHeight="1" x14ac:dyDescent="0.25">
      <c r="B349" s="42"/>
      <c r="G349" s="83"/>
    </row>
    <row r="350" spans="2:7" ht="15.75" customHeight="1" x14ac:dyDescent="0.25">
      <c r="B350" s="42"/>
      <c r="G350" s="83"/>
    </row>
    <row r="351" spans="2:7" ht="15.75" customHeight="1" x14ac:dyDescent="0.25">
      <c r="B351" s="42"/>
      <c r="G351" s="83"/>
    </row>
    <row r="352" spans="2:7" ht="15.75" customHeight="1" x14ac:dyDescent="0.25">
      <c r="B352" s="42"/>
      <c r="G352" s="83"/>
    </row>
    <row r="353" spans="2:7" ht="15.75" customHeight="1" x14ac:dyDescent="0.25">
      <c r="B353" s="42"/>
      <c r="G353" s="83"/>
    </row>
    <row r="354" spans="2:7" ht="15.75" customHeight="1" x14ac:dyDescent="0.25">
      <c r="B354" s="42"/>
      <c r="G354" s="83"/>
    </row>
    <row r="355" spans="2:7" ht="15.75" customHeight="1" x14ac:dyDescent="0.25">
      <c r="B355" s="42"/>
      <c r="G355" s="83"/>
    </row>
    <row r="356" spans="2:7" ht="15.75" customHeight="1" x14ac:dyDescent="0.25">
      <c r="B356" s="42"/>
      <c r="G356" s="83"/>
    </row>
    <row r="357" spans="2:7" ht="15.75" customHeight="1" x14ac:dyDescent="0.25">
      <c r="B357" s="42"/>
      <c r="G357" s="83"/>
    </row>
    <row r="358" spans="2:7" ht="15.75" customHeight="1" x14ac:dyDescent="0.25">
      <c r="B358" s="42"/>
      <c r="G358" s="83"/>
    </row>
    <row r="359" spans="2:7" ht="15.75" customHeight="1" x14ac:dyDescent="0.25">
      <c r="B359" s="42"/>
      <c r="G359" s="83"/>
    </row>
    <row r="360" spans="2:7" ht="15.75" customHeight="1" x14ac:dyDescent="0.25">
      <c r="B360" s="42"/>
      <c r="G360" s="83"/>
    </row>
    <row r="361" spans="2:7" ht="15.75" customHeight="1" x14ac:dyDescent="0.25">
      <c r="B361" s="42"/>
      <c r="G361" s="83"/>
    </row>
    <row r="362" spans="2:7" ht="15.75" customHeight="1" x14ac:dyDescent="0.25">
      <c r="B362" s="42"/>
      <c r="G362" s="83"/>
    </row>
    <row r="363" spans="2:7" ht="15.75" customHeight="1" x14ac:dyDescent="0.25">
      <c r="B363" s="42"/>
      <c r="G363" s="83"/>
    </row>
    <row r="364" spans="2:7" ht="15.75" customHeight="1" x14ac:dyDescent="0.25">
      <c r="B364" s="42"/>
      <c r="G364" s="83"/>
    </row>
    <row r="365" spans="2:7" ht="15.75" customHeight="1" x14ac:dyDescent="0.25">
      <c r="B365" s="42"/>
      <c r="G365" s="83"/>
    </row>
    <row r="366" spans="2:7" ht="15.75" customHeight="1" x14ac:dyDescent="0.25">
      <c r="B366" s="42"/>
      <c r="G366" s="83"/>
    </row>
    <row r="367" spans="2:7" ht="15.75" customHeight="1" x14ac:dyDescent="0.25">
      <c r="B367" s="42"/>
      <c r="G367" s="83"/>
    </row>
    <row r="368" spans="2:7" ht="15.75" customHeight="1" x14ac:dyDescent="0.25">
      <c r="B368" s="42"/>
      <c r="G368" s="83"/>
    </row>
    <row r="369" spans="2:7" ht="15.75" customHeight="1" x14ac:dyDescent="0.25">
      <c r="B369" s="42"/>
      <c r="G369" s="83"/>
    </row>
    <row r="370" spans="2:7" ht="15.75" customHeight="1" x14ac:dyDescent="0.25">
      <c r="B370" s="42"/>
      <c r="G370" s="83"/>
    </row>
    <row r="371" spans="2:7" ht="15.75" customHeight="1" x14ac:dyDescent="0.25">
      <c r="B371" s="42"/>
      <c r="G371" s="83"/>
    </row>
    <row r="372" spans="2:7" ht="15.75" customHeight="1" x14ac:dyDescent="0.25">
      <c r="B372" s="42"/>
      <c r="G372" s="83"/>
    </row>
    <row r="373" spans="2:7" ht="15.75" customHeight="1" x14ac:dyDescent="0.25">
      <c r="B373" s="42"/>
      <c r="G373" s="83"/>
    </row>
    <row r="374" spans="2:7" ht="15.75" customHeight="1" x14ac:dyDescent="0.25">
      <c r="B374" s="42"/>
      <c r="G374" s="83"/>
    </row>
    <row r="375" spans="2:7" ht="15.75" customHeight="1" x14ac:dyDescent="0.25">
      <c r="B375" s="42"/>
      <c r="G375" s="83"/>
    </row>
    <row r="376" spans="2:7" ht="15.75" customHeight="1" x14ac:dyDescent="0.25">
      <c r="B376" s="42"/>
      <c r="G376" s="83"/>
    </row>
    <row r="377" spans="2:7" ht="15.75" customHeight="1" x14ac:dyDescent="0.25">
      <c r="B377" s="42"/>
      <c r="G377" s="83"/>
    </row>
    <row r="378" spans="2:7" ht="15.75" customHeight="1" x14ac:dyDescent="0.25">
      <c r="B378" s="42"/>
      <c r="G378" s="83"/>
    </row>
    <row r="379" spans="2:7" ht="15.75" customHeight="1" x14ac:dyDescent="0.25">
      <c r="B379" s="42"/>
      <c r="G379" s="83"/>
    </row>
    <row r="380" spans="2:7" ht="15.75" customHeight="1" x14ac:dyDescent="0.25">
      <c r="B380" s="42"/>
      <c r="G380" s="83"/>
    </row>
    <row r="381" spans="2:7" ht="15.75" customHeight="1" x14ac:dyDescent="0.25">
      <c r="B381" s="42"/>
      <c r="G381" s="83"/>
    </row>
    <row r="382" spans="2:7" ht="15.75" customHeight="1" x14ac:dyDescent="0.25">
      <c r="B382" s="42"/>
      <c r="G382" s="83"/>
    </row>
    <row r="383" spans="2:7" ht="15.75" customHeight="1" x14ac:dyDescent="0.25">
      <c r="B383" s="42"/>
      <c r="G383" s="83"/>
    </row>
    <row r="384" spans="2:7" ht="15.75" customHeight="1" x14ac:dyDescent="0.25">
      <c r="B384" s="42"/>
      <c r="G384" s="83"/>
    </row>
    <row r="385" spans="2:7" ht="15.75" customHeight="1" x14ac:dyDescent="0.25">
      <c r="B385" s="42"/>
      <c r="G385" s="83"/>
    </row>
    <row r="386" spans="2:7" ht="15.75" customHeight="1" x14ac:dyDescent="0.25">
      <c r="B386" s="42"/>
      <c r="G386" s="83"/>
    </row>
    <row r="387" spans="2:7" ht="15.75" customHeight="1" x14ac:dyDescent="0.25">
      <c r="B387" s="42"/>
      <c r="G387" s="83"/>
    </row>
    <row r="388" spans="2:7" ht="15.75" customHeight="1" x14ac:dyDescent="0.25">
      <c r="B388" s="42"/>
      <c r="G388" s="83"/>
    </row>
    <row r="389" spans="2:7" ht="15.75" customHeight="1" x14ac:dyDescent="0.25">
      <c r="B389" s="42"/>
      <c r="G389" s="83"/>
    </row>
    <row r="390" spans="2:7" ht="15.75" customHeight="1" x14ac:dyDescent="0.25">
      <c r="B390" s="42"/>
      <c r="G390" s="83"/>
    </row>
    <row r="391" spans="2:7" ht="15.75" customHeight="1" x14ac:dyDescent="0.25">
      <c r="B391" s="42"/>
      <c r="G391" s="83"/>
    </row>
    <row r="392" spans="2:7" ht="15.75" customHeight="1" x14ac:dyDescent="0.25">
      <c r="B392" s="42"/>
      <c r="G392" s="83"/>
    </row>
    <row r="393" spans="2:7" ht="15.75" customHeight="1" x14ac:dyDescent="0.25">
      <c r="B393" s="42"/>
      <c r="G393" s="83"/>
    </row>
    <row r="394" spans="2:7" ht="15.75" customHeight="1" x14ac:dyDescent="0.25">
      <c r="B394" s="42"/>
      <c r="G394" s="83"/>
    </row>
    <row r="395" spans="2:7" ht="15.75" customHeight="1" x14ac:dyDescent="0.25">
      <c r="B395" s="42"/>
      <c r="G395" s="83"/>
    </row>
    <row r="396" spans="2:7" ht="15.75" customHeight="1" x14ac:dyDescent="0.25">
      <c r="B396" s="42"/>
      <c r="G396" s="83"/>
    </row>
    <row r="397" spans="2:7" ht="15.75" customHeight="1" x14ac:dyDescent="0.25">
      <c r="B397" s="42"/>
      <c r="G397" s="83"/>
    </row>
    <row r="398" spans="2:7" ht="15.75" customHeight="1" x14ac:dyDescent="0.25">
      <c r="B398" s="42"/>
      <c r="G398" s="83"/>
    </row>
    <row r="399" spans="2:7" ht="15.75" customHeight="1" x14ac:dyDescent="0.25">
      <c r="B399" s="42"/>
      <c r="G399" s="83"/>
    </row>
    <row r="400" spans="2:7" ht="15.75" customHeight="1" x14ac:dyDescent="0.25">
      <c r="B400" s="42"/>
      <c r="G400" s="83"/>
    </row>
    <row r="401" spans="2:7" ht="15.75" customHeight="1" x14ac:dyDescent="0.25">
      <c r="B401" s="42"/>
      <c r="G401" s="83"/>
    </row>
    <row r="402" spans="2:7" ht="15.75" customHeight="1" x14ac:dyDescent="0.25">
      <c r="B402" s="42"/>
      <c r="G402" s="83"/>
    </row>
    <row r="403" spans="2:7" ht="15.75" customHeight="1" x14ac:dyDescent="0.25">
      <c r="B403" s="42"/>
      <c r="G403" s="83"/>
    </row>
    <row r="404" spans="2:7" ht="15.75" customHeight="1" x14ac:dyDescent="0.25">
      <c r="B404" s="42"/>
      <c r="G404" s="83"/>
    </row>
    <row r="405" spans="2:7" ht="15.75" customHeight="1" x14ac:dyDescent="0.25">
      <c r="B405" s="42"/>
      <c r="G405" s="83"/>
    </row>
    <row r="406" spans="2:7" ht="15.75" customHeight="1" x14ac:dyDescent="0.25">
      <c r="B406" s="42"/>
      <c r="G406" s="83"/>
    </row>
    <row r="407" spans="2:7" ht="15.75" customHeight="1" x14ac:dyDescent="0.25">
      <c r="B407" s="42"/>
      <c r="G407" s="83"/>
    </row>
    <row r="408" spans="2:7" ht="15.75" customHeight="1" x14ac:dyDescent="0.25">
      <c r="B408" s="42"/>
      <c r="G408" s="83"/>
    </row>
    <row r="409" spans="2:7" ht="15.75" customHeight="1" x14ac:dyDescent="0.25">
      <c r="B409" s="42"/>
      <c r="G409" s="83"/>
    </row>
    <row r="410" spans="2:7" ht="15.75" customHeight="1" x14ac:dyDescent="0.25">
      <c r="B410" s="42"/>
      <c r="G410" s="83"/>
    </row>
    <row r="411" spans="2:7" ht="15.75" customHeight="1" x14ac:dyDescent="0.25">
      <c r="B411" s="42"/>
      <c r="G411" s="83"/>
    </row>
    <row r="412" spans="2:7" ht="15.75" customHeight="1" x14ac:dyDescent="0.25">
      <c r="B412" s="42"/>
      <c r="G412" s="83"/>
    </row>
    <row r="413" spans="2:7" ht="15.75" customHeight="1" x14ac:dyDescent="0.25">
      <c r="B413" s="42"/>
      <c r="G413" s="83"/>
    </row>
    <row r="414" spans="2:7" ht="15.75" customHeight="1" x14ac:dyDescent="0.25">
      <c r="B414" s="42"/>
      <c r="G414" s="83"/>
    </row>
    <row r="415" spans="2:7" ht="15.75" customHeight="1" x14ac:dyDescent="0.25">
      <c r="B415" s="42"/>
      <c r="G415" s="83"/>
    </row>
    <row r="416" spans="2:7" ht="15.75" customHeight="1" x14ac:dyDescent="0.25">
      <c r="B416" s="42"/>
      <c r="G416" s="83"/>
    </row>
    <row r="417" spans="2:7" ht="15.75" customHeight="1" x14ac:dyDescent="0.25">
      <c r="B417" s="42"/>
      <c r="G417" s="83"/>
    </row>
    <row r="418" spans="2:7" ht="15.75" customHeight="1" x14ac:dyDescent="0.25">
      <c r="B418" s="42"/>
      <c r="G418" s="83"/>
    </row>
    <row r="419" spans="2:7" ht="15.75" customHeight="1" x14ac:dyDescent="0.25">
      <c r="B419" s="42"/>
      <c r="G419" s="83"/>
    </row>
    <row r="420" spans="2:7" ht="15.75" customHeight="1" x14ac:dyDescent="0.25">
      <c r="B420" s="42"/>
      <c r="G420" s="83"/>
    </row>
    <row r="421" spans="2:7" ht="15.75" customHeight="1" x14ac:dyDescent="0.25">
      <c r="B421" s="42"/>
      <c r="G421" s="83"/>
    </row>
    <row r="422" spans="2:7" ht="15.75" customHeight="1" x14ac:dyDescent="0.25">
      <c r="B422" s="42"/>
      <c r="G422" s="83"/>
    </row>
    <row r="423" spans="2:7" ht="15.75" customHeight="1" x14ac:dyDescent="0.25">
      <c r="B423" s="42"/>
      <c r="G423" s="83"/>
    </row>
    <row r="424" spans="2:7" ht="15.75" customHeight="1" x14ac:dyDescent="0.25">
      <c r="B424" s="42"/>
      <c r="G424" s="83"/>
    </row>
    <row r="425" spans="2:7" ht="15.75" customHeight="1" x14ac:dyDescent="0.25">
      <c r="B425" s="42"/>
      <c r="G425" s="83"/>
    </row>
    <row r="426" spans="2:7" ht="15.75" customHeight="1" x14ac:dyDescent="0.25">
      <c r="B426" s="42"/>
      <c r="G426" s="83"/>
    </row>
    <row r="427" spans="2:7" ht="15.75" customHeight="1" x14ac:dyDescent="0.25">
      <c r="B427" s="42"/>
      <c r="G427" s="83"/>
    </row>
    <row r="428" spans="2:7" ht="15.75" customHeight="1" x14ac:dyDescent="0.25">
      <c r="B428" s="42"/>
      <c r="G428" s="83"/>
    </row>
    <row r="429" spans="2:7" ht="15.75" customHeight="1" x14ac:dyDescent="0.25">
      <c r="B429" s="42"/>
      <c r="G429" s="83"/>
    </row>
    <row r="430" spans="2:7" ht="15.75" customHeight="1" x14ac:dyDescent="0.25">
      <c r="B430" s="42"/>
      <c r="G430" s="83"/>
    </row>
    <row r="431" spans="2:7" ht="15.75" customHeight="1" x14ac:dyDescent="0.25">
      <c r="B431" s="42"/>
      <c r="G431" s="83"/>
    </row>
    <row r="432" spans="2:7" ht="15.75" customHeight="1" x14ac:dyDescent="0.25">
      <c r="B432" s="42"/>
      <c r="G432" s="83"/>
    </row>
    <row r="433" spans="2:7" ht="15.75" customHeight="1" x14ac:dyDescent="0.25">
      <c r="B433" s="42"/>
      <c r="G433" s="83"/>
    </row>
    <row r="434" spans="2:7" ht="15.75" customHeight="1" x14ac:dyDescent="0.25">
      <c r="B434" s="42"/>
      <c r="G434" s="83"/>
    </row>
    <row r="435" spans="2:7" ht="15.75" customHeight="1" x14ac:dyDescent="0.25">
      <c r="B435" s="42"/>
      <c r="G435" s="83"/>
    </row>
    <row r="436" spans="2:7" ht="15.75" customHeight="1" x14ac:dyDescent="0.25">
      <c r="B436" s="42"/>
      <c r="G436" s="83"/>
    </row>
    <row r="437" spans="2:7" ht="15.75" customHeight="1" x14ac:dyDescent="0.25">
      <c r="B437" s="42"/>
      <c r="G437" s="83"/>
    </row>
    <row r="438" spans="2:7" ht="15.75" customHeight="1" x14ac:dyDescent="0.25">
      <c r="B438" s="42"/>
      <c r="G438" s="83"/>
    </row>
    <row r="439" spans="2:7" ht="15.75" customHeight="1" x14ac:dyDescent="0.25">
      <c r="B439" s="42"/>
      <c r="G439" s="83"/>
    </row>
    <row r="440" spans="2:7" ht="15.75" customHeight="1" x14ac:dyDescent="0.25">
      <c r="B440" s="42"/>
      <c r="G440" s="83"/>
    </row>
    <row r="441" spans="2:7" ht="15.75" customHeight="1" x14ac:dyDescent="0.25">
      <c r="B441" s="42"/>
      <c r="G441" s="83"/>
    </row>
    <row r="442" spans="2:7" ht="15.75" customHeight="1" x14ac:dyDescent="0.25">
      <c r="B442" s="42"/>
      <c r="G442" s="83"/>
    </row>
    <row r="443" spans="2:7" ht="15.75" customHeight="1" x14ac:dyDescent="0.25">
      <c r="B443" s="42"/>
      <c r="G443" s="83"/>
    </row>
    <row r="444" spans="2:7" ht="15.75" customHeight="1" x14ac:dyDescent="0.25">
      <c r="B444" s="42"/>
      <c r="G444" s="83"/>
    </row>
    <row r="445" spans="2:7" ht="15.75" customHeight="1" x14ac:dyDescent="0.25">
      <c r="B445" s="42"/>
      <c r="G445" s="83"/>
    </row>
    <row r="446" spans="2:7" ht="15.75" customHeight="1" x14ac:dyDescent="0.25">
      <c r="B446" s="42"/>
      <c r="G446" s="83"/>
    </row>
    <row r="447" spans="2:7" ht="15.75" customHeight="1" x14ac:dyDescent="0.25">
      <c r="B447" s="42"/>
      <c r="G447" s="83"/>
    </row>
    <row r="448" spans="2:7" ht="15.75" customHeight="1" x14ac:dyDescent="0.25">
      <c r="B448" s="42"/>
      <c r="G448" s="83"/>
    </row>
    <row r="449" spans="2:7" ht="15.75" customHeight="1" x14ac:dyDescent="0.25">
      <c r="B449" s="42"/>
      <c r="G449" s="83"/>
    </row>
    <row r="450" spans="2:7" ht="15.75" customHeight="1" x14ac:dyDescent="0.25">
      <c r="B450" s="42"/>
      <c r="G450" s="83"/>
    </row>
    <row r="451" spans="2:7" ht="15.75" customHeight="1" x14ac:dyDescent="0.25">
      <c r="B451" s="42"/>
      <c r="G451" s="83"/>
    </row>
    <row r="452" spans="2:7" ht="15.75" customHeight="1" x14ac:dyDescent="0.25">
      <c r="B452" s="42"/>
      <c r="G452" s="83"/>
    </row>
    <row r="453" spans="2:7" ht="15.75" customHeight="1" x14ac:dyDescent="0.25">
      <c r="B453" s="42"/>
      <c r="G453" s="83"/>
    </row>
    <row r="454" spans="2:7" ht="15.75" customHeight="1" x14ac:dyDescent="0.25">
      <c r="B454" s="42"/>
      <c r="G454" s="83"/>
    </row>
    <row r="455" spans="2:7" ht="15.75" customHeight="1" x14ac:dyDescent="0.25">
      <c r="B455" s="42"/>
      <c r="G455" s="83"/>
    </row>
    <row r="456" spans="2:7" ht="15.75" customHeight="1" x14ac:dyDescent="0.25">
      <c r="B456" s="42"/>
      <c r="G456" s="83"/>
    </row>
    <row r="457" spans="2:7" ht="15.75" customHeight="1" x14ac:dyDescent="0.25">
      <c r="B457" s="42"/>
      <c r="G457" s="83"/>
    </row>
    <row r="458" spans="2:7" ht="15.75" customHeight="1" x14ac:dyDescent="0.25">
      <c r="B458" s="42"/>
      <c r="G458" s="83"/>
    </row>
    <row r="459" spans="2:7" ht="15.75" customHeight="1" x14ac:dyDescent="0.25">
      <c r="B459" s="42"/>
      <c r="G459" s="83"/>
    </row>
    <row r="460" spans="2:7" ht="15.75" customHeight="1" x14ac:dyDescent="0.25">
      <c r="B460" s="42"/>
      <c r="G460" s="83"/>
    </row>
    <row r="461" spans="2:7" ht="15.75" customHeight="1" x14ac:dyDescent="0.25">
      <c r="B461" s="42"/>
      <c r="G461" s="83"/>
    </row>
    <row r="462" spans="2:7" ht="15.75" customHeight="1" x14ac:dyDescent="0.25">
      <c r="B462" s="42"/>
      <c r="G462" s="83"/>
    </row>
    <row r="463" spans="2:7" ht="15.75" customHeight="1" x14ac:dyDescent="0.25">
      <c r="B463" s="42"/>
      <c r="G463" s="83"/>
    </row>
    <row r="464" spans="2:7" ht="15.75" customHeight="1" x14ac:dyDescent="0.25">
      <c r="B464" s="42"/>
      <c r="G464" s="83"/>
    </row>
    <row r="465" spans="2:7" ht="15.75" customHeight="1" x14ac:dyDescent="0.25">
      <c r="B465" s="42"/>
      <c r="G465" s="83"/>
    </row>
    <row r="466" spans="2:7" ht="15.75" customHeight="1" x14ac:dyDescent="0.25">
      <c r="B466" s="42"/>
      <c r="G466" s="83"/>
    </row>
    <row r="467" spans="2:7" ht="15.75" customHeight="1" x14ac:dyDescent="0.25">
      <c r="B467" s="42"/>
      <c r="G467" s="83"/>
    </row>
    <row r="468" spans="2:7" ht="15.75" customHeight="1" x14ac:dyDescent="0.25">
      <c r="B468" s="42"/>
      <c r="G468" s="83"/>
    </row>
    <row r="469" spans="2:7" ht="15.75" customHeight="1" x14ac:dyDescent="0.25">
      <c r="B469" s="42"/>
      <c r="G469" s="83"/>
    </row>
    <row r="470" spans="2:7" ht="15.75" customHeight="1" x14ac:dyDescent="0.25">
      <c r="B470" s="42"/>
      <c r="G470" s="83"/>
    </row>
    <row r="471" spans="2:7" ht="15.75" customHeight="1" x14ac:dyDescent="0.25">
      <c r="B471" s="42"/>
      <c r="G471" s="83"/>
    </row>
    <row r="472" spans="2:7" ht="15.75" customHeight="1" x14ac:dyDescent="0.25">
      <c r="B472" s="42"/>
      <c r="G472" s="83"/>
    </row>
    <row r="473" spans="2:7" ht="15.75" customHeight="1" x14ac:dyDescent="0.25">
      <c r="B473" s="42"/>
      <c r="G473" s="83"/>
    </row>
    <row r="474" spans="2:7" ht="15.75" customHeight="1" x14ac:dyDescent="0.25">
      <c r="B474" s="42"/>
      <c r="G474" s="83"/>
    </row>
    <row r="475" spans="2:7" ht="15.75" customHeight="1" x14ac:dyDescent="0.25">
      <c r="B475" s="42"/>
      <c r="G475" s="83"/>
    </row>
    <row r="476" spans="2:7" ht="15.75" customHeight="1" x14ac:dyDescent="0.25">
      <c r="B476" s="42"/>
      <c r="G476" s="83"/>
    </row>
    <row r="477" spans="2:7" ht="15.75" customHeight="1" x14ac:dyDescent="0.25">
      <c r="B477" s="42"/>
      <c r="G477" s="83"/>
    </row>
    <row r="478" spans="2:7" ht="15.75" customHeight="1" x14ac:dyDescent="0.25">
      <c r="B478" s="42"/>
      <c r="G478" s="83"/>
    </row>
    <row r="479" spans="2:7" ht="15.75" customHeight="1" x14ac:dyDescent="0.25">
      <c r="B479" s="42"/>
      <c r="G479" s="83"/>
    </row>
    <row r="480" spans="2:7" ht="15.75" customHeight="1" x14ac:dyDescent="0.25">
      <c r="B480" s="42"/>
      <c r="G480" s="83"/>
    </row>
    <row r="481" spans="2:7" ht="15.75" customHeight="1" x14ac:dyDescent="0.25">
      <c r="B481" s="42"/>
      <c r="G481" s="83"/>
    </row>
    <row r="482" spans="2:7" ht="15.75" customHeight="1" x14ac:dyDescent="0.25">
      <c r="B482" s="42"/>
      <c r="G482" s="83"/>
    </row>
    <row r="483" spans="2:7" ht="15.75" customHeight="1" x14ac:dyDescent="0.25">
      <c r="B483" s="42"/>
      <c r="G483" s="83"/>
    </row>
    <row r="484" spans="2:7" ht="15.75" customHeight="1" x14ac:dyDescent="0.25">
      <c r="B484" s="42"/>
      <c r="G484" s="83"/>
    </row>
    <row r="485" spans="2:7" ht="15.75" customHeight="1" x14ac:dyDescent="0.25">
      <c r="B485" s="42"/>
      <c r="G485" s="83"/>
    </row>
    <row r="486" spans="2:7" ht="15.75" customHeight="1" x14ac:dyDescent="0.25">
      <c r="B486" s="42"/>
      <c r="G486" s="83"/>
    </row>
    <row r="487" spans="2:7" ht="15.75" customHeight="1" x14ac:dyDescent="0.25">
      <c r="B487" s="42"/>
      <c r="G487" s="83"/>
    </row>
    <row r="488" spans="2:7" ht="15.75" customHeight="1" x14ac:dyDescent="0.25">
      <c r="B488" s="42"/>
      <c r="G488" s="83"/>
    </row>
    <row r="489" spans="2:7" ht="15.75" customHeight="1" x14ac:dyDescent="0.25">
      <c r="B489" s="42"/>
      <c r="G489" s="83"/>
    </row>
    <row r="490" spans="2:7" ht="15.75" customHeight="1" x14ac:dyDescent="0.25">
      <c r="B490" s="42"/>
      <c r="G490" s="83"/>
    </row>
    <row r="491" spans="2:7" ht="15.75" customHeight="1" x14ac:dyDescent="0.25">
      <c r="B491" s="42"/>
      <c r="G491" s="83"/>
    </row>
    <row r="492" spans="2:7" ht="15.75" customHeight="1" x14ac:dyDescent="0.25">
      <c r="B492" s="42"/>
      <c r="G492" s="83"/>
    </row>
    <row r="493" spans="2:7" ht="15.75" customHeight="1" x14ac:dyDescent="0.25">
      <c r="B493" s="42"/>
      <c r="G493" s="83"/>
    </row>
    <row r="494" spans="2:7" ht="15.75" customHeight="1" x14ac:dyDescent="0.25">
      <c r="B494" s="42"/>
      <c r="G494" s="83"/>
    </row>
    <row r="495" spans="2:7" ht="15.75" customHeight="1" x14ac:dyDescent="0.25">
      <c r="B495" s="42"/>
      <c r="G495" s="83"/>
    </row>
    <row r="496" spans="2:7" ht="15.75" customHeight="1" x14ac:dyDescent="0.25">
      <c r="B496" s="42"/>
      <c r="G496" s="83"/>
    </row>
    <row r="497" spans="2:7" ht="15.75" customHeight="1" x14ac:dyDescent="0.25">
      <c r="B497" s="42"/>
      <c r="G497" s="83"/>
    </row>
    <row r="498" spans="2:7" ht="15.75" customHeight="1" x14ac:dyDescent="0.25">
      <c r="B498" s="42"/>
      <c r="G498" s="83"/>
    </row>
    <row r="499" spans="2:7" ht="15.75" customHeight="1" x14ac:dyDescent="0.25">
      <c r="B499" s="42"/>
      <c r="G499" s="83"/>
    </row>
    <row r="500" spans="2:7" ht="15.75" customHeight="1" x14ac:dyDescent="0.25">
      <c r="B500" s="42"/>
      <c r="G500" s="83"/>
    </row>
    <row r="501" spans="2:7" ht="15.75" customHeight="1" x14ac:dyDescent="0.25">
      <c r="B501" s="42"/>
      <c r="G501" s="83"/>
    </row>
    <row r="502" spans="2:7" ht="15.75" customHeight="1" x14ac:dyDescent="0.25">
      <c r="B502" s="42"/>
      <c r="G502" s="83"/>
    </row>
    <row r="503" spans="2:7" ht="15.75" customHeight="1" x14ac:dyDescent="0.25">
      <c r="B503" s="42"/>
      <c r="G503" s="83"/>
    </row>
    <row r="504" spans="2:7" ht="15.75" customHeight="1" x14ac:dyDescent="0.25">
      <c r="B504" s="42"/>
      <c r="G504" s="83"/>
    </row>
    <row r="505" spans="2:7" ht="15.75" customHeight="1" x14ac:dyDescent="0.25">
      <c r="B505" s="42"/>
      <c r="G505" s="83"/>
    </row>
    <row r="506" spans="2:7" ht="15.75" customHeight="1" x14ac:dyDescent="0.25">
      <c r="B506" s="42"/>
      <c r="G506" s="83"/>
    </row>
    <row r="507" spans="2:7" ht="15.75" customHeight="1" x14ac:dyDescent="0.25">
      <c r="B507" s="42"/>
      <c r="G507" s="83"/>
    </row>
    <row r="508" spans="2:7" ht="15.75" customHeight="1" x14ac:dyDescent="0.25">
      <c r="B508" s="42"/>
      <c r="G508" s="83"/>
    </row>
    <row r="509" spans="2:7" ht="15.75" customHeight="1" x14ac:dyDescent="0.25">
      <c r="B509" s="42"/>
      <c r="G509" s="83"/>
    </row>
    <row r="510" spans="2:7" ht="15.75" customHeight="1" x14ac:dyDescent="0.25">
      <c r="B510" s="42"/>
      <c r="G510" s="83"/>
    </row>
    <row r="511" spans="2:7" ht="15.75" customHeight="1" x14ac:dyDescent="0.25">
      <c r="B511" s="42"/>
      <c r="G511" s="83"/>
    </row>
    <row r="512" spans="2:7" ht="15.75" customHeight="1" x14ac:dyDescent="0.25">
      <c r="B512" s="42"/>
      <c r="G512" s="83"/>
    </row>
    <row r="513" spans="2:7" ht="15.75" customHeight="1" x14ac:dyDescent="0.25">
      <c r="B513" s="42"/>
      <c r="G513" s="83"/>
    </row>
    <row r="514" spans="2:7" ht="15.75" customHeight="1" x14ac:dyDescent="0.25">
      <c r="B514" s="42"/>
      <c r="G514" s="83"/>
    </row>
    <row r="515" spans="2:7" ht="15.75" customHeight="1" x14ac:dyDescent="0.25">
      <c r="B515" s="42"/>
      <c r="G515" s="83"/>
    </row>
    <row r="516" spans="2:7" ht="15.75" customHeight="1" x14ac:dyDescent="0.25">
      <c r="B516" s="42"/>
      <c r="G516" s="83"/>
    </row>
    <row r="517" spans="2:7" ht="15.75" customHeight="1" x14ac:dyDescent="0.25">
      <c r="B517" s="42"/>
      <c r="G517" s="83"/>
    </row>
    <row r="518" spans="2:7" ht="15.75" customHeight="1" x14ac:dyDescent="0.25">
      <c r="B518" s="42"/>
      <c r="G518" s="83"/>
    </row>
    <row r="519" spans="2:7" ht="15.75" customHeight="1" x14ac:dyDescent="0.25">
      <c r="B519" s="42"/>
      <c r="G519" s="83"/>
    </row>
    <row r="520" spans="2:7" ht="15.75" customHeight="1" x14ac:dyDescent="0.25">
      <c r="B520" s="42"/>
      <c r="G520" s="83"/>
    </row>
    <row r="521" spans="2:7" ht="15.75" customHeight="1" x14ac:dyDescent="0.25">
      <c r="B521" s="42"/>
      <c r="G521" s="83"/>
    </row>
    <row r="522" spans="2:7" ht="15.75" customHeight="1" x14ac:dyDescent="0.25">
      <c r="B522" s="42"/>
      <c r="G522" s="83"/>
    </row>
    <row r="523" spans="2:7" ht="15.75" customHeight="1" x14ac:dyDescent="0.25">
      <c r="B523" s="42"/>
      <c r="G523" s="83"/>
    </row>
    <row r="524" spans="2:7" ht="15.75" customHeight="1" x14ac:dyDescent="0.25">
      <c r="B524" s="42"/>
      <c r="G524" s="83"/>
    </row>
    <row r="525" spans="2:7" ht="15.75" customHeight="1" x14ac:dyDescent="0.25">
      <c r="B525" s="42"/>
      <c r="G525" s="83"/>
    </row>
    <row r="526" spans="2:7" ht="15.75" customHeight="1" x14ac:dyDescent="0.25">
      <c r="B526" s="42"/>
      <c r="G526" s="83"/>
    </row>
    <row r="527" spans="2:7" ht="15.75" customHeight="1" x14ac:dyDescent="0.25">
      <c r="B527" s="42"/>
      <c r="G527" s="83"/>
    </row>
    <row r="528" spans="2:7" ht="15.75" customHeight="1" x14ac:dyDescent="0.25">
      <c r="B528" s="42"/>
      <c r="G528" s="83"/>
    </row>
    <row r="529" spans="2:7" ht="15.75" customHeight="1" x14ac:dyDescent="0.25">
      <c r="B529" s="42"/>
      <c r="G529" s="83"/>
    </row>
    <row r="530" spans="2:7" ht="15.75" customHeight="1" x14ac:dyDescent="0.25">
      <c r="B530" s="42"/>
      <c r="G530" s="83"/>
    </row>
    <row r="531" spans="2:7" ht="15.75" customHeight="1" x14ac:dyDescent="0.25">
      <c r="B531" s="42"/>
      <c r="G531" s="83"/>
    </row>
    <row r="532" spans="2:7" ht="15.75" customHeight="1" x14ac:dyDescent="0.25">
      <c r="B532" s="42"/>
      <c r="G532" s="83"/>
    </row>
    <row r="533" spans="2:7" ht="15.75" customHeight="1" x14ac:dyDescent="0.25">
      <c r="B533" s="42"/>
      <c r="G533" s="83"/>
    </row>
    <row r="534" spans="2:7" ht="15.75" customHeight="1" x14ac:dyDescent="0.25">
      <c r="B534" s="42"/>
      <c r="G534" s="83"/>
    </row>
    <row r="535" spans="2:7" ht="15.75" customHeight="1" x14ac:dyDescent="0.25">
      <c r="B535" s="42"/>
      <c r="G535" s="83"/>
    </row>
    <row r="536" spans="2:7" ht="15.75" customHeight="1" x14ac:dyDescent="0.25">
      <c r="B536" s="42"/>
      <c r="G536" s="83"/>
    </row>
    <row r="537" spans="2:7" ht="15.75" customHeight="1" x14ac:dyDescent="0.25">
      <c r="B537" s="42"/>
      <c r="G537" s="83"/>
    </row>
    <row r="538" spans="2:7" ht="15.75" customHeight="1" x14ac:dyDescent="0.25">
      <c r="B538" s="42"/>
      <c r="G538" s="83"/>
    </row>
    <row r="539" spans="2:7" ht="15.75" customHeight="1" x14ac:dyDescent="0.25">
      <c r="B539" s="42"/>
      <c r="G539" s="83"/>
    </row>
    <row r="540" spans="2:7" ht="15.75" customHeight="1" x14ac:dyDescent="0.25">
      <c r="B540" s="42"/>
      <c r="G540" s="83"/>
    </row>
    <row r="541" spans="2:7" ht="15.75" customHeight="1" x14ac:dyDescent="0.25">
      <c r="B541" s="42"/>
      <c r="G541" s="83"/>
    </row>
    <row r="542" spans="2:7" ht="15.75" customHeight="1" x14ac:dyDescent="0.25">
      <c r="B542" s="42"/>
      <c r="G542" s="83"/>
    </row>
    <row r="543" spans="2:7" ht="15.75" customHeight="1" x14ac:dyDescent="0.25">
      <c r="B543" s="42"/>
      <c r="G543" s="83"/>
    </row>
    <row r="544" spans="2:7" ht="15.75" customHeight="1" x14ac:dyDescent="0.25">
      <c r="B544" s="42"/>
      <c r="G544" s="83"/>
    </row>
    <row r="545" spans="2:7" ht="15.75" customHeight="1" x14ac:dyDescent="0.25">
      <c r="B545" s="42"/>
      <c r="G545" s="83"/>
    </row>
    <row r="546" spans="2:7" ht="15.75" customHeight="1" x14ac:dyDescent="0.25">
      <c r="B546" s="42"/>
      <c r="G546" s="83"/>
    </row>
    <row r="547" spans="2:7" ht="15.75" customHeight="1" x14ac:dyDescent="0.25">
      <c r="B547" s="42"/>
      <c r="G547" s="83"/>
    </row>
    <row r="548" spans="2:7" ht="15.75" customHeight="1" x14ac:dyDescent="0.25">
      <c r="B548" s="42"/>
      <c r="G548" s="83"/>
    </row>
    <row r="549" spans="2:7" ht="15.75" customHeight="1" x14ac:dyDescent="0.25">
      <c r="B549" s="42"/>
      <c r="G549" s="83"/>
    </row>
    <row r="550" spans="2:7" ht="15.75" customHeight="1" x14ac:dyDescent="0.25">
      <c r="B550" s="42"/>
      <c r="G550" s="83"/>
    </row>
    <row r="551" spans="2:7" ht="15.75" customHeight="1" x14ac:dyDescent="0.25">
      <c r="B551" s="42"/>
      <c r="G551" s="83"/>
    </row>
    <row r="552" spans="2:7" ht="15.75" customHeight="1" x14ac:dyDescent="0.25">
      <c r="B552" s="42"/>
      <c r="G552" s="83"/>
    </row>
    <row r="553" spans="2:7" ht="15.75" customHeight="1" x14ac:dyDescent="0.25">
      <c r="B553" s="42"/>
      <c r="G553" s="83"/>
    </row>
    <row r="554" spans="2:7" ht="15.75" customHeight="1" x14ac:dyDescent="0.25">
      <c r="B554" s="42"/>
      <c r="G554" s="83"/>
    </row>
    <row r="555" spans="2:7" ht="15.75" customHeight="1" x14ac:dyDescent="0.25">
      <c r="B555" s="42"/>
      <c r="G555" s="83"/>
    </row>
    <row r="556" spans="2:7" ht="15.75" customHeight="1" x14ac:dyDescent="0.25">
      <c r="B556" s="42"/>
      <c r="G556" s="83"/>
    </row>
    <row r="557" spans="2:7" ht="15.75" customHeight="1" x14ac:dyDescent="0.25">
      <c r="B557" s="42"/>
      <c r="G557" s="83"/>
    </row>
    <row r="558" spans="2:7" ht="15.75" customHeight="1" x14ac:dyDescent="0.25">
      <c r="B558" s="42"/>
      <c r="G558" s="83"/>
    </row>
    <row r="559" spans="2:7" ht="15.75" customHeight="1" x14ac:dyDescent="0.25">
      <c r="B559" s="42"/>
      <c r="G559" s="83"/>
    </row>
    <row r="560" spans="2:7" ht="15.75" customHeight="1" x14ac:dyDescent="0.25">
      <c r="B560" s="42"/>
      <c r="G560" s="83"/>
    </row>
    <row r="561" spans="2:7" ht="15.75" customHeight="1" x14ac:dyDescent="0.25">
      <c r="B561" s="42"/>
      <c r="G561" s="83"/>
    </row>
    <row r="562" spans="2:7" ht="15.75" customHeight="1" x14ac:dyDescent="0.25">
      <c r="B562" s="42"/>
      <c r="G562" s="83"/>
    </row>
    <row r="563" spans="2:7" ht="15.75" customHeight="1" x14ac:dyDescent="0.25">
      <c r="B563" s="42"/>
      <c r="G563" s="83"/>
    </row>
    <row r="564" spans="2:7" ht="15.75" customHeight="1" x14ac:dyDescent="0.25">
      <c r="B564" s="42"/>
      <c r="G564" s="83"/>
    </row>
    <row r="565" spans="2:7" ht="15.75" customHeight="1" x14ac:dyDescent="0.25">
      <c r="B565" s="42"/>
      <c r="G565" s="83"/>
    </row>
    <row r="566" spans="2:7" ht="15.75" customHeight="1" x14ac:dyDescent="0.25">
      <c r="B566" s="42"/>
      <c r="G566" s="83"/>
    </row>
    <row r="567" spans="2:7" ht="15.75" customHeight="1" x14ac:dyDescent="0.25">
      <c r="B567" s="42"/>
      <c r="G567" s="83"/>
    </row>
    <row r="568" spans="2:7" ht="15.75" customHeight="1" x14ac:dyDescent="0.25">
      <c r="B568" s="42"/>
      <c r="G568" s="83"/>
    </row>
    <row r="569" spans="2:7" ht="15.75" customHeight="1" x14ac:dyDescent="0.25">
      <c r="B569" s="42"/>
      <c r="G569" s="83"/>
    </row>
    <row r="570" spans="2:7" ht="15.75" customHeight="1" x14ac:dyDescent="0.25">
      <c r="B570" s="42"/>
      <c r="G570" s="83"/>
    </row>
    <row r="571" spans="2:7" ht="15.75" customHeight="1" x14ac:dyDescent="0.25">
      <c r="B571" s="42"/>
      <c r="G571" s="83"/>
    </row>
    <row r="572" spans="2:7" ht="15.75" customHeight="1" x14ac:dyDescent="0.25">
      <c r="B572" s="42"/>
      <c r="G572" s="83"/>
    </row>
    <row r="573" spans="2:7" ht="15.75" customHeight="1" x14ac:dyDescent="0.25">
      <c r="B573" s="42"/>
      <c r="G573" s="83"/>
    </row>
    <row r="574" spans="2:7" ht="15.75" customHeight="1" x14ac:dyDescent="0.25">
      <c r="B574" s="42"/>
      <c r="G574" s="83"/>
    </row>
    <row r="575" spans="2:7" ht="15.75" customHeight="1" x14ac:dyDescent="0.25">
      <c r="B575" s="42"/>
      <c r="G575" s="83"/>
    </row>
    <row r="576" spans="2:7" ht="15.75" customHeight="1" x14ac:dyDescent="0.25">
      <c r="B576" s="42"/>
      <c r="G576" s="83"/>
    </row>
    <row r="577" spans="2:7" ht="15.75" customHeight="1" x14ac:dyDescent="0.25">
      <c r="B577" s="42"/>
      <c r="G577" s="83"/>
    </row>
    <row r="578" spans="2:7" ht="15.75" customHeight="1" x14ac:dyDescent="0.25">
      <c r="B578" s="42"/>
      <c r="G578" s="83"/>
    </row>
    <row r="579" spans="2:7" ht="15.75" customHeight="1" x14ac:dyDescent="0.25">
      <c r="B579" s="42"/>
      <c r="G579" s="83"/>
    </row>
    <row r="580" spans="2:7" ht="15.75" customHeight="1" x14ac:dyDescent="0.25">
      <c r="B580" s="42"/>
      <c r="G580" s="83"/>
    </row>
    <row r="581" spans="2:7" ht="15.75" customHeight="1" x14ac:dyDescent="0.25">
      <c r="B581" s="42"/>
      <c r="G581" s="83"/>
    </row>
    <row r="582" spans="2:7" ht="15.75" customHeight="1" x14ac:dyDescent="0.25">
      <c r="B582" s="42"/>
      <c r="G582" s="83"/>
    </row>
    <row r="583" spans="2:7" ht="15.75" customHeight="1" x14ac:dyDescent="0.25">
      <c r="B583" s="42"/>
      <c r="G583" s="83"/>
    </row>
    <row r="584" spans="2:7" ht="15.75" customHeight="1" x14ac:dyDescent="0.25">
      <c r="B584" s="42"/>
      <c r="G584" s="83"/>
    </row>
    <row r="585" spans="2:7" ht="15.75" customHeight="1" x14ac:dyDescent="0.25">
      <c r="B585" s="42"/>
      <c r="G585" s="83"/>
    </row>
    <row r="586" spans="2:7" ht="15.75" customHeight="1" x14ac:dyDescent="0.25">
      <c r="B586" s="42"/>
      <c r="G586" s="83"/>
    </row>
    <row r="587" spans="2:7" ht="15.75" customHeight="1" x14ac:dyDescent="0.25">
      <c r="B587" s="42"/>
      <c r="G587" s="83"/>
    </row>
    <row r="588" spans="2:7" ht="15.75" customHeight="1" x14ac:dyDescent="0.25">
      <c r="B588" s="42"/>
      <c r="G588" s="83"/>
    </row>
    <row r="589" spans="2:7" ht="15.75" customHeight="1" x14ac:dyDescent="0.25">
      <c r="B589" s="42"/>
      <c r="G589" s="83"/>
    </row>
    <row r="590" spans="2:7" ht="15.75" customHeight="1" x14ac:dyDescent="0.25">
      <c r="B590" s="42"/>
      <c r="G590" s="83"/>
    </row>
    <row r="591" spans="2:7" ht="15.75" customHeight="1" x14ac:dyDescent="0.25">
      <c r="B591" s="42"/>
      <c r="G591" s="83"/>
    </row>
    <row r="592" spans="2:7" ht="15.75" customHeight="1" x14ac:dyDescent="0.25">
      <c r="B592" s="42"/>
      <c r="G592" s="83"/>
    </row>
    <row r="593" spans="2:7" ht="15.75" customHeight="1" x14ac:dyDescent="0.25">
      <c r="B593" s="42"/>
      <c r="G593" s="83"/>
    </row>
    <row r="594" spans="2:7" ht="15.75" customHeight="1" x14ac:dyDescent="0.25">
      <c r="B594" s="42"/>
      <c r="G594" s="83"/>
    </row>
    <row r="595" spans="2:7" ht="15.75" customHeight="1" x14ac:dyDescent="0.25">
      <c r="B595" s="42"/>
      <c r="G595" s="83"/>
    </row>
    <row r="596" spans="2:7" ht="15.75" customHeight="1" x14ac:dyDescent="0.25">
      <c r="B596" s="42"/>
      <c r="G596" s="83"/>
    </row>
    <row r="597" spans="2:7" ht="15.75" customHeight="1" x14ac:dyDescent="0.25">
      <c r="B597" s="42"/>
      <c r="G597" s="83"/>
    </row>
    <row r="598" spans="2:7" ht="15.75" customHeight="1" x14ac:dyDescent="0.25">
      <c r="B598" s="42"/>
      <c r="G598" s="83"/>
    </row>
    <row r="599" spans="2:7" ht="15.75" customHeight="1" x14ac:dyDescent="0.25">
      <c r="B599" s="42"/>
      <c r="G599" s="83"/>
    </row>
    <row r="600" spans="2:7" ht="15.75" customHeight="1" x14ac:dyDescent="0.25">
      <c r="B600" s="42"/>
      <c r="G600" s="83"/>
    </row>
    <row r="601" spans="2:7" ht="15.75" customHeight="1" x14ac:dyDescent="0.25">
      <c r="B601" s="42"/>
      <c r="G601" s="83"/>
    </row>
    <row r="602" spans="2:7" ht="15.75" customHeight="1" x14ac:dyDescent="0.25">
      <c r="B602" s="42"/>
      <c r="G602" s="83"/>
    </row>
    <row r="603" spans="2:7" ht="15.75" customHeight="1" x14ac:dyDescent="0.25">
      <c r="B603" s="42"/>
      <c r="G603" s="83"/>
    </row>
    <row r="604" spans="2:7" ht="15.75" customHeight="1" x14ac:dyDescent="0.25">
      <c r="B604" s="42"/>
      <c r="G604" s="83"/>
    </row>
    <row r="605" spans="2:7" ht="15.75" customHeight="1" x14ac:dyDescent="0.25">
      <c r="B605" s="42"/>
      <c r="G605" s="83"/>
    </row>
    <row r="606" spans="2:7" ht="15.75" customHeight="1" x14ac:dyDescent="0.25">
      <c r="B606" s="42"/>
      <c r="G606" s="83"/>
    </row>
    <row r="607" spans="2:7" ht="15.75" customHeight="1" x14ac:dyDescent="0.25">
      <c r="B607" s="42"/>
      <c r="G607" s="83"/>
    </row>
    <row r="608" spans="2:7" ht="15.75" customHeight="1" x14ac:dyDescent="0.25">
      <c r="B608" s="42"/>
      <c r="G608" s="83"/>
    </row>
    <row r="609" spans="2:7" ht="15.75" customHeight="1" x14ac:dyDescent="0.25">
      <c r="B609" s="42"/>
      <c r="G609" s="83"/>
    </row>
    <row r="610" spans="2:7" ht="15.75" customHeight="1" x14ac:dyDescent="0.25">
      <c r="B610" s="42"/>
      <c r="G610" s="83"/>
    </row>
    <row r="611" spans="2:7" ht="15.75" customHeight="1" x14ac:dyDescent="0.25">
      <c r="B611" s="42"/>
      <c r="G611" s="83"/>
    </row>
    <row r="612" spans="2:7" ht="15.75" customHeight="1" x14ac:dyDescent="0.25">
      <c r="B612" s="42"/>
      <c r="G612" s="83"/>
    </row>
    <row r="613" spans="2:7" ht="15.75" customHeight="1" x14ac:dyDescent="0.25">
      <c r="B613" s="42"/>
      <c r="G613" s="83"/>
    </row>
    <row r="614" spans="2:7" ht="15.75" customHeight="1" x14ac:dyDescent="0.25">
      <c r="B614" s="42"/>
      <c r="G614" s="83"/>
    </row>
    <row r="615" spans="2:7" ht="15.75" customHeight="1" x14ac:dyDescent="0.25">
      <c r="B615" s="42"/>
      <c r="G615" s="83"/>
    </row>
    <row r="616" spans="2:7" ht="15.75" customHeight="1" x14ac:dyDescent="0.25">
      <c r="B616" s="42"/>
      <c r="G616" s="83"/>
    </row>
    <row r="617" spans="2:7" ht="15.75" customHeight="1" x14ac:dyDescent="0.25">
      <c r="B617" s="42"/>
      <c r="G617" s="83"/>
    </row>
    <row r="618" spans="2:7" ht="15.75" customHeight="1" x14ac:dyDescent="0.25">
      <c r="B618" s="42"/>
      <c r="G618" s="83"/>
    </row>
    <row r="619" spans="2:7" ht="15.75" customHeight="1" x14ac:dyDescent="0.25">
      <c r="B619" s="42"/>
      <c r="G619" s="83"/>
    </row>
    <row r="620" spans="2:7" ht="15.75" customHeight="1" x14ac:dyDescent="0.25">
      <c r="B620" s="42"/>
      <c r="G620" s="83"/>
    </row>
    <row r="621" spans="2:7" ht="15.75" customHeight="1" x14ac:dyDescent="0.25">
      <c r="B621" s="42"/>
      <c r="G621" s="83"/>
    </row>
    <row r="622" spans="2:7" ht="15.75" customHeight="1" x14ac:dyDescent="0.25">
      <c r="B622" s="42"/>
      <c r="G622" s="83"/>
    </row>
    <row r="623" spans="2:7" ht="15.75" customHeight="1" x14ac:dyDescent="0.25">
      <c r="B623" s="42"/>
      <c r="G623" s="83"/>
    </row>
    <row r="624" spans="2:7" ht="15.75" customHeight="1" x14ac:dyDescent="0.25">
      <c r="B624" s="42"/>
      <c r="G624" s="83"/>
    </row>
    <row r="625" spans="2:7" ht="15.75" customHeight="1" x14ac:dyDescent="0.25">
      <c r="B625" s="42"/>
      <c r="G625" s="83"/>
    </row>
    <row r="626" spans="2:7" ht="15.75" customHeight="1" x14ac:dyDescent="0.25">
      <c r="B626" s="42"/>
      <c r="G626" s="83"/>
    </row>
    <row r="627" spans="2:7" ht="15.75" customHeight="1" x14ac:dyDescent="0.25">
      <c r="B627" s="42"/>
      <c r="G627" s="83"/>
    </row>
    <row r="628" spans="2:7" ht="15.75" customHeight="1" x14ac:dyDescent="0.25">
      <c r="B628" s="42"/>
      <c r="G628" s="83"/>
    </row>
    <row r="629" spans="2:7" ht="15.75" customHeight="1" x14ac:dyDescent="0.25">
      <c r="B629" s="42"/>
      <c r="G629" s="83"/>
    </row>
    <row r="630" spans="2:7" ht="15.75" customHeight="1" x14ac:dyDescent="0.25">
      <c r="B630" s="42"/>
      <c r="G630" s="83"/>
    </row>
    <row r="631" spans="2:7" ht="15.75" customHeight="1" x14ac:dyDescent="0.25">
      <c r="B631" s="42"/>
      <c r="G631" s="83"/>
    </row>
    <row r="632" spans="2:7" ht="15.75" customHeight="1" x14ac:dyDescent="0.25">
      <c r="B632" s="42"/>
      <c r="G632" s="83"/>
    </row>
    <row r="633" spans="2:7" ht="15.75" customHeight="1" x14ac:dyDescent="0.25">
      <c r="B633" s="42"/>
      <c r="G633" s="83"/>
    </row>
    <row r="634" spans="2:7" ht="15.75" customHeight="1" x14ac:dyDescent="0.25">
      <c r="B634" s="42"/>
      <c r="G634" s="83"/>
    </row>
    <row r="635" spans="2:7" ht="15.75" customHeight="1" x14ac:dyDescent="0.25">
      <c r="B635" s="42"/>
      <c r="G635" s="83"/>
    </row>
    <row r="636" spans="2:7" ht="15.75" customHeight="1" x14ac:dyDescent="0.25">
      <c r="B636" s="42"/>
      <c r="G636" s="83"/>
    </row>
    <row r="637" spans="2:7" ht="15.75" customHeight="1" x14ac:dyDescent="0.25">
      <c r="B637" s="42"/>
      <c r="G637" s="83"/>
    </row>
    <row r="638" spans="2:7" ht="15.75" customHeight="1" x14ac:dyDescent="0.25">
      <c r="B638" s="42"/>
      <c r="G638" s="83"/>
    </row>
    <row r="639" spans="2:7" ht="15.75" customHeight="1" x14ac:dyDescent="0.25">
      <c r="B639" s="42"/>
      <c r="G639" s="83"/>
    </row>
    <row r="640" spans="2:7" ht="15.75" customHeight="1" x14ac:dyDescent="0.25">
      <c r="B640" s="42"/>
      <c r="G640" s="83"/>
    </row>
    <row r="641" spans="2:7" ht="15.75" customHeight="1" x14ac:dyDescent="0.25">
      <c r="B641" s="42"/>
      <c r="G641" s="83"/>
    </row>
    <row r="642" spans="2:7" ht="15.75" customHeight="1" x14ac:dyDescent="0.25">
      <c r="B642" s="42"/>
      <c r="G642" s="83"/>
    </row>
    <row r="643" spans="2:7" ht="15.75" customHeight="1" x14ac:dyDescent="0.25">
      <c r="B643" s="42"/>
      <c r="G643" s="83"/>
    </row>
    <row r="644" spans="2:7" ht="15.75" customHeight="1" x14ac:dyDescent="0.25">
      <c r="B644" s="42"/>
      <c r="G644" s="83"/>
    </row>
    <row r="645" spans="2:7" ht="15.75" customHeight="1" x14ac:dyDescent="0.25">
      <c r="B645" s="42"/>
      <c r="G645" s="83"/>
    </row>
    <row r="646" spans="2:7" ht="15.75" customHeight="1" x14ac:dyDescent="0.25">
      <c r="B646" s="42"/>
      <c r="G646" s="83"/>
    </row>
    <row r="647" spans="2:7" ht="15.75" customHeight="1" x14ac:dyDescent="0.25">
      <c r="B647" s="42"/>
      <c r="G647" s="83"/>
    </row>
    <row r="648" spans="2:7" ht="15.75" customHeight="1" x14ac:dyDescent="0.25">
      <c r="B648" s="42"/>
      <c r="G648" s="83"/>
    </row>
    <row r="649" spans="2:7" ht="15.75" customHeight="1" x14ac:dyDescent="0.25">
      <c r="B649" s="42"/>
      <c r="G649" s="83"/>
    </row>
    <row r="650" spans="2:7" ht="15.75" customHeight="1" x14ac:dyDescent="0.25">
      <c r="B650" s="42"/>
      <c r="G650" s="83"/>
    </row>
    <row r="651" spans="2:7" ht="15.75" customHeight="1" x14ac:dyDescent="0.25">
      <c r="B651" s="42"/>
      <c r="G651" s="83"/>
    </row>
    <row r="652" spans="2:7" ht="15.75" customHeight="1" x14ac:dyDescent="0.25">
      <c r="B652" s="42"/>
      <c r="G652" s="83"/>
    </row>
    <row r="653" spans="2:7" ht="15.75" customHeight="1" x14ac:dyDescent="0.25">
      <c r="B653" s="42"/>
      <c r="G653" s="83"/>
    </row>
    <row r="654" spans="2:7" ht="15.75" customHeight="1" x14ac:dyDescent="0.25">
      <c r="B654" s="42"/>
      <c r="G654" s="83"/>
    </row>
    <row r="655" spans="2:7" ht="15.75" customHeight="1" x14ac:dyDescent="0.25">
      <c r="B655" s="42"/>
      <c r="G655" s="83"/>
    </row>
    <row r="656" spans="2:7" ht="15.75" customHeight="1" x14ac:dyDescent="0.25">
      <c r="B656" s="42"/>
      <c r="G656" s="83"/>
    </row>
    <row r="657" spans="2:7" ht="15.75" customHeight="1" x14ac:dyDescent="0.25">
      <c r="B657" s="42"/>
      <c r="G657" s="83"/>
    </row>
    <row r="658" spans="2:7" ht="15.75" customHeight="1" x14ac:dyDescent="0.25">
      <c r="B658" s="42"/>
      <c r="G658" s="83"/>
    </row>
    <row r="659" spans="2:7" ht="15.75" customHeight="1" x14ac:dyDescent="0.25">
      <c r="B659" s="42"/>
      <c r="G659" s="83"/>
    </row>
    <row r="660" spans="2:7" ht="15.75" customHeight="1" x14ac:dyDescent="0.25">
      <c r="B660" s="42"/>
      <c r="G660" s="83"/>
    </row>
    <row r="661" spans="2:7" ht="15.75" customHeight="1" x14ac:dyDescent="0.25">
      <c r="B661" s="42"/>
      <c r="G661" s="83"/>
    </row>
    <row r="662" spans="2:7" ht="15.75" customHeight="1" x14ac:dyDescent="0.25">
      <c r="B662" s="42"/>
      <c r="G662" s="83"/>
    </row>
    <row r="663" spans="2:7" ht="15.75" customHeight="1" x14ac:dyDescent="0.25">
      <c r="B663" s="42"/>
      <c r="G663" s="83"/>
    </row>
    <row r="664" spans="2:7" ht="15.75" customHeight="1" x14ac:dyDescent="0.25">
      <c r="B664" s="42"/>
      <c r="G664" s="83"/>
    </row>
    <row r="665" spans="2:7" ht="15.75" customHeight="1" x14ac:dyDescent="0.25">
      <c r="B665" s="42"/>
      <c r="G665" s="83"/>
    </row>
    <row r="666" spans="2:7" ht="15.75" customHeight="1" x14ac:dyDescent="0.25">
      <c r="B666" s="42"/>
      <c r="G666" s="83"/>
    </row>
    <row r="667" spans="2:7" ht="15.75" customHeight="1" x14ac:dyDescent="0.25">
      <c r="B667" s="42"/>
      <c r="G667" s="83"/>
    </row>
    <row r="668" spans="2:7" ht="15.75" customHeight="1" x14ac:dyDescent="0.25">
      <c r="B668" s="42"/>
      <c r="G668" s="83"/>
    </row>
    <row r="669" spans="2:7" ht="15.75" customHeight="1" x14ac:dyDescent="0.25">
      <c r="B669" s="42"/>
      <c r="G669" s="83"/>
    </row>
    <row r="670" spans="2:7" ht="15.75" customHeight="1" x14ac:dyDescent="0.25">
      <c r="B670" s="42"/>
      <c r="G670" s="83"/>
    </row>
    <row r="671" spans="2:7" ht="15.75" customHeight="1" x14ac:dyDescent="0.25">
      <c r="B671" s="42"/>
      <c r="G671" s="83"/>
    </row>
    <row r="672" spans="2:7" ht="15.75" customHeight="1" x14ac:dyDescent="0.25">
      <c r="B672" s="42"/>
      <c r="G672" s="83"/>
    </row>
    <row r="673" spans="2:7" ht="15.75" customHeight="1" x14ac:dyDescent="0.25">
      <c r="B673" s="42"/>
      <c r="G673" s="83"/>
    </row>
    <row r="674" spans="2:7" ht="15.75" customHeight="1" x14ac:dyDescent="0.25">
      <c r="B674" s="42"/>
      <c r="G674" s="83"/>
    </row>
    <row r="675" spans="2:7" ht="15.75" customHeight="1" x14ac:dyDescent="0.25">
      <c r="B675" s="42"/>
      <c r="G675" s="83"/>
    </row>
    <row r="676" spans="2:7" ht="15.75" customHeight="1" x14ac:dyDescent="0.25">
      <c r="B676" s="42"/>
      <c r="G676" s="83"/>
    </row>
    <row r="677" spans="2:7" ht="15.75" customHeight="1" x14ac:dyDescent="0.25">
      <c r="B677" s="42"/>
      <c r="G677" s="83"/>
    </row>
    <row r="678" spans="2:7" ht="15.75" customHeight="1" x14ac:dyDescent="0.25">
      <c r="B678" s="42"/>
      <c r="G678" s="83"/>
    </row>
    <row r="679" spans="2:7" ht="15.75" customHeight="1" x14ac:dyDescent="0.25">
      <c r="B679" s="42"/>
      <c r="G679" s="83"/>
    </row>
    <row r="680" spans="2:7" ht="15.75" customHeight="1" x14ac:dyDescent="0.25">
      <c r="B680" s="42"/>
      <c r="G680" s="83"/>
    </row>
    <row r="681" spans="2:7" ht="15.75" customHeight="1" x14ac:dyDescent="0.25">
      <c r="B681" s="42"/>
      <c r="G681" s="83"/>
    </row>
    <row r="682" spans="2:7" ht="15.75" customHeight="1" x14ac:dyDescent="0.25">
      <c r="B682" s="42"/>
      <c r="G682" s="83"/>
    </row>
    <row r="683" spans="2:7" ht="15.75" customHeight="1" x14ac:dyDescent="0.25">
      <c r="B683" s="42"/>
      <c r="G683" s="83"/>
    </row>
    <row r="684" spans="2:7" ht="15.75" customHeight="1" x14ac:dyDescent="0.25">
      <c r="B684" s="42"/>
      <c r="G684" s="83"/>
    </row>
    <row r="685" spans="2:7" ht="15.75" customHeight="1" x14ac:dyDescent="0.25">
      <c r="B685" s="42"/>
      <c r="G685" s="83"/>
    </row>
    <row r="686" spans="2:7" ht="15.75" customHeight="1" x14ac:dyDescent="0.25">
      <c r="B686" s="42"/>
      <c r="G686" s="83"/>
    </row>
    <row r="687" spans="2:7" ht="15.75" customHeight="1" x14ac:dyDescent="0.25">
      <c r="B687" s="42"/>
      <c r="G687" s="83"/>
    </row>
    <row r="688" spans="2:7" ht="15.75" customHeight="1" x14ac:dyDescent="0.25">
      <c r="B688" s="42"/>
      <c r="G688" s="83"/>
    </row>
    <row r="689" spans="2:7" ht="15.75" customHeight="1" x14ac:dyDescent="0.25">
      <c r="B689" s="42"/>
      <c r="G689" s="83"/>
    </row>
    <row r="690" spans="2:7" ht="15.75" customHeight="1" x14ac:dyDescent="0.25">
      <c r="B690" s="42"/>
      <c r="G690" s="83"/>
    </row>
    <row r="691" spans="2:7" ht="15.75" customHeight="1" x14ac:dyDescent="0.25">
      <c r="B691" s="42"/>
      <c r="G691" s="83"/>
    </row>
    <row r="692" spans="2:7" ht="15.75" customHeight="1" x14ac:dyDescent="0.25">
      <c r="B692" s="42"/>
      <c r="G692" s="83"/>
    </row>
    <row r="693" spans="2:7" ht="15.75" customHeight="1" x14ac:dyDescent="0.25">
      <c r="B693" s="42"/>
      <c r="G693" s="83"/>
    </row>
    <row r="694" spans="2:7" ht="15.75" customHeight="1" x14ac:dyDescent="0.25">
      <c r="B694" s="42"/>
      <c r="G694" s="83"/>
    </row>
    <row r="695" spans="2:7" ht="15.75" customHeight="1" x14ac:dyDescent="0.25">
      <c r="B695" s="42"/>
      <c r="G695" s="83"/>
    </row>
    <row r="696" spans="2:7" ht="15.75" customHeight="1" x14ac:dyDescent="0.25">
      <c r="B696" s="42"/>
      <c r="G696" s="83"/>
    </row>
    <row r="697" spans="2:7" ht="15.75" customHeight="1" x14ac:dyDescent="0.25">
      <c r="B697" s="42"/>
      <c r="G697" s="83"/>
    </row>
    <row r="698" spans="2:7" ht="15.75" customHeight="1" x14ac:dyDescent="0.25">
      <c r="B698" s="42"/>
      <c r="G698" s="83"/>
    </row>
    <row r="699" spans="2:7" ht="15.75" customHeight="1" x14ac:dyDescent="0.25">
      <c r="B699" s="42"/>
      <c r="G699" s="83"/>
    </row>
    <row r="700" spans="2:7" ht="15.75" customHeight="1" x14ac:dyDescent="0.25">
      <c r="B700" s="42"/>
      <c r="G700" s="83"/>
    </row>
    <row r="701" spans="2:7" ht="15.75" customHeight="1" x14ac:dyDescent="0.25">
      <c r="B701" s="42"/>
      <c r="G701" s="83"/>
    </row>
    <row r="702" spans="2:7" ht="15.75" customHeight="1" x14ac:dyDescent="0.25">
      <c r="B702" s="42"/>
      <c r="G702" s="83"/>
    </row>
    <row r="703" spans="2:7" ht="15.75" customHeight="1" x14ac:dyDescent="0.25">
      <c r="B703" s="42"/>
      <c r="G703" s="83"/>
    </row>
    <row r="704" spans="2:7" ht="15.75" customHeight="1" x14ac:dyDescent="0.25">
      <c r="B704" s="42"/>
      <c r="G704" s="83"/>
    </row>
    <row r="705" spans="2:7" ht="15.75" customHeight="1" x14ac:dyDescent="0.25">
      <c r="B705" s="42"/>
      <c r="G705" s="83"/>
    </row>
    <row r="706" spans="2:7" ht="15.75" customHeight="1" x14ac:dyDescent="0.25">
      <c r="B706" s="42"/>
      <c r="G706" s="83"/>
    </row>
    <row r="707" spans="2:7" ht="15.75" customHeight="1" x14ac:dyDescent="0.25">
      <c r="B707" s="42"/>
      <c r="G707" s="83"/>
    </row>
    <row r="708" spans="2:7" ht="15.75" customHeight="1" x14ac:dyDescent="0.25">
      <c r="B708" s="42"/>
      <c r="G708" s="83"/>
    </row>
    <row r="709" spans="2:7" ht="15.75" customHeight="1" x14ac:dyDescent="0.25">
      <c r="B709" s="42"/>
      <c r="G709" s="83"/>
    </row>
    <row r="710" spans="2:7" ht="15.75" customHeight="1" x14ac:dyDescent="0.25">
      <c r="B710" s="42"/>
      <c r="G710" s="83"/>
    </row>
    <row r="711" spans="2:7" ht="15.75" customHeight="1" x14ac:dyDescent="0.25">
      <c r="B711" s="42"/>
      <c r="G711" s="83"/>
    </row>
    <row r="712" spans="2:7" ht="15.75" customHeight="1" x14ac:dyDescent="0.25">
      <c r="B712" s="42"/>
      <c r="G712" s="83"/>
    </row>
    <row r="713" spans="2:7" ht="15.75" customHeight="1" x14ac:dyDescent="0.25">
      <c r="B713" s="42"/>
      <c r="G713" s="83"/>
    </row>
    <row r="714" spans="2:7" ht="15.75" customHeight="1" x14ac:dyDescent="0.25">
      <c r="B714" s="42"/>
      <c r="G714" s="83"/>
    </row>
    <row r="715" spans="2:7" ht="15.75" customHeight="1" x14ac:dyDescent="0.25">
      <c r="B715" s="42"/>
      <c r="G715" s="83"/>
    </row>
    <row r="716" spans="2:7" ht="15.75" customHeight="1" x14ac:dyDescent="0.25">
      <c r="B716" s="42"/>
      <c r="G716" s="83"/>
    </row>
    <row r="717" spans="2:7" ht="15.75" customHeight="1" x14ac:dyDescent="0.25">
      <c r="B717" s="42"/>
      <c r="G717" s="83"/>
    </row>
    <row r="718" spans="2:7" ht="15.75" customHeight="1" x14ac:dyDescent="0.25">
      <c r="B718" s="42"/>
      <c r="G718" s="83"/>
    </row>
    <row r="719" spans="2:7" ht="15.75" customHeight="1" x14ac:dyDescent="0.25">
      <c r="B719" s="42"/>
      <c r="G719" s="83"/>
    </row>
    <row r="720" spans="2:7" ht="15.75" customHeight="1" x14ac:dyDescent="0.25">
      <c r="B720" s="42"/>
      <c r="G720" s="83"/>
    </row>
    <row r="721" spans="2:7" ht="15.75" customHeight="1" x14ac:dyDescent="0.25">
      <c r="B721" s="42"/>
      <c r="G721" s="83"/>
    </row>
    <row r="722" spans="2:7" ht="15.75" customHeight="1" x14ac:dyDescent="0.25">
      <c r="B722" s="42"/>
      <c r="G722" s="83"/>
    </row>
    <row r="723" spans="2:7" ht="15.75" customHeight="1" x14ac:dyDescent="0.25">
      <c r="B723" s="42"/>
      <c r="G723" s="83"/>
    </row>
    <row r="724" spans="2:7" ht="15.75" customHeight="1" x14ac:dyDescent="0.25">
      <c r="B724" s="42"/>
      <c r="G724" s="83"/>
    </row>
    <row r="725" spans="2:7" ht="15.75" customHeight="1" x14ac:dyDescent="0.25">
      <c r="B725" s="42"/>
      <c r="G725" s="83"/>
    </row>
    <row r="726" spans="2:7" ht="15.75" customHeight="1" x14ac:dyDescent="0.25">
      <c r="B726" s="42"/>
      <c r="G726" s="83"/>
    </row>
    <row r="727" spans="2:7" ht="15.75" customHeight="1" x14ac:dyDescent="0.25">
      <c r="B727" s="42"/>
      <c r="G727" s="83"/>
    </row>
    <row r="728" spans="2:7" ht="15.75" customHeight="1" x14ac:dyDescent="0.25">
      <c r="B728" s="42"/>
      <c r="G728" s="83"/>
    </row>
    <row r="729" spans="2:7" ht="15.75" customHeight="1" x14ac:dyDescent="0.25">
      <c r="B729" s="42"/>
      <c r="G729" s="83"/>
    </row>
    <row r="730" spans="2:7" ht="15.75" customHeight="1" x14ac:dyDescent="0.25">
      <c r="B730" s="42"/>
      <c r="G730" s="83"/>
    </row>
    <row r="731" spans="2:7" ht="15.75" customHeight="1" x14ac:dyDescent="0.25">
      <c r="B731" s="42"/>
      <c r="G731" s="83"/>
    </row>
    <row r="732" spans="2:7" ht="15.75" customHeight="1" x14ac:dyDescent="0.25">
      <c r="B732" s="42"/>
      <c r="G732" s="83"/>
    </row>
    <row r="733" spans="2:7" ht="15.75" customHeight="1" x14ac:dyDescent="0.25">
      <c r="B733" s="42"/>
      <c r="G733" s="83"/>
    </row>
    <row r="734" spans="2:7" ht="15.75" customHeight="1" x14ac:dyDescent="0.25">
      <c r="B734" s="42"/>
      <c r="G734" s="83"/>
    </row>
    <row r="735" spans="2:7" ht="15.75" customHeight="1" x14ac:dyDescent="0.25">
      <c r="B735" s="42"/>
      <c r="G735" s="83"/>
    </row>
    <row r="736" spans="2:7" ht="15.75" customHeight="1" x14ac:dyDescent="0.25">
      <c r="B736" s="42"/>
      <c r="G736" s="83"/>
    </row>
    <row r="737" spans="2:7" ht="15.75" customHeight="1" x14ac:dyDescent="0.25">
      <c r="B737" s="42"/>
      <c r="G737" s="83"/>
    </row>
    <row r="738" spans="2:7" ht="15.75" customHeight="1" x14ac:dyDescent="0.25">
      <c r="B738" s="42"/>
      <c r="G738" s="83"/>
    </row>
    <row r="739" spans="2:7" ht="15.75" customHeight="1" x14ac:dyDescent="0.25">
      <c r="B739" s="42"/>
      <c r="G739" s="83"/>
    </row>
    <row r="740" spans="2:7" ht="15.75" customHeight="1" x14ac:dyDescent="0.25">
      <c r="B740" s="42"/>
      <c r="G740" s="83"/>
    </row>
    <row r="741" spans="2:7" ht="15.75" customHeight="1" x14ac:dyDescent="0.25">
      <c r="B741" s="42"/>
      <c r="G741" s="83"/>
    </row>
    <row r="742" spans="2:7" ht="15.75" customHeight="1" x14ac:dyDescent="0.25">
      <c r="B742" s="42"/>
      <c r="G742" s="83"/>
    </row>
    <row r="743" spans="2:7" ht="15.75" customHeight="1" x14ac:dyDescent="0.25">
      <c r="B743" s="42"/>
      <c r="G743" s="83"/>
    </row>
    <row r="744" spans="2:7" ht="15.75" customHeight="1" x14ac:dyDescent="0.25">
      <c r="B744" s="42"/>
      <c r="G744" s="83"/>
    </row>
    <row r="745" spans="2:7" ht="15.75" customHeight="1" x14ac:dyDescent="0.25">
      <c r="B745" s="42"/>
      <c r="G745" s="83"/>
    </row>
    <row r="746" spans="2:7" ht="15.75" customHeight="1" x14ac:dyDescent="0.25">
      <c r="B746" s="42"/>
      <c r="G746" s="83"/>
    </row>
    <row r="747" spans="2:7" ht="15.75" customHeight="1" x14ac:dyDescent="0.25">
      <c r="B747" s="42"/>
      <c r="G747" s="83"/>
    </row>
    <row r="748" spans="2:7" ht="15.75" customHeight="1" x14ac:dyDescent="0.25">
      <c r="B748" s="42"/>
      <c r="G748" s="83"/>
    </row>
    <row r="749" spans="2:7" ht="15.75" customHeight="1" x14ac:dyDescent="0.25">
      <c r="B749" s="42"/>
      <c r="G749" s="83"/>
    </row>
    <row r="750" spans="2:7" ht="15.75" customHeight="1" x14ac:dyDescent="0.25">
      <c r="B750" s="42"/>
      <c r="G750" s="83"/>
    </row>
    <row r="751" spans="2:7" ht="15.75" customHeight="1" x14ac:dyDescent="0.25">
      <c r="B751" s="42"/>
      <c r="G751" s="83"/>
    </row>
    <row r="752" spans="2:7" ht="15.75" customHeight="1" x14ac:dyDescent="0.25">
      <c r="B752" s="42"/>
      <c r="G752" s="83"/>
    </row>
    <row r="753" spans="2:7" ht="15.75" customHeight="1" x14ac:dyDescent="0.25">
      <c r="B753" s="42"/>
      <c r="G753" s="83"/>
    </row>
    <row r="754" spans="2:7" ht="15.75" customHeight="1" x14ac:dyDescent="0.25">
      <c r="B754" s="42"/>
      <c r="G754" s="83"/>
    </row>
    <row r="755" spans="2:7" ht="15.75" customHeight="1" x14ac:dyDescent="0.25">
      <c r="B755" s="42"/>
      <c r="G755" s="83"/>
    </row>
    <row r="756" spans="2:7" ht="15.75" customHeight="1" x14ac:dyDescent="0.25">
      <c r="B756" s="42"/>
      <c r="G756" s="83"/>
    </row>
    <row r="757" spans="2:7" ht="15.75" customHeight="1" x14ac:dyDescent="0.25">
      <c r="B757" s="42"/>
      <c r="G757" s="83"/>
    </row>
    <row r="758" spans="2:7" ht="15.75" customHeight="1" x14ac:dyDescent="0.25">
      <c r="B758" s="42"/>
      <c r="G758" s="83"/>
    </row>
    <row r="759" spans="2:7" ht="15.75" customHeight="1" x14ac:dyDescent="0.25">
      <c r="B759" s="42"/>
      <c r="G759" s="83"/>
    </row>
    <row r="760" spans="2:7" ht="15.75" customHeight="1" x14ac:dyDescent="0.25">
      <c r="B760" s="42"/>
      <c r="G760" s="83"/>
    </row>
    <row r="761" spans="2:7" ht="15.75" customHeight="1" x14ac:dyDescent="0.25">
      <c r="B761" s="42"/>
      <c r="G761" s="83"/>
    </row>
    <row r="762" spans="2:7" ht="15.75" customHeight="1" x14ac:dyDescent="0.25">
      <c r="B762" s="42"/>
      <c r="G762" s="83"/>
    </row>
    <row r="763" spans="2:7" ht="15.75" customHeight="1" x14ac:dyDescent="0.25">
      <c r="B763" s="42"/>
      <c r="G763" s="83"/>
    </row>
    <row r="764" spans="2:7" ht="15.75" customHeight="1" x14ac:dyDescent="0.25">
      <c r="B764" s="42"/>
      <c r="G764" s="83"/>
    </row>
    <row r="765" spans="2:7" ht="15.75" customHeight="1" x14ac:dyDescent="0.25">
      <c r="B765" s="42"/>
      <c r="G765" s="83"/>
    </row>
    <row r="766" spans="2:7" ht="15.75" customHeight="1" x14ac:dyDescent="0.25">
      <c r="B766" s="42"/>
      <c r="G766" s="83"/>
    </row>
    <row r="767" spans="2:7" ht="15.75" customHeight="1" x14ac:dyDescent="0.25">
      <c r="B767" s="42"/>
      <c r="G767" s="83"/>
    </row>
    <row r="768" spans="2:7" ht="15.75" customHeight="1" x14ac:dyDescent="0.25">
      <c r="B768" s="42"/>
      <c r="G768" s="83"/>
    </row>
    <row r="769" spans="2:7" ht="15.75" customHeight="1" x14ac:dyDescent="0.25">
      <c r="B769" s="42"/>
      <c r="G769" s="83"/>
    </row>
    <row r="770" spans="2:7" ht="15.75" customHeight="1" x14ac:dyDescent="0.25">
      <c r="B770" s="42"/>
      <c r="G770" s="83"/>
    </row>
    <row r="771" spans="2:7" ht="15.75" customHeight="1" x14ac:dyDescent="0.25">
      <c r="B771" s="42"/>
      <c r="G771" s="83"/>
    </row>
    <row r="772" spans="2:7" ht="15.75" customHeight="1" x14ac:dyDescent="0.25">
      <c r="B772" s="42"/>
      <c r="G772" s="83"/>
    </row>
    <row r="773" spans="2:7" ht="15.75" customHeight="1" x14ac:dyDescent="0.25">
      <c r="B773" s="42"/>
      <c r="G773" s="83"/>
    </row>
    <row r="774" spans="2:7" ht="15.75" customHeight="1" x14ac:dyDescent="0.25">
      <c r="B774" s="42"/>
      <c r="G774" s="83"/>
    </row>
    <row r="775" spans="2:7" ht="15.75" customHeight="1" x14ac:dyDescent="0.25">
      <c r="B775" s="42"/>
      <c r="G775" s="83"/>
    </row>
    <row r="776" spans="2:7" ht="15.75" customHeight="1" x14ac:dyDescent="0.25">
      <c r="B776" s="42"/>
      <c r="G776" s="83"/>
    </row>
    <row r="777" spans="2:7" ht="15.75" customHeight="1" x14ac:dyDescent="0.25">
      <c r="B777" s="42"/>
      <c r="G777" s="83"/>
    </row>
    <row r="778" spans="2:7" ht="15.75" customHeight="1" x14ac:dyDescent="0.25">
      <c r="B778" s="42"/>
      <c r="G778" s="83"/>
    </row>
    <row r="779" spans="2:7" ht="15.75" customHeight="1" x14ac:dyDescent="0.25">
      <c r="B779" s="42"/>
      <c r="G779" s="83"/>
    </row>
    <row r="780" spans="2:7" ht="15.75" customHeight="1" x14ac:dyDescent="0.25">
      <c r="B780" s="42"/>
      <c r="G780" s="83"/>
    </row>
    <row r="781" spans="2:7" ht="15.75" customHeight="1" x14ac:dyDescent="0.25">
      <c r="B781" s="42"/>
      <c r="G781" s="83"/>
    </row>
    <row r="782" spans="2:7" ht="15.75" customHeight="1" x14ac:dyDescent="0.25">
      <c r="B782" s="42"/>
      <c r="G782" s="83"/>
    </row>
    <row r="783" spans="2:7" ht="15.75" customHeight="1" x14ac:dyDescent="0.25">
      <c r="B783" s="42"/>
      <c r="G783" s="83"/>
    </row>
    <row r="784" spans="2:7" ht="15.75" customHeight="1" x14ac:dyDescent="0.25">
      <c r="B784" s="42"/>
      <c r="G784" s="83"/>
    </row>
    <row r="785" spans="2:7" ht="15.75" customHeight="1" x14ac:dyDescent="0.25">
      <c r="B785" s="42"/>
      <c r="G785" s="83"/>
    </row>
    <row r="786" spans="2:7" ht="15.75" customHeight="1" x14ac:dyDescent="0.25">
      <c r="B786" s="42"/>
      <c r="G786" s="83"/>
    </row>
    <row r="787" spans="2:7" ht="15.75" customHeight="1" x14ac:dyDescent="0.25">
      <c r="B787" s="42"/>
      <c r="G787" s="83"/>
    </row>
    <row r="788" spans="2:7" ht="15.75" customHeight="1" x14ac:dyDescent="0.25">
      <c r="B788" s="42"/>
      <c r="G788" s="83"/>
    </row>
    <row r="789" spans="2:7" ht="15.75" customHeight="1" x14ac:dyDescent="0.25">
      <c r="B789" s="42"/>
      <c r="G789" s="83"/>
    </row>
    <row r="790" spans="2:7" ht="15.75" customHeight="1" x14ac:dyDescent="0.25">
      <c r="B790" s="42"/>
      <c r="G790" s="83"/>
    </row>
    <row r="791" spans="2:7" ht="15.75" customHeight="1" x14ac:dyDescent="0.25">
      <c r="B791" s="42"/>
      <c r="G791" s="83"/>
    </row>
    <row r="792" spans="2:7" ht="15.75" customHeight="1" x14ac:dyDescent="0.25">
      <c r="B792" s="42"/>
      <c r="G792" s="83"/>
    </row>
    <row r="793" spans="2:7" ht="15.75" customHeight="1" x14ac:dyDescent="0.25">
      <c r="B793" s="42"/>
      <c r="G793" s="83"/>
    </row>
    <row r="794" spans="2:7" ht="15.75" customHeight="1" x14ac:dyDescent="0.25">
      <c r="B794" s="42"/>
      <c r="G794" s="83"/>
    </row>
    <row r="795" spans="2:7" ht="15.75" customHeight="1" x14ac:dyDescent="0.25">
      <c r="B795" s="42"/>
      <c r="G795" s="83"/>
    </row>
    <row r="796" spans="2:7" ht="15.75" customHeight="1" x14ac:dyDescent="0.25">
      <c r="B796" s="42"/>
      <c r="G796" s="83"/>
    </row>
    <row r="797" spans="2:7" ht="15.75" customHeight="1" x14ac:dyDescent="0.25">
      <c r="B797" s="42"/>
      <c r="G797" s="83"/>
    </row>
    <row r="798" spans="2:7" ht="15.75" customHeight="1" x14ac:dyDescent="0.25">
      <c r="B798" s="42"/>
      <c r="G798" s="83"/>
    </row>
    <row r="799" spans="2:7" ht="15.75" customHeight="1" x14ac:dyDescent="0.25">
      <c r="B799" s="42"/>
      <c r="G799" s="83"/>
    </row>
    <row r="800" spans="2:7" ht="15.75" customHeight="1" x14ac:dyDescent="0.25">
      <c r="B800" s="42"/>
      <c r="G800" s="83"/>
    </row>
    <row r="801" spans="2:7" ht="15.75" customHeight="1" x14ac:dyDescent="0.25">
      <c r="B801" s="42"/>
      <c r="G801" s="83"/>
    </row>
    <row r="802" spans="2:7" ht="15.75" customHeight="1" x14ac:dyDescent="0.25">
      <c r="B802" s="42"/>
      <c r="G802" s="83"/>
    </row>
    <row r="803" spans="2:7" ht="15.75" customHeight="1" x14ac:dyDescent="0.25">
      <c r="B803" s="42"/>
      <c r="G803" s="83"/>
    </row>
    <row r="804" spans="2:7" ht="15.75" customHeight="1" x14ac:dyDescent="0.25">
      <c r="B804" s="42"/>
      <c r="G804" s="83"/>
    </row>
    <row r="805" spans="2:7" ht="15.75" customHeight="1" x14ac:dyDescent="0.25">
      <c r="B805" s="42"/>
      <c r="G805" s="83"/>
    </row>
    <row r="806" spans="2:7" ht="15.75" customHeight="1" x14ac:dyDescent="0.25">
      <c r="B806" s="42"/>
      <c r="G806" s="83"/>
    </row>
    <row r="807" spans="2:7" ht="15.75" customHeight="1" x14ac:dyDescent="0.25">
      <c r="B807" s="42"/>
      <c r="G807" s="83"/>
    </row>
    <row r="808" spans="2:7" ht="15.75" customHeight="1" x14ac:dyDescent="0.25">
      <c r="B808" s="42"/>
      <c r="G808" s="83"/>
    </row>
    <row r="809" spans="2:7" ht="15.75" customHeight="1" x14ac:dyDescent="0.25">
      <c r="B809" s="42"/>
      <c r="G809" s="83"/>
    </row>
    <row r="810" spans="2:7" ht="15.75" customHeight="1" x14ac:dyDescent="0.25">
      <c r="B810" s="42"/>
      <c r="G810" s="83"/>
    </row>
    <row r="811" spans="2:7" ht="15.75" customHeight="1" x14ac:dyDescent="0.25">
      <c r="B811" s="42"/>
      <c r="G811" s="83"/>
    </row>
    <row r="812" spans="2:7" ht="15.75" customHeight="1" x14ac:dyDescent="0.25">
      <c r="B812" s="42"/>
      <c r="G812" s="83"/>
    </row>
    <row r="813" spans="2:7" ht="15.75" customHeight="1" x14ac:dyDescent="0.25">
      <c r="B813" s="42"/>
      <c r="G813" s="83"/>
    </row>
    <row r="814" spans="2:7" ht="15.75" customHeight="1" x14ac:dyDescent="0.25">
      <c r="B814" s="42"/>
      <c r="G814" s="83"/>
    </row>
    <row r="815" spans="2:7" ht="15.75" customHeight="1" x14ac:dyDescent="0.25">
      <c r="B815" s="42"/>
      <c r="G815" s="83"/>
    </row>
    <row r="816" spans="2:7" ht="15.75" customHeight="1" x14ac:dyDescent="0.25">
      <c r="B816" s="42"/>
      <c r="G816" s="83"/>
    </row>
    <row r="817" spans="2:7" ht="15.75" customHeight="1" x14ac:dyDescent="0.25">
      <c r="B817" s="42"/>
      <c r="G817" s="83"/>
    </row>
    <row r="818" spans="2:7" ht="15.75" customHeight="1" x14ac:dyDescent="0.25">
      <c r="B818" s="42"/>
      <c r="G818" s="83"/>
    </row>
    <row r="819" spans="2:7" ht="15.75" customHeight="1" x14ac:dyDescent="0.25">
      <c r="B819" s="42"/>
      <c r="G819" s="83"/>
    </row>
    <row r="820" spans="2:7" ht="15.75" customHeight="1" x14ac:dyDescent="0.25">
      <c r="B820" s="42"/>
      <c r="G820" s="83"/>
    </row>
    <row r="821" spans="2:7" ht="15.75" customHeight="1" x14ac:dyDescent="0.25">
      <c r="B821" s="42"/>
      <c r="G821" s="83"/>
    </row>
    <row r="822" spans="2:7" ht="15.75" customHeight="1" x14ac:dyDescent="0.25">
      <c r="B822" s="42"/>
      <c r="G822" s="83"/>
    </row>
    <row r="823" spans="2:7" ht="15.75" customHeight="1" x14ac:dyDescent="0.25">
      <c r="B823" s="42"/>
      <c r="G823" s="83"/>
    </row>
    <row r="824" spans="2:7" ht="15.75" customHeight="1" x14ac:dyDescent="0.25">
      <c r="B824" s="42"/>
      <c r="G824" s="83"/>
    </row>
    <row r="825" spans="2:7" ht="15.75" customHeight="1" x14ac:dyDescent="0.25">
      <c r="B825" s="42"/>
      <c r="G825" s="83"/>
    </row>
    <row r="826" spans="2:7" ht="15.75" customHeight="1" x14ac:dyDescent="0.25">
      <c r="B826" s="42"/>
      <c r="G826" s="83"/>
    </row>
    <row r="827" spans="2:7" ht="15.75" customHeight="1" x14ac:dyDescent="0.25">
      <c r="B827" s="42"/>
      <c r="G827" s="83"/>
    </row>
    <row r="828" spans="2:7" ht="15.75" customHeight="1" x14ac:dyDescent="0.25">
      <c r="B828" s="42"/>
      <c r="G828" s="83"/>
    </row>
    <row r="829" spans="2:7" ht="15.75" customHeight="1" x14ac:dyDescent="0.25">
      <c r="B829" s="42"/>
      <c r="G829" s="83"/>
    </row>
    <row r="830" spans="2:7" ht="15.75" customHeight="1" x14ac:dyDescent="0.25">
      <c r="B830" s="42"/>
      <c r="G830" s="83"/>
    </row>
    <row r="831" spans="2:7" ht="15.75" customHeight="1" x14ac:dyDescent="0.25">
      <c r="B831" s="42"/>
      <c r="G831" s="83"/>
    </row>
    <row r="832" spans="2:7" ht="15.75" customHeight="1" x14ac:dyDescent="0.25">
      <c r="B832" s="42"/>
      <c r="G832" s="83"/>
    </row>
    <row r="833" spans="2:7" ht="15.75" customHeight="1" x14ac:dyDescent="0.25">
      <c r="B833" s="42"/>
      <c r="G833" s="83"/>
    </row>
    <row r="834" spans="2:7" ht="15.75" customHeight="1" x14ac:dyDescent="0.25">
      <c r="B834" s="42"/>
      <c r="G834" s="83"/>
    </row>
    <row r="835" spans="2:7" ht="15.75" customHeight="1" x14ac:dyDescent="0.25">
      <c r="B835" s="42"/>
      <c r="G835" s="83"/>
    </row>
    <row r="836" spans="2:7" ht="15.75" customHeight="1" x14ac:dyDescent="0.25">
      <c r="B836" s="42"/>
      <c r="G836" s="83"/>
    </row>
    <row r="837" spans="2:7" ht="15.75" customHeight="1" x14ac:dyDescent="0.25">
      <c r="B837" s="42"/>
      <c r="G837" s="83"/>
    </row>
    <row r="838" spans="2:7" ht="15.75" customHeight="1" x14ac:dyDescent="0.25">
      <c r="B838" s="42"/>
      <c r="G838" s="83"/>
    </row>
    <row r="839" spans="2:7" ht="15.75" customHeight="1" x14ac:dyDescent="0.25">
      <c r="B839" s="42"/>
      <c r="G839" s="83"/>
    </row>
    <row r="840" spans="2:7" ht="15.75" customHeight="1" x14ac:dyDescent="0.25">
      <c r="B840" s="42"/>
      <c r="G840" s="83"/>
    </row>
    <row r="841" spans="2:7" ht="15.75" customHeight="1" x14ac:dyDescent="0.25">
      <c r="B841" s="42"/>
      <c r="G841" s="83"/>
    </row>
    <row r="842" spans="2:7" ht="15.75" customHeight="1" x14ac:dyDescent="0.25">
      <c r="B842" s="42"/>
      <c r="G842" s="83"/>
    </row>
    <row r="843" spans="2:7" ht="15.75" customHeight="1" x14ac:dyDescent="0.25">
      <c r="B843" s="42"/>
      <c r="G843" s="83"/>
    </row>
    <row r="844" spans="2:7" ht="15.75" customHeight="1" x14ac:dyDescent="0.25">
      <c r="B844" s="42"/>
      <c r="G844" s="83"/>
    </row>
    <row r="845" spans="2:7" ht="15.75" customHeight="1" x14ac:dyDescent="0.25">
      <c r="B845" s="42"/>
      <c r="G845" s="83"/>
    </row>
    <row r="846" spans="2:7" ht="15.75" customHeight="1" x14ac:dyDescent="0.25">
      <c r="B846" s="42"/>
      <c r="G846" s="83"/>
    </row>
    <row r="847" spans="2:7" ht="15.75" customHeight="1" x14ac:dyDescent="0.25">
      <c r="B847" s="42"/>
      <c r="G847" s="83"/>
    </row>
    <row r="848" spans="2:7" ht="15.75" customHeight="1" x14ac:dyDescent="0.25">
      <c r="B848" s="42"/>
      <c r="G848" s="83"/>
    </row>
    <row r="849" spans="2:7" ht="15.75" customHeight="1" x14ac:dyDescent="0.25">
      <c r="B849" s="42"/>
      <c r="G849" s="83"/>
    </row>
    <row r="850" spans="2:7" ht="15.75" customHeight="1" x14ac:dyDescent="0.25">
      <c r="B850" s="42"/>
      <c r="G850" s="83"/>
    </row>
    <row r="851" spans="2:7" ht="15.75" customHeight="1" x14ac:dyDescent="0.25">
      <c r="B851" s="42"/>
      <c r="G851" s="83"/>
    </row>
    <row r="852" spans="2:7" ht="15.75" customHeight="1" x14ac:dyDescent="0.25">
      <c r="B852" s="42"/>
      <c r="G852" s="83"/>
    </row>
    <row r="853" spans="2:7" ht="15.75" customHeight="1" x14ac:dyDescent="0.25">
      <c r="B853" s="42"/>
      <c r="G853" s="83"/>
    </row>
    <row r="854" spans="2:7" ht="15.75" customHeight="1" x14ac:dyDescent="0.25">
      <c r="B854" s="42"/>
      <c r="G854" s="83"/>
    </row>
    <row r="855" spans="2:7" ht="15.75" customHeight="1" x14ac:dyDescent="0.25">
      <c r="B855" s="42"/>
      <c r="G855" s="83"/>
    </row>
    <row r="856" spans="2:7" ht="15.75" customHeight="1" x14ac:dyDescent="0.25">
      <c r="B856" s="42"/>
      <c r="G856" s="83"/>
    </row>
    <row r="857" spans="2:7" ht="15.75" customHeight="1" x14ac:dyDescent="0.25">
      <c r="B857" s="42"/>
      <c r="G857" s="83"/>
    </row>
    <row r="858" spans="2:7" ht="15.75" customHeight="1" x14ac:dyDescent="0.25">
      <c r="B858" s="42"/>
      <c r="G858" s="83"/>
    </row>
    <row r="859" spans="2:7" ht="15.75" customHeight="1" x14ac:dyDescent="0.25">
      <c r="B859" s="42"/>
      <c r="G859" s="83"/>
    </row>
    <row r="860" spans="2:7" ht="15.75" customHeight="1" x14ac:dyDescent="0.25">
      <c r="B860" s="42"/>
      <c r="G860" s="83"/>
    </row>
    <row r="861" spans="2:7" ht="15.75" customHeight="1" x14ac:dyDescent="0.25">
      <c r="B861" s="42"/>
      <c r="G861" s="83"/>
    </row>
    <row r="862" spans="2:7" ht="15.75" customHeight="1" x14ac:dyDescent="0.25">
      <c r="B862" s="42"/>
      <c r="G862" s="83"/>
    </row>
    <row r="863" spans="2:7" ht="15.75" customHeight="1" x14ac:dyDescent="0.25">
      <c r="B863" s="42"/>
      <c r="G863" s="83"/>
    </row>
    <row r="864" spans="2:7" ht="15.75" customHeight="1" x14ac:dyDescent="0.25">
      <c r="B864" s="42"/>
      <c r="G864" s="83"/>
    </row>
    <row r="865" spans="2:7" ht="15.75" customHeight="1" x14ac:dyDescent="0.25">
      <c r="B865" s="42"/>
      <c r="G865" s="83"/>
    </row>
    <row r="866" spans="2:7" ht="15.75" customHeight="1" x14ac:dyDescent="0.25">
      <c r="B866" s="42"/>
      <c r="G866" s="83"/>
    </row>
    <row r="867" spans="2:7" ht="15.75" customHeight="1" x14ac:dyDescent="0.25">
      <c r="B867" s="42"/>
      <c r="G867" s="83"/>
    </row>
    <row r="868" spans="2:7" ht="15.75" customHeight="1" x14ac:dyDescent="0.25">
      <c r="B868" s="42"/>
      <c r="G868" s="83"/>
    </row>
    <row r="869" spans="2:7" ht="15.75" customHeight="1" x14ac:dyDescent="0.25">
      <c r="B869" s="42"/>
      <c r="G869" s="83"/>
    </row>
    <row r="870" spans="2:7" ht="15.75" customHeight="1" x14ac:dyDescent="0.25">
      <c r="B870" s="42"/>
      <c r="G870" s="83"/>
    </row>
    <row r="871" spans="2:7" ht="15.75" customHeight="1" x14ac:dyDescent="0.25">
      <c r="B871" s="42"/>
      <c r="G871" s="83"/>
    </row>
    <row r="872" spans="2:7" ht="15.75" customHeight="1" x14ac:dyDescent="0.25">
      <c r="B872" s="42"/>
      <c r="G872" s="83"/>
    </row>
    <row r="873" spans="2:7" ht="15.75" customHeight="1" x14ac:dyDescent="0.25">
      <c r="B873" s="42"/>
      <c r="G873" s="83"/>
    </row>
    <row r="874" spans="2:7" ht="15.75" customHeight="1" x14ac:dyDescent="0.25">
      <c r="B874" s="42"/>
      <c r="G874" s="83"/>
    </row>
    <row r="875" spans="2:7" ht="15.75" customHeight="1" x14ac:dyDescent="0.25">
      <c r="B875" s="42"/>
      <c r="G875" s="83"/>
    </row>
    <row r="876" spans="2:7" ht="15.75" customHeight="1" x14ac:dyDescent="0.25">
      <c r="B876" s="42"/>
      <c r="G876" s="83"/>
    </row>
    <row r="877" spans="2:7" ht="15.75" customHeight="1" x14ac:dyDescent="0.25">
      <c r="B877" s="42"/>
      <c r="G877" s="83"/>
    </row>
    <row r="878" spans="2:7" ht="15.75" customHeight="1" x14ac:dyDescent="0.25">
      <c r="B878" s="42"/>
      <c r="G878" s="83"/>
    </row>
    <row r="879" spans="2:7" ht="15.75" customHeight="1" x14ac:dyDescent="0.25">
      <c r="B879" s="42"/>
      <c r="G879" s="83"/>
    </row>
    <row r="880" spans="2:7" ht="15.75" customHeight="1" x14ac:dyDescent="0.25">
      <c r="B880" s="42"/>
      <c r="G880" s="83"/>
    </row>
    <row r="881" spans="2:7" ht="15.75" customHeight="1" x14ac:dyDescent="0.25">
      <c r="B881" s="42"/>
      <c r="G881" s="83"/>
    </row>
    <row r="882" spans="2:7" ht="15.75" customHeight="1" x14ac:dyDescent="0.25">
      <c r="B882" s="42"/>
      <c r="G882" s="83"/>
    </row>
    <row r="883" spans="2:7" ht="15.75" customHeight="1" x14ac:dyDescent="0.25">
      <c r="B883" s="42"/>
      <c r="G883" s="83"/>
    </row>
    <row r="884" spans="2:7" ht="15.75" customHeight="1" x14ac:dyDescent="0.25">
      <c r="B884" s="42"/>
      <c r="G884" s="83"/>
    </row>
    <row r="885" spans="2:7" ht="15.75" customHeight="1" x14ac:dyDescent="0.25">
      <c r="B885" s="42"/>
      <c r="G885" s="83"/>
    </row>
    <row r="886" spans="2:7" ht="15.75" customHeight="1" x14ac:dyDescent="0.25">
      <c r="B886" s="42"/>
      <c r="G886" s="83"/>
    </row>
    <row r="887" spans="2:7" ht="15.75" customHeight="1" x14ac:dyDescent="0.25">
      <c r="B887" s="42"/>
      <c r="G887" s="83"/>
    </row>
    <row r="888" spans="2:7" ht="15.75" customHeight="1" x14ac:dyDescent="0.25">
      <c r="B888" s="42"/>
      <c r="G888" s="83"/>
    </row>
    <row r="889" spans="2:7" ht="15.75" customHeight="1" x14ac:dyDescent="0.25">
      <c r="B889" s="42"/>
      <c r="G889" s="83"/>
    </row>
    <row r="890" spans="2:7" ht="15.75" customHeight="1" x14ac:dyDescent="0.25">
      <c r="B890" s="42"/>
      <c r="G890" s="83"/>
    </row>
    <row r="891" spans="2:7" ht="15.75" customHeight="1" x14ac:dyDescent="0.25">
      <c r="B891" s="42"/>
      <c r="G891" s="83"/>
    </row>
    <row r="892" spans="2:7" ht="15.75" customHeight="1" x14ac:dyDescent="0.25">
      <c r="B892" s="42"/>
      <c r="G892" s="83"/>
    </row>
    <row r="893" spans="2:7" ht="15.75" customHeight="1" x14ac:dyDescent="0.25">
      <c r="B893" s="42"/>
      <c r="G893" s="83"/>
    </row>
    <row r="894" spans="2:7" ht="15.75" customHeight="1" x14ac:dyDescent="0.25">
      <c r="B894" s="42"/>
      <c r="G894" s="83"/>
    </row>
    <row r="895" spans="2:7" ht="15.75" customHeight="1" x14ac:dyDescent="0.25">
      <c r="B895" s="42"/>
      <c r="G895" s="83"/>
    </row>
    <row r="896" spans="2:7" ht="15.75" customHeight="1" x14ac:dyDescent="0.25">
      <c r="B896" s="42"/>
      <c r="G896" s="83"/>
    </row>
    <row r="897" spans="2:7" ht="15.75" customHeight="1" x14ac:dyDescent="0.25">
      <c r="B897" s="42"/>
      <c r="G897" s="83"/>
    </row>
    <row r="898" spans="2:7" ht="15.75" customHeight="1" x14ac:dyDescent="0.25">
      <c r="B898" s="42"/>
      <c r="G898" s="83"/>
    </row>
    <row r="899" spans="2:7" ht="15.75" customHeight="1" x14ac:dyDescent="0.25">
      <c r="B899" s="42"/>
      <c r="G899" s="83"/>
    </row>
    <row r="900" spans="2:7" ht="15.75" customHeight="1" x14ac:dyDescent="0.25">
      <c r="B900" s="42"/>
      <c r="G900" s="83"/>
    </row>
    <row r="901" spans="2:7" ht="15.75" customHeight="1" x14ac:dyDescent="0.25">
      <c r="B901" s="42"/>
      <c r="G901" s="83"/>
    </row>
    <row r="902" spans="2:7" ht="15.75" customHeight="1" x14ac:dyDescent="0.25">
      <c r="B902" s="42"/>
      <c r="G902" s="83"/>
    </row>
    <row r="903" spans="2:7" ht="15.75" customHeight="1" x14ac:dyDescent="0.25">
      <c r="B903" s="42"/>
      <c r="G903" s="83"/>
    </row>
    <row r="904" spans="2:7" ht="15.75" customHeight="1" x14ac:dyDescent="0.25">
      <c r="B904" s="42"/>
      <c r="G904" s="83"/>
    </row>
    <row r="905" spans="2:7" ht="15.75" customHeight="1" x14ac:dyDescent="0.25">
      <c r="B905" s="42"/>
      <c r="G905" s="83"/>
    </row>
    <row r="906" spans="2:7" ht="15.75" customHeight="1" x14ac:dyDescent="0.25">
      <c r="B906" s="42"/>
      <c r="G906" s="83"/>
    </row>
    <row r="907" spans="2:7" ht="15.75" customHeight="1" x14ac:dyDescent="0.25">
      <c r="B907" s="42"/>
      <c r="G907" s="83"/>
    </row>
    <row r="908" spans="2:7" ht="15.75" customHeight="1" x14ac:dyDescent="0.25">
      <c r="B908" s="42"/>
      <c r="G908" s="83"/>
    </row>
    <row r="909" spans="2:7" ht="15.75" customHeight="1" x14ac:dyDescent="0.25">
      <c r="B909" s="42"/>
      <c r="G909" s="83"/>
    </row>
    <row r="910" spans="2:7" ht="15.75" customHeight="1" x14ac:dyDescent="0.25">
      <c r="B910" s="42"/>
      <c r="G910" s="83"/>
    </row>
    <row r="911" spans="2:7" ht="15.75" customHeight="1" x14ac:dyDescent="0.25">
      <c r="B911" s="42"/>
      <c r="G911" s="83"/>
    </row>
    <row r="912" spans="2:7" ht="15.75" customHeight="1" x14ac:dyDescent="0.25">
      <c r="B912" s="42"/>
      <c r="G912" s="83"/>
    </row>
    <row r="913" spans="2:7" ht="15.75" customHeight="1" x14ac:dyDescent="0.25">
      <c r="B913" s="42"/>
      <c r="G913" s="83"/>
    </row>
    <row r="914" spans="2:7" ht="15.75" customHeight="1" x14ac:dyDescent="0.25">
      <c r="B914" s="42"/>
      <c r="G914" s="83"/>
    </row>
    <row r="915" spans="2:7" ht="15.75" customHeight="1" x14ac:dyDescent="0.25">
      <c r="B915" s="42"/>
      <c r="G915" s="83"/>
    </row>
    <row r="916" spans="2:7" ht="15.75" customHeight="1" x14ac:dyDescent="0.25">
      <c r="B916" s="42"/>
      <c r="G916" s="83"/>
    </row>
    <row r="917" spans="2:7" ht="15.75" customHeight="1" x14ac:dyDescent="0.25">
      <c r="B917" s="42"/>
      <c r="G917" s="83"/>
    </row>
    <row r="918" spans="2:7" ht="15.75" customHeight="1" x14ac:dyDescent="0.25">
      <c r="B918" s="42"/>
      <c r="G918" s="83"/>
    </row>
    <row r="919" spans="2:7" ht="15.75" customHeight="1" x14ac:dyDescent="0.25">
      <c r="B919" s="42"/>
      <c r="G919" s="83"/>
    </row>
    <row r="920" spans="2:7" ht="15.75" customHeight="1" x14ac:dyDescent="0.25">
      <c r="B920" s="42"/>
      <c r="G920" s="83"/>
    </row>
    <row r="921" spans="2:7" ht="15.75" customHeight="1" x14ac:dyDescent="0.25">
      <c r="B921" s="42"/>
      <c r="G921" s="83"/>
    </row>
    <row r="922" spans="2:7" ht="15.75" customHeight="1" x14ac:dyDescent="0.25">
      <c r="B922" s="42"/>
      <c r="G922" s="83"/>
    </row>
    <row r="923" spans="2:7" ht="15.75" customHeight="1" x14ac:dyDescent="0.25">
      <c r="B923" s="42"/>
      <c r="G923" s="83"/>
    </row>
    <row r="924" spans="2:7" ht="15.75" customHeight="1" x14ac:dyDescent="0.25">
      <c r="B924" s="42"/>
      <c r="G924" s="83"/>
    </row>
    <row r="925" spans="2:7" ht="15.75" customHeight="1" x14ac:dyDescent="0.25">
      <c r="B925" s="42"/>
      <c r="G925" s="83"/>
    </row>
    <row r="926" spans="2:7" ht="15.75" customHeight="1" x14ac:dyDescent="0.25">
      <c r="B926" s="42"/>
      <c r="G926" s="83"/>
    </row>
    <row r="927" spans="2:7" ht="15.75" customHeight="1" x14ac:dyDescent="0.25">
      <c r="B927" s="42"/>
      <c r="G927" s="83"/>
    </row>
    <row r="928" spans="2:7" ht="15.75" customHeight="1" x14ac:dyDescent="0.25">
      <c r="B928" s="42"/>
      <c r="G928" s="83"/>
    </row>
    <row r="929" spans="2:7" ht="15.75" customHeight="1" x14ac:dyDescent="0.25">
      <c r="B929" s="42"/>
      <c r="G929" s="83"/>
    </row>
    <row r="930" spans="2:7" ht="15.75" customHeight="1" x14ac:dyDescent="0.25">
      <c r="B930" s="42"/>
      <c r="G930" s="83"/>
    </row>
    <row r="931" spans="2:7" ht="15.75" customHeight="1" x14ac:dyDescent="0.25">
      <c r="B931" s="42"/>
      <c r="G931" s="83"/>
    </row>
    <row r="932" spans="2:7" ht="15.75" customHeight="1" x14ac:dyDescent="0.25">
      <c r="B932" s="42"/>
      <c r="G932" s="83"/>
    </row>
    <row r="933" spans="2:7" ht="15.75" customHeight="1" x14ac:dyDescent="0.25">
      <c r="B933" s="42"/>
      <c r="G933" s="83"/>
    </row>
    <row r="934" spans="2:7" ht="15.75" customHeight="1" x14ac:dyDescent="0.25">
      <c r="B934" s="42"/>
      <c r="G934" s="83"/>
    </row>
    <row r="935" spans="2:7" ht="15.75" customHeight="1" x14ac:dyDescent="0.25">
      <c r="B935" s="42"/>
      <c r="G935" s="83"/>
    </row>
    <row r="936" spans="2:7" ht="15.75" customHeight="1" x14ac:dyDescent="0.25">
      <c r="B936" s="42"/>
      <c r="G936" s="83"/>
    </row>
    <row r="937" spans="2:7" ht="15.75" customHeight="1" x14ac:dyDescent="0.25">
      <c r="B937" s="42"/>
      <c r="G937" s="83"/>
    </row>
    <row r="938" spans="2:7" ht="15.75" customHeight="1" x14ac:dyDescent="0.25">
      <c r="B938" s="42"/>
      <c r="G938" s="83"/>
    </row>
    <row r="939" spans="2:7" ht="15.75" customHeight="1" x14ac:dyDescent="0.25">
      <c r="B939" s="42"/>
      <c r="G939" s="83"/>
    </row>
    <row r="940" spans="2:7" ht="15.75" customHeight="1" x14ac:dyDescent="0.25">
      <c r="B940" s="42"/>
      <c r="G940" s="83"/>
    </row>
    <row r="941" spans="2:7" ht="15.75" customHeight="1" x14ac:dyDescent="0.25">
      <c r="B941" s="42"/>
      <c r="G941" s="83"/>
    </row>
    <row r="942" spans="2:7" ht="15.75" customHeight="1" x14ac:dyDescent="0.25">
      <c r="B942" s="42"/>
      <c r="G942" s="83"/>
    </row>
    <row r="943" spans="2:7" ht="15.75" customHeight="1" x14ac:dyDescent="0.25">
      <c r="B943" s="42"/>
      <c r="G943" s="83"/>
    </row>
    <row r="944" spans="2:7" ht="15.75" customHeight="1" x14ac:dyDescent="0.25">
      <c r="B944" s="42"/>
      <c r="G944" s="83"/>
    </row>
    <row r="945" spans="2:7" ht="15.75" customHeight="1" x14ac:dyDescent="0.25">
      <c r="B945" s="42"/>
      <c r="G945" s="83"/>
    </row>
    <row r="946" spans="2:7" ht="15.75" customHeight="1" x14ac:dyDescent="0.25">
      <c r="B946" s="42"/>
      <c r="G946" s="83"/>
    </row>
    <row r="947" spans="2:7" ht="15.75" customHeight="1" x14ac:dyDescent="0.25">
      <c r="B947" s="42"/>
      <c r="G947" s="83"/>
    </row>
    <row r="948" spans="2:7" ht="15.75" customHeight="1" x14ac:dyDescent="0.25">
      <c r="B948" s="42"/>
      <c r="G948" s="83"/>
    </row>
    <row r="949" spans="2:7" ht="15.75" customHeight="1" x14ac:dyDescent="0.25">
      <c r="B949" s="42"/>
      <c r="G949" s="83"/>
    </row>
    <row r="950" spans="2:7" ht="15.75" customHeight="1" x14ac:dyDescent="0.25">
      <c r="B950" s="42"/>
      <c r="G950" s="83"/>
    </row>
    <row r="951" spans="2:7" ht="15.75" customHeight="1" x14ac:dyDescent="0.25">
      <c r="B951" s="42"/>
      <c r="G951" s="83"/>
    </row>
    <row r="952" spans="2:7" ht="15.75" customHeight="1" x14ac:dyDescent="0.25">
      <c r="B952" s="42"/>
      <c r="G952" s="83"/>
    </row>
    <row r="953" spans="2:7" ht="15.75" customHeight="1" x14ac:dyDescent="0.25">
      <c r="B953" s="42"/>
      <c r="G953" s="83"/>
    </row>
    <row r="954" spans="2:7" ht="15.75" customHeight="1" x14ac:dyDescent="0.25">
      <c r="B954" s="42"/>
      <c r="G954" s="83"/>
    </row>
    <row r="955" spans="2:7" ht="15.75" customHeight="1" x14ac:dyDescent="0.25">
      <c r="B955" s="42"/>
      <c r="G955" s="83"/>
    </row>
    <row r="956" spans="2:7" ht="15.75" customHeight="1" x14ac:dyDescent="0.25">
      <c r="B956" s="42"/>
      <c r="G956" s="83"/>
    </row>
    <row r="957" spans="2:7" ht="15.75" customHeight="1" x14ac:dyDescent="0.25">
      <c r="B957" s="42"/>
      <c r="G957" s="83"/>
    </row>
    <row r="958" spans="2:7" ht="15.75" customHeight="1" x14ac:dyDescent="0.25">
      <c r="B958" s="42"/>
      <c r="G958" s="83"/>
    </row>
    <row r="959" spans="2:7" ht="15.75" customHeight="1" x14ac:dyDescent="0.25">
      <c r="B959" s="42"/>
      <c r="G959" s="83"/>
    </row>
    <row r="960" spans="2:7" ht="15.75" customHeight="1" x14ac:dyDescent="0.25">
      <c r="B960" s="42"/>
      <c r="G960" s="83"/>
    </row>
    <row r="961" spans="2:7" ht="15.75" customHeight="1" x14ac:dyDescent="0.25">
      <c r="B961" s="42"/>
      <c r="G961" s="83"/>
    </row>
    <row r="962" spans="2:7" ht="15.75" customHeight="1" x14ac:dyDescent="0.25">
      <c r="B962" s="42"/>
      <c r="G962" s="83"/>
    </row>
    <row r="963" spans="2:7" ht="15.75" customHeight="1" x14ac:dyDescent="0.25">
      <c r="B963" s="42"/>
      <c r="G963" s="83"/>
    </row>
    <row r="964" spans="2:7" ht="15.75" customHeight="1" x14ac:dyDescent="0.25">
      <c r="B964" s="42"/>
      <c r="G964" s="83"/>
    </row>
    <row r="965" spans="2:7" ht="15.75" customHeight="1" x14ac:dyDescent="0.25">
      <c r="B965" s="42"/>
      <c r="G965" s="83"/>
    </row>
    <row r="966" spans="2:7" ht="15.75" customHeight="1" x14ac:dyDescent="0.25">
      <c r="B966" s="42"/>
      <c r="G966" s="83"/>
    </row>
    <row r="967" spans="2:7" ht="15.75" customHeight="1" x14ac:dyDescent="0.25">
      <c r="B967" s="42"/>
      <c r="G967" s="83"/>
    </row>
    <row r="968" spans="2:7" ht="15.75" customHeight="1" x14ac:dyDescent="0.25">
      <c r="B968" s="42"/>
      <c r="G968" s="83"/>
    </row>
    <row r="969" spans="2:7" ht="15.75" customHeight="1" x14ac:dyDescent="0.25">
      <c r="B969" s="42"/>
      <c r="G969" s="83"/>
    </row>
    <row r="970" spans="2:7" ht="15.75" customHeight="1" x14ac:dyDescent="0.25">
      <c r="B970" s="42"/>
      <c r="G970" s="83"/>
    </row>
    <row r="971" spans="2:7" ht="15.75" customHeight="1" x14ac:dyDescent="0.25">
      <c r="B971" s="42"/>
      <c r="G971" s="83"/>
    </row>
    <row r="972" spans="2:7" ht="15.75" customHeight="1" x14ac:dyDescent="0.25">
      <c r="B972" s="42"/>
      <c r="G972" s="83"/>
    </row>
    <row r="973" spans="2:7" ht="15.75" customHeight="1" x14ac:dyDescent="0.25">
      <c r="B973" s="42"/>
      <c r="G973" s="83"/>
    </row>
    <row r="974" spans="2:7" ht="15.75" customHeight="1" x14ac:dyDescent="0.25">
      <c r="B974" s="42"/>
      <c r="G974" s="83"/>
    </row>
    <row r="975" spans="2:7" ht="15.75" customHeight="1" x14ac:dyDescent="0.25">
      <c r="B975" s="42"/>
      <c r="G975" s="83"/>
    </row>
    <row r="976" spans="2:7" ht="15.75" customHeight="1" x14ac:dyDescent="0.25">
      <c r="B976" s="42"/>
      <c r="G976" s="83"/>
    </row>
    <row r="977" spans="2:7" ht="15.75" customHeight="1" x14ac:dyDescent="0.25">
      <c r="B977" s="42"/>
      <c r="G977" s="83"/>
    </row>
    <row r="978" spans="2:7" ht="15.75" customHeight="1" x14ac:dyDescent="0.25">
      <c r="B978" s="42"/>
      <c r="G978" s="83"/>
    </row>
    <row r="979" spans="2:7" ht="15.75" customHeight="1" x14ac:dyDescent="0.25">
      <c r="B979" s="42"/>
      <c r="G979" s="83"/>
    </row>
    <row r="980" spans="2:7" ht="15.75" customHeight="1" x14ac:dyDescent="0.25">
      <c r="B980" s="42"/>
      <c r="G980" s="83"/>
    </row>
    <row r="981" spans="2:7" ht="15.75" customHeight="1" x14ac:dyDescent="0.25">
      <c r="B981" s="42"/>
      <c r="G981" s="83"/>
    </row>
    <row r="982" spans="2:7" ht="15.75" customHeight="1" x14ac:dyDescent="0.25">
      <c r="B982" s="42"/>
      <c r="G982" s="83"/>
    </row>
    <row r="983" spans="2:7" ht="15.75" customHeight="1" x14ac:dyDescent="0.25">
      <c r="B983" s="42"/>
      <c r="G983" s="83"/>
    </row>
  </sheetData>
  <sheetProtection password="A1B3" sheet="1" objects="1" scenarios="1"/>
  <protectedRanges>
    <protectedRange sqref="C84:E87" name="Range7"/>
  </protectedRanges>
  <mergeCells count="31">
    <mergeCell ref="B66:F66"/>
    <mergeCell ref="B56:F56"/>
    <mergeCell ref="B34:F34"/>
    <mergeCell ref="B35:B36"/>
    <mergeCell ref="C35:C36"/>
    <mergeCell ref="D35:D36"/>
    <mergeCell ref="B61:F61"/>
    <mergeCell ref="B62:B63"/>
    <mergeCell ref="C62:C63"/>
    <mergeCell ref="D62:D63"/>
    <mergeCell ref="B1:F2"/>
    <mergeCell ref="B7:D7"/>
    <mergeCell ref="B9:F9"/>
    <mergeCell ref="H9:J9"/>
    <mergeCell ref="C4:F4"/>
    <mergeCell ref="H42:J42"/>
    <mergeCell ref="H44:J44"/>
    <mergeCell ref="H46:J46"/>
    <mergeCell ref="H48:I48"/>
    <mergeCell ref="H12:J12"/>
    <mergeCell ref="H14:J14"/>
    <mergeCell ref="H16:J16"/>
    <mergeCell ref="H18:J18"/>
    <mergeCell ref="H24:J24"/>
    <mergeCell ref="H20:I20"/>
    <mergeCell ref="H26:J26"/>
    <mergeCell ref="H28:J28"/>
    <mergeCell ref="H30:J30"/>
    <mergeCell ref="H38:J38"/>
    <mergeCell ref="H40:J40"/>
    <mergeCell ref="H32:I32"/>
  </mergeCells>
  <pageMargins left="0.25" right="0.25" top="0.75" bottom="0.75" header="0" footer="0"/>
  <pageSetup paperSize="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78"/>
  <sheetViews>
    <sheetView showGridLines="0" topLeftCell="A31" zoomScale="80" zoomScaleNormal="80" workbookViewId="0">
      <selection activeCell="A49" sqref="A49"/>
    </sheetView>
  </sheetViews>
  <sheetFormatPr defaultColWidth="12.6640625" defaultRowHeight="15" customHeight="1" x14ac:dyDescent="0.3"/>
  <cols>
    <col min="1" max="1" width="1.75" style="248" customWidth="1"/>
    <col min="2" max="2" width="33.9140625" style="248" customWidth="1"/>
    <col min="3" max="3" width="16.25" style="248" customWidth="1"/>
    <col min="4" max="4" width="18.25" style="248" customWidth="1"/>
    <col min="5" max="5" width="16.1640625" style="248" customWidth="1"/>
    <col min="6" max="6" width="14.9140625" style="248" customWidth="1"/>
    <col min="7" max="7" width="14.6640625" style="248" customWidth="1"/>
    <col min="8" max="8" width="14.4140625" style="248" customWidth="1"/>
    <col min="9" max="9" width="15.6640625" style="248" customWidth="1"/>
    <col min="10" max="10" width="16.08203125" style="248" customWidth="1"/>
    <col min="11" max="11" width="13.58203125" style="248" customWidth="1"/>
    <col min="12" max="12" width="12.9140625" style="248" customWidth="1"/>
    <col min="13" max="23" width="7.6640625" style="248" customWidth="1"/>
    <col min="24" max="16384" width="12.6640625" style="248"/>
  </cols>
  <sheetData>
    <row r="1" spans="1:18" ht="25.5" customHeight="1" x14ac:dyDescent="0.3">
      <c r="A1" s="112"/>
      <c r="B1" s="507" t="s">
        <v>405</v>
      </c>
      <c r="C1" s="507"/>
      <c r="D1" s="507"/>
      <c r="E1" s="507"/>
      <c r="F1" s="507"/>
      <c r="G1" s="507"/>
      <c r="H1" s="507"/>
      <c r="I1" s="14"/>
      <c r="J1" s="14"/>
      <c r="K1" s="504"/>
      <c r="L1" s="343"/>
      <c r="M1" s="343"/>
      <c r="N1" s="343"/>
      <c r="O1" s="343"/>
      <c r="P1" s="343"/>
      <c r="Q1" s="343"/>
      <c r="R1" s="343"/>
    </row>
    <row r="2" spans="1:18" ht="14.5" customHeight="1" x14ac:dyDescent="0.3">
      <c r="A2" s="112"/>
      <c r="B2" s="113"/>
      <c r="C2" s="251"/>
      <c r="D2" s="251"/>
      <c r="E2" s="251"/>
      <c r="F2" s="251"/>
      <c r="G2" s="251"/>
      <c r="H2" s="251"/>
      <c r="I2" s="20"/>
      <c r="J2" s="20"/>
      <c r="K2" s="504"/>
      <c r="L2" s="343"/>
      <c r="M2" s="343"/>
      <c r="N2" s="343"/>
      <c r="O2" s="343"/>
      <c r="P2" s="343"/>
      <c r="Q2" s="343"/>
      <c r="R2" s="343"/>
    </row>
    <row r="3" spans="1:18" ht="15" customHeight="1" x14ac:dyDescent="0.3">
      <c r="A3" s="112"/>
      <c r="B3" s="112" t="s">
        <v>164</v>
      </c>
      <c r="C3" s="1"/>
      <c r="D3" s="114">
        <f>'1. Cover Sheet'!B13</f>
        <v>0</v>
      </c>
      <c r="E3" s="112"/>
      <c r="F3" s="112"/>
      <c r="G3" s="115"/>
      <c r="H3" s="115"/>
      <c r="I3" s="14"/>
      <c r="J3" s="14"/>
      <c r="K3" s="343"/>
      <c r="L3" s="343"/>
      <c r="M3" s="343"/>
      <c r="N3" s="343"/>
      <c r="O3" s="343"/>
      <c r="P3" s="343"/>
      <c r="Q3" s="343"/>
      <c r="R3" s="343"/>
    </row>
    <row r="4" spans="1:18" ht="14" x14ac:dyDescent="0.3">
      <c r="A4" s="116"/>
      <c r="B4" s="117"/>
      <c r="C4" s="114"/>
      <c r="D4" s="1"/>
      <c r="E4" s="1"/>
      <c r="F4" s="1"/>
      <c r="G4" s="1"/>
      <c r="H4" s="1"/>
      <c r="I4" s="1"/>
      <c r="K4" s="116"/>
      <c r="L4" s="116"/>
      <c r="M4" s="1"/>
      <c r="N4" s="1"/>
      <c r="O4" s="1"/>
      <c r="P4" s="1"/>
      <c r="Q4" s="1"/>
      <c r="R4" s="1"/>
    </row>
    <row r="5" spans="1:18" ht="14" x14ac:dyDescent="0.3">
      <c r="A5" s="116"/>
      <c r="B5" s="118" t="s">
        <v>421</v>
      </c>
      <c r="C5" s="119"/>
      <c r="D5" s="119"/>
      <c r="E5" s="119"/>
      <c r="F5" s="119"/>
      <c r="G5" s="119"/>
      <c r="H5" s="119"/>
      <c r="I5" s="119"/>
      <c r="K5" s="116"/>
      <c r="L5" s="116"/>
      <c r="M5" s="1"/>
      <c r="N5" s="1"/>
      <c r="O5" s="1"/>
      <c r="P5" s="1"/>
      <c r="Q5" s="1"/>
      <c r="R5" s="1"/>
    </row>
    <row r="6" spans="1:18" ht="14" x14ac:dyDescent="0.3">
      <c r="A6" s="116"/>
      <c r="B6" s="45" t="s">
        <v>190</v>
      </c>
      <c r="C6" s="249"/>
      <c r="D6" s="249"/>
      <c r="E6" s="249"/>
      <c r="F6" s="249"/>
      <c r="G6" s="249"/>
      <c r="H6" s="249"/>
      <c r="I6" s="1"/>
      <c r="K6" s="116"/>
      <c r="L6" s="116"/>
      <c r="M6" s="1"/>
      <c r="N6" s="1"/>
      <c r="O6" s="1"/>
      <c r="P6" s="1"/>
      <c r="Q6" s="1"/>
      <c r="R6" s="1"/>
    </row>
    <row r="7" spans="1:18" ht="14" x14ac:dyDescent="0.3">
      <c r="A7" s="116"/>
      <c r="B7" s="117"/>
      <c r="C7" s="114"/>
      <c r="D7" s="1"/>
      <c r="E7" s="1"/>
      <c r="F7" s="1"/>
      <c r="G7" s="1"/>
      <c r="H7" s="1"/>
      <c r="I7" s="1"/>
      <c r="K7" s="116"/>
      <c r="L7" s="116"/>
      <c r="M7" s="1"/>
      <c r="N7" s="1"/>
      <c r="O7" s="1"/>
      <c r="P7" s="1"/>
      <c r="Q7" s="1"/>
      <c r="R7" s="1"/>
    </row>
    <row r="8" spans="1:18" ht="21.5" customHeight="1" x14ac:dyDescent="0.3">
      <c r="A8" s="116"/>
      <c r="B8" s="486" t="s">
        <v>307</v>
      </c>
      <c r="C8" s="486"/>
      <c r="D8" s="486"/>
      <c r="E8" s="486"/>
      <c r="F8" s="486"/>
      <c r="G8" s="486"/>
      <c r="H8" s="486"/>
      <c r="I8" s="489" t="s">
        <v>229</v>
      </c>
      <c r="J8" s="489"/>
      <c r="K8" s="489"/>
      <c r="L8" s="116"/>
      <c r="M8" s="1"/>
      <c r="N8" s="1"/>
      <c r="O8" s="1"/>
      <c r="P8" s="1"/>
      <c r="Q8" s="1"/>
      <c r="R8" s="1"/>
    </row>
    <row r="9" spans="1:18" s="260" customFormat="1" ht="39.5" customHeight="1" x14ac:dyDescent="0.3">
      <c r="A9" s="120"/>
      <c r="B9" s="508" t="s">
        <v>423</v>
      </c>
      <c r="C9" s="508"/>
      <c r="D9" s="508"/>
      <c r="E9" s="508"/>
      <c r="F9" s="508"/>
      <c r="G9" s="508"/>
      <c r="H9" s="508"/>
      <c r="I9" s="490"/>
      <c r="J9" s="490"/>
      <c r="K9" s="490"/>
      <c r="L9" s="120"/>
      <c r="M9" s="42"/>
      <c r="N9" s="42"/>
      <c r="O9" s="42"/>
      <c r="P9" s="42"/>
      <c r="Q9" s="42"/>
      <c r="R9" s="42"/>
    </row>
    <row r="10" spans="1:18" ht="39" x14ac:dyDescent="0.3">
      <c r="A10" s="116"/>
      <c r="B10" s="121" t="s">
        <v>356</v>
      </c>
      <c r="C10" s="122" t="s">
        <v>424</v>
      </c>
      <c r="D10" s="123" t="s">
        <v>425</v>
      </c>
      <c r="E10" s="116"/>
      <c r="F10" s="116"/>
      <c r="I10" s="124" t="s">
        <v>360</v>
      </c>
      <c r="J10" s="124" t="s">
        <v>170</v>
      </c>
      <c r="K10" s="124" t="s">
        <v>318</v>
      </c>
      <c r="L10" s="1"/>
      <c r="M10" s="1"/>
      <c r="N10" s="1"/>
      <c r="O10" s="1"/>
      <c r="P10" s="1"/>
      <c r="Q10" s="1"/>
      <c r="R10" s="1"/>
    </row>
    <row r="11" spans="1:18" ht="14" x14ac:dyDescent="0.3">
      <c r="A11" s="116"/>
      <c r="B11" s="59" t="s">
        <v>147</v>
      </c>
      <c r="C11" s="295"/>
      <c r="D11" s="243"/>
      <c r="E11" s="116"/>
      <c r="F11" s="116"/>
      <c r="I11" s="63">
        <f>C11</f>
        <v>0</v>
      </c>
      <c r="J11" s="81">
        <v>0.15</v>
      </c>
      <c r="K11" s="63">
        <f>(I11/100)*15</f>
        <v>0</v>
      </c>
      <c r="L11" s="1"/>
      <c r="M11" s="1"/>
      <c r="N11" s="1"/>
      <c r="O11" s="1"/>
      <c r="P11" s="1"/>
      <c r="Q11" s="1"/>
      <c r="R11" s="1"/>
    </row>
    <row r="12" spans="1:18" ht="14" x14ac:dyDescent="0.3">
      <c r="A12" s="116"/>
      <c r="B12" s="59" t="s">
        <v>152</v>
      </c>
      <c r="C12" s="295"/>
      <c r="D12" s="243"/>
      <c r="E12" s="116"/>
      <c r="F12" s="116"/>
      <c r="I12" s="63">
        <f>C12</f>
        <v>0</v>
      </c>
      <c r="J12" s="81">
        <v>0.15</v>
      </c>
      <c r="K12" s="63">
        <f>(I12/100)*15</f>
        <v>0</v>
      </c>
      <c r="L12" s="1"/>
      <c r="M12" s="1"/>
      <c r="N12" s="1"/>
      <c r="O12" s="1"/>
      <c r="P12" s="1"/>
      <c r="Q12" s="1"/>
      <c r="R12" s="1"/>
    </row>
    <row r="13" spans="1:18" ht="14" x14ac:dyDescent="0.3">
      <c r="A13" s="116"/>
      <c r="B13" s="66" t="s">
        <v>46</v>
      </c>
      <c r="C13" s="295"/>
      <c r="D13" s="243"/>
      <c r="E13" s="116"/>
      <c r="F13" s="116"/>
      <c r="I13" s="63">
        <f t="shared" ref="I13:I21" si="0">C13</f>
        <v>0</v>
      </c>
      <c r="J13" s="81">
        <v>0.15</v>
      </c>
      <c r="K13" s="63">
        <f>(I13/100)*15</f>
        <v>0</v>
      </c>
      <c r="L13" s="1"/>
      <c r="M13" s="1"/>
      <c r="N13" s="1"/>
      <c r="O13" s="1"/>
      <c r="P13" s="1"/>
      <c r="Q13" s="1"/>
      <c r="R13" s="1"/>
    </row>
    <row r="14" spans="1:18" ht="14" x14ac:dyDescent="0.3">
      <c r="A14" s="116"/>
      <c r="B14" s="66" t="s">
        <v>52</v>
      </c>
      <c r="C14" s="295"/>
      <c r="D14" s="243"/>
      <c r="E14" s="116"/>
      <c r="F14" s="116"/>
      <c r="I14" s="63">
        <f t="shared" si="0"/>
        <v>0</v>
      </c>
      <c r="J14" s="81">
        <v>0.1</v>
      </c>
      <c r="K14" s="63">
        <f>(I14/100)*10</f>
        <v>0</v>
      </c>
      <c r="L14" s="1"/>
      <c r="M14" s="1"/>
      <c r="N14" s="1"/>
      <c r="O14" s="1"/>
      <c r="P14" s="1"/>
      <c r="Q14" s="1"/>
      <c r="R14" s="1"/>
    </row>
    <row r="15" spans="1:18" ht="14" x14ac:dyDescent="0.3">
      <c r="A15" s="116"/>
      <c r="B15" s="66" t="s">
        <v>158</v>
      </c>
      <c r="C15" s="295"/>
      <c r="D15" s="243"/>
      <c r="E15" s="116"/>
      <c r="F15" s="116"/>
      <c r="I15" s="63">
        <f t="shared" si="0"/>
        <v>0</v>
      </c>
      <c r="J15" s="81">
        <v>0.1</v>
      </c>
      <c r="K15" s="63">
        <f>(I15/100)*10</f>
        <v>0</v>
      </c>
      <c r="L15" s="1"/>
      <c r="M15" s="1"/>
      <c r="N15" s="1"/>
      <c r="O15" s="1"/>
      <c r="P15" s="1"/>
      <c r="Q15" s="1"/>
      <c r="R15" s="1"/>
    </row>
    <row r="16" spans="1:18" ht="14" x14ac:dyDescent="0.3">
      <c r="A16" s="116"/>
      <c r="B16" s="66" t="s">
        <v>119</v>
      </c>
      <c r="C16" s="295"/>
      <c r="D16" s="243"/>
      <c r="E16" s="116"/>
      <c r="F16" s="116"/>
      <c r="I16" s="63">
        <f t="shared" si="0"/>
        <v>0</v>
      </c>
      <c r="J16" s="81">
        <v>0.05</v>
      </c>
      <c r="K16" s="63">
        <f>(I16/100)*5</f>
        <v>0</v>
      </c>
      <c r="L16" s="1"/>
      <c r="M16" s="1"/>
      <c r="N16" s="1"/>
      <c r="O16" s="1"/>
      <c r="P16" s="1"/>
      <c r="Q16" s="1"/>
      <c r="R16" s="1"/>
    </row>
    <row r="17" spans="1:19" ht="14" x14ac:dyDescent="0.3">
      <c r="A17" s="116"/>
      <c r="B17" s="66" t="s">
        <v>113</v>
      </c>
      <c r="C17" s="295"/>
      <c r="D17" s="243"/>
      <c r="E17" s="116"/>
      <c r="F17" s="116"/>
      <c r="I17" s="63">
        <f t="shared" si="0"/>
        <v>0</v>
      </c>
      <c r="J17" s="81">
        <v>0.05</v>
      </c>
      <c r="K17" s="63">
        <f>(I17/100)*5</f>
        <v>0</v>
      </c>
      <c r="L17" s="1"/>
      <c r="M17" s="1"/>
      <c r="N17" s="1"/>
      <c r="O17" s="1"/>
      <c r="P17" s="1"/>
      <c r="Q17" s="1"/>
      <c r="R17" s="1"/>
    </row>
    <row r="18" spans="1:19" ht="14" x14ac:dyDescent="0.3">
      <c r="A18" s="116"/>
      <c r="B18" s="66" t="s">
        <v>44</v>
      </c>
      <c r="C18" s="295"/>
      <c r="D18" s="243"/>
      <c r="E18" s="116"/>
      <c r="F18" s="116"/>
      <c r="I18" s="63">
        <f t="shared" si="0"/>
        <v>0</v>
      </c>
      <c r="J18" s="81">
        <v>0.05</v>
      </c>
      <c r="K18" s="63">
        <f>(I18/100)*5</f>
        <v>0</v>
      </c>
      <c r="L18" s="1"/>
      <c r="M18" s="1"/>
      <c r="N18" s="1"/>
      <c r="O18" s="1"/>
      <c r="P18" s="1"/>
      <c r="Q18" s="1"/>
      <c r="R18" s="1"/>
    </row>
    <row r="19" spans="1:19" ht="15.75" customHeight="1" x14ac:dyDescent="0.3">
      <c r="A19" s="116"/>
      <c r="B19" s="66" t="s">
        <v>68</v>
      </c>
      <c r="C19" s="295"/>
      <c r="D19" s="243"/>
      <c r="E19" s="116"/>
      <c r="F19" s="116"/>
      <c r="I19" s="63">
        <f t="shared" si="0"/>
        <v>0</v>
      </c>
      <c r="J19" s="81">
        <v>0.05</v>
      </c>
      <c r="K19" s="63">
        <f>(I19/100)*5</f>
        <v>0</v>
      </c>
      <c r="L19" s="1"/>
      <c r="M19" s="1"/>
      <c r="N19" s="1"/>
      <c r="O19" s="1"/>
      <c r="P19" s="1"/>
      <c r="Q19" s="1"/>
      <c r="R19" s="1"/>
    </row>
    <row r="20" spans="1:19" ht="15.75" customHeight="1" x14ac:dyDescent="0.3">
      <c r="A20" s="116"/>
      <c r="B20" s="66" t="s">
        <v>149</v>
      </c>
      <c r="C20" s="295"/>
      <c r="D20" s="243"/>
      <c r="E20" s="116"/>
      <c r="F20" s="116"/>
      <c r="I20" s="63">
        <f t="shared" si="0"/>
        <v>0</v>
      </c>
      <c r="J20" s="81">
        <v>0.05</v>
      </c>
      <c r="K20" s="63">
        <f>(I20/100)*5</f>
        <v>0</v>
      </c>
      <c r="L20" s="1"/>
      <c r="M20" s="1"/>
      <c r="N20" s="1"/>
      <c r="O20" s="1"/>
      <c r="P20" s="1"/>
      <c r="Q20" s="1"/>
      <c r="R20" s="1"/>
    </row>
    <row r="21" spans="1:19" ht="15.75" customHeight="1" x14ac:dyDescent="0.3">
      <c r="A21" s="116"/>
      <c r="B21" s="66" t="s">
        <v>306</v>
      </c>
      <c r="C21" s="295"/>
      <c r="D21" s="243"/>
      <c r="E21" s="116"/>
      <c r="F21" s="116"/>
      <c r="I21" s="63">
        <f t="shared" si="0"/>
        <v>0</v>
      </c>
      <c r="J21" s="81">
        <v>0.1</v>
      </c>
      <c r="K21" s="63">
        <f>(I21/100)*10</f>
        <v>0</v>
      </c>
      <c r="L21" s="1"/>
      <c r="M21" s="1"/>
      <c r="N21" s="1"/>
      <c r="O21" s="1"/>
      <c r="P21" s="1"/>
      <c r="Q21" s="1"/>
      <c r="R21" s="1"/>
    </row>
    <row r="22" spans="1:19" ht="41.5" customHeight="1" x14ac:dyDescent="0.3">
      <c r="A22" s="116"/>
      <c r="B22" s="116"/>
      <c r="C22" s="116"/>
      <c r="D22" s="116"/>
      <c r="E22" s="116"/>
      <c r="F22" s="116"/>
      <c r="I22" s="505" t="s">
        <v>354</v>
      </c>
      <c r="J22" s="506"/>
      <c r="K22" s="125">
        <f>SUM(K11+K12+K13+K14+K15+K16+K17+K18+K19+K20+K21)</f>
        <v>0</v>
      </c>
      <c r="L22" s="126"/>
      <c r="M22" s="126"/>
      <c r="N22" s="126"/>
      <c r="O22" s="126"/>
      <c r="P22" s="126"/>
      <c r="Q22" s="126"/>
      <c r="R22" s="126"/>
    </row>
    <row r="23" spans="1:19" ht="15.75" customHeight="1" x14ac:dyDescent="0.3">
      <c r="A23" s="116"/>
      <c r="B23" s="116"/>
      <c r="C23" s="116"/>
      <c r="D23" s="116"/>
      <c r="E23" s="116"/>
      <c r="F23" s="116"/>
      <c r="G23" s="127"/>
      <c r="H23" s="127"/>
      <c r="K23" s="249"/>
      <c r="L23" s="126"/>
      <c r="M23" s="126"/>
      <c r="N23" s="126"/>
      <c r="O23" s="126"/>
      <c r="P23" s="126"/>
      <c r="Q23" s="126"/>
      <c r="R23" s="126"/>
    </row>
    <row r="24" spans="1:19" ht="20.5" customHeight="1" x14ac:dyDescent="0.3">
      <c r="A24" s="116"/>
      <c r="B24" s="486" t="s">
        <v>311</v>
      </c>
      <c r="C24" s="486"/>
      <c r="D24" s="486"/>
      <c r="E24" s="486"/>
      <c r="F24" s="486"/>
      <c r="G24" s="486"/>
      <c r="H24" s="486"/>
      <c r="K24" s="249"/>
      <c r="L24" s="126"/>
      <c r="M24" s="126"/>
      <c r="N24" s="126"/>
      <c r="O24" s="126"/>
      <c r="P24" s="126"/>
      <c r="Q24" s="126"/>
      <c r="R24" s="126"/>
    </row>
    <row r="25" spans="1:19" s="260" customFormat="1" ht="13" x14ac:dyDescent="0.25">
      <c r="B25" s="52" t="s">
        <v>412</v>
      </c>
      <c r="C25" s="128"/>
      <c r="D25" s="128"/>
      <c r="E25" s="128"/>
      <c r="F25" s="128"/>
      <c r="G25" s="266"/>
      <c r="H25" s="266"/>
      <c r="J25" s="129"/>
      <c r="K25" s="130"/>
      <c r="L25" s="130"/>
      <c r="M25" s="130"/>
      <c r="N25" s="130"/>
      <c r="O25" s="130"/>
    </row>
    <row r="26" spans="1:19" ht="15" customHeight="1" x14ac:dyDescent="0.3">
      <c r="B26" s="276" t="s">
        <v>191</v>
      </c>
      <c r="C26" s="250"/>
      <c r="D26" s="250"/>
      <c r="E26" s="250"/>
      <c r="I26" s="489" t="s">
        <v>229</v>
      </c>
      <c r="J26" s="489"/>
      <c r="K26" s="489"/>
      <c r="L26" s="250"/>
      <c r="M26" s="250"/>
      <c r="N26" s="250"/>
      <c r="O26" s="250"/>
      <c r="P26" s="250"/>
      <c r="Q26" s="250"/>
      <c r="R26" s="250"/>
      <c r="S26" s="250"/>
    </row>
    <row r="27" spans="1:19" ht="19.5" customHeight="1" x14ac:dyDescent="0.3">
      <c r="B27" s="45" t="s">
        <v>192</v>
      </c>
      <c r="C27" s="1"/>
      <c r="D27" s="1"/>
      <c r="E27" s="1"/>
      <c r="F27" s="1"/>
      <c r="G27" s="1"/>
      <c r="H27" s="1"/>
      <c r="I27" s="490"/>
      <c r="J27" s="490"/>
      <c r="K27" s="490"/>
      <c r="L27" s="131"/>
      <c r="M27" s="250"/>
      <c r="N27" s="250"/>
      <c r="O27" s="250"/>
      <c r="P27" s="250"/>
      <c r="Q27" s="250"/>
      <c r="R27" s="250"/>
      <c r="S27" s="250"/>
    </row>
    <row r="28" spans="1:19" ht="41" customHeight="1" x14ac:dyDescent="0.3">
      <c r="A28" s="1"/>
      <c r="B28" s="502" t="s">
        <v>355</v>
      </c>
      <c r="C28" s="132" t="s">
        <v>193</v>
      </c>
      <c r="D28" s="132" t="s">
        <v>194</v>
      </c>
      <c r="E28" s="132" t="s">
        <v>195</v>
      </c>
      <c r="F28" s="132" t="s">
        <v>196</v>
      </c>
      <c r="G28" s="132" t="s">
        <v>197</v>
      </c>
      <c r="I28" s="497" t="s">
        <v>359</v>
      </c>
      <c r="J28" s="497" t="s">
        <v>170</v>
      </c>
      <c r="K28" s="497" t="s">
        <v>318</v>
      </c>
      <c r="L28" s="131"/>
      <c r="M28" s="250"/>
      <c r="N28" s="250"/>
      <c r="O28" s="250"/>
      <c r="P28" s="250"/>
      <c r="Q28" s="250"/>
      <c r="R28" s="250"/>
      <c r="S28" s="250"/>
    </row>
    <row r="29" spans="1:19" ht="15.75" customHeight="1" x14ac:dyDescent="0.3">
      <c r="A29" s="1"/>
      <c r="B29" s="503"/>
      <c r="C29" s="494" t="s">
        <v>357</v>
      </c>
      <c r="D29" s="495"/>
      <c r="E29" s="495"/>
      <c r="F29" s="495"/>
      <c r="G29" s="496"/>
      <c r="I29" s="497"/>
      <c r="J29" s="497"/>
      <c r="K29" s="497"/>
      <c r="L29" s="14"/>
    </row>
    <row r="30" spans="1:19" ht="15.75" customHeight="1" x14ac:dyDescent="0.3">
      <c r="A30" s="1"/>
      <c r="B30" s="133" t="s">
        <v>308</v>
      </c>
      <c r="C30" s="280"/>
      <c r="D30" s="280"/>
      <c r="E30" s="280"/>
      <c r="F30" s="280"/>
      <c r="G30" s="280"/>
      <c r="H30" s="299"/>
      <c r="I30" s="258">
        <f>SUM(C30+D30+E30+F30+G30)</f>
        <v>0</v>
      </c>
      <c r="J30" s="262">
        <v>0.6</v>
      </c>
      <c r="K30" s="258">
        <f>SUM(I30/100)*60</f>
        <v>0</v>
      </c>
      <c r="L30" s="14"/>
    </row>
    <row r="31" spans="1:19" ht="15.75" customHeight="1" x14ac:dyDescent="0.3">
      <c r="A31" s="1"/>
      <c r="B31" s="133" t="s">
        <v>309</v>
      </c>
      <c r="C31" s="279"/>
      <c r="D31" s="279"/>
      <c r="E31" s="279"/>
      <c r="F31" s="279"/>
      <c r="G31" s="279"/>
      <c r="I31" s="498"/>
      <c r="J31" s="498"/>
      <c r="K31" s="498"/>
      <c r="L31" s="20"/>
    </row>
    <row r="32" spans="1:19" ht="15.75" customHeight="1" x14ac:dyDescent="0.3">
      <c r="A32" s="1"/>
      <c r="B32" s="133" t="s">
        <v>310</v>
      </c>
      <c r="C32" s="280"/>
      <c r="D32" s="280"/>
      <c r="E32" s="280"/>
      <c r="F32" s="280"/>
      <c r="G32" s="280"/>
      <c r="I32" s="258">
        <f>SUM(C32+D32+E32+F32+G32)</f>
        <v>0</v>
      </c>
      <c r="J32" s="262">
        <v>0.4</v>
      </c>
      <c r="K32" s="258">
        <f>SUM(I32/100)*40</f>
        <v>0</v>
      </c>
      <c r="L32" s="20"/>
    </row>
    <row r="33" spans="1:12" ht="15.75" customHeight="1" x14ac:dyDescent="0.3">
      <c r="A33" s="1"/>
      <c r="B33" s="133" t="s">
        <v>446</v>
      </c>
      <c r="C33" s="279"/>
      <c r="D33" s="279"/>
      <c r="E33" s="279"/>
      <c r="F33" s="279"/>
      <c r="G33" s="279"/>
      <c r="I33" s="498"/>
      <c r="J33" s="498"/>
      <c r="K33" s="498"/>
      <c r="L33" s="14"/>
    </row>
    <row r="34" spans="1:12" ht="40" customHeight="1" x14ac:dyDescent="0.35">
      <c r="A34" s="134"/>
      <c r="B34" s="52" t="s">
        <v>413</v>
      </c>
      <c r="C34" s="134"/>
      <c r="D34" s="134"/>
      <c r="E34" s="499"/>
      <c r="F34" s="343"/>
      <c r="G34" s="343"/>
      <c r="H34" s="343"/>
      <c r="I34" s="487" t="s">
        <v>368</v>
      </c>
      <c r="J34" s="488"/>
      <c r="K34" s="135">
        <f>SUM(K30+K32)</f>
        <v>0</v>
      </c>
      <c r="L34" s="14"/>
    </row>
    <row r="35" spans="1:12" ht="15.75" customHeight="1" x14ac:dyDescent="0.35">
      <c r="A35" s="136"/>
      <c r="B35" s="276" t="s">
        <v>191</v>
      </c>
      <c r="E35" s="263"/>
      <c r="I35" s="489" t="s">
        <v>229</v>
      </c>
      <c r="J35" s="489"/>
      <c r="K35" s="489"/>
      <c r="L35" s="20"/>
    </row>
    <row r="36" spans="1:12" ht="15.75" customHeight="1" x14ac:dyDescent="0.35">
      <c r="A36" s="136"/>
      <c r="B36" s="45" t="s">
        <v>192</v>
      </c>
      <c r="E36" s="263"/>
      <c r="I36" s="490"/>
      <c r="J36" s="490"/>
      <c r="K36" s="490"/>
      <c r="L36" s="20"/>
    </row>
    <row r="37" spans="1:12" ht="40" customHeight="1" x14ac:dyDescent="0.3">
      <c r="A37" s="136"/>
      <c r="B37" s="502" t="s">
        <v>366</v>
      </c>
      <c r="C37" s="132" t="s">
        <v>193</v>
      </c>
      <c r="D37" s="132" t="s">
        <v>194</v>
      </c>
      <c r="E37" s="132" t="s">
        <v>195</v>
      </c>
      <c r="F37" s="132" t="s">
        <v>196</v>
      </c>
      <c r="G37" s="132" t="s">
        <v>197</v>
      </c>
      <c r="I37" s="497" t="s">
        <v>358</v>
      </c>
      <c r="J37" s="497" t="s">
        <v>170</v>
      </c>
      <c r="K37" s="497" t="s">
        <v>318</v>
      </c>
      <c r="L37" s="20"/>
    </row>
    <row r="38" spans="1:12" ht="15" customHeight="1" x14ac:dyDescent="0.3">
      <c r="A38" s="136"/>
      <c r="B38" s="503"/>
      <c r="C38" s="494" t="s">
        <v>367</v>
      </c>
      <c r="D38" s="495"/>
      <c r="E38" s="495"/>
      <c r="F38" s="495"/>
      <c r="G38" s="496"/>
      <c r="I38" s="497"/>
      <c r="J38" s="497"/>
      <c r="K38" s="497"/>
      <c r="L38" s="20"/>
    </row>
    <row r="39" spans="1:12" ht="15.75" customHeight="1" x14ac:dyDescent="0.3">
      <c r="A39" s="136"/>
      <c r="B39" s="133" t="s">
        <v>308</v>
      </c>
      <c r="C39" s="280"/>
      <c r="D39" s="280"/>
      <c r="E39" s="280"/>
      <c r="F39" s="280"/>
      <c r="G39" s="280"/>
      <c r="I39" s="258">
        <f>SUM(C39+D39+E39+F39+G39)</f>
        <v>0</v>
      </c>
      <c r="J39" s="262">
        <v>0.6</v>
      </c>
      <c r="K39" s="258">
        <f>SUM(I39/100)*60</f>
        <v>0</v>
      </c>
      <c r="L39" s="20"/>
    </row>
    <row r="40" spans="1:12" ht="15.75" customHeight="1" x14ac:dyDescent="0.3">
      <c r="A40" s="136"/>
      <c r="B40" s="133" t="s">
        <v>309</v>
      </c>
      <c r="C40" s="279"/>
      <c r="D40" s="279"/>
      <c r="E40" s="279"/>
      <c r="F40" s="279"/>
      <c r="G40" s="279"/>
      <c r="I40" s="491"/>
      <c r="J40" s="492"/>
      <c r="K40" s="493"/>
      <c r="L40" s="20"/>
    </row>
    <row r="41" spans="1:12" ht="15.75" customHeight="1" x14ac:dyDescent="0.3">
      <c r="A41" s="136"/>
      <c r="B41" s="133" t="s">
        <v>310</v>
      </c>
      <c r="C41" s="280"/>
      <c r="D41" s="280"/>
      <c r="E41" s="280"/>
      <c r="F41" s="280"/>
      <c r="G41" s="280"/>
      <c r="I41" s="258">
        <f>SUM(C41+D41+E41+F41+G41)</f>
        <v>0</v>
      </c>
      <c r="J41" s="262">
        <v>0.4</v>
      </c>
      <c r="K41" s="258">
        <f>SUM(I41/100)*40</f>
        <v>0</v>
      </c>
      <c r="L41" s="20"/>
    </row>
    <row r="42" spans="1:12" ht="15.75" customHeight="1" x14ac:dyDescent="0.3">
      <c r="A42" s="136"/>
      <c r="B42" s="133" t="s">
        <v>446</v>
      </c>
      <c r="C42" s="279"/>
      <c r="D42" s="279"/>
      <c r="E42" s="279"/>
      <c r="F42" s="279"/>
      <c r="G42" s="279"/>
      <c r="I42" s="491"/>
      <c r="J42" s="492"/>
      <c r="K42" s="493"/>
      <c r="L42" s="20"/>
    </row>
    <row r="43" spans="1:12" ht="42" customHeight="1" x14ac:dyDescent="0.35">
      <c r="A43" s="136"/>
      <c r="B43" s="136"/>
      <c r="C43" s="136"/>
      <c r="D43" s="136"/>
      <c r="E43" s="263"/>
      <c r="F43" s="263"/>
      <c r="G43" s="263"/>
      <c r="H43" s="263"/>
      <c r="I43" s="487" t="s">
        <v>369</v>
      </c>
      <c r="J43" s="488"/>
      <c r="K43" s="135">
        <f>SUM(K39+K41)</f>
        <v>0</v>
      </c>
      <c r="L43" s="14"/>
    </row>
    <row r="44" spans="1:12" ht="15.75" customHeight="1" x14ac:dyDescent="0.35">
      <c r="A44" s="136"/>
      <c r="B44" s="136"/>
      <c r="C44" s="136"/>
      <c r="D44" s="136"/>
      <c r="E44" s="263"/>
      <c r="F44" s="263"/>
      <c r="G44" s="263"/>
      <c r="H44" s="263"/>
      <c r="I44" s="137"/>
      <c r="J44" s="138"/>
      <c r="K44" s="139"/>
      <c r="L44" s="20"/>
    </row>
    <row r="45" spans="1:12" ht="28.5" customHeight="1" x14ac:dyDescent="0.3">
      <c r="A45" s="136"/>
      <c r="I45" s="91"/>
      <c r="J45" s="92" t="s">
        <v>169</v>
      </c>
      <c r="K45" s="93" t="s">
        <v>170</v>
      </c>
      <c r="L45" s="268" t="s">
        <v>318</v>
      </c>
    </row>
    <row r="46" spans="1:12" ht="15.75" customHeight="1" x14ac:dyDescent="0.3">
      <c r="A46" s="136"/>
      <c r="I46" s="95" t="s">
        <v>343</v>
      </c>
      <c r="J46" s="96">
        <f>K22</f>
        <v>0</v>
      </c>
      <c r="K46" s="97">
        <v>0.6</v>
      </c>
      <c r="L46" s="98">
        <f>J46/100*60</f>
        <v>0</v>
      </c>
    </row>
    <row r="47" spans="1:12" ht="15.75" customHeight="1" x14ac:dyDescent="0.3">
      <c r="A47" s="136"/>
      <c r="I47" s="95" t="s">
        <v>344</v>
      </c>
      <c r="J47" s="96">
        <f>K34</f>
        <v>0</v>
      </c>
      <c r="K47" s="97">
        <v>0.25</v>
      </c>
      <c r="L47" s="98">
        <f>J47/100*25</f>
        <v>0</v>
      </c>
    </row>
    <row r="48" spans="1:12" ht="15.5" customHeight="1" x14ac:dyDescent="0.3">
      <c r="A48" s="136"/>
      <c r="I48" s="95" t="s">
        <v>345</v>
      </c>
      <c r="J48" s="96">
        <f>K43</f>
        <v>0</v>
      </c>
      <c r="K48" s="97">
        <v>0.15</v>
      </c>
      <c r="L48" s="98">
        <f>J48/100*15</f>
        <v>0</v>
      </c>
    </row>
    <row r="49" spans="1:15" ht="23.5" customHeight="1" x14ac:dyDescent="0.3">
      <c r="A49" s="136"/>
      <c r="I49" s="140"/>
      <c r="J49" s="140"/>
      <c r="K49" s="140"/>
      <c r="L49" s="140"/>
    </row>
    <row r="50" spans="1:15" ht="15.75" customHeight="1" x14ac:dyDescent="0.3">
      <c r="A50" s="136"/>
      <c r="I50" s="141"/>
      <c r="J50" s="141"/>
      <c r="K50" s="141"/>
      <c r="L50" s="141"/>
    </row>
    <row r="51" spans="1:15" ht="22.5" customHeight="1" x14ac:dyDescent="0.3">
      <c r="A51" s="136"/>
      <c r="B51" s="486" t="s">
        <v>313</v>
      </c>
      <c r="C51" s="486"/>
      <c r="D51" s="486"/>
      <c r="E51" s="486"/>
      <c r="F51" s="486"/>
      <c r="G51" s="486"/>
      <c r="H51" s="486"/>
      <c r="I51" s="260"/>
      <c r="J51" s="129"/>
      <c r="K51" s="130"/>
      <c r="L51" s="130"/>
    </row>
    <row r="52" spans="1:15" s="260" customFormat="1" ht="13" x14ac:dyDescent="0.25">
      <c r="B52" s="260" t="s">
        <v>413</v>
      </c>
      <c r="C52" s="128"/>
      <c r="D52" s="128"/>
      <c r="E52" s="128"/>
      <c r="F52" s="128"/>
      <c r="G52" s="266"/>
      <c r="H52" s="266"/>
      <c r="J52" s="129"/>
      <c r="K52" s="130"/>
      <c r="L52" s="130"/>
      <c r="M52" s="130"/>
      <c r="N52" s="130"/>
      <c r="O52" s="130"/>
    </row>
    <row r="53" spans="1:15" s="260" customFormat="1" ht="14" x14ac:dyDescent="0.3">
      <c r="B53" s="276" t="s">
        <v>191</v>
      </c>
      <c r="C53" s="128"/>
      <c r="D53" s="128"/>
      <c r="E53" s="128"/>
      <c r="F53" s="128"/>
      <c r="G53" s="266"/>
      <c r="H53" s="266"/>
      <c r="I53" s="248"/>
      <c r="J53" s="248"/>
      <c r="K53" s="248"/>
      <c r="L53" s="248"/>
      <c r="M53" s="130"/>
      <c r="N53" s="130"/>
      <c r="O53" s="130"/>
    </row>
    <row r="54" spans="1:15" ht="15" customHeight="1" x14ac:dyDescent="0.3">
      <c r="B54" s="45" t="s">
        <v>192</v>
      </c>
      <c r="I54" s="142"/>
      <c r="J54" s="143"/>
      <c r="K54" s="144"/>
      <c r="L54" s="145"/>
    </row>
    <row r="55" spans="1:15" ht="28.5" customHeight="1" x14ac:dyDescent="0.35">
      <c r="A55" s="136"/>
      <c r="B55" s="481" t="s">
        <v>370</v>
      </c>
      <c r="C55" s="132" t="s">
        <v>193</v>
      </c>
      <c r="D55" s="132" t="s">
        <v>194</v>
      </c>
      <c r="E55" s="132" t="s">
        <v>195</v>
      </c>
      <c r="F55" s="132" t="s">
        <v>196</v>
      </c>
      <c r="G55" s="132" t="s">
        <v>197</v>
      </c>
      <c r="H55" s="263"/>
      <c r="I55" s="142"/>
      <c r="J55" s="143"/>
      <c r="K55" s="144"/>
      <c r="L55" s="145"/>
    </row>
    <row r="56" spans="1:15" ht="15.75" customHeight="1" x14ac:dyDescent="0.35">
      <c r="B56" s="482"/>
      <c r="C56" s="483" t="s">
        <v>367</v>
      </c>
      <c r="D56" s="484"/>
      <c r="E56" s="484"/>
      <c r="F56" s="484"/>
      <c r="G56" s="485"/>
      <c r="H56" s="263"/>
      <c r="M56" s="141"/>
    </row>
    <row r="57" spans="1:15" ht="15.75" customHeight="1" x14ac:dyDescent="0.35">
      <c r="B57" s="133" t="s">
        <v>308</v>
      </c>
      <c r="C57" s="279"/>
      <c r="D57" s="279"/>
      <c r="E57" s="279"/>
      <c r="F57" s="279"/>
      <c r="G57" s="279"/>
      <c r="H57" s="263"/>
    </row>
    <row r="58" spans="1:15" ht="15.75" customHeight="1" x14ac:dyDescent="0.35">
      <c r="B58" s="133" t="s">
        <v>309</v>
      </c>
      <c r="C58" s="279"/>
      <c r="D58" s="279"/>
      <c r="E58" s="279"/>
      <c r="F58" s="279"/>
      <c r="G58" s="279"/>
      <c r="H58" s="263"/>
    </row>
    <row r="59" spans="1:15" ht="15.75" customHeight="1" x14ac:dyDescent="0.35">
      <c r="B59" s="133" t="s">
        <v>310</v>
      </c>
      <c r="C59" s="279"/>
      <c r="D59" s="279"/>
      <c r="E59" s="279"/>
      <c r="F59" s="279"/>
      <c r="G59" s="279"/>
      <c r="H59" s="263"/>
    </row>
    <row r="60" spans="1:15" ht="15.75" customHeight="1" x14ac:dyDescent="0.35">
      <c r="B60" s="133" t="s">
        <v>446</v>
      </c>
      <c r="C60" s="279"/>
      <c r="D60" s="279"/>
      <c r="E60" s="279"/>
      <c r="F60" s="279"/>
      <c r="G60" s="279"/>
      <c r="H60" s="263"/>
    </row>
    <row r="61" spans="1:15" ht="15.75" customHeight="1" x14ac:dyDescent="0.3">
      <c r="I61" s="260"/>
      <c r="J61" s="260"/>
      <c r="K61" s="260"/>
      <c r="L61" s="260"/>
    </row>
    <row r="62" spans="1:15" s="260" customFormat="1" ht="20.5" customHeight="1" x14ac:dyDescent="0.25">
      <c r="B62" s="477" t="s">
        <v>441</v>
      </c>
      <c r="C62" s="500"/>
      <c r="D62" s="500"/>
      <c r="E62" s="500"/>
      <c r="F62" s="500"/>
      <c r="G62" s="500"/>
      <c r="H62" s="501"/>
      <c r="I62" s="130"/>
      <c r="J62" s="130"/>
      <c r="K62" s="130"/>
      <c r="L62" s="130"/>
    </row>
    <row r="63" spans="1:15" s="260" customFormat="1" ht="20" customHeight="1" x14ac:dyDescent="0.3">
      <c r="B63" s="260" t="s">
        <v>453</v>
      </c>
      <c r="C63" s="128"/>
      <c r="D63" s="128"/>
      <c r="E63" s="266"/>
      <c r="F63" s="266"/>
      <c r="H63" s="129"/>
      <c r="I63" s="248"/>
      <c r="J63" s="248"/>
      <c r="K63" s="248"/>
      <c r="L63" s="248"/>
      <c r="M63" s="130"/>
    </row>
    <row r="64" spans="1:15" ht="22" customHeight="1" x14ac:dyDescent="0.3">
      <c r="B64" s="45" t="s">
        <v>454</v>
      </c>
    </row>
    <row r="65" spans="2:7" ht="15.75" customHeight="1" x14ac:dyDescent="0.3">
      <c r="B65" s="502" t="s">
        <v>447</v>
      </c>
      <c r="C65" s="132" t="s">
        <v>193</v>
      </c>
      <c r="D65" s="132" t="s">
        <v>194</v>
      </c>
      <c r="E65" s="132" t="s">
        <v>195</v>
      </c>
      <c r="F65" s="132" t="s">
        <v>196</v>
      </c>
      <c r="G65" s="132" t="s">
        <v>197</v>
      </c>
    </row>
    <row r="66" spans="2:7" ht="15.75" customHeight="1" x14ac:dyDescent="0.3">
      <c r="B66" s="503"/>
      <c r="C66" s="494" t="s">
        <v>357</v>
      </c>
      <c r="D66" s="495"/>
      <c r="E66" s="495"/>
      <c r="F66" s="495"/>
      <c r="G66" s="496"/>
    </row>
    <row r="67" spans="2:7" ht="15.75" customHeight="1" x14ac:dyDescent="0.3">
      <c r="B67" s="133" t="s">
        <v>308</v>
      </c>
      <c r="C67" s="244"/>
      <c r="D67" s="244"/>
      <c r="E67" s="244"/>
      <c r="F67" s="244"/>
      <c r="G67" s="244"/>
    </row>
    <row r="68" spans="2:7" ht="15.75" customHeight="1" x14ac:dyDescent="0.3">
      <c r="B68" s="133" t="s">
        <v>309</v>
      </c>
      <c r="C68" s="244"/>
      <c r="D68" s="244"/>
      <c r="E68" s="244"/>
      <c r="F68" s="244"/>
      <c r="G68" s="244"/>
    </row>
    <row r="69" spans="2:7" ht="15.75" customHeight="1" x14ac:dyDescent="0.3">
      <c r="B69" s="133" t="s">
        <v>310</v>
      </c>
      <c r="C69" s="244"/>
      <c r="D69" s="244"/>
      <c r="E69" s="244"/>
      <c r="F69" s="244"/>
      <c r="G69" s="244"/>
    </row>
    <row r="70" spans="2:7" ht="15.75" customHeight="1" x14ac:dyDescent="0.3">
      <c r="B70" s="133" t="s">
        <v>446</v>
      </c>
      <c r="C70" s="244"/>
      <c r="D70" s="244"/>
      <c r="E70" s="244"/>
      <c r="F70" s="244"/>
      <c r="G70" s="244"/>
    </row>
    <row r="71" spans="2:7" ht="15.75" customHeight="1" x14ac:dyDescent="0.3"/>
    <row r="72" spans="2:7" ht="15.75" customHeight="1" x14ac:dyDescent="0.3"/>
    <row r="73" spans="2:7" ht="15.75" customHeight="1" x14ac:dyDescent="0.3"/>
    <row r="74" spans="2:7" ht="15.75" customHeight="1" x14ac:dyDescent="0.3"/>
    <row r="75" spans="2:7" ht="15.75" customHeight="1" x14ac:dyDescent="0.3"/>
    <row r="76" spans="2:7" ht="15.75" customHeight="1" x14ac:dyDescent="0.3"/>
    <row r="77" spans="2:7" ht="15.75" customHeight="1" x14ac:dyDescent="0.3"/>
    <row r="78" spans="2:7" ht="15.75" customHeight="1" x14ac:dyDescent="0.3"/>
    <row r="79" spans="2:7" ht="15.75" customHeight="1" x14ac:dyDescent="0.3"/>
    <row r="80" spans="2:7"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sheetData>
  <sheetProtection password="A1B3" sheet="1" objects="1" scenarios="1"/>
  <mergeCells count="32">
    <mergeCell ref="B62:H62"/>
    <mergeCell ref="B65:B66"/>
    <mergeCell ref="C66:G66"/>
    <mergeCell ref="K1:R3"/>
    <mergeCell ref="I22:J22"/>
    <mergeCell ref="B1:H1"/>
    <mergeCell ref="I8:K9"/>
    <mergeCell ref="B28:B29"/>
    <mergeCell ref="B8:H8"/>
    <mergeCell ref="B24:H24"/>
    <mergeCell ref="B9:H9"/>
    <mergeCell ref="I26:K27"/>
    <mergeCell ref="B37:B38"/>
    <mergeCell ref="C38:G38"/>
    <mergeCell ref="I34:J34"/>
    <mergeCell ref="I37:I38"/>
    <mergeCell ref="C29:G29"/>
    <mergeCell ref="K28:K29"/>
    <mergeCell ref="I31:K31"/>
    <mergeCell ref="I33:K33"/>
    <mergeCell ref="J37:J38"/>
    <mergeCell ref="K37:K38"/>
    <mergeCell ref="E34:H34"/>
    <mergeCell ref="I28:I29"/>
    <mergeCell ref="J28:J29"/>
    <mergeCell ref="B55:B56"/>
    <mergeCell ref="C56:G56"/>
    <mergeCell ref="B51:H51"/>
    <mergeCell ref="I43:J43"/>
    <mergeCell ref="I35:K36"/>
    <mergeCell ref="I42:K42"/>
    <mergeCell ref="I40:K40"/>
  </mergeCells>
  <pageMargins left="0.70866141732283472" right="0.70866141732283472" top="0.74803149606299213" bottom="0.74803149606299213" header="0" footer="0"/>
  <pageSetup paperSize="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61"/>
  <sheetViews>
    <sheetView showGridLines="0" zoomScale="80" zoomScaleNormal="80" workbookViewId="0">
      <selection activeCell="A119" sqref="A119"/>
    </sheetView>
  </sheetViews>
  <sheetFormatPr defaultColWidth="12.6640625" defaultRowHeight="15" customHeight="1" x14ac:dyDescent="0.25"/>
  <cols>
    <col min="1" max="1" width="1.5" style="260" customWidth="1"/>
    <col min="2" max="2" width="28.83203125" style="260" customWidth="1"/>
    <col min="3" max="3" width="12.75" style="260" customWidth="1"/>
    <col min="4" max="4" width="13" style="260" customWidth="1"/>
    <col min="5" max="5" width="12.83203125" style="260" customWidth="1"/>
    <col min="6" max="6" width="11.75" style="260" customWidth="1"/>
    <col min="7" max="7" width="11.6640625" style="260" bestFit="1" customWidth="1"/>
    <col min="8" max="8" width="11.4140625" style="260" bestFit="1" customWidth="1"/>
    <col min="9" max="9" width="10.5" style="260" customWidth="1"/>
    <col min="10" max="10" width="11.25" style="260" customWidth="1"/>
    <col min="11" max="11" width="4.9140625" style="260" customWidth="1"/>
    <col min="12" max="12" width="15.83203125" style="260" customWidth="1"/>
    <col min="13" max="13" width="12.58203125" style="86" customWidth="1"/>
    <col min="14" max="14" width="17.08203125" style="260" customWidth="1"/>
    <col min="15" max="15" width="11" style="260" customWidth="1"/>
    <col min="16" max="23" width="7.6640625" style="260" customWidth="1"/>
    <col min="24" max="16384" width="12.6640625" style="260"/>
  </cols>
  <sheetData>
    <row r="1" spans="2:15" ht="26.25" customHeight="1" x14ac:dyDescent="0.25">
      <c r="B1" s="525" t="s">
        <v>407</v>
      </c>
      <c r="C1" s="526"/>
      <c r="D1" s="526"/>
      <c r="E1" s="526"/>
      <c r="F1" s="526"/>
      <c r="G1" s="526"/>
      <c r="H1" s="526"/>
      <c r="I1" s="526"/>
      <c r="J1" s="527"/>
      <c r="K1" s="146"/>
      <c r="L1" s="146"/>
    </row>
    <row r="2" spans="2:15" ht="9" customHeight="1" x14ac:dyDescent="0.25">
      <c r="B2" s="48"/>
      <c r="C2" s="48"/>
      <c r="D2" s="48"/>
      <c r="E2" s="48"/>
      <c r="F2" s="48"/>
      <c r="G2" s="48"/>
      <c r="H2" s="48"/>
      <c r="I2" s="48"/>
      <c r="J2" s="147"/>
      <c r="K2" s="147"/>
      <c r="L2" s="83"/>
    </row>
    <row r="3" spans="2:15" ht="15.75" customHeight="1" x14ac:dyDescent="0.25">
      <c r="B3" s="48" t="s">
        <v>164</v>
      </c>
      <c r="C3" s="50">
        <f>'1. Cover Sheet'!B13</f>
        <v>0</v>
      </c>
      <c r="D3" s="50"/>
      <c r="E3" s="50"/>
      <c r="F3" s="48"/>
      <c r="G3" s="48"/>
      <c r="H3" s="48"/>
      <c r="I3" s="48"/>
      <c r="J3" s="147"/>
      <c r="K3" s="147"/>
      <c r="L3" s="83"/>
    </row>
    <row r="4" spans="2:15" ht="7.5" customHeight="1" x14ac:dyDescent="0.25">
      <c r="B4" s="49"/>
      <c r="C4" s="42"/>
      <c r="D4" s="42"/>
      <c r="E4" s="42"/>
      <c r="F4" s="42"/>
      <c r="G4" s="42"/>
      <c r="H4" s="42"/>
      <c r="I4" s="42"/>
      <c r="J4" s="42"/>
      <c r="K4" s="42"/>
    </row>
    <row r="5" spans="2:15" ht="14.5" customHeight="1" x14ac:dyDescent="0.25">
      <c r="B5" s="528" t="s">
        <v>432</v>
      </c>
      <c r="C5" s="528"/>
      <c r="D5" s="528"/>
      <c r="E5" s="528"/>
      <c r="F5" s="528"/>
      <c r="G5" s="528"/>
      <c r="H5" s="528"/>
      <c r="I5" s="528"/>
      <c r="J5" s="528"/>
      <c r="L5" s="148"/>
    </row>
    <row r="6" spans="2:15" ht="12.5" x14ac:dyDescent="0.25">
      <c r="L6" s="148"/>
    </row>
    <row r="7" spans="2:15" ht="18.75" customHeight="1" x14ac:dyDescent="0.25">
      <c r="B7" s="529" t="s">
        <v>377</v>
      </c>
      <c r="C7" s="530"/>
      <c r="D7" s="530"/>
      <c r="E7" s="530"/>
      <c r="F7" s="530"/>
      <c r="G7" s="530"/>
      <c r="H7" s="530"/>
      <c r="I7" s="530"/>
      <c r="J7" s="531"/>
      <c r="K7" s="149"/>
      <c r="L7" s="148"/>
    </row>
    <row r="8" spans="2:15" ht="13" x14ac:dyDescent="0.25">
      <c r="B8" s="260" t="s">
        <v>433</v>
      </c>
      <c r="C8" s="128"/>
      <c r="D8" s="128"/>
      <c r="E8" s="128"/>
      <c r="F8" s="128"/>
      <c r="G8" s="266"/>
      <c r="H8" s="266"/>
      <c r="J8" s="129"/>
      <c r="K8" s="130"/>
      <c r="L8" s="130"/>
      <c r="M8" s="130"/>
      <c r="N8" s="130"/>
      <c r="O8" s="130"/>
    </row>
    <row r="9" spans="2:15" s="303" customFormat="1" ht="12.5" x14ac:dyDescent="0.25">
      <c r="B9" s="509" t="s">
        <v>191</v>
      </c>
      <c r="C9" s="510"/>
      <c r="K9" s="304"/>
      <c r="L9" s="304"/>
    </row>
    <row r="10" spans="2:15" s="303" customFormat="1" ht="12.5" x14ac:dyDescent="0.25">
      <c r="B10" s="509" t="s">
        <v>192</v>
      </c>
      <c r="C10" s="510"/>
      <c r="D10" s="510"/>
      <c r="E10" s="510"/>
      <c r="F10" s="510"/>
      <c r="G10" s="510"/>
      <c r="H10" s="510"/>
      <c r="I10" s="510"/>
      <c r="K10" s="304"/>
      <c r="L10" s="304"/>
    </row>
    <row r="11" spans="2:15" ht="12.5" x14ac:dyDescent="0.25">
      <c r="B11" s="42"/>
      <c r="C11" s="42"/>
      <c r="D11" s="42"/>
      <c r="E11" s="42"/>
      <c r="F11" s="42"/>
      <c r="G11" s="42"/>
      <c r="H11" s="42"/>
      <c r="I11" s="42"/>
      <c r="J11" s="42"/>
      <c r="K11" s="42"/>
      <c r="L11" s="489"/>
      <c r="M11" s="489"/>
      <c r="N11" s="489"/>
      <c r="O11" s="52"/>
    </row>
    <row r="12" spans="2:15" ht="14.25" customHeight="1" x14ac:dyDescent="0.3">
      <c r="B12" s="513" t="s">
        <v>378</v>
      </c>
      <c r="C12" s="511" t="s">
        <v>198</v>
      </c>
      <c r="D12" s="518"/>
      <c r="E12" s="511" t="s">
        <v>199</v>
      </c>
      <c r="F12" s="518"/>
      <c r="G12" s="540"/>
      <c r="H12" s="542"/>
      <c r="I12" s="542"/>
      <c r="J12" s="541"/>
      <c r="K12" s="42"/>
      <c r="L12" s="489"/>
      <c r="M12" s="489"/>
      <c r="N12" s="489"/>
      <c r="O12" s="52"/>
    </row>
    <row r="13" spans="2:15" ht="26" x14ac:dyDescent="0.3">
      <c r="B13" s="514"/>
      <c r="C13" s="150" t="s">
        <v>323</v>
      </c>
      <c r="D13" s="150" t="s">
        <v>200</v>
      </c>
      <c r="E13" s="150" t="s">
        <v>323</v>
      </c>
      <c r="F13" s="150" t="s">
        <v>200</v>
      </c>
      <c r="G13" s="543"/>
      <c r="H13" s="541"/>
      <c r="I13" s="543"/>
      <c r="J13" s="541"/>
      <c r="K13" s="42"/>
      <c r="L13" s="489" t="s">
        <v>229</v>
      </c>
      <c r="M13" s="489"/>
      <c r="N13" s="489"/>
      <c r="O13" s="489"/>
    </row>
    <row r="14" spans="2:15" ht="13" x14ac:dyDescent="0.3">
      <c r="B14" s="515"/>
      <c r="C14" s="519" t="s">
        <v>202</v>
      </c>
      <c r="D14" s="538"/>
      <c r="E14" s="519" t="s">
        <v>202</v>
      </c>
      <c r="F14" s="538"/>
      <c r="G14" s="151"/>
      <c r="H14" s="151"/>
      <c r="I14" s="151"/>
      <c r="J14" s="151"/>
      <c r="K14" s="42"/>
      <c r="L14" s="489"/>
      <c r="M14" s="489"/>
      <c r="N14" s="489"/>
      <c r="O14" s="489"/>
    </row>
    <row r="15" spans="2:15" ht="29" customHeight="1" x14ac:dyDescent="0.25">
      <c r="B15" s="152" t="s">
        <v>328</v>
      </c>
      <c r="C15" s="280"/>
      <c r="D15" s="280"/>
      <c r="E15" s="281"/>
      <c r="F15" s="281"/>
      <c r="G15" s="153"/>
      <c r="H15" s="153"/>
      <c r="I15" s="153"/>
      <c r="J15" s="153"/>
      <c r="K15" s="42"/>
      <c r="L15" s="544" t="s">
        <v>380</v>
      </c>
      <c r="M15" s="544"/>
      <c r="N15" s="544"/>
      <c r="O15" s="154">
        <f>SUM(C15+D15+E15+F15)</f>
        <v>0</v>
      </c>
    </row>
    <row r="16" spans="2:15" ht="15.75" customHeight="1" x14ac:dyDescent="0.25">
      <c r="B16" s="155" t="s">
        <v>329</v>
      </c>
      <c r="C16" s="282"/>
      <c r="D16" s="282"/>
      <c r="E16" s="282"/>
      <c r="F16" s="282"/>
      <c r="G16" s="153"/>
      <c r="H16" s="153"/>
      <c r="I16" s="153"/>
      <c r="J16" s="153"/>
      <c r="L16" s="546"/>
      <c r="M16" s="546"/>
      <c r="N16" s="546"/>
    </row>
    <row r="17" spans="2:15" ht="15.75" customHeight="1" x14ac:dyDescent="0.25">
      <c r="B17" s="152" t="s">
        <v>330</v>
      </c>
      <c r="C17" s="282"/>
      <c r="D17" s="282"/>
      <c r="E17" s="282"/>
      <c r="F17" s="282"/>
      <c r="G17" s="153"/>
      <c r="H17" s="153"/>
      <c r="I17" s="153"/>
      <c r="J17" s="153"/>
      <c r="L17" s="547"/>
      <c r="M17" s="547"/>
      <c r="N17" s="547"/>
    </row>
    <row r="18" spans="2:15" ht="15.75" customHeight="1" x14ac:dyDescent="0.25">
      <c r="B18" s="155" t="s">
        <v>331</v>
      </c>
      <c r="C18" s="282"/>
      <c r="D18" s="282"/>
      <c r="E18" s="282"/>
      <c r="F18" s="282"/>
      <c r="G18" s="153"/>
      <c r="H18" s="153"/>
      <c r="I18" s="153"/>
      <c r="J18" s="153"/>
    </row>
    <row r="19" spans="2:15" ht="15.75" customHeight="1" x14ac:dyDescent="0.25">
      <c r="B19" s="156" t="s">
        <v>332</v>
      </c>
      <c r="C19" s="282"/>
      <c r="D19" s="282"/>
      <c r="E19" s="282"/>
      <c r="F19" s="283"/>
      <c r="G19" s="83"/>
      <c r="H19" s="83"/>
      <c r="I19" s="83"/>
      <c r="J19" s="83"/>
    </row>
    <row r="20" spans="2:15" ht="15.75" customHeight="1" x14ac:dyDescent="0.25">
      <c r="B20" s="157" t="s">
        <v>333</v>
      </c>
      <c r="C20" s="282"/>
      <c r="D20" s="282"/>
      <c r="E20" s="284"/>
      <c r="F20" s="285"/>
      <c r="G20" s="158"/>
      <c r="H20" s="158"/>
      <c r="I20" s="158"/>
      <c r="J20" s="158"/>
    </row>
    <row r="21" spans="2:15" ht="15.75" customHeight="1" x14ac:dyDescent="0.25">
      <c r="B21" s="157" t="s">
        <v>334</v>
      </c>
      <c r="C21" s="282"/>
      <c r="D21" s="282"/>
      <c r="E21" s="282"/>
      <c r="F21" s="286"/>
      <c r="G21" s="83"/>
      <c r="H21" s="83"/>
      <c r="I21" s="83"/>
      <c r="J21" s="83"/>
      <c r="L21" s="537"/>
      <c r="M21" s="537"/>
      <c r="N21" s="537"/>
      <c r="O21" s="26"/>
    </row>
    <row r="22" spans="2:15" ht="14.25" customHeight="1" x14ac:dyDescent="0.3">
      <c r="B22" s="152" t="s">
        <v>335</v>
      </c>
      <c r="C22" s="282"/>
      <c r="D22" s="282"/>
      <c r="E22" s="282"/>
      <c r="F22" s="282"/>
      <c r="G22" s="540"/>
      <c r="H22" s="541"/>
      <c r="I22" s="540"/>
      <c r="J22" s="541"/>
      <c r="L22" s="537"/>
      <c r="M22" s="537"/>
      <c r="N22" s="537"/>
      <c r="O22" s="26"/>
    </row>
    <row r="23" spans="2:15" ht="14.25" customHeight="1" x14ac:dyDescent="0.3">
      <c r="B23" s="159"/>
      <c r="C23" s="83"/>
      <c r="D23" s="83"/>
      <c r="E23" s="83"/>
      <c r="F23" s="83"/>
      <c r="G23" s="543"/>
      <c r="H23" s="541"/>
      <c r="I23" s="543"/>
      <c r="J23" s="541"/>
      <c r="L23" s="545"/>
      <c r="M23" s="545"/>
      <c r="N23" s="545"/>
      <c r="O23" s="545"/>
    </row>
    <row r="24" spans="2:15" ht="18.5" customHeight="1" x14ac:dyDescent="0.25">
      <c r="B24" s="521" t="s">
        <v>397</v>
      </c>
      <c r="C24" s="521"/>
      <c r="D24" s="521"/>
      <c r="E24" s="521"/>
      <c r="F24" s="521"/>
      <c r="G24" s="521"/>
      <c r="H24" s="521"/>
      <c r="I24" s="521"/>
      <c r="J24" s="521"/>
      <c r="K24" s="42"/>
      <c r="L24" s="545"/>
      <c r="M24" s="545"/>
      <c r="N24" s="545"/>
      <c r="O24" s="545"/>
    </row>
    <row r="25" spans="2:15" ht="13" x14ac:dyDescent="0.25">
      <c r="B25" s="260" t="s">
        <v>433</v>
      </c>
      <c r="C25" s="128"/>
      <c r="D25" s="128"/>
      <c r="E25" s="128"/>
      <c r="F25" s="128"/>
      <c r="G25" s="266"/>
      <c r="H25" s="266"/>
      <c r="J25" s="129"/>
      <c r="K25" s="130"/>
      <c r="L25" s="130"/>
      <c r="M25" s="130"/>
      <c r="N25" s="130"/>
      <c r="O25" s="130"/>
    </row>
    <row r="26" spans="2:15" s="303" customFormat="1" ht="12.5" x14ac:dyDescent="0.25">
      <c r="B26" s="509" t="s">
        <v>191</v>
      </c>
      <c r="C26" s="510"/>
      <c r="K26" s="304"/>
      <c r="L26" s="304"/>
    </row>
    <row r="27" spans="2:15" s="303" customFormat="1" ht="12.5" x14ac:dyDescent="0.25">
      <c r="B27" s="509" t="s">
        <v>192</v>
      </c>
      <c r="C27" s="510"/>
      <c r="D27" s="510"/>
      <c r="E27" s="510"/>
      <c r="F27" s="510"/>
      <c r="G27" s="510"/>
      <c r="H27" s="510"/>
      <c r="I27" s="510"/>
      <c r="K27" s="304"/>
      <c r="L27" s="304"/>
    </row>
    <row r="28" spans="2:15" ht="15.75" customHeight="1" x14ac:dyDescent="0.25">
      <c r="B28" s="159"/>
      <c r="C28" s="83"/>
      <c r="D28" s="83"/>
      <c r="E28" s="83"/>
      <c r="F28" s="83"/>
      <c r="G28" s="153"/>
      <c r="H28" s="153"/>
      <c r="I28" s="153"/>
      <c r="J28" s="153"/>
      <c r="L28" s="473"/>
      <c r="M28" s="473"/>
      <c r="N28" s="473"/>
    </row>
    <row r="29" spans="2:15" ht="15.75" customHeight="1" x14ac:dyDescent="0.3">
      <c r="B29" s="513" t="s">
        <v>379</v>
      </c>
      <c r="C29" s="511" t="s">
        <v>198</v>
      </c>
      <c r="D29" s="518"/>
      <c r="E29" s="511" t="s">
        <v>199</v>
      </c>
      <c r="F29" s="518"/>
      <c r="G29" s="153"/>
      <c r="H29" s="153"/>
      <c r="I29" s="153"/>
      <c r="J29" s="153"/>
      <c r="L29" s="473"/>
      <c r="M29" s="473"/>
      <c r="N29" s="473"/>
    </row>
    <row r="30" spans="2:15" ht="26" x14ac:dyDescent="0.3">
      <c r="B30" s="515"/>
      <c r="C30" s="150" t="s">
        <v>323</v>
      </c>
      <c r="D30" s="150" t="s">
        <v>200</v>
      </c>
      <c r="E30" s="150" t="s">
        <v>323</v>
      </c>
      <c r="F30" s="150" t="s">
        <v>200</v>
      </c>
      <c r="G30" s="153"/>
      <c r="H30" s="153"/>
      <c r="I30" s="153"/>
      <c r="J30" s="153"/>
      <c r="L30" s="489" t="s">
        <v>229</v>
      </c>
      <c r="M30" s="489"/>
      <c r="N30" s="489"/>
      <c r="O30" s="489"/>
    </row>
    <row r="31" spans="2:15" ht="15.75" customHeight="1" x14ac:dyDescent="0.3">
      <c r="B31" s="160"/>
      <c r="C31" s="519" t="s">
        <v>202</v>
      </c>
      <c r="D31" s="538"/>
      <c r="E31" s="519" t="s">
        <v>202</v>
      </c>
      <c r="F31" s="538"/>
      <c r="G31" s="153"/>
      <c r="H31" s="153"/>
      <c r="I31" s="153"/>
      <c r="J31" s="153"/>
      <c r="L31" s="489"/>
      <c r="M31" s="489"/>
      <c r="N31" s="489"/>
      <c r="O31" s="489"/>
    </row>
    <row r="32" spans="2:15" ht="29" customHeight="1" x14ac:dyDescent="0.25">
      <c r="B32" s="152" t="s">
        <v>328</v>
      </c>
      <c r="C32" s="296"/>
      <c r="D32" s="296"/>
      <c r="E32" s="297"/>
      <c r="F32" s="297"/>
      <c r="G32" s="153"/>
      <c r="H32" s="153"/>
      <c r="I32" s="153"/>
      <c r="J32" s="153"/>
      <c r="L32" s="544" t="s">
        <v>381</v>
      </c>
      <c r="M32" s="544"/>
      <c r="N32" s="544"/>
      <c r="O32" s="154">
        <f>SUM(C32+D32+E32+F32)</f>
        <v>0</v>
      </c>
    </row>
    <row r="33" spans="2:15" ht="15.75" customHeight="1" x14ac:dyDescent="0.25">
      <c r="B33" s="155" t="s">
        <v>329</v>
      </c>
      <c r="C33" s="282"/>
      <c r="D33" s="282"/>
      <c r="E33" s="282"/>
      <c r="F33" s="283"/>
      <c r="G33" s="42"/>
      <c r="H33" s="42"/>
      <c r="I33" s="42"/>
      <c r="J33" s="42"/>
      <c r="K33" s="42"/>
      <c r="L33" s="161"/>
      <c r="M33" s="162"/>
    </row>
    <row r="34" spans="2:15" ht="15.75" customHeight="1" x14ac:dyDescent="0.25">
      <c r="B34" s="152" t="s">
        <v>330</v>
      </c>
      <c r="C34" s="282"/>
      <c r="D34" s="282"/>
      <c r="E34" s="284"/>
      <c r="F34" s="285"/>
      <c r="G34" s="158"/>
      <c r="H34" s="158"/>
      <c r="I34" s="158"/>
      <c r="J34" s="158"/>
      <c r="K34" s="42"/>
      <c r="L34" s="163"/>
      <c r="M34" s="164"/>
    </row>
    <row r="35" spans="2:15" ht="15.75" customHeight="1" x14ac:dyDescent="0.25">
      <c r="B35" s="155" t="s">
        <v>331</v>
      </c>
      <c r="C35" s="282"/>
      <c r="D35" s="282"/>
      <c r="E35" s="282"/>
      <c r="F35" s="286"/>
      <c r="G35" s="42"/>
      <c r="H35" s="42"/>
      <c r="I35" s="42"/>
      <c r="J35" s="42"/>
      <c r="K35" s="42"/>
      <c r="L35" s="161"/>
      <c r="M35" s="162"/>
    </row>
    <row r="36" spans="2:15" ht="15.75" customHeight="1" x14ac:dyDescent="0.25">
      <c r="B36" s="156" t="s">
        <v>332</v>
      </c>
      <c r="C36" s="282"/>
      <c r="D36" s="282"/>
      <c r="E36" s="282"/>
      <c r="F36" s="283"/>
      <c r="G36" s="42"/>
      <c r="H36" s="42"/>
      <c r="I36" s="42"/>
      <c r="J36" s="42"/>
      <c r="K36" s="42"/>
      <c r="L36" s="161"/>
      <c r="M36" s="162"/>
    </row>
    <row r="37" spans="2:15" ht="15.75" customHeight="1" x14ac:dyDescent="0.25">
      <c r="B37" s="157" t="s">
        <v>333</v>
      </c>
      <c r="C37" s="282"/>
      <c r="D37" s="282"/>
      <c r="E37" s="284"/>
      <c r="F37" s="285"/>
      <c r="G37" s="42"/>
      <c r="H37" s="42"/>
      <c r="I37" s="42"/>
      <c r="J37" s="42"/>
      <c r="K37" s="42"/>
      <c r="L37" s="163"/>
      <c r="M37" s="164"/>
    </row>
    <row r="38" spans="2:15" ht="15.75" customHeight="1" x14ac:dyDescent="0.25">
      <c r="B38" s="157" t="s">
        <v>334</v>
      </c>
      <c r="C38" s="282"/>
      <c r="D38" s="282"/>
      <c r="E38" s="282"/>
      <c r="F38" s="286"/>
      <c r="G38" s="42"/>
      <c r="H38" s="42"/>
      <c r="I38" s="42"/>
      <c r="J38" s="42"/>
      <c r="K38" s="42"/>
      <c r="L38" s="163"/>
      <c r="M38" s="164"/>
    </row>
    <row r="39" spans="2:15" ht="15.75" customHeight="1" x14ac:dyDescent="0.25">
      <c r="B39" s="152" t="s">
        <v>335</v>
      </c>
      <c r="C39" s="282"/>
      <c r="D39" s="282"/>
      <c r="E39" s="282"/>
      <c r="F39" s="282"/>
      <c r="G39" s="42"/>
      <c r="H39" s="42"/>
      <c r="I39" s="42"/>
      <c r="J39" s="42"/>
      <c r="K39" s="42"/>
      <c r="L39" s="163"/>
      <c r="M39" s="164"/>
    </row>
    <row r="40" spans="2:15" ht="15.75" customHeight="1" x14ac:dyDescent="0.25">
      <c r="B40" s="42"/>
      <c r="C40" s="42"/>
      <c r="D40" s="42"/>
      <c r="E40" s="42"/>
      <c r="F40" s="42"/>
      <c r="G40" s="42"/>
      <c r="H40" s="42"/>
      <c r="I40" s="42"/>
      <c r="J40" s="42"/>
      <c r="K40" s="42"/>
      <c r="L40" s="161"/>
      <c r="M40" s="162"/>
    </row>
    <row r="41" spans="2:15" ht="26" customHeight="1" x14ac:dyDescent="0.25">
      <c r="B41" s="521" t="s">
        <v>398</v>
      </c>
      <c r="C41" s="521"/>
      <c r="D41" s="521"/>
      <c r="E41" s="521"/>
      <c r="F41" s="521"/>
      <c r="G41" s="521"/>
      <c r="H41" s="521"/>
      <c r="I41" s="521"/>
      <c r="J41" s="521"/>
      <c r="K41" s="42"/>
      <c r="L41" s="537"/>
      <c r="M41" s="537"/>
      <c r="N41" s="537"/>
      <c r="O41" s="26"/>
    </row>
    <row r="42" spans="2:15" ht="15.75" customHeight="1" x14ac:dyDescent="0.3">
      <c r="B42" s="42" t="s">
        <v>411</v>
      </c>
      <c r="C42" s="42"/>
      <c r="D42" s="42"/>
      <c r="E42" s="42"/>
      <c r="F42" s="42"/>
      <c r="G42" s="539"/>
      <c r="H42" s="533"/>
      <c r="I42" s="533"/>
      <c r="J42" s="533"/>
      <c r="L42" s="537"/>
      <c r="M42" s="537"/>
      <c r="N42" s="537"/>
      <c r="O42" s="26"/>
    </row>
    <row r="43" spans="2:15" ht="14.5" customHeight="1" x14ac:dyDescent="0.3">
      <c r="B43" s="42" t="s">
        <v>203</v>
      </c>
      <c r="C43" s="42"/>
      <c r="D43" s="42"/>
      <c r="E43" s="42"/>
      <c r="F43" s="42"/>
      <c r="G43" s="532"/>
      <c r="H43" s="533"/>
      <c r="I43" s="532"/>
      <c r="J43" s="533"/>
      <c r="K43" s="42"/>
      <c r="L43" s="548"/>
      <c r="M43" s="548"/>
      <c r="N43" s="548"/>
      <c r="O43" s="548"/>
    </row>
    <row r="44" spans="2:15" ht="13" x14ac:dyDescent="0.3">
      <c r="B44" s="42" t="s">
        <v>204</v>
      </c>
      <c r="C44" s="42"/>
      <c r="D44" s="42"/>
      <c r="E44" s="42"/>
      <c r="F44" s="42"/>
      <c r="G44" s="265"/>
      <c r="H44" s="265"/>
      <c r="I44" s="265"/>
      <c r="J44" s="265"/>
      <c r="K44" s="42"/>
      <c r="L44" s="548"/>
      <c r="M44" s="548"/>
      <c r="N44" s="548"/>
      <c r="O44" s="548"/>
    </row>
    <row r="45" spans="2:15" s="303" customFormat="1" ht="12.5" x14ac:dyDescent="0.25">
      <c r="B45" s="509" t="s">
        <v>191</v>
      </c>
      <c r="C45" s="510"/>
      <c r="K45" s="304"/>
      <c r="L45" s="304"/>
    </row>
    <row r="46" spans="2:15" s="303" customFormat="1" ht="12.5" x14ac:dyDescent="0.25">
      <c r="B46" s="509" t="s">
        <v>192</v>
      </c>
      <c r="C46" s="510"/>
      <c r="D46" s="510"/>
      <c r="E46" s="510"/>
      <c r="F46" s="510"/>
      <c r="G46" s="510"/>
      <c r="H46" s="510"/>
      <c r="I46" s="510"/>
      <c r="K46" s="304"/>
      <c r="L46" s="304"/>
    </row>
    <row r="47" spans="2:15" ht="15" customHeight="1" x14ac:dyDescent="0.25">
      <c r="B47" s="264"/>
      <c r="C47" s="264"/>
      <c r="D47" s="264"/>
      <c r="E47" s="264"/>
      <c r="F47" s="264"/>
      <c r="G47" s="165"/>
      <c r="H47" s="165"/>
      <c r="I47" s="165"/>
      <c r="J47" s="165"/>
      <c r="K47" s="42"/>
      <c r="L47" s="473"/>
      <c r="M47" s="473"/>
      <c r="N47" s="473"/>
    </row>
    <row r="48" spans="2:15" ht="15.75" customHeight="1" x14ac:dyDescent="0.3">
      <c r="B48" s="513" t="s">
        <v>383</v>
      </c>
      <c r="C48" s="511" t="s">
        <v>198</v>
      </c>
      <c r="D48" s="549"/>
      <c r="E48" s="549"/>
      <c r="F48" s="550"/>
      <c r="G48" s="534" t="s">
        <v>199</v>
      </c>
      <c r="H48" s="523"/>
      <c r="I48" s="523"/>
      <c r="J48" s="523"/>
      <c r="L48" s="473"/>
      <c r="M48" s="473"/>
      <c r="N48" s="473"/>
    </row>
    <row r="49" spans="2:15" ht="15.75" customHeight="1" x14ac:dyDescent="0.3">
      <c r="B49" s="514"/>
      <c r="C49" s="511" t="s">
        <v>323</v>
      </c>
      <c r="D49" s="512"/>
      <c r="E49" s="511" t="s">
        <v>200</v>
      </c>
      <c r="F49" s="512"/>
      <c r="G49" s="535" t="s">
        <v>323</v>
      </c>
      <c r="H49" s="536"/>
      <c r="I49" s="535" t="s">
        <v>200</v>
      </c>
      <c r="J49" s="536"/>
      <c r="L49" s="489" t="s">
        <v>229</v>
      </c>
      <c r="M49" s="489"/>
      <c r="N49" s="489"/>
      <c r="O49" s="489"/>
    </row>
    <row r="50" spans="2:15" ht="15.75" customHeight="1" x14ac:dyDescent="0.3">
      <c r="B50" s="515"/>
      <c r="C50" s="166" t="s">
        <v>205</v>
      </c>
      <c r="D50" s="166" t="s">
        <v>206</v>
      </c>
      <c r="E50" s="166" t="s">
        <v>205</v>
      </c>
      <c r="F50" s="166" t="s">
        <v>206</v>
      </c>
      <c r="G50" s="166" t="s">
        <v>205</v>
      </c>
      <c r="H50" s="166" t="s">
        <v>206</v>
      </c>
      <c r="I50" s="166" t="s">
        <v>205</v>
      </c>
      <c r="J50" s="166" t="s">
        <v>206</v>
      </c>
      <c r="L50" s="489"/>
      <c r="M50" s="489"/>
      <c r="N50" s="489"/>
      <c r="O50" s="489"/>
    </row>
    <row r="51" spans="2:15" ht="30.5" customHeight="1" x14ac:dyDescent="0.25">
      <c r="B51" s="152" t="s">
        <v>328</v>
      </c>
      <c r="C51" s="280"/>
      <c r="D51" s="280"/>
      <c r="E51" s="281"/>
      <c r="F51" s="281"/>
      <c r="G51" s="281"/>
      <c r="H51" s="281"/>
      <c r="I51" s="281"/>
      <c r="J51" s="281"/>
      <c r="L51" s="544" t="s">
        <v>382</v>
      </c>
      <c r="M51" s="544"/>
      <c r="N51" s="544"/>
      <c r="O51" s="154">
        <f>SUM(C51+D51+E51+F51+G51+H51+I51+J51)</f>
        <v>0</v>
      </c>
    </row>
    <row r="52" spans="2:15" ht="15.75" customHeight="1" x14ac:dyDescent="0.25">
      <c r="B52" s="155" t="s">
        <v>329</v>
      </c>
      <c r="C52" s="282"/>
      <c r="D52" s="282"/>
      <c r="E52" s="282"/>
      <c r="F52" s="283"/>
      <c r="G52" s="282"/>
      <c r="H52" s="282"/>
      <c r="I52" s="282"/>
      <c r="J52" s="282"/>
    </row>
    <row r="53" spans="2:15" ht="15.75" customHeight="1" x14ac:dyDescent="0.25">
      <c r="B53" s="152" t="s">
        <v>330</v>
      </c>
      <c r="C53" s="282"/>
      <c r="D53" s="282"/>
      <c r="E53" s="284"/>
      <c r="F53" s="285"/>
      <c r="G53" s="282"/>
      <c r="H53" s="282"/>
      <c r="I53" s="282"/>
      <c r="J53" s="282"/>
      <c r="K53" s="42"/>
      <c r="L53" s="161"/>
      <c r="M53" s="162"/>
    </row>
    <row r="54" spans="2:15" ht="15.75" customHeight="1" x14ac:dyDescent="0.25">
      <c r="B54" s="155" t="s">
        <v>331</v>
      </c>
      <c r="C54" s="282"/>
      <c r="D54" s="282"/>
      <c r="E54" s="282"/>
      <c r="F54" s="286"/>
      <c r="G54" s="282"/>
      <c r="H54" s="282"/>
      <c r="I54" s="282"/>
      <c r="J54" s="282"/>
      <c r="K54" s="42"/>
      <c r="L54" s="161"/>
      <c r="M54" s="162"/>
    </row>
    <row r="55" spans="2:15" ht="15.75" customHeight="1" x14ac:dyDescent="0.25">
      <c r="B55" s="156" t="s">
        <v>332</v>
      </c>
      <c r="C55" s="282"/>
      <c r="D55" s="282"/>
      <c r="E55" s="282"/>
      <c r="F55" s="283"/>
      <c r="G55" s="282"/>
      <c r="H55" s="282"/>
      <c r="I55" s="282"/>
      <c r="J55" s="283"/>
      <c r="K55" s="42"/>
      <c r="L55" s="163"/>
      <c r="M55" s="164"/>
    </row>
    <row r="56" spans="2:15" ht="15.75" customHeight="1" x14ac:dyDescent="0.25">
      <c r="B56" s="157" t="s">
        <v>333</v>
      </c>
      <c r="C56" s="282"/>
      <c r="D56" s="282"/>
      <c r="E56" s="284"/>
      <c r="F56" s="285"/>
      <c r="G56" s="282"/>
      <c r="H56" s="282"/>
      <c r="I56" s="284"/>
      <c r="J56" s="285"/>
      <c r="K56" s="42"/>
      <c r="L56" s="163"/>
      <c r="M56" s="164"/>
    </row>
    <row r="57" spans="2:15" ht="15.75" customHeight="1" x14ac:dyDescent="0.25">
      <c r="B57" s="157" t="s">
        <v>334</v>
      </c>
      <c r="C57" s="282"/>
      <c r="D57" s="282"/>
      <c r="E57" s="282"/>
      <c r="F57" s="286"/>
      <c r="G57" s="282"/>
      <c r="H57" s="282"/>
      <c r="I57" s="282"/>
      <c r="J57" s="286"/>
      <c r="K57" s="42"/>
      <c r="L57" s="163"/>
      <c r="M57" s="164"/>
    </row>
    <row r="58" spans="2:15" ht="15.75" customHeight="1" x14ac:dyDescent="0.25">
      <c r="B58" s="152" t="s">
        <v>335</v>
      </c>
      <c r="C58" s="282"/>
      <c r="D58" s="282"/>
      <c r="E58" s="282"/>
      <c r="F58" s="282"/>
      <c r="G58" s="282"/>
      <c r="H58" s="282"/>
      <c r="I58" s="282"/>
      <c r="J58" s="282"/>
      <c r="K58" s="42"/>
      <c r="L58" s="163"/>
      <c r="M58" s="164"/>
    </row>
    <row r="59" spans="2:15" ht="15.75" customHeight="1" x14ac:dyDescent="0.25">
      <c r="B59" s="159"/>
      <c r="C59" s="83"/>
      <c r="D59" s="83"/>
      <c r="E59" s="83"/>
      <c r="F59" s="83"/>
      <c r="G59" s="42"/>
      <c r="H59" s="42"/>
      <c r="I59" s="42"/>
      <c r="J59" s="42"/>
      <c r="K59" s="42"/>
      <c r="L59" s="161"/>
      <c r="M59" s="162"/>
    </row>
    <row r="60" spans="2:15" ht="26" customHeight="1" x14ac:dyDescent="0.25">
      <c r="B60" s="529" t="s">
        <v>399</v>
      </c>
      <c r="C60" s="530"/>
      <c r="D60" s="530"/>
      <c r="E60" s="530"/>
      <c r="F60" s="530"/>
      <c r="G60" s="530"/>
      <c r="H60" s="530"/>
      <c r="I60" s="530"/>
      <c r="J60" s="531"/>
      <c r="L60" s="537"/>
      <c r="M60" s="537"/>
      <c r="N60" s="537"/>
      <c r="O60" s="26"/>
    </row>
    <row r="61" spans="2:15" ht="15.75" customHeight="1" x14ac:dyDescent="0.3">
      <c r="B61" s="42" t="s">
        <v>411</v>
      </c>
      <c r="C61" s="42"/>
      <c r="D61" s="42"/>
      <c r="E61" s="42"/>
      <c r="F61" s="42"/>
      <c r="G61" s="539"/>
      <c r="H61" s="533"/>
      <c r="I61" s="533"/>
      <c r="J61" s="533"/>
      <c r="L61" s="537"/>
      <c r="M61" s="537"/>
      <c r="N61" s="537"/>
      <c r="O61" s="26"/>
    </row>
    <row r="62" spans="2:15" ht="13" x14ac:dyDescent="0.3">
      <c r="B62" s="42" t="s">
        <v>203</v>
      </c>
      <c r="C62" s="42"/>
      <c r="D62" s="42"/>
      <c r="E62" s="42"/>
      <c r="F62" s="42"/>
      <c r="G62" s="532"/>
      <c r="H62" s="533"/>
      <c r="I62" s="532"/>
      <c r="J62" s="533"/>
      <c r="L62" s="548"/>
      <c r="M62" s="548"/>
      <c r="N62" s="548"/>
      <c r="O62" s="548"/>
    </row>
    <row r="63" spans="2:15" ht="13" x14ac:dyDescent="0.3">
      <c r="B63" s="42" t="s">
        <v>204</v>
      </c>
      <c r="C63" s="42"/>
      <c r="D63" s="42"/>
      <c r="E63" s="42"/>
      <c r="F63" s="42"/>
      <c r="G63" s="265"/>
      <c r="H63" s="265"/>
      <c r="I63" s="265"/>
      <c r="J63" s="265"/>
      <c r="K63" s="42"/>
      <c r="L63" s="548"/>
      <c r="M63" s="548"/>
      <c r="N63" s="548"/>
      <c r="O63" s="548"/>
    </row>
    <row r="64" spans="2:15" s="303" customFormat="1" ht="12.5" x14ac:dyDescent="0.25">
      <c r="B64" s="509" t="s">
        <v>191</v>
      </c>
      <c r="C64" s="510"/>
      <c r="K64" s="304"/>
      <c r="L64" s="304"/>
    </row>
    <row r="65" spans="1:15" s="303" customFormat="1" ht="12.5" x14ac:dyDescent="0.25">
      <c r="B65" s="509" t="s">
        <v>192</v>
      </c>
      <c r="C65" s="510"/>
      <c r="D65" s="510"/>
      <c r="E65" s="510"/>
      <c r="F65" s="510"/>
      <c r="G65" s="510"/>
      <c r="H65" s="510"/>
      <c r="I65" s="510"/>
      <c r="K65" s="304"/>
      <c r="L65" s="304"/>
    </row>
    <row r="66" spans="1:15" ht="15" customHeight="1" x14ac:dyDescent="0.25">
      <c r="B66" s="159"/>
      <c r="C66" s="83"/>
      <c r="D66" s="83"/>
      <c r="E66" s="83"/>
      <c r="F66" s="83"/>
      <c r="G66" s="165"/>
      <c r="H66" s="165"/>
      <c r="I66" s="165"/>
      <c r="J66" s="165"/>
      <c r="L66" s="473"/>
      <c r="M66" s="473"/>
      <c r="N66" s="473"/>
      <c r="O66" s="52"/>
    </row>
    <row r="67" spans="1:15" ht="15.75" customHeight="1" x14ac:dyDescent="0.3">
      <c r="B67" s="513" t="s">
        <v>384</v>
      </c>
      <c r="C67" s="511" t="s">
        <v>198</v>
      </c>
      <c r="D67" s="549"/>
      <c r="E67" s="549"/>
      <c r="F67" s="550"/>
      <c r="G67" s="534" t="s">
        <v>199</v>
      </c>
      <c r="H67" s="523"/>
      <c r="I67" s="523"/>
      <c r="J67" s="523"/>
      <c r="L67" s="473"/>
      <c r="M67" s="473"/>
      <c r="N67" s="473"/>
      <c r="O67" s="52"/>
    </row>
    <row r="68" spans="1:15" ht="15.75" customHeight="1" x14ac:dyDescent="0.3">
      <c r="B68" s="514"/>
      <c r="C68" s="511" t="s">
        <v>323</v>
      </c>
      <c r="D68" s="512"/>
      <c r="E68" s="511" t="s">
        <v>200</v>
      </c>
      <c r="F68" s="512"/>
      <c r="G68" s="535" t="s">
        <v>323</v>
      </c>
      <c r="H68" s="536"/>
      <c r="I68" s="535" t="s">
        <v>200</v>
      </c>
      <c r="J68" s="536"/>
      <c r="L68" s="489" t="s">
        <v>229</v>
      </c>
      <c r="M68" s="489"/>
      <c r="N68" s="489"/>
      <c r="O68" s="489"/>
    </row>
    <row r="69" spans="1:15" ht="15.75" customHeight="1" x14ac:dyDescent="0.3">
      <c r="B69" s="515"/>
      <c r="C69" s="166" t="s">
        <v>205</v>
      </c>
      <c r="D69" s="166" t="s">
        <v>206</v>
      </c>
      <c r="E69" s="166" t="s">
        <v>205</v>
      </c>
      <c r="F69" s="166" t="s">
        <v>206</v>
      </c>
      <c r="G69" s="166" t="s">
        <v>205</v>
      </c>
      <c r="H69" s="166" t="s">
        <v>206</v>
      </c>
      <c r="I69" s="166" t="s">
        <v>205</v>
      </c>
      <c r="J69" s="166" t="s">
        <v>206</v>
      </c>
      <c r="L69" s="489"/>
      <c r="M69" s="489"/>
      <c r="N69" s="489"/>
      <c r="O69" s="489"/>
    </row>
    <row r="70" spans="1:15" ht="32" customHeight="1" x14ac:dyDescent="0.25">
      <c r="B70" s="152" t="s">
        <v>328</v>
      </c>
      <c r="C70" s="280"/>
      <c r="D70" s="280"/>
      <c r="E70" s="281"/>
      <c r="F70" s="281"/>
      <c r="G70" s="281"/>
      <c r="H70" s="281"/>
      <c r="I70" s="281"/>
      <c r="J70" s="281"/>
      <c r="L70" s="544" t="s">
        <v>385</v>
      </c>
      <c r="M70" s="544"/>
      <c r="N70" s="544"/>
      <c r="O70" s="154">
        <f>SUM(C70+D70+E70+F70+G70+H70+I70+J70)</f>
        <v>0</v>
      </c>
    </row>
    <row r="71" spans="1:15" ht="15.75" customHeight="1" x14ac:dyDescent="0.3">
      <c r="A71" s="167"/>
      <c r="B71" s="155" t="s">
        <v>329</v>
      </c>
      <c r="C71" s="282"/>
      <c r="D71" s="282"/>
      <c r="E71" s="282"/>
      <c r="F71" s="283"/>
      <c r="G71" s="282"/>
      <c r="H71" s="282"/>
      <c r="I71" s="282"/>
      <c r="J71" s="282"/>
      <c r="K71" s="83"/>
      <c r="L71" s="83"/>
      <c r="M71" s="83"/>
    </row>
    <row r="72" spans="1:15" ht="15.75" customHeight="1" x14ac:dyDescent="0.3">
      <c r="A72" s="167"/>
      <c r="B72" s="152" t="s">
        <v>330</v>
      </c>
      <c r="C72" s="282"/>
      <c r="D72" s="282"/>
      <c r="E72" s="284"/>
      <c r="F72" s="285"/>
      <c r="G72" s="282"/>
      <c r="H72" s="282"/>
      <c r="I72" s="282"/>
      <c r="J72" s="282"/>
      <c r="K72" s="83"/>
      <c r="L72" s="83"/>
      <c r="M72" s="83"/>
    </row>
    <row r="73" spans="1:15" ht="15.75" customHeight="1" x14ac:dyDescent="0.3">
      <c r="A73" s="167"/>
      <c r="B73" s="155" t="s">
        <v>331</v>
      </c>
      <c r="C73" s="282"/>
      <c r="D73" s="282"/>
      <c r="E73" s="282"/>
      <c r="F73" s="286"/>
      <c r="G73" s="282"/>
      <c r="H73" s="282"/>
      <c r="I73" s="282"/>
      <c r="J73" s="282"/>
      <c r="K73" s="89"/>
      <c r="L73" s="89"/>
      <c r="M73" s="89"/>
    </row>
    <row r="74" spans="1:15" ht="15.75" customHeight="1" x14ac:dyDescent="0.3">
      <c r="A74" s="167"/>
      <c r="B74" s="156" t="s">
        <v>332</v>
      </c>
      <c r="C74" s="282"/>
      <c r="D74" s="282"/>
      <c r="E74" s="282"/>
      <c r="F74" s="283"/>
      <c r="G74" s="282"/>
      <c r="H74" s="282"/>
      <c r="I74" s="282"/>
      <c r="J74" s="283"/>
      <c r="K74" s="89"/>
      <c r="L74" s="89"/>
      <c r="M74" s="89"/>
    </row>
    <row r="75" spans="1:15" ht="15.75" customHeight="1" x14ac:dyDescent="0.3">
      <c r="A75" s="167"/>
      <c r="B75" s="157" t="s">
        <v>333</v>
      </c>
      <c r="C75" s="282"/>
      <c r="D75" s="282"/>
      <c r="E75" s="284"/>
      <c r="F75" s="285"/>
      <c r="G75" s="282"/>
      <c r="H75" s="282"/>
      <c r="I75" s="284"/>
      <c r="J75" s="285"/>
      <c r="K75" s="89"/>
      <c r="L75" s="89"/>
      <c r="M75" s="89"/>
    </row>
    <row r="76" spans="1:15" ht="15.75" customHeight="1" x14ac:dyDescent="0.3">
      <c r="A76" s="167"/>
      <c r="B76" s="157" t="s">
        <v>334</v>
      </c>
      <c r="C76" s="282"/>
      <c r="D76" s="282"/>
      <c r="E76" s="282"/>
      <c r="F76" s="286"/>
      <c r="G76" s="282"/>
      <c r="H76" s="282"/>
      <c r="I76" s="282"/>
      <c r="J76" s="286"/>
      <c r="K76" s="89"/>
      <c r="L76" s="89"/>
      <c r="M76" s="89"/>
    </row>
    <row r="77" spans="1:15" ht="15.75" customHeight="1" x14ac:dyDescent="0.3">
      <c r="A77" s="167"/>
      <c r="B77" s="152" t="s">
        <v>335</v>
      </c>
      <c r="C77" s="282"/>
      <c r="D77" s="282"/>
      <c r="E77" s="282"/>
      <c r="F77" s="282"/>
      <c r="G77" s="282"/>
      <c r="H77" s="282"/>
      <c r="I77" s="282"/>
      <c r="J77" s="282"/>
      <c r="K77" s="83"/>
      <c r="L77" s="83"/>
      <c r="M77" s="83"/>
    </row>
    <row r="78" spans="1:15" ht="15.75" customHeight="1" x14ac:dyDescent="0.3">
      <c r="A78" s="167"/>
      <c r="B78" s="168"/>
      <c r="C78" s="169"/>
      <c r="D78" s="169"/>
      <c r="E78" s="169"/>
      <c r="F78" s="169"/>
      <c r="G78" s="42"/>
      <c r="H78" s="42"/>
      <c r="J78" s="83"/>
      <c r="K78" s="83"/>
      <c r="L78" s="83"/>
      <c r="M78" s="83"/>
    </row>
    <row r="79" spans="1:15" ht="26.5" customHeight="1" x14ac:dyDescent="0.25">
      <c r="B79" s="516" t="s">
        <v>400</v>
      </c>
      <c r="C79" s="516"/>
      <c r="D79" s="516"/>
      <c r="E79" s="516"/>
      <c r="F79" s="516"/>
      <c r="G79" s="516"/>
      <c r="H79" s="516"/>
      <c r="I79" s="516"/>
      <c r="J79" s="516"/>
      <c r="K79" s="83"/>
      <c r="L79" s="537"/>
      <c r="M79" s="537"/>
      <c r="N79" s="537"/>
      <c r="O79" s="26"/>
    </row>
    <row r="80" spans="1:15" ht="15.75" customHeight="1" x14ac:dyDescent="0.25">
      <c r="B80" s="260" t="s">
        <v>410</v>
      </c>
      <c r="C80" s="128"/>
      <c r="D80" s="128"/>
      <c r="E80" s="128"/>
      <c r="F80" s="128"/>
      <c r="J80" s="130"/>
      <c r="K80" s="130"/>
      <c r="L80" s="537"/>
      <c r="M80" s="537"/>
      <c r="N80" s="537"/>
      <c r="O80" s="26"/>
    </row>
    <row r="81" spans="1:15" s="303" customFormat="1" ht="12.5" x14ac:dyDescent="0.25">
      <c r="B81" s="509" t="s">
        <v>191</v>
      </c>
      <c r="C81" s="510"/>
      <c r="K81" s="304"/>
      <c r="L81" s="304"/>
    </row>
    <row r="82" spans="1:15" s="303" customFormat="1" ht="12.5" x14ac:dyDescent="0.25">
      <c r="B82" s="509" t="s">
        <v>192</v>
      </c>
      <c r="C82" s="510"/>
      <c r="D82" s="510"/>
      <c r="E82" s="510"/>
      <c r="F82" s="510"/>
      <c r="G82" s="510"/>
      <c r="H82" s="510"/>
      <c r="I82" s="510"/>
      <c r="K82" s="304"/>
      <c r="L82" s="304"/>
    </row>
    <row r="83" spans="1:15" ht="15" customHeight="1" x14ac:dyDescent="0.25">
      <c r="B83" s="42"/>
      <c r="C83" s="42"/>
      <c r="D83" s="42"/>
      <c r="E83" s="42"/>
      <c r="F83" s="42"/>
      <c r="J83" s="130"/>
      <c r="K83" s="130"/>
      <c r="L83" s="473"/>
      <c r="M83" s="473"/>
      <c r="N83" s="473"/>
    </row>
    <row r="84" spans="1:15" ht="15.75" customHeight="1" x14ac:dyDescent="0.3">
      <c r="A84" s="170"/>
      <c r="B84" s="502" t="s">
        <v>386</v>
      </c>
      <c r="C84" s="511" t="s">
        <v>198</v>
      </c>
      <c r="D84" s="518"/>
      <c r="E84" s="511" t="s">
        <v>199</v>
      </c>
      <c r="F84" s="518"/>
      <c r="G84" s="170"/>
      <c r="H84" s="170"/>
      <c r="J84" s="130"/>
      <c r="K84" s="130"/>
      <c r="L84" s="473"/>
      <c r="M84" s="473"/>
      <c r="N84" s="473"/>
    </row>
    <row r="85" spans="1:15" ht="26" customHeight="1" x14ac:dyDescent="0.3">
      <c r="A85" s="170"/>
      <c r="B85" s="517"/>
      <c r="C85" s="150" t="s">
        <v>323</v>
      </c>
      <c r="D85" s="150" t="s">
        <v>200</v>
      </c>
      <c r="E85" s="171" t="s">
        <v>323</v>
      </c>
      <c r="F85" s="171" t="s">
        <v>200</v>
      </c>
      <c r="G85" s="170"/>
      <c r="H85" s="170"/>
      <c r="J85" s="551"/>
      <c r="K85" s="541"/>
      <c r="L85" s="489" t="s">
        <v>229</v>
      </c>
      <c r="M85" s="489"/>
      <c r="N85" s="489"/>
      <c r="O85" s="489"/>
    </row>
    <row r="86" spans="1:15" ht="15.75" customHeight="1" x14ac:dyDescent="0.3">
      <c r="A86" s="170"/>
      <c r="B86" s="503"/>
      <c r="C86" s="519" t="s">
        <v>201</v>
      </c>
      <c r="D86" s="520"/>
      <c r="E86" s="552" t="s">
        <v>201</v>
      </c>
      <c r="F86" s="553"/>
      <c r="G86" s="172"/>
      <c r="H86" s="172"/>
      <c r="I86" s="172"/>
      <c r="J86" s="172"/>
      <c r="K86" s="173"/>
      <c r="L86" s="489"/>
      <c r="M86" s="489"/>
      <c r="N86" s="489"/>
      <c r="O86" s="489"/>
    </row>
    <row r="87" spans="1:15" ht="27" customHeight="1" x14ac:dyDescent="0.3">
      <c r="A87" s="170"/>
      <c r="B87" s="174" t="s">
        <v>328</v>
      </c>
      <c r="C87" s="241"/>
      <c r="D87" s="287"/>
      <c r="E87" s="288"/>
      <c r="F87" s="289"/>
      <c r="G87" s="170"/>
      <c r="H87" s="170"/>
      <c r="J87" s="173"/>
      <c r="K87" s="173"/>
      <c r="L87" s="544" t="s">
        <v>387</v>
      </c>
      <c r="M87" s="544"/>
      <c r="N87" s="544"/>
      <c r="O87" s="154">
        <f>SUM(C87+E87)</f>
        <v>0</v>
      </c>
    </row>
    <row r="88" spans="1:15" ht="15.75" customHeight="1" x14ac:dyDescent="0.3">
      <c r="A88" s="170"/>
      <c r="B88" s="175"/>
      <c r="C88" s="176"/>
      <c r="D88" s="176"/>
      <c r="E88" s="176"/>
      <c r="F88" s="176"/>
      <c r="G88" s="170"/>
      <c r="H88" s="170"/>
      <c r="J88" s="173"/>
      <c r="K88" s="173"/>
      <c r="L88" s="177"/>
      <c r="M88" s="177"/>
    </row>
    <row r="89" spans="1:15" ht="13" x14ac:dyDescent="0.3">
      <c r="A89" s="170"/>
      <c r="B89" s="175"/>
      <c r="C89" s="176"/>
      <c r="D89" s="176"/>
      <c r="E89" s="176"/>
      <c r="F89" s="176"/>
      <c r="G89" s="176"/>
      <c r="H89" s="176"/>
      <c r="J89" s="26"/>
      <c r="K89" s="27"/>
      <c r="L89" s="177"/>
      <c r="M89" s="177"/>
    </row>
    <row r="90" spans="1:15" ht="25.5" customHeight="1" x14ac:dyDescent="0.25">
      <c r="A90" s="170"/>
      <c r="B90" s="555" t="s">
        <v>401</v>
      </c>
      <c r="C90" s="556"/>
      <c r="D90" s="556"/>
      <c r="E90" s="556"/>
      <c r="F90" s="556"/>
      <c r="G90" s="556"/>
      <c r="H90" s="556"/>
      <c r="I90" s="556"/>
      <c r="J90" s="557"/>
      <c r="K90" s="178"/>
      <c r="L90" s="537"/>
      <c r="M90" s="537"/>
      <c r="N90" s="537"/>
      <c r="O90" s="26"/>
    </row>
    <row r="91" spans="1:15" ht="12.5" x14ac:dyDescent="0.25">
      <c r="A91" s="170"/>
      <c r="B91" s="260" t="s">
        <v>410</v>
      </c>
      <c r="C91" s="128"/>
      <c r="D91" s="128"/>
      <c r="E91" s="128"/>
      <c r="F91" s="128"/>
      <c r="G91" s="266"/>
      <c r="H91" s="266"/>
      <c r="J91" s="129"/>
      <c r="K91" s="178"/>
      <c r="L91" s="537"/>
      <c r="M91" s="537"/>
      <c r="N91" s="537"/>
      <c r="O91" s="26"/>
    </row>
    <row r="92" spans="1:15" s="303" customFormat="1" ht="12.5" x14ac:dyDescent="0.25">
      <c r="B92" s="509" t="s">
        <v>191</v>
      </c>
      <c r="C92" s="510"/>
      <c r="K92" s="304"/>
      <c r="L92" s="304"/>
    </row>
    <row r="93" spans="1:15" s="303" customFormat="1" ht="12.5" x14ac:dyDescent="0.25">
      <c r="B93" s="509" t="s">
        <v>192</v>
      </c>
      <c r="C93" s="510"/>
      <c r="D93" s="510"/>
      <c r="E93" s="510"/>
      <c r="F93" s="510"/>
      <c r="G93" s="510"/>
      <c r="H93" s="510"/>
      <c r="I93" s="510"/>
      <c r="K93" s="304"/>
      <c r="L93" s="304"/>
    </row>
    <row r="94" spans="1:15" ht="15.75" customHeight="1" x14ac:dyDescent="0.25">
      <c r="A94" s="170"/>
      <c r="B94" s="42"/>
      <c r="C94" s="42"/>
      <c r="D94" s="42"/>
      <c r="E94" s="42"/>
      <c r="F94" s="42"/>
      <c r="G94" s="42"/>
      <c r="H94" s="42"/>
      <c r="I94" s="176"/>
      <c r="J94" s="176"/>
      <c r="K94" s="176"/>
      <c r="L94" s="473"/>
      <c r="M94" s="473"/>
      <c r="N94" s="473"/>
    </row>
    <row r="95" spans="1:15" ht="18.75" customHeight="1" x14ac:dyDescent="0.25">
      <c r="A95" s="170"/>
      <c r="B95" s="560" t="s">
        <v>388</v>
      </c>
      <c r="C95" s="563" t="s">
        <v>198</v>
      </c>
      <c r="D95" s="564"/>
      <c r="E95" s="563" t="s">
        <v>199</v>
      </c>
      <c r="F95" s="564"/>
      <c r="L95" s="473"/>
      <c r="M95" s="473"/>
      <c r="N95" s="473"/>
    </row>
    <row r="96" spans="1:15" ht="28.5" customHeight="1" x14ac:dyDescent="0.25">
      <c r="B96" s="561"/>
      <c r="C96" s="179" t="s">
        <v>323</v>
      </c>
      <c r="D96" s="180" t="s">
        <v>200</v>
      </c>
      <c r="E96" s="179" t="s">
        <v>323</v>
      </c>
      <c r="F96" s="180" t="s">
        <v>200</v>
      </c>
      <c r="J96" s="130"/>
      <c r="K96" s="130"/>
      <c r="L96" s="489" t="s">
        <v>229</v>
      </c>
      <c r="M96" s="489"/>
      <c r="N96" s="489"/>
      <c r="O96" s="489"/>
    </row>
    <row r="97" spans="2:17" ht="13" x14ac:dyDescent="0.3">
      <c r="B97" s="562"/>
      <c r="C97" s="524" t="s">
        <v>317</v>
      </c>
      <c r="D97" s="565"/>
      <c r="E97" s="524" t="s">
        <v>317</v>
      </c>
      <c r="F97" s="565"/>
      <c r="J97" s="130"/>
      <c r="K97" s="130"/>
      <c r="L97" s="489"/>
      <c r="M97" s="489"/>
      <c r="N97" s="489"/>
      <c r="O97" s="489"/>
    </row>
    <row r="98" spans="2:17" ht="27.5" customHeight="1" x14ac:dyDescent="0.25">
      <c r="B98" s="181" t="s">
        <v>328</v>
      </c>
      <c r="C98" s="242"/>
      <c r="D98" s="290"/>
      <c r="E98" s="290"/>
      <c r="F98" s="290"/>
      <c r="G98" s="170"/>
      <c r="H98" s="170"/>
      <c r="J98" s="130"/>
      <c r="K98" s="130"/>
      <c r="L98" s="544" t="s">
        <v>390</v>
      </c>
      <c r="M98" s="544"/>
      <c r="N98" s="544"/>
      <c r="O98" s="154">
        <f>SUM(C98+D98+E98+F98)</f>
        <v>0</v>
      </c>
    </row>
    <row r="99" spans="2:17" ht="13" x14ac:dyDescent="0.25">
      <c r="B99" s="174" t="s">
        <v>329</v>
      </c>
      <c r="C99" s="243"/>
      <c r="D99" s="243"/>
      <c r="E99" s="243"/>
      <c r="F99" s="243"/>
      <c r="G99" s="31"/>
      <c r="H99" s="31"/>
      <c r="I99" s="26"/>
      <c r="J99" s="130"/>
      <c r="K99" s="130"/>
      <c r="L99" s="130"/>
      <c r="M99" s="130"/>
      <c r="N99" s="130"/>
      <c r="O99" s="130"/>
    </row>
    <row r="100" spans="2:17" ht="13" x14ac:dyDescent="0.25">
      <c r="B100" s="182"/>
      <c r="C100" s="182"/>
      <c r="D100" s="182"/>
      <c r="E100" s="182"/>
      <c r="F100" s="182"/>
      <c r="G100" s="182"/>
      <c r="H100" s="31"/>
      <c r="I100" s="26"/>
      <c r="J100" s="130"/>
      <c r="K100" s="130"/>
      <c r="L100" s="130"/>
      <c r="M100" s="130"/>
      <c r="N100" s="130"/>
      <c r="O100" s="130"/>
    </row>
    <row r="101" spans="2:17" ht="26.5" customHeight="1" x14ac:dyDescent="0.25">
      <c r="B101" s="555" t="s">
        <v>402</v>
      </c>
      <c r="C101" s="556"/>
      <c r="D101" s="556"/>
      <c r="E101" s="556"/>
      <c r="F101" s="556"/>
      <c r="G101" s="556"/>
      <c r="H101" s="556"/>
      <c r="I101" s="556"/>
      <c r="J101" s="557"/>
      <c r="K101" s="130"/>
      <c r="L101" s="130"/>
      <c r="M101" s="130"/>
      <c r="N101" s="130"/>
      <c r="O101" s="130"/>
    </row>
    <row r="102" spans="2:17" ht="13" x14ac:dyDescent="0.25">
      <c r="B102" s="260" t="s">
        <v>412</v>
      </c>
      <c r="C102" s="128"/>
      <c r="D102" s="128"/>
      <c r="E102" s="128"/>
      <c r="F102" s="128"/>
      <c r="G102" s="266"/>
      <c r="H102" s="266"/>
      <c r="J102" s="129"/>
      <c r="K102" s="130"/>
      <c r="L102" s="130"/>
      <c r="M102" s="130"/>
      <c r="N102" s="130"/>
      <c r="O102" s="130"/>
    </row>
    <row r="103" spans="2:17" s="303" customFormat="1" ht="12.5" x14ac:dyDescent="0.25">
      <c r="B103" s="509" t="s">
        <v>191</v>
      </c>
      <c r="C103" s="510"/>
      <c r="K103" s="304"/>
      <c r="L103" s="304"/>
    </row>
    <row r="104" spans="2:17" s="303" customFormat="1" ht="12.5" x14ac:dyDescent="0.25">
      <c r="B104" s="509" t="s">
        <v>192</v>
      </c>
      <c r="C104" s="510"/>
      <c r="D104" s="510"/>
      <c r="E104" s="510"/>
      <c r="F104" s="510"/>
      <c r="G104" s="510"/>
      <c r="H104" s="510"/>
      <c r="I104" s="510"/>
      <c r="K104" s="304"/>
      <c r="L104" s="304"/>
    </row>
    <row r="105" spans="2:17" ht="13" x14ac:dyDescent="0.25">
      <c r="B105" s="42"/>
      <c r="C105" s="42"/>
      <c r="D105" s="42"/>
      <c r="E105" s="42"/>
      <c r="F105" s="42"/>
      <c r="H105" s="42"/>
      <c r="J105" s="99"/>
      <c r="K105" s="130"/>
      <c r="L105" s="473"/>
      <c r="M105" s="473"/>
      <c r="N105" s="473"/>
    </row>
    <row r="106" spans="2:17" ht="13" customHeight="1" x14ac:dyDescent="0.3">
      <c r="B106" s="560" t="s">
        <v>389</v>
      </c>
      <c r="C106" s="522" t="s">
        <v>198</v>
      </c>
      <c r="D106" s="523"/>
      <c r="E106" s="522" t="s">
        <v>199</v>
      </c>
      <c r="F106" s="523"/>
      <c r="G106" s="31"/>
      <c r="H106" s="559"/>
      <c r="I106" s="559"/>
      <c r="J106" s="130"/>
      <c r="K106" s="130"/>
      <c r="L106" s="473"/>
      <c r="M106" s="473"/>
      <c r="N106" s="473"/>
    </row>
    <row r="107" spans="2:17" ht="26" customHeight="1" x14ac:dyDescent="0.25">
      <c r="B107" s="561"/>
      <c r="C107" s="183" t="s">
        <v>323</v>
      </c>
      <c r="D107" s="184" t="s">
        <v>200</v>
      </c>
      <c r="E107" s="183" t="s">
        <v>323</v>
      </c>
      <c r="F107" s="184" t="s">
        <v>200</v>
      </c>
      <c r="G107" s="31"/>
      <c r="H107" s="274"/>
      <c r="I107" s="274"/>
      <c r="J107" s="130"/>
      <c r="K107" s="130"/>
      <c r="L107" s="489" t="s">
        <v>229</v>
      </c>
      <c r="M107" s="489"/>
      <c r="N107" s="489"/>
      <c r="O107" s="489"/>
    </row>
    <row r="108" spans="2:17" ht="13" x14ac:dyDescent="0.3">
      <c r="B108" s="562"/>
      <c r="C108" s="524" t="s">
        <v>312</v>
      </c>
      <c r="D108" s="451"/>
      <c r="E108" s="524" t="s">
        <v>312</v>
      </c>
      <c r="F108" s="451"/>
      <c r="G108" s="185"/>
      <c r="H108" s="185"/>
      <c r="I108" s="185"/>
      <c r="J108" s="185"/>
      <c r="K108" s="130"/>
      <c r="L108" s="489"/>
      <c r="M108" s="489"/>
      <c r="N108" s="489"/>
      <c r="O108" s="489"/>
    </row>
    <row r="109" spans="2:17" ht="25.5" customHeight="1" x14ac:dyDescent="0.25">
      <c r="B109" s="181" t="s">
        <v>328</v>
      </c>
      <c r="C109" s="291"/>
      <c r="D109" s="292"/>
      <c r="E109" s="292"/>
      <c r="F109" s="292"/>
      <c r="G109" s="31"/>
      <c r="H109" s="186"/>
      <c r="I109" s="186"/>
      <c r="J109" s="130"/>
      <c r="K109" s="130"/>
      <c r="L109" s="544" t="s">
        <v>391</v>
      </c>
      <c r="M109" s="544"/>
      <c r="N109" s="544"/>
      <c r="O109" s="154">
        <f>SUM(C109+D109+E109+F109)</f>
        <v>0</v>
      </c>
    </row>
    <row r="110" spans="2:17" ht="13" x14ac:dyDescent="0.25">
      <c r="B110" s="174" t="s">
        <v>329</v>
      </c>
      <c r="C110" s="243"/>
      <c r="D110" s="243"/>
      <c r="E110" s="243"/>
      <c r="F110" s="243"/>
      <c r="G110" s="31"/>
      <c r="H110" s="186"/>
      <c r="I110" s="186"/>
      <c r="J110" s="130"/>
      <c r="K110" s="130"/>
      <c r="L110" s="26"/>
      <c r="M110" s="27"/>
      <c r="N110" s="27"/>
      <c r="O110" s="27"/>
    </row>
    <row r="111" spans="2:17" ht="26" x14ac:dyDescent="0.25">
      <c r="G111" s="26"/>
      <c r="H111" s="26"/>
      <c r="I111" s="26"/>
      <c r="L111" s="91"/>
      <c r="M111" s="187" t="s">
        <v>169</v>
      </c>
      <c r="N111" s="187" t="s">
        <v>170</v>
      </c>
      <c r="O111" s="180" t="s">
        <v>318</v>
      </c>
      <c r="P111" s="130"/>
      <c r="Q111" s="130"/>
    </row>
    <row r="112" spans="2:17" ht="13" x14ac:dyDescent="0.25">
      <c r="J112" s="130"/>
      <c r="K112" s="130"/>
      <c r="L112" s="95" t="s">
        <v>343</v>
      </c>
      <c r="M112" s="188">
        <f>O15</f>
        <v>0</v>
      </c>
      <c r="N112" s="189">
        <v>0.05</v>
      </c>
      <c r="O112" s="190">
        <f>M112/100*5</f>
        <v>0</v>
      </c>
      <c r="P112" s="130"/>
      <c r="Q112" s="130"/>
    </row>
    <row r="113" spans="1:17" ht="15.75" customHeight="1" x14ac:dyDescent="0.25">
      <c r="J113" s="130"/>
      <c r="K113" s="130"/>
      <c r="L113" s="95" t="s">
        <v>344</v>
      </c>
      <c r="M113" s="191">
        <f>O32</f>
        <v>0</v>
      </c>
      <c r="N113" s="192">
        <v>0.25</v>
      </c>
      <c r="O113" s="190">
        <f>M113/100*25</f>
        <v>0</v>
      </c>
      <c r="P113" s="130"/>
      <c r="Q113" s="130"/>
    </row>
    <row r="114" spans="1:17" ht="13" x14ac:dyDescent="0.25">
      <c r="J114" s="130"/>
      <c r="K114" s="130"/>
      <c r="L114" s="95" t="s">
        <v>345</v>
      </c>
      <c r="M114" s="193">
        <f>O51</f>
        <v>0</v>
      </c>
      <c r="N114" s="194">
        <v>0.05</v>
      </c>
      <c r="O114" s="190">
        <f>M114/100*5</f>
        <v>0</v>
      </c>
      <c r="P114" s="130"/>
      <c r="Q114" s="130"/>
    </row>
    <row r="115" spans="1:17" ht="15.75" customHeight="1" x14ac:dyDescent="0.25">
      <c r="J115" s="130"/>
      <c r="K115" s="130"/>
      <c r="L115" s="95" t="s">
        <v>392</v>
      </c>
      <c r="M115" s="193">
        <f>O70</f>
        <v>0</v>
      </c>
      <c r="N115" s="194">
        <v>0.15</v>
      </c>
      <c r="O115" s="190">
        <f>M115/100*15</f>
        <v>0</v>
      </c>
      <c r="P115" s="130"/>
    </row>
    <row r="116" spans="1:17" ht="15.75" customHeight="1" x14ac:dyDescent="0.25">
      <c r="G116" s="31"/>
      <c r="H116" s="170"/>
      <c r="J116" s="130"/>
      <c r="K116" s="130"/>
      <c r="L116" s="95" t="s">
        <v>393</v>
      </c>
      <c r="M116" s="193">
        <f>O87</f>
        <v>0</v>
      </c>
      <c r="N116" s="194">
        <v>0.15</v>
      </c>
      <c r="O116" s="190">
        <f>M116/100*15</f>
        <v>0</v>
      </c>
      <c r="P116" s="130"/>
    </row>
    <row r="117" spans="1:17" ht="13" x14ac:dyDescent="0.25">
      <c r="G117" s="31"/>
      <c r="H117" s="170"/>
      <c r="J117" s="130"/>
      <c r="K117" s="130"/>
      <c r="L117" s="95" t="s">
        <v>394</v>
      </c>
      <c r="M117" s="193">
        <f>O98</f>
        <v>0</v>
      </c>
      <c r="N117" s="194">
        <v>0.2</v>
      </c>
      <c r="O117" s="195">
        <f>M117/100*20</f>
        <v>0</v>
      </c>
    </row>
    <row r="118" spans="1:17" ht="13" x14ac:dyDescent="0.25">
      <c r="G118" s="31"/>
      <c r="H118" s="170"/>
      <c r="J118" s="130"/>
      <c r="K118" s="130"/>
      <c r="L118" s="196" t="s">
        <v>395</v>
      </c>
      <c r="M118" s="197">
        <f>O109</f>
        <v>0</v>
      </c>
      <c r="N118" s="198">
        <v>0.15</v>
      </c>
      <c r="O118" s="190">
        <f>M118/100*15</f>
        <v>0</v>
      </c>
    </row>
    <row r="119" spans="1:17" ht="32" customHeight="1" x14ac:dyDescent="0.3">
      <c r="B119" s="199"/>
      <c r="C119" s="200"/>
      <c r="D119" s="200"/>
      <c r="E119" s="200"/>
      <c r="F119" s="200"/>
      <c r="G119" s="31"/>
      <c r="H119" s="170"/>
      <c r="J119" s="130"/>
      <c r="K119" s="130"/>
      <c r="L119" s="130"/>
      <c r="M119" s="130"/>
    </row>
    <row r="120" spans="1:17" ht="15.75" customHeight="1" x14ac:dyDescent="0.25">
      <c r="B120" s="202"/>
      <c r="C120" s="203"/>
      <c r="D120" s="203"/>
      <c r="E120" s="203"/>
      <c r="F120" s="203"/>
      <c r="G120" s="200"/>
      <c r="H120" s="169"/>
      <c r="L120" s="130"/>
      <c r="M120" s="130"/>
      <c r="O120" s="204"/>
    </row>
    <row r="121" spans="1:17" ht="25.5" customHeight="1" x14ac:dyDescent="0.25">
      <c r="B121" s="554" t="s">
        <v>419</v>
      </c>
      <c r="C121" s="554"/>
      <c r="D121" s="554"/>
      <c r="E121" s="554"/>
      <c r="F121" s="554"/>
      <c r="G121" s="554"/>
      <c r="H121" s="554"/>
      <c r="I121" s="554"/>
      <c r="J121" s="554"/>
      <c r="L121" s="130"/>
      <c r="M121" s="130"/>
      <c r="O121" s="204"/>
    </row>
    <row r="122" spans="1:17" ht="13" x14ac:dyDescent="0.25">
      <c r="B122" s="185"/>
      <c r="C122" s="169"/>
      <c r="D122" s="169"/>
      <c r="E122" s="169"/>
      <c r="F122" s="169"/>
      <c r="G122" s="205"/>
      <c r="H122" s="205"/>
      <c r="I122" s="52"/>
      <c r="J122" s="52"/>
      <c r="L122" s="567"/>
      <c r="M122" s="567"/>
      <c r="N122" s="567"/>
      <c r="O122" s="204"/>
    </row>
    <row r="123" spans="1:17" ht="26" x14ac:dyDescent="0.25">
      <c r="B123" s="206" t="s">
        <v>396</v>
      </c>
      <c r="C123" s="103" t="s">
        <v>314</v>
      </c>
      <c r="D123" s="169"/>
      <c r="E123" s="169"/>
      <c r="F123" s="169"/>
      <c r="G123" s="200"/>
      <c r="H123" s="200"/>
      <c r="I123" s="26"/>
      <c r="J123" s="26"/>
      <c r="L123" s="567"/>
      <c r="M123" s="567"/>
      <c r="N123" s="567"/>
      <c r="O123" s="204"/>
    </row>
    <row r="124" spans="1:17" ht="15.75" customHeight="1" x14ac:dyDescent="0.25">
      <c r="A124" s="260" t="s">
        <v>315</v>
      </c>
      <c r="B124" s="207" t="s">
        <v>371</v>
      </c>
      <c r="C124" s="282"/>
      <c r="D124" s="169"/>
      <c r="E124" s="169"/>
      <c r="F124" s="169"/>
      <c r="G124" s="200"/>
      <c r="H124" s="200"/>
      <c r="I124" s="26"/>
      <c r="J124" s="26"/>
      <c r="L124" s="272"/>
      <c r="M124" s="272"/>
      <c r="N124" s="272"/>
      <c r="O124" s="208"/>
    </row>
    <row r="125" spans="1:17" ht="15.75" customHeight="1" x14ac:dyDescent="0.25">
      <c r="B125" s="207" t="s">
        <v>372</v>
      </c>
      <c r="C125" s="282"/>
      <c r="D125" s="169"/>
      <c r="E125" s="169"/>
      <c r="F125" s="169"/>
      <c r="G125" s="200"/>
      <c r="H125" s="200"/>
      <c r="I125" s="26"/>
      <c r="J125" s="26"/>
      <c r="L125" s="272"/>
      <c r="M125" s="272"/>
      <c r="N125" s="272"/>
      <c r="O125" s="208"/>
    </row>
    <row r="126" spans="1:17" ht="15.75" customHeight="1" x14ac:dyDescent="0.25">
      <c r="B126" s="207" t="s">
        <v>434</v>
      </c>
      <c r="C126" s="282"/>
      <c r="D126" s="169"/>
      <c r="E126" s="169"/>
      <c r="F126" s="169"/>
      <c r="G126" s="200"/>
      <c r="H126" s="200"/>
      <c r="I126" s="26"/>
      <c r="J126" s="26"/>
      <c r="L126" s="568"/>
      <c r="M126" s="568"/>
      <c r="N126" s="568"/>
      <c r="O126" s="208"/>
    </row>
    <row r="127" spans="1:17" ht="15.75" customHeight="1" x14ac:dyDescent="0.25">
      <c r="B127" s="207" t="s">
        <v>373</v>
      </c>
      <c r="C127" s="282"/>
      <c r="D127" s="169"/>
      <c r="E127" s="169"/>
      <c r="F127" s="169"/>
      <c r="G127" s="200"/>
      <c r="H127" s="200"/>
      <c r="I127" s="26"/>
      <c r="J127" s="26"/>
      <c r="L127" s="273"/>
      <c r="M127" s="273"/>
      <c r="N127" s="273"/>
      <c r="O127" s="208"/>
    </row>
    <row r="128" spans="1:17" ht="15.75" customHeight="1" x14ac:dyDescent="0.3">
      <c r="B128" s="209" t="s">
        <v>374</v>
      </c>
      <c r="C128" s="282"/>
      <c r="D128" s="169"/>
      <c r="E128" s="169" t="s">
        <v>315</v>
      </c>
      <c r="F128" s="169"/>
      <c r="G128" s="200"/>
      <c r="H128" s="200"/>
      <c r="I128" s="26"/>
      <c r="J128" s="26"/>
      <c r="L128" s="273"/>
      <c r="M128" s="273"/>
      <c r="N128" s="273"/>
      <c r="O128" s="208"/>
    </row>
    <row r="129" spans="2:15" ht="15.75" customHeight="1" x14ac:dyDescent="0.3">
      <c r="B129" s="209" t="s">
        <v>375</v>
      </c>
      <c r="C129" s="282"/>
      <c r="D129" s="169"/>
      <c r="E129" s="169"/>
      <c r="F129" s="169"/>
      <c r="G129" s="200"/>
      <c r="H129" s="200"/>
      <c r="I129" s="26"/>
      <c r="J129" s="26"/>
      <c r="L129" s="273"/>
      <c r="M129" s="273"/>
      <c r="N129" s="273"/>
      <c r="O129" s="208"/>
    </row>
    <row r="130" spans="2:15" ht="26" x14ac:dyDescent="0.3">
      <c r="B130" s="210" t="s">
        <v>376</v>
      </c>
      <c r="C130" s="282"/>
      <c r="D130" s="169"/>
      <c r="E130" s="169"/>
      <c r="F130" s="169"/>
      <c r="G130" s="200"/>
      <c r="H130" s="200"/>
      <c r="I130" s="26"/>
      <c r="J130" s="26"/>
      <c r="L130" s="273"/>
      <c r="M130" s="273"/>
      <c r="N130" s="273"/>
    </row>
    <row r="131" spans="2:15" ht="14.25" customHeight="1" x14ac:dyDescent="0.3">
      <c r="B131" s="211"/>
      <c r="C131" s="271"/>
      <c r="D131" s="271"/>
      <c r="E131" s="271"/>
      <c r="F131" s="212"/>
      <c r="G131" s="26"/>
      <c r="H131" s="26"/>
      <c r="I131" s="26"/>
      <c r="J131" s="26"/>
      <c r="M131" s="260"/>
    </row>
    <row r="132" spans="2:15" ht="20.5" customHeight="1" x14ac:dyDescent="0.25">
      <c r="B132" s="477" t="s">
        <v>441</v>
      </c>
      <c r="C132" s="500"/>
      <c r="D132" s="500"/>
      <c r="E132" s="500"/>
      <c r="F132" s="500"/>
      <c r="G132" s="500"/>
      <c r="H132" s="501"/>
      <c r="L132" s="130"/>
      <c r="M132" s="130"/>
    </row>
    <row r="133" spans="2:15" ht="20" customHeight="1" x14ac:dyDescent="0.25">
      <c r="B133" s="260" t="s">
        <v>455</v>
      </c>
      <c r="C133" s="128"/>
      <c r="D133" s="128"/>
      <c r="E133" s="266"/>
      <c r="F133" s="266"/>
      <c r="H133" s="129"/>
      <c r="I133" s="130"/>
      <c r="J133" s="130"/>
      <c r="K133" s="130"/>
      <c r="M133" s="260"/>
    </row>
    <row r="134" spans="2:15" ht="21" customHeight="1" x14ac:dyDescent="0.25">
      <c r="B134" s="293" t="s">
        <v>454</v>
      </c>
      <c r="C134" s="31"/>
      <c r="D134" s="31"/>
      <c r="E134" s="31"/>
      <c r="F134" s="212"/>
      <c r="G134" s="272"/>
      <c r="H134" s="272"/>
      <c r="I134" s="569"/>
      <c r="J134" s="569"/>
      <c r="M134" s="260"/>
    </row>
    <row r="135" spans="2:15" ht="14.25" customHeight="1" x14ac:dyDescent="0.3">
      <c r="B135" s="513" t="s">
        <v>444</v>
      </c>
      <c r="C135" s="511" t="s">
        <v>198</v>
      </c>
      <c r="D135" s="518"/>
      <c r="E135" s="511" t="s">
        <v>199</v>
      </c>
      <c r="F135" s="518"/>
      <c r="G135" s="272"/>
      <c r="H135" s="272"/>
      <c r="I135" s="569"/>
      <c r="J135" s="569"/>
      <c r="M135" s="260"/>
    </row>
    <row r="136" spans="2:15" ht="26" x14ac:dyDescent="0.3">
      <c r="B136" s="514"/>
      <c r="C136" s="150" t="s">
        <v>323</v>
      </c>
      <c r="D136" s="150" t="s">
        <v>200</v>
      </c>
      <c r="E136" s="150" t="s">
        <v>323</v>
      </c>
      <c r="F136" s="150" t="s">
        <v>200</v>
      </c>
      <c r="G136" s="26"/>
      <c r="H136" s="26"/>
      <c r="I136" s="26"/>
      <c r="J136" s="26"/>
    </row>
    <row r="137" spans="2:15" ht="13" x14ac:dyDescent="0.3">
      <c r="B137" s="515"/>
      <c r="C137" s="519" t="s">
        <v>202</v>
      </c>
      <c r="D137" s="538"/>
      <c r="E137" s="519" t="s">
        <v>202</v>
      </c>
      <c r="F137" s="538"/>
      <c r="G137" s="265"/>
      <c r="H137" s="265"/>
      <c r="I137" s="265"/>
      <c r="J137" s="265"/>
      <c r="K137" s="83"/>
    </row>
    <row r="138" spans="2:15" ht="13" x14ac:dyDescent="0.25">
      <c r="B138" s="152" t="s">
        <v>328</v>
      </c>
      <c r="C138" s="244"/>
      <c r="D138" s="244"/>
      <c r="E138" s="244"/>
      <c r="F138" s="244"/>
      <c r="G138" s="213"/>
      <c r="H138" s="213"/>
      <c r="I138" s="213"/>
      <c r="J138" s="26"/>
      <c r="K138" s="83"/>
    </row>
    <row r="139" spans="2:15" ht="15.75" customHeight="1" x14ac:dyDescent="0.25">
      <c r="B139" s="267"/>
      <c r="C139" s="270"/>
      <c r="D139" s="270"/>
      <c r="E139" s="270"/>
      <c r="F139" s="31"/>
      <c r="G139" s="272"/>
      <c r="H139" s="569"/>
      <c r="I139" s="569"/>
      <c r="J139" s="26"/>
      <c r="K139" s="83"/>
    </row>
    <row r="140" spans="2:15" ht="15.75" customHeight="1" x14ac:dyDescent="0.3">
      <c r="B140" s="513" t="s">
        <v>445</v>
      </c>
      <c r="C140" s="511" t="s">
        <v>198</v>
      </c>
      <c r="D140" s="518"/>
      <c r="E140" s="511" t="s">
        <v>199</v>
      </c>
      <c r="F140" s="518"/>
      <c r="G140" s="212"/>
      <c r="H140" s="569"/>
      <c r="I140" s="569"/>
      <c r="J140" s="26"/>
      <c r="K140" s="83"/>
    </row>
    <row r="141" spans="2:15" ht="26" x14ac:dyDescent="0.3">
      <c r="B141" s="514"/>
      <c r="C141" s="150" t="s">
        <v>323</v>
      </c>
      <c r="D141" s="150" t="s">
        <v>200</v>
      </c>
      <c r="E141" s="150" t="s">
        <v>323</v>
      </c>
      <c r="F141" s="150" t="s">
        <v>200</v>
      </c>
      <c r="G141" s="212"/>
      <c r="H141" s="558"/>
      <c r="I141" s="558"/>
      <c r="J141" s="26"/>
      <c r="K141" s="83"/>
    </row>
    <row r="142" spans="2:15" ht="16" customHeight="1" x14ac:dyDescent="0.3">
      <c r="B142" s="515"/>
      <c r="C142" s="519" t="s">
        <v>202</v>
      </c>
      <c r="D142" s="538"/>
      <c r="E142" s="519" t="s">
        <v>202</v>
      </c>
      <c r="F142" s="538"/>
      <c r="G142" s="212"/>
      <c r="H142" s="558"/>
      <c r="I142" s="558"/>
      <c r="J142" s="26"/>
      <c r="K142" s="83"/>
    </row>
    <row r="143" spans="2:15" ht="13" x14ac:dyDescent="0.3">
      <c r="B143" s="152" t="s">
        <v>328</v>
      </c>
      <c r="C143" s="244"/>
      <c r="D143" s="244"/>
      <c r="E143" s="244"/>
      <c r="F143" s="244"/>
      <c r="G143" s="212"/>
      <c r="H143" s="558"/>
      <c r="I143" s="558"/>
      <c r="J143" s="26"/>
      <c r="K143" s="83"/>
    </row>
    <row r="144" spans="2:15" ht="12.5" x14ac:dyDescent="0.25">
      <c r="B144" s="214"/>
      <c r="C144" s="214"/>
      <c r="D144" s="214"/>
      <c r="E144" s="214"/>
      <c r="F144" s="214"/>
      <c r="G144" s="212"/>
      <c r="H144" s="545"/>
      <c r="I144" s="545"/>
      <c r="J144" s="26"/>
      <c r="K144" s="215"/>
      <c r="L144" s="570"/>
      <c r="M144" s="570"/>
    </row>
    <row r="145" spans="2:14" ht="13" customHeight="1" x14ac:dyDescent="0.3">
      <c r="B145" s="513" t="s">
        <v>444</v>
      </c>
      <c r="C145" s="511" t="s">
        <v>198</v>
      </c>
      <c r="D145" s="549"/>
      <c r="E145" s="549"/>
      <c r="F145" s="550"/>
      <c r="G145" s="534" t="s">
        <v>199</v>
      </c>
      <c r="H145" s="523"/>
      <c r="I145" s="523"/>
      <c r="J145" s="523"/>
      <c r="K145" s="215"/>
      <c r="L145" s="566"/>
      <c r="M145" s="566"/>
    </row>
    <row r="146" spans="2:14" ht="13" x14ac:dyDescent="0.3">
      <c r="B146" s="514"/>
      <c r="C146" s="511" t="s">
        <v>323</v>
      </c>
      <c r="D146" s="512"/>
      <c r="E146" s="511" t="s">
        <v>200</v>
      </c>
      <c r="F146" s="512"/>
      <c r="G146" s="535" t="s">
        <v>323</v>
      </c>
      <c r="H146" s="536"/>
      <c r="I146" s="535" t="s">
        <v>200</v>
      </c>
      <c r="J146" s="536"/>
      <c r="K146" s="215"/>
      <c r="L146" s="269"/>
      <c r="M146" s="217"/>
      <c r="N146" s="83"/>
    </row>
    <row r="147" spans="2:14" ht="13" x14ac:dyDescent="0.3">
      <c r="B147" s="515"/>
      <c r="C147" s="166" t="s">
        <v>205</v>
      </c>
      <c r="D147" s="166" t="s">
        <v>206</v>
      </c>
      <c r="E147" s="166" t="s">
        <v>205</v>
      </c>
      <c r="F147" s="166" t="s">
        <v>206</v>
      </c>
      <c r="G147" s="166" t="s">
        <v>205</v>
      </c>
      <c r="H147" s="166" t="s">
        <v>206</v>
      </c>
      <c r="I147" s="166" t="s">
        <v>205</v>
      </c>
      <c r="J147" s="166" t="s">
        <v>206</v>
      </c>
      <c r="K147" s="216"/>
      <c r="L147" s="219"/>
      <c r="M147" s="217"/>
      <c r="N147" s="83"/>
    </row>
    <row r="148" spans="2:14" ht="15.75" customHeight="1" x14ac:dyDescent="0.3">
      <c r="B148" s="152" t="s">
        <v>328</v>
      </c>
      <c r="C148" s="244"/>
      <c r="D148" s="244"/>
      <c r="E148" s="244"/>
      <c r="F148" s="244"/>
      <c r="G148" s="244"/>
      <c r="H148" s="244"/>
      <c r="I148" s="244"/>
      <c r="J148" s="244"/>
      <c r="K148" s="218"/>
    </row>
    <row r="149" spans="2:14" ht="15.75" customHeight="1" x14ac:dyDescent="0.25">
      <c r="B149" s="26"/>
      <c r="C149" s="26"/>
      <c r="D149" s="26"/>
      <c r="E149" s="26"/>
      <c r="F149" s="26"/>
      <c r="G149" s="270"/>
      <c r="H149" s="270"/>
      <c r="I149" s="270"/>
      <c r="J149" s="270"/>
      <c r="K149" s="215"/>
    </row>
    <row r="150" spans="2:14" ht="15.75" customHeight="1" x14ac:dyDescent="0.3">
      <c r="B150" s="513" t="s">
        <v>445</v>
      </c>
      <c r="C150" s="511" t="s">
        <v>198</v>
      </c>
      <c r="D150" s="549"/>
      <c r="E150" s="549"/>
      <c r="F150" s="550"/>
      <c r="G150" s="534" t="s">
        <v>199</v>
      </c>
      <c r="H150" s="523"/>
      <c r="I150" s="523"/>
      <c r="J150" s="523"/>
      <c r="K150" s="215"/>
    </row>
    <row r="151" spans="2:14" ht="15.75" customHeight="1" x14ac:dyDescent="0.3">
      <c r="B151" s="514"/>
      <c r="C151" s="511" t="s">
        <v>323</v>
      </c>
      <c r="D151" s="512"/>
      <c r="E151" s="511" t="s">
        <v>200</v>
      </c>
      <c r="F151" s="512"/>
      <c r="G151" s="535" t="s">
        <v>323</v>
      </c>
      <c r="H151" s="536"/>
      <c r="I151" s="535" t="s">
        <v>200</v>
      </c>
      <c r="J151" s="536"/>
      <c r="K151" s="83"/>
    </row>
    <row r="152" spans="2:14" ht="15.75" customHeight="1" x14ac:dyDescent="0.3">
      <c r="B152" s="515"/>
      <c r="C152" s="166" t="s">
        <v>205</v>
      </c>
      <c r="D152" s="166" t="s">
        <v>206</v>
      </c>
      <c r="E152" s="166" t="s">
        <v>205</v>
      </c>
      <c r="F152" s="166" t="s">
        <v>206</v>
      </c>
      <c r="G152" s="166" t="s">
        <v>205</v>
      </c>
      <c r="H152" s="166" t="s">
        <v>206</v>
      </c>
      <c r="I152" s="166" t="s">
        <v>205</v>
      </c>
      <c r="J152" s="166" t="s">
        <v>206</v>
      </c>
      <c r="K152" s="83"/>
    </row>
    <row r="153" spans="2:14" ht="15.5" customHeight="1" x14ac:dyDescent="0.25">
      <c r="B153" s="152" t="s">
        <v>328</v>
      </c>
      <c r="C153" s="244"/>
      <c r="D153" s="244"/>
      <c r="E153" s="244"/>
      <c r="F153" s="244"/>
      <c r="G153" s="244"/>
      <c r="H153" s="244"/>
      <c r="I153" s="244"/>
      <c r="J153" s="244"/>
      <c r="K153" s="83"/>
    </row>
    <row r="154" spans="2:14" ht="15.75" customHeight="1" x14ac:dyDescent="0.25">
      <c r="B154" s="26"/>
      <c r="C154" s="26"/>
      <c r="D154" s="26"/>
      <c r="E154" s="26"/>
      <c r="F154" s="26"/>
      <c r="G154" s="214"/>
      <c r="H154" s="214"/>
      <c r="I154" s="214"/>
      <c r="J154" s="214"/>
      <c r="K154" s="83"/>
    </row>
    <row r="155" spans="2:14" ht="15.75" customHeight="1" x14ac:dyDescent="0.25">
      <c r="B155" s="26"/>
      <c r="C155" s="26"/>
      <c r="D155" s="26"/>
      <c r="E155" s="26"/>
      <c r="F155" s="26"/>
      <c r="G155" s="220"/>
      <c r="H155" s="220"/>
      <c r="I155" s="220"/>
      <c r="J155" s="220"/>
      <c r="K155" s="83"/>
    </row>
    <row r="156" spans="2:14" ht="15.75" customHeight="1" x14ac:dyDescent="0.25">
      <c r="B156" s="26"/>
      <c r="C156" s="26"/>
      <c r="D156" s="26"/>
      <c r="E156" s="26"/>
      <c r="F156" s="26"/>
      <c r="G156" s="220"/>
      <c r="H156" s="220"/>
      <c r="I156" s="220"/>
      <c r="J156" s="220"/>
      <c r="K156" s="83"/>
    </row>
    <row r="157" spans="2:14" ht="15.75" customHeight="1" x14ac:dyDescent="0.25">
      <c r="B157" s="26"/>
      <c r="C157" s="26"/>
      <c r="D157" s="26"/>
      <c r="E157" s="26"/>
      <c r="F157" s="26"/>
      <c r="G157" s="220"/>
      <c r="H157" s="220"/>
      <c r="I157" s="220"/>
      <c r="J157" s="220"/>
      <c r="K157" s="83"/>
    </row>
    <row r="158" spans="2:14" ht="15.75" customHeight="1" x14ac:dyDescent="0.25">
      <c r="B158" s="26"/>
      <c r="C158" s="26"/>
      <c r="D158" s="26"/>
      <c r="E158" s="26"/>
      <c r="F158" s="26"/>
      <c r="G158" s="83"/>
      <c r="H158" s="83"/>
      <c r="I158" s="83"/>
      <c r="J158" s="83"/>
      <c r="K158" s="83"/>
    </row>
    <row r="159" spans="2:14" ht="15.75" customHeight="1" x14ac:dyDescent="0.25">
      <c r="G159" s="83"/>
      <c r="H159" s="83"/>
      <c r="I159" s="83"/>
      <c r="J159" s="83"/>
      <c r="K159" s="83"/>
    </row>
    <row r="160" spans="2:14"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sheetData>
  <sheetProtection password="A1B3" sheet="1" objects="1" scenarios="1"/>
  <mergeCells count="146">
    <mergeCell ref="B150:B152"/>
    <mergeCell ref="C150:F150"/>
    <mergeCell ref="G150:J150"/>
    <mergeCell ref="C151:D151"/>
    <mergeCell ref="E151:F151"/>
    <mergeCell ref="G151:H151"/>
    <mergeCell ref="I151:J151"/>
    <mergeCell ref="C142:D142"/>
    <mergeCell ref="E142:F142"/>
    <mergeCell ref="B140:B142"/>
    <mergeCell ref="B145:B147"/>
    <mergeCell ref="C145:F145"/>
    <mergeCell ref="G145:J145"/>
    <mergeCell ref="C146:D146"/>
    <mergeCell ref="E146:F146"/>
    <mergeCell ref="G146:H146"/>
    <mergeCell ref="I146:J146"/>
    <mergeCell ref="L145:M145"/>
    <mergeCell ref="L122:N122"/>
    <mergeCell ref="L123:N123"/>
    <mergeCell ref="L126:N126"/>
    <mergeCell ref="H139:I139"/>
    <mergeCell ref="L144:M144"/>
    <mergeCell ref="I134:J134"/>
    <mergeCell ref="I135:J135"/>
    <mergeCell ref="H140:I140"/>
    <mergeCell ref="H141:I141"/>
    <mergeCell ref="H142:I142"/>
    <mergeCell ref="H144:I144"/>
    <mergeCell ref="B132:H132"/>
    <mergeCell ref="B135:B137"/>
    <mergeCell ref="C135:D135"/>
    <mergeCell ref="E135:F135"/>
    <mergeCell ref="C137:D137"/>
    <mergeCell ref="E137:F137"/>
    <mergeCell ref="C140:D140"/>
    <mergeCell ref="E140:F140"/>
    <mergeCell ref="L85:O86"/>
    <mergeCell ref="J85:K85"/>
    <mergeCell ref="E86:F86"/>
    <mergeCell ref="B82:I82"/>
    <mergeCell ref="L98:N98"/>
    <mergeCell ref="B121:J121"/>
    <mergeCell ref="B90:J90"/>
    <mergeCell ref="B101:J101"/>
    <mergeCell ref="H143:I143"/>
    <mergeCell ref="L87:N87"/>
    <mergeCell ref="H106:I106"/>
    <mergeCell ref="C106:D106"/>
    <mergeCell ref="B95:B97"/>
    <mergeCell ref="B106:B108"/>
    <mergeCell ref="C95:D95"/>
    <mergeCell ref="E95:F95"/>
    <mergeCell ref="C97:D97"/>
    <mergeCell ref="E97:F97"/>
    <mergeCell ref="L105:N106"/>
    <mergeCell ref="L96:O97"/>
    <mergeCell ref="L94:N95"/>
    <mergeCell ref="L109:N109"/>
    <mergeCell ref="L90:N91"/>
    <mergeCell ref="L107:O108"/>
    <mergeCell ref="L30:O31"/>
    <mergeCell ref="L28:N29"/>
    <mergeCell ref="L70:N70"/>
    <mergeCell ref="L43:O44"/>
    <mergeCell ref="L62:O63"/>
    <mergeCell ref="C84:D84"/>
    <mergeCell ref="E84:F84"/>
    <mergeCell ref="I62:J62"/>
    <mergeCell ref="C68:D68"/>
    <mergeCell ref="E68:F68"/>
    <mergeCell ref="C67:F67"/>
    <mergeCell ref="L32:N32"/>
    <mergeCell ref="B41:J41"/>
    <mergeCell ref="I43:J43"/>
    <mergeCell ref="C48:F48"/>
    <mergeCell ref="C49:D49"/>
    <mergeCell ref="L11:N12"/>
    <mergeCell ref="L21:N22"/>
    <mergeCell ref="L41:N42"/>
    <mergeCell ref="L60:N61"/>
    <mergeCell ref="G22:H22"/>
    <mergeCell ref="I22:J22"/>
    <mergeCell ref="G12:J12"/>
    <mergeCell ref="G13:H13"/>
    <mergeCell ref="I13:J13"/>
    <mergeCell ref="G23:H23"/>
    <mergeCell ref="I23:J23"/>
    <mergeCell ref="L15:N15"/>
    <mergeCell ref="L13:O14"/>
    <mergeCell ref="L23:O24"/>
    <mergeCell ref="G61:J61"/>
    <mergeCell ref="L49:O50"/>
    <mergeCell ref="L47:N48"/>
    <mergeCell ref="L51:N51"/>
    <mergeCell ref="L16:N17"/>
    <mergeCell ref="B60:J60"/>
    <mergeCell ref="B48:B50"/>
    <mergeCell ref="C31:D31"/>
    <mergeCell ref="E31:F31"/>
    <mergeCell ref="C14:D14"/>
    <mergeCell ref="E106:F106"/>
    <mergeCell ref="C108:D108"/>
    <mergeCell ref="E108:F108"/>
    <mergeCell ref="B1:J1"/>
    <mergeCell ref="B5:J5"/>
    <mergeCell ref="B7:J7"/>
    <mergeCell ref="B12:B14"/>
    <mergeCell ref="E12:F12"/>
    <mergeCell ref="L83:N84"/>
    <mergeCell ref="G62:H62"/>
    <mergeCell ref="G67:J67"/>
    <mergeCell ref="G68:H68"/>
    <mergeCell ref="I68:J68"/>
    <mergeCell ref="L68:O69"/>
    <mergeCell ref="L66:N67"/>
    <mergeCell ref="L79:N80"/>
    <mergeCell ref="C12:D12"/>
    <mergeCell ref="E14:F14"/>
    <mergeCell ref="I49:J49"/>
    <mergeCell ref="G49:H49"/>
    <mergeCell ref="G48:J48"/>
    <mergeCell ref="E29:F29"/>
    <mergeCell ref="G42:J42"/>
    <mergeCell ref="G43:H43"/>
    <mergeCell ref="B92:C92"/>
    <mergeCell ref="B93:I93"/>
    <mergeCell ref="B103:C103"/>
    <mergeCell ref="B104:I104"/>
    <mergeCell ref="B9:C9"/>
    <mergeCell ref="B10:I10"/>
    <mergeCell ref="B26:C26"/>
    <mergeCell ref="B27:I27"/>
    <mergeCell ref="B45:C45"/>
    <mergeCell ref="B46:I46"/>
    <mergeCell ref="B64:C64"/>
    <mergeCell ref="B65:I65"/>
    <mergeCell ref="B81:C81"/>
    <mergeCell ref="E49:F49"/>
    <mergeCell ref="B67:B69"/>
    <mergeCell ref="B79:J79"/>
    <mergeCell ref="B84:B86"/>
    <mergeCell ref="C29:D29"/>
    <mergeCell ref="C86:D86"/>
    <mergeCell ref="B24:J24"/>
    <mergeCell ref="B29:B30"/>
  </mergeCells>
  <pageMargins left="0.70866141732283472" right="0.70866141732283472" top="0.74803149606299213" bottom="0.74803149606299213" header="0" footer="0"/>
  <pageSetup paperSize="8" fitToHeight="0" orientation="portrait" r:id="rId1"/>
  <ignoredErrors>
    <ignoredError sqref="O113 O11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936"/>
  <sheetViews>
    <sheetView showGridLines="0" tabSelected="1" zoomScale="80" zoomScaleNormal="80" workbookViewId="0">
      <selection activeCell="B1" sqref="B1:H1"/>
    </sheetView>
  </sheetViews>
  <sheetFormatPr defaultColWidth="12.6640625" defaultRowHeight="15" customHeight="1" x14ac:dyDescent="0.25"/>
  <cols>
    <col min="1" max="1" width="1.1640625" style="260" customWidth="1"/>
    <col min="2" max="2" width="7.6640625" style="260" customWidth="1"/>
    <col min="3" max="3" width="40.58203125" style="260" customWidth="1"/>
    <col min="4" max="4" width="12.25" style="260" customWidth="1"/>
    <col min="5" max="5" width="13.4140625" style="260" customWidth="1"/>
    <col min="6" max="6" width="15.6640625" style="260" customWidth="1"/>
    <col min="7" max="7" width="14.33203125" style="260" customWidth="1"/>
    <col min="8" max="8" width="12.25" style="260" customWidth="1"/>
    <col min="9" max="9" width="7.6640625" style="260" customWidth="1"/>
    <col min="10" max="10" width="21.08203125" style="260" customWidth="1"/>
    <col min="11" max="11" width="16.33203125" style="86" customWidth="1"/>
    <col min="12" max="12" width="14.1640625" style="86" customWidth="1"/>
    <col min="13" max="13" width="11.6640625" style="260" bestFit="1" customWidth="1"/>
    <col min="14" max="24" width="7.6640625" style="260" customWidth="1"/>
    <col min="25" max="16384" width="12.6640625" style="260"/>
  </cols>
  <sheetData>
    <row r="1" spans="2:13" ht="30" customHeight="1" x14ac:dyDescent="0.5">
      <c r="B1" s="589" t="s">
        <v>408</v>
      </c>
      <c r="C1" s="590"/>
      <c r="D1" s="590"/>
      <c r="E1" s="590"/>
      <c r="F1" s="590"/>
      <c r="G1" s="590"/>
      <c r="H1" s="591"/>
      <c r="I1" s="146"/>
    </row>
    <row r="2" spans="2:13" ht="13" x14ac:dyDescent="0.25">
      <c r="B2" s="48"/>
      <c r="C2" s="48"/>
      <c r="D2" s="48"/>
      <c r="E2" s="147"/>
      <c r="F2" s="147"/>
      <c r="G2" s="147"/>
      <c r="H2" s="83"/>
      <c r="I2" s="83"/>
    </row>
    <row r="3" spans="2:13" ht="16.5" customHeight="1" x14ac:dyDescent="0.25">
      <c r="B3" s="592" t="s">
        <v>164</v>
      </c>
      <c r="C3" s="469"/>
      <c r="D3" s="50">
        <f>'1. Cover Sheet'!C13</f>
        <v>0</v>
      </c>
      <c r="E3" s="147"/>
      <c r="F3" s="147"/>
      <c r="G3" s="147"/>
      <c r="H3" s="83"/>
      <c r="I3" s="83"/>
    </row>
    <row r="4" spans="2:13" ht="13" x14ac:dyDescent="0.25">
      <c r="B4" s="49"/>
      <c r="C4" s="50"/>
      <c r="D4" s="42"/>
      <c r="E4" s="42"/>
      <c r="F4" s="42"/>
      <c r="G4" s="42"/>
    </row>
    <row r="5" spans="2:13" ht="12.5" x14ac:dyDescent="0.25">
      <c r="B5" s="508" t="s">
        <v>422</v>
      </c>
      <c r="C5" s="469"/>
      <c r="D5" s="469"/>
      <c r="E5" s="469"/>
      <c r="F5" s="469"/>
      <c r="G5" s="469"/>
      <c r="H5" s="469"/>
      <c r="I5" s="148"/>
    </row>
    <row r="6" spans="2:13" ht="12.5" x14ac:dyDescent="0.25">
      <c r="B6" s="593" t="s">
        <v>207</v>
      </c>
      <c r="C6" s="469"/>
      <c r="D6" s="469"/>
      <c r="E6" s="469"/>
      <c r="F6" s="469"/>
      <c r="G6" s="469"/>
      <c r="H6" s="469"/>
      <c r="I6" s="148"/>
    </row>
    <row r="7" spans="2:13" ht="12.5" x14ac:dyDescent="0.25">
      <c r="B7" s="276"/>
    </row>
    <row r="8" spans="2:13" ht="21.5" customHeight="1" x14ac:dyDescent="0.25">
      <c r="B8" s="477" t="s">
        <v>409</v>
      </c>
      <c r="C8" s="500"/>
      <c r="D8" s="500"/>
      <c r="E8" s="500"/>
      <c r="F8" s="500"/>
      <c r="G8" s="500"/>
      <c r="H8" s="501"/>
    </row>
    <row r="9" spans="2:13" ht="20" customHeight="1" x14ac:dyDescent="0.25">
      <c r="B9" s="260" t="s">
        <v>450</v>
      </c>
      <c r="C9" s="128"/>
      <c r="D9" s="128"/>
      <c r="E9" s="266"/>
      <c r="F9" s="266"/>
      <c r="H9" s="129"/>
      <c r="I9" s="130"/>
      <c r="J9" s="130"/>
      <c r="K9" s="130"/>
      <c r="L9" s="130"/>
      <c r="M9" s="130"/>
    </row>
    <row r="10" spans="2:13" ht="12.5" x14ac:dyDescent="0.25">
      <c r="B10" s="594" t="s">
        <v>191</v>
      </c>
      <c r="C10" s="469"/>
    </row>
    <row r="11" spans="2:13" ht="12.5" x14ac:dyDescent="0.25">
      <c r="B11" s="594" t="s">
        <v>192</v>
      </c>
      <c r="C11" s="469"/>
      <c r="D11" s="469"/>
      <c r="E11" s="469"/>
      <c r="F11" s="469"/>
      <c r="G11" s="469"/>
      <c r="H11" s="469"/>
      <c r="I11" s="469"/>
    </row>
    <row r="12" spans="2:13" ht="13" x14ac:dyDescent="0.3">
      <c r="B12" s="221"/>
      <c r="C12" s="276"/>
      <c r="D12" s="276"/>
      <c r="E12" s="276"/>
      <c r="F12" s="276"/>
      <c r="G12" s="276"/>
      <c r="H12" s="276"/>
      <c r="I12" s="276"/>
    </row>
    <row r="13" spans="2:13" ht="36" customHeight="1" x14ac:dyDescent="0.3">
      <c r="B13" s="560" t="s">
        <v>414</v>
      </c>
      <c r="C13" s="586"/>
      <c r="D13" s="222" t="s">
        <v>208</v>
      </c>
      <c r="E13" s="222" t="s">
        <v>31</v>
      </c>
      <c r="F13" s="222" t="s">
        <v>209</v>
      </c>
      <c r="G13" s="222" t="s">
        <v>210</v>
      </c>
      <c r="H13" s="222" t="s">
        <v>211</v>
      </c>
      <c r="I13" s="42"/>
      <c r="J13" s="585" t="s">
        <v>229</v>
      </c>
      <c r="K13" s="585"/>
      <c r="L13" s="585"/>
    </row>
    <row r="14" spans="2:13" ht="14" customHeight="1" x14ac:dyDescent="0.3">
      <c r="B14" s="562"/>
      <c r="C14" s="587"/>
      <c r="D14" s="519" t="s">
        <v>202</v>
      </c>
      <c r="E14" s="575"/>
      <c r="F14" s="575"/>
      <c r="G14" s="575"/>
      <c r="H14" s="538"/>
      <c r="I14" s="42"/>
      <c r="J14" s="588" t="s">
        <v>169</v>
      </c>
      <c r="K14" s="588" t="s">
        <v>170</v>
      </c>
      <c r="L14" s="588" t="s">
        <v>318</v>
      </c>
    </row>
    <row r="15" spans="2:13" ht="18" customHeight="1" x14ac:dyDescent="0.3">
      <c r="B15" s="583" t="s">
        <v>212</v>
      </c>
      <c r="C15" s="584"/>
      <c r="D15" s="576"/>
      <c r="E15" s="549"/>
      <c r="F15" s="549"/>
      <c r="G15" s="549"/>
      <c r="H15" s="518"/>
      <c r="I15" s="42"/>
      <c r="J15" s="588"/>
      <c r="K15" s="588"/>
      <c r="L15" s="588"/>
    </row>
    <row r="16" spans="2:13" ht="13" x14ac:dyDescent="0.25">
      <c r="B16" s="580" t="s">
        <v>324</v>
      </c>
      <c r="C16" s="581"/>
      <c r="D16" s="241"/>
      <c r="E16" s="241"/>
      <c r="F16" s="241"/>
      <c r="G16" s="241"/>
      <c r="H16" s="241"/>
      <c r="I16" s="42"/>
      <c r="J16" s="223">
        <f>D16+E16+F16+G16+H16</f>
        <v>0</v>
      </c>
      <c r="K16" s="80">
        <v>0.15</v>
      </c>
      <c r="L16" s="224">
        <f>(J16/100)*15</f>
        <v>0</v>
      </c>
    </row>
    <row r="17" spans="2:13" ht="13" x14ac:dyDescent="0.25">
      <c r="B17" s="580" t="s">
        <v>325</v>
      </c>
      <c r="C17" s="582"/>
      <c r="D17" s="242"/>
      <c r="E17" s="242"/>
      <c r="F17" s="242"/>
      <c r="G17" s="242"/>
      <c r="H17" s="242"/>
      <c r="I17" s="42"/>
      <c r="J17" s="225">
        <f>D17+E17+F17+G17+H17</f>
        <v>0</v>
      </c>
      <c r="K17" s="81">
        <v>0.1</v>
      </c>
      <c r="L17" s="226">
        <f>(J17/100)*10</f>
        <v>0</v>
      </c>
    </row>
    <row r="18" spans="2:13" ht="14" customHeight="1" x14ac:dyDescent="0.25">
      <c r="B18" s="580" t="s">
        <v>326</v>
      </c>
      <c r="C18" s="581"/>
      <c r="D18" s="243"/>
      <c r="E18" s="243"/>
      <c r="F18" s="243"/>
      <c r="G18" s="243"/>
      <c r="H18" s="243"/>
      <c r="I18" s="42"/>
      <c r="J18" s="595"/>
      <c r="K18" s="596"/>
      <c r="L18" s="597"/>
    </row>
    <row r="19" spans="2:13" ht="13" x14ac:dyDescent="0.25">
      <c r="B19" s="580" t="s">
        <v>327</v>
      </c>
      <c r="C19" s="581"/>
      <c r="D19" s="243"/>
      <c r="E19" s="243"/>
      <c r="F19" s="243"/>
      <c r="G19" s="243"/>
      <c r="H19" s="243"/>
      <c r="I19" s="42"/>
      <c r="J19" s="227"/>
      <c r="K19" s="277"/>
      <c r="L19" s="228"/>
    </row>
    <row r="20" spans="2:13" ht="21" customHeight="1" x14ac:dyDescent="0.25">
      <c r="B20" s="583" t="s">
        <v>213</v>
      </c>
      <c r="C20" s="584"/>
      <c r="D20" s="577"/>
      <c r="E20" s="578"/>
      <c r="F20" s="578"/>
      <c r="G20" s="578"/>
      <c r="H20" s="579"/>
      <c r="I20" s="42"/>
      <c r="J20" s="598"/>
      <c r="K20" s="575"/>
      <c r="L20" s="538"/>
      <c r="M20" s="83"/>
    </row>
    <row r="21" spans="2:13" ht="13" x14ac:dyDescent="0.25">
      <c r="B21" s="580" t="s">
        <v>324</v>
      </c>
      <c r="C21" s="581"/>
      <c r="D21" s="241"/>
      <c r="E21" s="241"/>
      <c r="F21" s="241"/>
      <c r="G21" s="241"/>
      <c r="H21" s="241"/>
      <c r="I21" s="42"/>
      <c r="J21" s="225">
        <f>D21+E21+F21+G21+H21</f>
        <v>0</v>
      </c>
      <c r="K21" s="81">
        <v>0.5</v>
      </c>
      <c r="L21" s="226">
        <f>(J21/100)*50</f>
        <v>0</v>
      </c>
      <c r="M21" s="83"/>
    </row>
    <row r="22" spans="2:13" ht="13" x14ac:dyDescent="0.25">
      <c r="B22" s="580" t="s">
        <v>325</v>
      </c>
      <c r="C22" s="581"/>
      <c r="D22" s="241"/>
      <c r="E22" s="241"/>
      <c r="F22" s="241"/>
      <c r="G22" s="241"/>
      <c r="H22" s="241"/>
      <c r="I22" s="42"/>
      <c r="J22" s="225">
        <f>D22+E22+F22+G22+H22</f>
        <v>0</v>
      </c>
      <c r="K22" s="81">
        <v>0.25</v>
      </c>
      <c r="L22" s="226">
        <f>(J22/100)*25</f>
        <v>0</v>
      </c>
      <c r="M22" s="89"/>
    </row>
    <row r="23" spans="2:13" ht="13" x14ac:dyDescent="0.25">
      <c r="B23" s="580" t="s">
        <v>326</v>
      </c>
      <c r="C23" s="581"/>
      <c r="D23" s="243"/>
      <c r="E23" s="243"/>
      <c r="F23" s="243"/>
      <c r="G23" s="243"/>
      <c r="H23" s="243"/>
      <c r="I23" s="42"/>
      <c r="J23" s="595"/>
      <c r="K23" s="596"/>
      <c r="L23" s="597"/>
      <c r="M23" s="89"/>
    </row>
    <row r="24" spans="2:13" ht="13" x14ac:dyDescent="0.25">
      <c r="B24" s="580" t="s">
        <v>327</v>
      </c>
      <c r="C24" s="581"/>
      <c r="D24" s="243"/>
      <c r="E24" s="243"/>
      <c r="F24" s="243"/>
      <c r="G24" s="243"/>
      <c r="H24" s="243"/>
      <c r="I24" s="42"/>
      <c r="J24" s="595"/>
      <c r="K24" s="596"/>
      <c r="L24" s="597"/>
      <c r="M24" s="83"/>
    </row>
    <row r="25" spans="2:13" ht="30" customHeight="1" x14ac:dyDescent="0.3">
      <c r="B25" s="167"/>
      <c r="C25" s="167"/>
      <c r="D25" s="229"/>
      <c r="E25" s="229"/>
      <c r="F25" s="229"/>
      <c r="G25" s="229"/>
      <c r="H25" s="42"/>
      <c r="I25" s="42"/>
      <c r="J25" s="602" t="s">
        <v>416</v>
      </c>
      <c r="K25" s="603"/>
      <c r="L25" s="230">
        <f>SUM(L16+L17+L21+L22)</f>
        <v>0</v>
      </c>
      <c r="M25" s="83"/>
    </row>
    <row r="26" spans="2:13" ht="15.75" customHeight="1" x14ac:dyDescent="0.3">
      <c r="I26" s="42"/>
      <c r="J26" s="219"/>
      <c r="K26" s="219"/>
      <c r="L26" s="231"/>
      <c r="M26" s="83"/>
    </row>
    <row r="27" spans="2:13" ht="35" customHeight="1" x14ac:dyDescent="0.3">
      <c r="B27" s="477" t="s">
        <v>435</v>
      </c>
      <c r="C27" s="500"/>
      <c r="D27" s="500"/>
      <c r="E27" s="500"/>
      <c r="F27" s="500"/>
      <c r="G27" s="500"/>
      <c r="H27" s="501"/>
      <c r="I27" s="42"/>
      <c r="J27" s="232"/>
      <c r="K27" s="232"/>
      <c r="L27" s="233"/>
      <c r="M27" s="89"/>
    </row>
    <row r="28" spans="2:13" ht="20" customHeight="1" x14ac:dyDescent="0.25">
      <c r="B28" s="260" t="s">
        <v>451</v>
      </c>
      <c r="C28" s="128"/>
      <c r="D28" s="128"/>
      <c r="E28" s="266"/>
      <c r="F28" s="266"/>
      <c r="H28" s="129"/>
      <c r="I28" s="130"/>
      <c r="J28" s="130"/>
      <c r="K28" s="130"/>
      <c r="L28" s="130"/>
      <c r="M28" s="130"/>
    </row>
    <row r="29" spans="2:13" ht="12.5" x14ac:dyDescent="0.25">
      <c r="B29" s="594" t="s">
        <v>191</v>
      </c>
      <c r="C29" s="469"/>
    </row>
    <row r="30" spans="2:13" ht="12.5" x14ac:dyDescent="0.25">
      <c r="B30" s="594" t="s">
        <v>192</v>
      </c>
      <c r="C30" s="469"/>
      <c r="D30" s="469"/>
      <c r="E30" s="469"/>
      <c r="F30" s="469"/>
      <c r="G30" s="469"/>
      <c r="H30" s="469"/>
      <c r="I30" s="469"/>
    </row>
    <row r="31" spans="2:13" ht="15.75" customHeight="1" x14ac:dyDescent="0.3">
      <c r="B31" s="167"/>
      <c r="C31" s="167"/>
      <c r="D31" s="229"/>
      <c r="E31" s="229"/>
      <c r="F31" s="229"/>
      <c r="G31" s="229"/>
      <c r="H31" s="42"/>
      <c r="I31" s="42"/>
      <c r="J31" s="585"/>
      <c r="K31" s="585"/>
      <c r="L31" s="585"/>
      <c r="M31" s="89"/>
    </row>
    <row r="32" spans="2:13" ht="32.5" customHeight="1" x14ac:dyDescent="0.3">
      <c r="B32" s="560" t="s">
        <v>415</v>
      </c>
      <c r="C32" s="586"/>
      <c r="D32" s="222" t="s">
        <v>32</v>
      </c>
      <c r="E32" s="222" t="s">
        <v>214</v>
      </c>
      <c r="F32" s="222" t="s">
        <v>209</v>
      </c>
      <c r="G32" s="222" t="s">
        <v>210</v>
      </c>
      <c r="H32" s="222" t="s">
        <v>211</v>
      </c>
      <c r="I32" s="42"/>
      <c r="J32" s="585" t="s">
        <v>229</v>
      </c>
      <c r="K32" s="585"/>
      <c r="L32" s="585"/>
    </row>
    <row r="33" spans="2:13" ht="13" x14ac:dyDescent="0.25">
      <c r="B33" s="562"/>
      <c r="C33" s="587"/>
      <c r="D33" s="605" t="s">
        <v>202</v>
      </c>
      <c r="E33" s="606"/>
      <c r="F33" s="606"/>
      <c r="G33" s="606"/>
      <c r="H33" s="607"/>
      <c r="I33" s="42"/>
      <c r="J33" s="588" t="s">
        <v>169</v>
      </c>
      <c r="K33" s="588" t="s">
        <v>170</v>
      </c>
      <c r="L33" s="588" t="s">
        <v>318</v>
      </c>
    </row>
    <row r="34" spans="2:13" ht="15.75" customHeight="1" x14ac:dyDescent="0.3">
      <c r="B34" s="234" t="s">
        <v>212</v>
      </c>
      <c r="C34" s="235"/>
      <c r="D34" s="576"/>
      <c r="E34" s="549"/>
      <c r="F34" s="549"/>
      <c r="G34" s="549"/>
      <c r="H34" s="518"/>
      <c r="I34" s="42"/>
      <c r="J34" s="588"/>
      <c r="K34" s="588"/>
      <c r="L34" s="588"/>
    </row>
    <row r="35" spans="2:13" ht="15.75" customHeight="1" x14ac:dyDescent="0.25">
      <c r="B35" s="236" t="s">
        <v>324</v>
      </c>
      <c r="C35" s="235"/>
      <c r="D35" s="241"/>
      <c r="E35" s="241"/>
      <c r="F35" s="241"/>
      <c r="G35" s="241"/>
      <c r="H35" s="241"/>
      <c r="I35" s="42"/>
      <c r="J35" s="223">
        <f>D35+E35+F35+G35+H35</f>
        <v>0</v>
      </c>
      <c r="K35" s="80">
        <v>0.15</v>
      </c>
      <c r="L35" s="224">
        <f>(J35/100)*15</f>
        <v>0</v>
      </c>
    </row>
    <row r="36" spans="2:13" ht="15.75" customHeight="1" x14ac:dyDescent="0.25">
      <c r="B36" s="275" t="s">
        <v>325</v>
      </c>
      <c r="C36" s="237"/>
      <c r="D36" s="242"/>
      <c r="E36" s="242"/>
      <c r="F36" s="242"/>
      <c r="G36" s="242"/>
      <c r="H36" s="242"/>
      <c r="I36" s="42"/>
      <c r="J36" s="225">
        <f>D36+E36+F36+G36+H36</f>
        <v>0</v>
      </c>
      <c r="K36" s="81">
        <v>0.1</v>
      </c>
      <c r="L36" s="226">
        <f>(J36/100)*10</f>
        <v>0</v>
      </c>
    </row>
    <row r="37" spans="2:13" ht="15.75" customHeight="1" x14ac:dyDescent="0.25">
      <c r="B37" s="236" t="s">
        <v>326</v>
      </c>
      <c r="C37" s="235"/>
      <c r="D37" s="243"/>
      <c r="E37" s="243"/>
      <c r="F37" s="243"/>
      <c r="G37" s="243"/>
      <c r="H37" s="243"/>
      <c r="I37" s="83"/>
      <c r="J37" s="595"/>
      <c r="K37" s="596"/>
      <c r="L37" s="597"/>
    </row>
    <row r="38" spans="2:13" ht="15.75" customHeight="1" x14ac:dyDescent="0.25">
      <c r="B38" s="275" t="s">
        <v>327</v>
      </c>
      <c r="C38" s="237"/>
      <c r="D38" s="243"/>
      <c r="E38" s="243"/>
      <c r="F38" s="243"/>
      <c r="G38" s="243"/>
      <c r="H38" s="243"/>
      <c r="I38" s="83"/>
      <c r="J38" s="227"/>
      <c r="K38" s="277"/>
      <c r="L38" s="228"/>
    </row>
    <row r="39" spans="2:13" ht="15.75" customHeight="1" x14ac:dyDescent="0.3">
      <c r="B39" s="238" t="s">
        <v>213</v>
      </c>
      <c r="C39" s="235"/>
      <c r="D39" s="577"/>
      <c r="E39" s="578"/>
      <c r="F39" s="578"/>
      <c r="G39" s="578"/>
      <c r="H39" s="579"/>
      <c r="I39" s="83"/>
      <c r="J39" s="598"/>
      <c r="K39" s="575"/>
      <c r="L39" s="538"/>
    </row>
    <row r="40" spans="2:13" ht="15.75" customHeight="1" x14ac:dyDescent="0.25">
      <c r="B40" s="236" t="s">
        <v>324</v>
      </c>
      <c r="C40" s="235"/>
      <c r="D40" s="241"/>
      <c r="E40" s="241"/>
      <c r="F40" s="241"/>
      <c r="G40" s="241"/>
      <c r="H40" s="241"/>
      <c r="I40" s="83"/>
      <c r="J40" s="225">
        <f>D40+E40+F40+G40+H40</f>
        <v>0</v>
      </c>
      <c r="K40" s="81">
        <v>0.5</v>
      </c>
      <c r="L40" s="226">
        <f>(J40/100)*50</f>
        <v>0</v>
      </c>
    </row>
    <row r="41" spans="2:13" ht="15.75" customHeight="1" x14ac:dyDescent="0.25">
      <c r="B41" s="275" t="s">
        <v>325</v>
      </c>
      <c r="C41" s="237"/>
      <c r="D41" s="241"/>
      <c r="E41" s="241"/>
      <c r="F41" s="241"/>
      <c r="G41" s="241"/>
      <c r="H41" s="241"/>
      <c r="J41" s="225">
        <f>D41+E41+F41+G41+H41</f>
        <v>0</v>
      </c>
      <c r="K41" s="81">
        <v>0.25</v>
      </c>
      <c r="L41" s="226">
        <f>(J41/100)*25</f>
        <v>0</v>
      </c>
    </row>
    <row r="42" spans="2:13" ht="14.25" customHeight="1" x14ac:dyDescent="0.25">
      <c r="B42" s="236" t="s">
        <v>326</v>
      </c>
      <c r="C42" s="235"/>
      <c r="D42" s="243"/>
      <c r="E42" s="243"/>
      <c r="F42" s="243"/>
      <c r="G42" s="243"/>
      <c r="H42" s="243"/>
      <c r="J42" s="595"/>
      <c r="K42" s="596"/>
      <c r="L42" s="597"/>
    </row>
    <row r="43" spans="2:13" ht="15.75" customHeight="1" x14ac:dyDescent="0.25">
      <c r="B43" s="275" t="s">
        <v>327</v>
      </c>
      <c r="C43" s="237"/>
      <c r="D43" s="243"/>
      <c r="E43" s="243"/>
      <c r="F43" s="243"/>
      <c r="G43" s="243"/>
      <c r="H43" s="243"/>
      <c r="J43" s="595"/>
      <c r="K43" s="596"/>
      <c r="L43" s="597"/>
    </row>
    <row r="44" spans="2:13" ht="31" customHeight="1" x14ac:dyDescent="0.25">
      <c r="J44" s="602" t="s">
        <v>417</v>
      </c>
      <c r="K44" s="603"/>
      <c r="L44" s="230">
        <f>SUM(L35+L36+L40+L41)</f>
        <v>0</v>
      </c>
    </row>
    <row r="45" spans="2:13" ht="15.75" customHeight="1" x14ac:dyDescent="0.3">
      <c r="H45" s="239"/>
      <c r="J45" s="604"/>
      <c r="K45" s="604"/>
      <c r="L45" s="240"/>
    </row>
    <row r="46" spans="2:13" ht="26" x14ac:dyDescent="0.25">
      <c r="J46" s="91"/>
      <c r="K46" s="187" t="s">
        <v>169</v>
      </c>
      <c r="L46" s="187" t="s">
        <v>170</v>
      </c>
      <c r="M46" s="180" t="s">
        <v>318</v>
      </c>
    </row>
    <row r="47" spans="2:13" ht="15.75" customHeight="1" x14ac:dyDescent="0.25">
      <c r="J47" s="95" t="s">
        <v>343</v>
      </c>
      <c r="K47" s="188">
        <f>L25</f>
        <v>0</v>
      </c>
      <c r="L47" s="189">
        <v>0.6</v>
      </c>
      <c r="M47" s="190">
        <f>K47/100*60</f>
        <v>0</v>
      </c>
    </row>
    <row r="48" spans="2:13" ht="15.75" customHeight="1" x14ac:dyDescent="0.25">
      <c r="J48" s="95" t="s">
        <v>344</v>
      </c>
      <c r="K48" s="191">
        <f>L44</f>
        <v>0</v>
      </c>
      <c r="L48" s="192">
        <v>0.4</v>
      </c>
      <c r="M48" s="190">
        <f>K48/100*40</f>
        <v>0</v>
      </c>
    </row>
    <row r="49" spans="2:13" ht="23" customHeight="1" x14ac:dyDescent="0.25">
      <c r="J49" s="599" t="s">
        <v>418</v>
      </c>
      <c r="K49" s="600"/>
      <c r="L49" s="601"/>
      <c r="M49" s="201">
        <f>SUM(M47+M48)</f>
        <v>0</v>
      </c>
    </row>
    <row r="50" spans="2:13" ht="20.5" customHeight="1" x14ac:dyDescent="0.25">
      <c r="B50" s="477" t="s">
        <v>441</v>
      </c>
      <c r="C50" s="500"/>
      <c r="D50" s="500"/>
      <c r="E50" s="500"/>
      <c r="F50" s="500"/>
      <c r="G50" s="500"/>
      <c r="H50" s="501"/>
      <c r="K50" s="260"/>
      <c r="L50" s="260"/>
    </row>
    <row r="51" spans="2:13" ht="20" customHeight="1" x14ac:dyDescent="0.25">
      <c r="B51" s="260" t="s">
        <v>456</v>
      </c>
      <c r="C51" s="128"/>
      <c r="D51" s="128"/>
      <c r="E51" s="266"/>
      <c r="F51" s="266"/>
      <c r="H51" s="129"/>
      <c r="I51" s="130"/>
      <c r="J51" s="130"/>
      <c r="K51" s="130"/>
      <c r="L51" s="130"/>
      <c r="M51" s="130"/>
    </row>
    <row r="52" spans="2:13" ht="23.5" customHeight="1" x14ac:dyDescent="0.25">
      <c r="B52" s="45" t="s">
        <v>454</v>
      </c>
      <c r="K52" s="260"/>
      <c r="L52" s="260"/>
    </row>
    <row r="53" spans="2:13" ht="33" customHeight="1" x14ac:dyDescent="0.25">
      <c r="B53" s="571" t="s">
        <v>443</v>
      </c>
      <c r="C53" s="572"/>
      <c r="D53" s="222" t="s">
        <v>208</v>
      </c>
      <c r="E53" s="222" t="s">
        <v>31</v>
      </c>
      <c r="F53" s="222" t="s">
        <v>209</v>
      </c>
      <c r="G53" s="222" t="s">
        <v>210</v>
      </c>
      <c r="H53" s="222" t="s">
        <v>211</v>
      </c>
      <c r="K53" s="260"/>
      <c r="L53" s="260"/>
    </row>
    <row r="54" spans="2:13" ht="13" x14ac:dyDescent="0.3">
      <c r="B54" s="573"/>
      <c r="C54" s="574"/>
      <c r="D54" s="519" t="s">
        <v>442</v>
      </c>
      <c r="E54" s="575"/>
      <c r="F54" s="575"/>
      <c r="G54" s="575"/>
      <c r="H54" s="538"/>
      <c r="K54" s="260"/>
      <c r="L54" s="260"/>
    </row>
    <row r="55" spans="2:13" ht="15.75" customHeight="1" x14ac:dyDescent="0.3">
      <c r="B55" s="583" t="s">
        <v>212</v>
      </c>
      <c r="C55" s="584"/>
      <c r="D55" s="576"/>
      <c r="E55" s="549"/>
      <c r="F55" s="549"/>
      <c r="G55" s="549"/>
      <c r="H55" s="518"/>
      <c r="K55" s="260"/>
      <c r="L55" s="260"/>
    </row>
    <row r="56" spans="2:13" ht="15.75" customHeight="1" x14ac:dyDescent="0.25">
      <c r="B56" s="580" t="s">
        <v>324</v>
      </c>
      <c r="C56" s="581"/>
      <c r="D56" s="244"/>
      <c r="E56" s="244"/>
      <c r="F56" s="244"/>
      <c r="G56" s="244"/>
      <c r="H56" s="244"/>
      <c r="K56" s="260"/>
      <c r="L56" s="260"/>
    </row>
    <row r="57" spans="2:13" ht="15.75" customHeight="1" x14ac:dyDescent="0.25">
      <c r="B57" s="580" t="s">
        <v>325</v>
      </c>
      <c r="C57" s="582"/>
      <c r="D57" s="245"/>
      <c r="E57" s="245"/>
      <c r="F57" s="245"/>
      <c r="G57" s="245"/>
      <c r="H57" s="245"/>
      <c r="K57" s="260"/>
      <c r="L57" s="260"/>
    </row>
    <row r="58" spans="2:13" ht="15.75" customHeight="1" x14ac:dyDescent="0.25">
      <c r="B58" s="580" t="s">
        <v>326</v>
      </c>
      <c r="C58" s="581"/>
      <c r="D58" s="246"/>
      <c r="E58" s="246"/>
      <c r="F58" s="246"/>
      <c r="G58" s="246"/>
      <c r="H58" s="246"/>
      <c r="K58" s="260"/>
      <c r="L58" s="260"/>
    </row>
    <row r="59" spans="2:13" ht="15.75" customHeight="1" x14ac:dyDescent="0.25">
      <c r="B59" s="580" t="s">
        <v>327</v>
      </c>
      <c r="C59" s="581"/>
      <c r="D59" s="246"/>
      <c r="E59" s="246"/>
      <c r="F59" s="246"/>
      <c r="G59" s="246"/>
      <c r="H59" s="246"/>
      <c r="K59" s="260"/>
      <c r="L59" s="260"/>
    </row>
    <row r="60" spans="2:13" ht="15.75" customHeight="1" x14ac:dyDescent="0.25">
      <c r="B60" s="583" t="s">
        <v>213</v>
      </c>
      <c r="C60" s="584"/>
      <c r="D60" s="577"/>
      <c r="E60" s="578"/>
      <c r="F60" s="578"/>
      <c r="G60" s="578"/>
      <c r="H60" s="579"/>
      <c r="K60" s="260"/>
      <c r="L60" s="260"/>
    </row>
    <row r="61" spans="2:13" ht="15.75" customHeight="1" x14ac:dyDescent="0.25">
      <c r="B61" s="580" t="s">
        <v>324</v>
      </c>
      <c r="C61" s="581"/>
      <c r="D61" s="244"/>
      <c r="E61" s="244"/>
      <c r="F61" s="244"/>
      <c r="G61" s="244"/>
      <c r="H61" s="244"/>
      <c r="K61" s="260"/>
      <c r="L61" s="260"/>
    </row>
    <row r="62" spans="2:13" ht="15.75" customHeight="1" x14ac:dyDescent="0.25">
      <c r="B62" s="580" t="s">
        <v>325</v>
      </c>
      <c r="C62" s="581"/>
      <c r="D62" s="244"/>
      <c r="E62" s="244"/>
      <c r="F62" s="244"/>
      <c r="G62" s="244"/>
      <c r="H62" s="244"/>
      <c r="K62" s="260"/>
      <c r="L62" s="260"/>
    </row>
    <row r="63" spans="2:13" ht="15.75" customHeight="1" x14ac:dyDescent="0.25">
      <c r="B63" s="580" t="s">
        <v>326</v>
      </c>
      <c r="C63" s="581"/>
      <c r="D63" s="246"/>
      <c r="E63" s="246"/>
      <c r="F63" s="246"/>
      <c r="G63" s="246"/>
      <c r="H63" s="246"/>
      <c r="K63" s="260"/>
      <c r="L63" s="260"/>
    </row>
    <row r="64" spans="2:13" ht="15.75" customHeight="1" x14ac:dyDescent="0.25">
      <c r="B64" s="580" t="s">
        <v>327</v>
      </c>
      <c r="C64" s="581"/>
      <c r="D64" s="246"/>
      <c r="E64" s="246"/>
      <c r="F64" s="246"/>
      <c r="G64" s="246"/>
      <c r="H64" s="246"/>
      <c r="K64" s="260"/>
      <c r="L64" s="260"/>
    </row>
    <row r="65" spans="2:8" s="260" customFormat="1" ht="15.75" customHeight="1" x14ac:dyDescent="0.25"/>
    <row r="66" spans="2:8" s="260" customFormat="1" ht="30.5" customHeight="1" x14ac:dyDescent="0.25">
      <c r="B66" s="571" t="s">
        <v>452</v>
      </c>
      <c r="C66" s="572"/>
      <c r="D66" s="222" t="s">
        <v>32</v>
      </c>
      <c r="E66" s="222" t="s">
        <v>214</v>
      </c>
      <c r="F66" s="222" t="s">
        <v>209</v>
      </c>
      <c r="G66" s="222" t="s">
        <v>210</v>
      </c>
      <c r="H66" s="222" t="s">
        <v>211</v>
      </c>
    </row>
    <row r="67" spans="2:8" s="260" customFormat="1" ht="15.75" customHeight="1" x14ac:dyDescent="0.3">
      <c r="B67" s="573"/>
      <c r="C67" s="574"/>
      <c r="D67" s="519" t="s">
        <v>442</v>
      </c>
      <c r="E67" s="575"/>
      <c r="F67" s="575"/>
      <c r="G67" s="575"/>
      <c r="H67" s="538"/>
    </row>
    <row r="68" spans="2:8" s="260" customFormat="1" ht="15.75" customHeight="1" x14ac:dyDescent="0.3">
      <c r="B68" s="234" t="s">
        <v>212</v>
      </c>
      <c r="C68" s="235"/>
      <c r="D68" s="576"/>
      <c r="E68" s="549"/>
      <c r="F68" s="549"/>
      <c r="G68" s="549"/>
      <c r="H68" s="518"/>
    </row>
    <row r="69" spans="2:8" s="260" customFormat="1" ht="15.75" customHeight="1" x14ac:dyDescent="0.25">
      <c r="B69" s="236" t="s">
        <v>324</v>
      </c>
      <c r="C69" s="235"/>
      <c r="D69" s="244"/>
      <c r="E69" s="244"/>
      <c r="F69" s="244"/>
      <c r="G69" s="244"/>
      <c r="H69" s="244"/>
    </row>
    <row r="70" spans="2:8" s="260" customFormat="1" ht="15.75" customHeight="1" x14ac:dyDescent="0.25">
      <c r="B70" s="275" t="s">
        <v>325</v>
      </c>
      <c r="C70" s="237"/>
      <c r="D70" s="245"/>
      <c r="E70" s="245"/>
      <c r="F70" s="245"/>
      <c r="G70" s="245"/>
      <c r="H70" s="245"/>
    </row>
    <row r="71" spans="2:8" s="260" customFormat="1" ht="15.75" customHeight="1" x14ac:dyDescent="0.25">
      <c r="B71" s="236" t="s">
        <v>326</v>
      </c>
      <c r="C71" s="235"/>
      <c r="D71" s="246"/>
      <c r="E71" s="246"/>
      <c r="F71" s="246"/>
      <c r="G71" s="246"/>
      <c r="H71" s="246"/>
    </row>
    <row r="72" spans="2:8" s="260" customFormat="1" ht="15.75" customHeight="1" x14ac:dyDescent="0.25">
      <c r="B72" s="275" t="s">
        <v>327</v>
      </c>
      <c r="C72" s="237"/>
      <c r="D72" s="246"/>
      <c r="E72" s="246"/>
      <c r="F72" s="246"/>
      <c r="G72" s="246"/>
      <c r="H72" s="246"/>
    </row>
    <row r="73" spans="2:8" s="260" customFormat="1" ht="15.75" customHeight="1" x14ac:dyDescent="0.3">
      <c r="B73" s="238" t="s">
        <v>213</v>
      </c>
      <c r="C73" s="235"/>
      <c r="D73" s="577"/>
      <c r="E73" s="578"/>
      <c r="F73" s="578"/>
      <c r="G73" s="578"/>
      <c r="H73" s="579"/>
    </row>
    <row r="74" spans="2:8" s="260" customFormat="1" ht="15.75" customHeight="1" x14ac:dyDescent="0.25">
      <c r="B74" s="236" t="s">
        <v>324</v>
      </c>
      <c r="C74" s="235"/>
      <c r="D74" s="244"/>
      <c r="E74" s="244"/>
      <c r="F74" s="244"/>
      <c r="G74" s="244"/>
      <c r="H74" s="244"/>
    </row>
    <row r="75" spans="2:8" s="260" customFormat="1" ht="15.75" customHeight="1" x14ac:dyDescent="0.25">
      <c r="B75" s="275" t="s">
        <v>325</v>
      </c>
      <c r="C75" s="237"/>
      <c r="D75" s="244"/>
      <c r="E75" s="244"/>
      <c r="F75" s="244"/>
      <c r="G75" s="244"/>
      <c r="H75" s="244"/>
    </row>
    <row r="76" spans="2:8" s="260" customFormat="1" ht="15.75" customHeight="1" x14ac:dyDescent="0.25">
      <c r="B76" s="236" t="s">
        <v>326</v>
      </c>
      <c r="C76" s="235"/>
      <c r="D76" s="246"/>
      <c r="E76" s="246"/>
      <c r="F76" s="246"/>
      <c r="G76" s="246"/>
      <c r="H76" s="246"/>
    </row>
    <row r="77" spans="2:8" s="260" customFormat="1" ht="15.75" customHeight="1" x14ac:dyDescent="0.25">
      <c r="B77" s="275" t="s">
        <v>327</v>
      </c>
      <c r="C77" s="237"/>
      <c r="D77" s="246"/>
      <c r="E77" s="246"/>
      <c r="F77" s="246"/>
      <c r="G77" s="246"/>
      <c r="H77" s="246"/>
    </row>
    <row r="78" spans="2:8" s="260" customFormat="1" ht="15.75" customHeight="1" x14ac:dyDescent="0.25"/>
    <row r="79" spans="2:8" s="260" customFormat="1" ht="15.75" customHeight="1" x14ac:dyDescent="0.25"/>
    <row r="80" spans="2:8" s="260" customFormat="1" ht="15.75" customHeight="1" x14ac:dyDescent="0.25"/>
    <row r="81" s="260" customFormat="1" ht="15.75" customHeight="1" x14ac:dyDescent="0.25"/>
    <row r="82" s="260" customFormat="1" ht="15.75" customHeight="1" x14ac:dyDescent="0.25"/>
    <row r="83" s="260" customFormat="1" ht="15.75" customHeight="1" x14ac:dyDescent="0.25"/>
    <row r="84" s="260" customFormat="1" ht="15.75" customHeight="1" x14ac:dyDescent="0.25"/>
    <row r="85" s="260" customFormat="1" ht="15.75" customHeight="1" x14ac:dyDescent="0.25"/>
    <row r="86" s="260" customFormat="1" ht="15.75" customHeight="1" x14ac:dyDescent="0.25"/>
    <row r="87" s="260" customFormat="1" ht="15.75" customHeight="1" x14ac:dyDescent="0.25"/>
    <row r="88" s="260" customFormat="1" ht="15.75" customHeight="1" x14ac:dyDescent="0.25"/>
    <row r="89" s="260" customFormat="1" ht="15.75" customHeight="1" x14ac:dyDescent="0.25"/>
    <row r="90" s="260" customFormat="1" ht="15.75" customHeight="1" x14ac:dyDescent="0.25"/>
    <row r="91" s="260" customFormat="1" ht="15.75" customHeight="1" x14ac:dyDescent="0.25"/>
    <row r="92" s="260" customFormat="1" ht="15.75" customHeight="1" x14ac:dyDescent="0.25"/>
    <row r="93" s="260" customFormat="1" ht="15.75" customHeight="1" x14ac:dyDescent="0.25"/>
    <row r="94" s="260" customFormat="1" ht="15.75" customHeight="1" x14ac:dyDescent="0.25"/>
    <row r="95" s="260" customFormat="1" ht="15.75" customHeight="1" x14ac:dyDescent="0.25"/>
    <row r="96" s="260" customFormat="1" ht="15.75" customHeight="1" x14ac:dyDescent="0.25"/>
    <row r="97" s="260" customFormat="1" ht="15.75" customHeight="1" x14ac:dyDescent="0.25"/>
    <row r="98" s="260" customFormat="1" ht="15.75" customHeight="1" x14ac:dyDescent="0.25"/>
    <row r="99" s="260" customFormat="1" ht="15.75" customHeight="1" x14ac:dyDescent="0.25"/>
    <row r="100" s="260" customFormat="1" ht="15.75" customHeight="1" x14ac:dyDescent="0.25"/>
    <row r="101" s="260" customFormat="1" ht="15.75" customHeight="1" x14ac:dyDescent="0.25"/>
    <row r="102" s="260" customFormat="1" ht="15.75" customHeight="1" x14ac:dyDescent="0.25"/>
    <row r="103" s="260" customFormat="1" ht="15.75" customHeight="1" x14ac:dyDescent="0.25"/>
    <row r="104" s="260" customFormat="1" ht="15.75" customHeight="1" x14ac:dyDescent="0.25"/>
    <row r="105" s="260" customFormat="1" ht="15.75" customHeight="1" x14ac:dyDescent="0.25"/>
    <row r="106" s="260" customFormat="1" ht="15.75" customHeight="1" x14ac:dyDescent="0.25"/>
    <row r="107" s="260" customFormat="1" ht="15.75" customHeight="1" x14ac:dyDescent="0.25"/>
    <row r="108" s="260" customFormat="1" ht="15.75" customHeight="1" x14ac:dyDescent="0.25"/>
    <row r="109" s="260" customFormat="1" ht="15.75" customHeight="1" x14ac:dyDescent="0.25"/>
    <row r="110" s="260" customFormat="1" ht="15.75" customHeight="1" x14ac:dyDescent="0.25"/>
    <row r="111" s="260" customFormat="1" ht="15.75" customHeight="1" x14ac:dyDescent="0.25"/>
    <row r="112" s="260" customFormat="1" ht="15.75" customHeight="1" x14ac:dyDescent="0.25"/>
    <row r="113" s="260" customFormat="1" ht="15.75" customHeight="1" x14ac:dyDescent="0.25"/>
    <row r="114" s="260" customFormat="1" ht="15.75" customHeight="1" x14ac:dyDescent="0.25"/>
    <row r="115" s="260" customFormat="1" ht="15.75" customHeight="1" x14ac:dyDescent="0.25"/>
    <row r="116" s="260" customFormat="1" ht="15.75" customHeight="1" x14ac:dyDescent="0.25"/>
    <row r="117" s="260" customFormat="1" ht="15.75" customHeight="1" x14ac:dyDescent="0.25"/>
    <row r="118" s="260" customFormat="1" ht="15.75" customHeight="1" x14ac:dyDescent="0.25"/>
    <row r="119" s="260" customFormat="1" ht="15.75" customHeight="1" x14ac:dyDescent="0.25"/>
    <row r="120" s="260" customFormat="1" ht="15.75" customHeight="1" x14ac:dyDescent="0.25"/>
    <row r="121" s="260" customFormat="1" ht="15.75" customHeight="1" x14ac:dyDescent="0.25"/>
    <row r="122" s="260" customFormat="1" ht="15.75" customHeight="1" x14ac:dyDescent="0.25"/>
    <row r="123" s="260" customFormat="1" ht="15.75" customHeight="1" x14ac:dyDescent="0.25"/>
    <row r="124" s="260" customFormat="1" ht="15.75" customHeight="1" x14ac:dyDescent="0.25"/>
    <row r="125" s="260" customFormat="1" ht="15.75" customHeight="1" x14ac:dyDescent="0.25"/>
    <row r="126" s="260" customFormat="1" ht="15.75" customHeight="1" x14ac:dyDescent="0.25"/>
    <row r="127" s="260" customFormat="1" ht="15.75" customHeight="1" x14ac:dyDescent="0.25"/>
    <row r="128" s="260" customFormat="1" ht="15.75" customHeight="1" x14ac:dyDescent="0.25"/>
    <row r="129" s="260" customFormat="1" ht="15.75" customHeight="1" x14ac:dyDescent="0.25"/>
    <row r="130" s="260" customFormat="1" ht="15.75" customHeight="1" x14ac:dyDescent="0.25"/>
    <row r="131" s="260" customFormat="1" ht="15.75" customHeight="1" x14ac:dyDescent="0.25"/>
    <row r="132" s="260" customFormat="1" ht="15.75" customHeight="1" x14ac:dyDescent="0.25"/>
    <row r="133" s="260" customFormat="1" ht="15.75" customHeight="1" x14ac:dyDescent="0.25"/>
    <row r="134" s="260" customFormat="1" ht="15.75" customHeight="1" x14ac:dyDescent="0.25"/>
    <row r="135" s="260" customFormat="1" ht="15.75" customHeight="1" x14ac:dyDescent="0.25"/>
    <row r="136" s="260" customFormat="1" ht="15.75" customHeight="1" x14ac:dyDescent="0.25"/>
    <row r="137" s="260" customFormat="1" ht="15.75" customHeight="1" x14ac:dyDescent="0.25"/>
    <row r="138" s="260" customFormat="1" ht="15.75" customHeight="1" x14ac:dyDescent="0.25"/>
    <row r="139" s="260" customFormat="1" ht="15.75" customHeight="1" x14ac:dyDescent="0.25"/>
    <row r="140" s="260" customFormat="1" ht="15.75" customHeight="1" x14ac:dyDescent="0.25"/>
    <row r="141" s="260" customFormat="1" ht="15.75" customHeight="1" x14ac:dyDescent="0.25"/>
    <row r="142" s="260" customFormat="1" ht="15.75" customHeight="1" x14ac:dyDescent="0.25"/>
    <row r="143" s="260" customFormat="1" ht="15.75" customHeight="1" x14ac:dyDescent="0.25"/>
    <row r="144" s="260" customFormat="1" ht="15.75" customHeight="1" x14ac:dyDescent="0.25"/>
    <row r="145" s="260" customFormat="1" ht="15.75" customHeight="1" x14ac:dyDescent="0.25"/>
    <row r="146" s="260" customFormat="1" ht="15.75" customHeight="1" x14ac:dyDescent="0.25"/>
    <row r="147" s="260" customFormat="1" ht="15.75" customHeight="1" x14ac:dyDescent="0.25"/>
    <row r="148" s="260" customFormat="1" ht="15.75" customHeight="1" x14ac:dyDescent="0.25"/>
    <row r="149" s="260" customFormat="1" ht="15.75" customHeight="1" x14ac:dyDescent="0.25"/>
    <row r="150" s="260" customFormat="1" ht="15.75" customHeight="1" x14ac:dyDescent="0.25"/>
    <row r="151" s="260" customFormat="1" ht="15.75" customHeight="1" x14ac:dyDescent="0.25"/>
    <row r="152" s="260" customFormat="1" ht="15.75" customHeight="1" x14ac:dyDescent="0.25"/>
    <row r="153" s="260" customFormat="1" ht="15.75" customHeight="1" x14ac:dyDescent="0.25"/>
    <row r="154" s="260" customFormat="1" ht="15.75" customHeight="1" x14ac:dyDescent="0.25"/>
    <row r="155" s="260" customFormat="1" ht="15.75" customHeight="1" x14ac:dyDescent="0.25"/>
    <row r="156" s="260" customFormat="1" ht="15.75" customHeight="1" x14ac:dyDescent="0.25"/>
    <row r="157" s="260" customFormat="1" ht="15.75" customHeight="1" x14ac:dyDescent="0.25"/>
    <row r="158" s="260" customFormat="1" ht="15.75" customHeight="1" x14ac:dyDescent="0.25"/>
    <row r="159" s="260" customFormat="1" ht="15.75" customHeight="1" x14ac:dyDescent="0.25"/>
    <row r="160" s="260" customFormat="1" ht="15.75" customHeight="1" x14ac:dyDescent="0.25"/>
    <row r="161" s="260" customFormat="1" ht="15.75" customHeight="1" x14ac:dyDescent="0.25"/>
    <row r="162" s="260" customFormat="1" ht="15.75" customHeight="1" x14ac:dyDescent="0.25"/>
    <row r="163" s="260" customFormat="1" ht="15.75" customHeight="1" x14ac:dyDescent="0.25"/>
    <row r="164" s="260" customFormat="1" ht="15.75" customHeight="1" x14ac:dyDescent="0.25"/>
    <row r="165" s="260" customFormat="1" ht="15.75" customHeight="1" x14ac:dyDescent="0.25"/>
    <row r="166" s="260" customFormat="1" ht="15.75" customHeight="1" x14ac:dyDescent="0.25"/>
    <row r="167" s="260" customFormat="1" ht="15.75" customHeight="1" x14ac:dyDescent="0.25"/>
    <row r="168" s="260" customFormat="1" ht="15.75" customHeight="1" x14ac:dyDescent="0.25"/>
    <row r="169" s="260" customFormat="1" ht="15.75" customHeight="1" x14ac:dyDescent="0.25"/>
    <row r="170" s="260" customFormat="1" ht="15.75" customHeight="1" x14ac:dyDescent="0.25"/>
    <row r="171" s="260" customFormat="1" ht="15.75" customHeight="1" x14ac:dyDescent="0.25"/>
    <row r="172" s="260" customFormat="1" ht="15.75" customHeight="1" x14ac:dyDescent="0.25"/>
    <row r="173" s="260" customFormat="1" ht="15.75" customHeight="1" x14ac:dyDescent="0.25"/>
    <row r="174" s="260" customFormat="1" ht="15.75" customHeight="1" x14ac:dyDescent="0.25"/>
    <row r="175" s="260" customFormat="1" ht="15.75" customHeight="1" x14ac:dyDescent="0.25"/>
    <row r="176" s="260" customFormat="1" ht="15.75" customHeight="1" x14ac:dyDescent="0.25"/>
    <row r="177" s="260" customFormat="1" ht="15.75" customHeight="1" x14ac:dyDescent="0.25"/>
    <row r="178" s="260" customFormat="1" ht="15.75" customHeight="1" x14ac:dyDescent="0.25"/>
    <row r="179" s="260" customFormat="1" ht="15.75" customHeight="1" x14ac:dyDescent="0.25"/>
    <row r="180" s="260" customFormat="1" ht="15.75" customHeight="1" x14ac:dyDescent="0.25"/>
    <row r="181" s="260" customFormat="1" ht="15.75" customHeight="1" x14ac:dyDescent="0.25"/>
    <row r="182" s="260" customFormat="1" ht="15.75" customHeight="1" x14ac:dyDescent="0.25"/>
    <row r="183" s="260" customFormat="1" ht="15.75" customHeight="1" x14ac:dyDescent="0.25"/>
    <row r="184" s="260" customFormat="1" ht="15.75" customHeight="1" x14ac:dyDescent="0.25"/>
    <row r="185" s="260" customFormat="1" ht="15.75" customHeight="1" x14ac:dyDescent="0.25"/>
    <row r="186" s="260" customFormat="1" ht="15.75" customHeight="1" x14ac:dyDescent="0.25"/>
    <row r="187" s="260" customFormat="1" ht="15.75" customHeight="1" x14ac:dyDescent="0.25"/>
    <row r="188" s="260" customFormat="1" ht="15.75" customHeight="1" x14ac:dyDescent="0.25"/>
    <row r="189" s="260" customFormat="1" ht="15.75" customHeight="1" x14ac:dyDescent="0.25"/>
    <row r="190" s="260" customFormat="1" ht="15.75" customHeight="1" x14ac:dyDescent="0.25"/>
    <row r="191" s="260" customFormat="1" ht="15.75" customHeight="1" x14ac:dyDescent="0.25"/>
    <row r="192" s="260" customFormat="1" ht="15.75" customHeight="1" x14ac:dyDescent="0.25"/>
    <row r="193" s="260" customFormat="1" ht="15.75" customHeight="1" x14ac:dyDescent="0.25"/>
    <row r="194" s="260" customFormat="1" ht="15.75" customHeight="1" x14ac:dyDescent="0.25"/>
    <row r="195" s="260" customFormat="1" ht="15.75" customHeight="1" x14ac:dyDescent="0.25"/>
    <row r="196" s="260" customFormat="1" ht="15.75" customHeight="1" x14ac:dyDescent="0.25"/>
    <row r="197" s="260" customFormat="1" ht="15.75" customHeight="1" x14ac:dyDescent="0.25"/>
    <row r="198" s="260" customFormat="1" ht="15.75" customHeight="1" x14ac:dyDescent="0.25"/>
    <row r="199" s="260" customFormat="1" ht="15.75" customHeight="1" x14ac:dyDescent="0.25"/>
    <row r="200" s="260" customFormat="1" ht="15.75" customHeight="1" x14ac:dyDescent="0.25"/>
    <row r="201" s="260" customFormat="1" ht="15.75" customHeight="1" x14ac:dyDescent="0.25"/>
    <row r="202" s="260" customFormat="1" ht="15.75" customHeight="1" x14ac:dyDescent="0.25"/>
    <row r="203" s="260" customFormat="1" ht="15.75" customHeight="1" x14ac:dyDescent="0.25"/>
    <row r="204" s="260" customFormat="1" ht="15.75" customHeight="1" x14ac:dyDescent="0.25"/>
    <row r="205" s="260" customFormat="1" ht="15.75" customHeight="1" x14ac:dyDescent="0.25"/>
    <row r="206" s="260" customFormat="1" ht="15.75" customHeight="1" x14ac:dyDescent="0.25"/>
    <row r="207" s="260" customFormat="1" ht="15.75" customHeight="1" x14ac:dyDescent="0.25"/>
    <row r="208" s="260" customFormat="1" ht="15.75" customHeight="1" x14ac:dyDescent="0.25"/>
    <row r="209" s="260" customFormat="1" ht="15.75" customHeight="1" x14ac:dyDescent="0.25"/>
    <row r="210" s="260" customFormat="1" ht="15.75" customHeight="1" x14ac:dyDescent="0.25"/>
    <row r="211" s="260" customFormat="1" ht="15.75" customHeight="1" x14ac:dyDescent="0.25"/>
    <row r="212" s="260" customFormat="1" ht="15.75" customHeight="1" x14ac:dyDescent="0.25"/>
    <row r="213" s="260" customFormat="1" ht="15.75" customHeight="1" x14ac:dyDescent="0.25"/>
    <row r="214" s="260" customFormat="1" ht="15.75" customHeight="1" x14ac:dyDescent="0.25"/>
    <row r="215" s="260" customFormat="1" ht="15.75" customHeight="1" x14ac:dyDescent="0.25"/>
    <row r="216" s="260" customFormat="1" ht="15.75" customHeight="1" x14ac:dyDescent="0.25"/>
    <row r="217" s="260" customFormat="1" ht="15.75" customHeight="1" x14ac:dyDescent="0.25"/>
    <row r="218" s="260" customFormat="1" ht="15.75" customHeight="1" x14ac:dyDescent="0.25"/>
    <row r="219" s="260" customFormat="1" ht="15.75" customHeight="1" x14ac:dyDescent="0.25"/>
    <row r="220" s="260" customFormat="1" ht="15.75" customHeight="1" x14ac:dyDescent="0.25"/>
    <row r="221" s="260" customFormat="1" ht="15.75" customHeight="1" x14ac:dyDescent="0.25"/>
    <row r="222" s="260" customFormat="1" ht="15.75" customHeight="1" x14ac:dyDescent="0.25"/>
    <row r="223" s="260" customFormat="1" ht="15.75" customHeight="1" x14ac:dyDescent="0.25"/>
    <row r="224" s="260" customFormat="1" ht="15.75" customHeight="1" x14ac:dyDescent="0.25"/>
    <row r="225" s="260" customFormat="1" ht="15.75" customHeight="1" x14ac:dyDescent="0.25"/>
    <row r="226" s="260" customFormat="1" ht="15.75" customHeight="1" x14ac:dyDescent="0.25"/>
    <row r="227" s="260" customFormat="1" ht="15.75" customHeight="1" x14ac:dyDescent="0.25"/>
    <row r="228" s="260" customFormat="1" ht="15.75" customHeight="1" x14ac:dyDescent="0.25"/>
    <row r="229" s="260" customFormat="1" ht="15.75" customHeight="1" x14ac:dyDescent="0.25"/>
    <row r="230" s="260" customFormat="1" ht="15.75" customHeight="1" x14ac:dyDescent="0.25"/>
    <row r="231" s="260" customFormat="1" ht="15.75" customHeight="1" x14ac:dyDescent="0.25"/>
    <row r="232" s="260" customFormat="1" ht="15.75" customHeight="1" x14ac:dyDescent="0.25"/>
    <row r="233" s="260" customFormat="1" ht="15.75" customHeight="1" x14ac:dyDescent="0.25"/>
    <row r="234" s="260" customFormat="1" ht="15.75" customHeight="1" x14ac:dyDescent="0.25"/>
    <row r="235" s="260" customFormat="1" ht="15.75" customHeight="1" x14ac:dyDescent="0.25"/>
    <row r="236" s="260" customFormat="1" ht="15.75" customHeight="1" x14ac:dyDescent="0.25"/>
    <row r="237" s="260" customFormat="1" ht="15.75" customHeight="1" x14ac:dyDescent="0.25"/>
    <row r="238" s="260" customFormat="1" ht="15.75" customHeight="1" x14ac:dyDescent="0.25"/>
    <row r="239" s="260" customFormat="1" ht="15.75" customHeight="1" x14ac:dyDescent="0.25"/>
    <row r="240" s="260" customFormat="1" ht="15.75" customHeight="1" x14ac:dyDescent="0.25"/>
    <row r="241" s="260" customFormat="1" ht="15.75" customHeight="1" x14ac:dyDescent="0.25"/>
    <row r="242" s="260" customFormat="1" ht="15.75" customHeight="1" x14ac:dyDescent="0.25"/>
    <row r="243" s="260" customFormat="1" ht="15.75" customHeight="1" x14ac:dyDescent="0.25"/>
    <row r="244" s="260" customFormat="1" ht="15.75" customHeight="1" x14ac:dyDescent="0.25"/>
    <row r="245" s="260" customFormat="1" ht="15.75" customHeight="1" x14ac:dyDescent="0.25"/>
    <row r="246" s="260" customFormat="1" ht="15.75" customHeight="1" x14ac:dyDescent="0.25"/>
    <row r="247" s="260" customFormat="1" ht="15.75" customHeight="1" x14ac:dyDescent="0.25"/>
    <row r="248" s="260" customFormat="1" ht="15.75" customHeight="1" x14ac:dyDescent="0.25"/>
    <row r="249" s="260" customFormat="1" ht="15.75" customHeight="1" x14ac:dyDescent="0.25"/>
    <row r="250" s="260" customFormat="1" ht="15.75" customHeight="1" x14ac:dyDescent="0.25"/>
    <row r="251" s="260" customFormat="1" ht="15.75" customHeight="1" x14ac:dyDescent="0.25"/>
    <row r="252" s="260" customFormat="1" ht="15.75" customHeight="1" x14ac:dyDescent="0.25"/>
    <row r="253" s="260" customFormat="1" ht="15.75" customHeight="1" x14ac:dyDescent="0.25"/>
    <row r="254" s="260" customFormat="1" ht="15.75" customHeight="1" x14ac:dyDescent="0.25"/>
    <row r="255" s="260" customFormat="1" ht="15.75" customHeight="1" x14ac:dyDescent="0.25"/>
    <row r="256" s="260" customFormat="1" ht="15.75" customHeight="1" x14ac:dyDescent="0.25"/>
    <row r="257" s="260" customFormat="1" ht="15.75" customHeight="1" x14ac:dyDescent="0.25"/>
    <row r="258" s="260" customFormat="1" ht="15.75" customHeight="1" x14ac:dyDescent="0.25"/>
    <row r="259" s="260" customFormat="1" ht="15.75" customHeight="1" x14ac:dyDescent="0.25"/>
    <row r="260" s="260" customFormat="1" ht="15.75" customHeight="1" x14ac:dyDescent="0.25"/>
    <row r="261" s="260" customFormat="1" ht="15.75" customHeight="1" x14ac:dyDescent="0.25"/>
    <row r="262" s="260" customFormat="1" ht="15.75" customHeight="1" x14ac:dyDescent="0.25"/>
    <row r="263" s="260" customFormat="1" ht="15.75" customHeight="1" x14ac:dyDescent="0.25"/>
    <row r="264" s="260" customFormat="1" ht="15.75" customHeight="1" x14ac:dyDescent="0.25"/>
    <row r="265" s="260" customFormat="1" ht="15.75" customHeight="1" x14ac:dyDescent="0.25"/>
    <row r="266" s="260" customFormat="1" ht="15.75" customHeight="1" x14ac:dyDescent="0.25"/>
    <row r="267" s="260" customFormat="1" ht="15.75" customHeight="1" x14ac:dyDescent="0.25"/>
    <row r="268" s="260" customFormat="1" ht="15.75" customHeight="1" x14ac:dyDescent="0.25"/>
    <row r="269" s="260" customFormat="1" ht="15.75" customHeight="1" x14ac:dyDescent="0.25"/>
    <row r="270" s="260" customFormat="1" ht="15.75" customHeight="1" x14ac:dyDescent="0.25"/>
    <row r="271" s="260" customFormat="1" ht="15.75" customHeight="1" x14ac:dyDescent="0.25"/>
    <row r="272" s="260" customFormat="1" ht="15.75" customHeight="1" x14ac:dyDescent="0.25"/>
    <row r="273" s="260" customFormat="1" ht="15.75" customHeight="1" x14ac:dyDescent="0.25"/>
    <row r="274" s="260" customFormat="1" ht="15.75" customHeight="1" x14ac:dyDescent="0.25"/>
    <row r="275" s="260" customFormat="1" ht="15.75" customHeight="1" x14ac:dyDescent="0.25"/>
    <row r="276" s="260" customFormat="1" ht="15.75" customHeight="1" x14ac:dyDescent="0.25"/>
    <row r="277" s="260" customFormat="1" ht="15.75" customHeight="1" x14ac:dyDescent="0.25"/>
    <row r="278" s="260" customFormat="1" ht="15.75" customHeight="1" x14ac:dyDescent="0.25"/>
    <row r="279" s="260" customFormat="1" ht="15.75" customHeight="1" x14ac:dyDescent="0.25"/>
    <row r="280" s="260" customFormat="1" ht="15.75" customHeight="1" x14ac:dyDescent="0.25"/>
    <row r="281" s="260" customFormat="1" ht="15.75" customHeight="1" x14ac:dyDescent="0.25"/>
    <row r="282" s="260" customFormat="1" ht="15.75" customHeight="1" x14ac:dyDescent="0.25"/>
    <row r="283" s="260" customFormat="1" ht="15.75" customHeight="1" x14ac:dyDescent="0.25"/>
    <row r="284" s="260" customFormat="1" ht="15.75" customHeight="1" x14ac:dyDescent="0.25"/>
    <row r="285" s="260" customFormat="1" ht="15.75" customHeight="1" x14ac:dyDescent="0.25"/>
    <row r="286" s="260" customFormat="1" ht="15.75" customHeight="1" x14ac:dyDescent="0.25"/>
    <row r="287" s="260" customFormat="1" ht="15.75" customHeight="1" x14ac:dyDescent="0.25"/>
    <row r="288" s="260" customFormat="1" ht="15.75" customHeight="1" x14ac:dyDescent="0.25"/>
    <row r="289" s="260" customFormat="1" ht="15.75" customHeight="1" x14ac:dyDescent="0.25"/>
    <row r="290" s="260" customFormat="1" ht="15.75" customHeight="1" x14ac:dyDescent="0.25"/>
    <row r="291" s="260" customFormat="1" ht="15.75" customHeight="1" x14ac:dyDescent="0.25"/>
    <row r="292" s="260" customFormat="1" ht="15.75" customHeight="1" x14ac:dyDescent="0.25"/>
    <row r="293" s="260" customFormat="1" ht="15.75" customHeight="1" x14ac:dyDescent="0.25"/>
    <row r="294" s="260" customFormat="1" ht="15.75" customHeight="1" x14ac:dyDescent="0.25"/>
    <row r="295" s="260" customFormat="1" ht="15.75" customHeight="1" x14ac:dyDescent="0.25"/>
    <row r="296" s="260" customFormat="1" ht="15.75" customHeight="1" x14ac:dyDescent="0.25"/>
    <row r="297" s="260" customFormat="1" ht="15.75" customHeight="1" x14ac:dyDescent="0.25"/>
    <row r="298" s="260" customFormat="1" ht="15.75" customHeight="1" x14ac:dyDescent="0.25"/>
    <row r="299" s="260" customFormat="1" ht="15.75" customHeight="1" x14ac:dyDescent="0.25"/>
    <row r="300" s="260" customFormat="1" ht="15.75" customHeight="1" x14ac:dyDescent="0.25"/>
    <row r="301" s="260" customFormat="1" ht="15.75" customHeight="1" x14ac:dyDescent="0.25"/>
    <row r="302" s="260" customFormat="1" ht="15.75" customHeight="1" x14ac:dyDescent="0.25"/>
    <row r="303" s="260" customFormat="1" ht="15.75" customHeight="1" x14ac:dyDescent="0.25"/>
    <row r="304" s="260" customFormat="1" ht="15.75" customHeight="1" x14ac:dyDescent="0.25"/>
    <row r="305" s="260" customFormat="1" ht="15.75" customHeight="1" x14ac:dyDescent="0.25"/>
    <row r="306" s="260" customFormat="1" ht="15.75" customHeight="1" x14ac:dyDescent="0.25"/>
    <row r="307" s="260" customFormat="1" ht="15.75" customHeight="1" x14ac:dyDescent="0.25"/>
    <row r="308" s="260" customFormat="1" ht="15.75" customHeight="1" x14ac:dyDescent="0.25"/>
    <row r="309" s="260" customFormat="1" ht="15.75" customHeight="1" x14ac:dyDescent="0.25"/>
    <row r="310" s="260" customFormat="1" ht="15.75" customHeight="1" x14ac:dyDescent="0.25"/>
    <row r="311" s="260" customFormat="1" ht="15.75" customHeight="1" x14ac:dyDescent="0.25"/>
    <row r="312" s="260" customFormat="1" ht="15.75" customHeight="1" x14ac:dyDescent="0.25"/>
    <row r="313" s="260" customFormat="1" ht="15.75" customHeight="1" x14ac:dyDescent="0.25"/>
    <row r="314" s="260" customFormat="1" ht="15.75" customHeight="1" x14ac:dyDescent="0.25"/>
    <row r="315" s="260" customFormat="1" ht="15.75" customHeight="1" x14ac:dyDescent="0.25"/>
    <row r="316" s="260" customFormat="1" ht="15.75" customHeight="1" x14ac:dyDescent="0.25"/>
    <row r="317" s="260" customFormat="1" ht="15.75" customHeight="1" x14ac:dyDescent="0.25"/>
    <row r="318" s="260" customFormat="1" ht="15.75" customHeight="1" x14ac:dyDescent="0.25"/>
    <row r="319" s="260" customFormat="1" ht="15.75" customHeight="1" x14ac:dyDescent="0.25"/>
    <row r="320" s="260" customFormat="1" ht="15.75" customHeight="1" x14ac:dyDescent="0.25"/>
    <row r="321" s="260" customFormat="1" ht="15.75" customHeight="1" x14ac:dyDescent="0.25"/>
    <row r="322" s="260" customFormat="1" ht="15.75" customHeight="1" x14ac:dyDescent="0.25"/>
    <row r="323" s="260" customFormat="1" ht="15.75" customHeight="1" x14ac:dyDescent="0.25"/>
    <row r="324" s="260" customFormat="1" ht="15.75" customHeight="1" x14ac:dyDescent="0.25"/>
    <row r="325" s="260" customFormat="1" ht="15.75" customHeight="1" x14ac:dyDescent="0.25"/>
    <row r="326" s="260" customFormat="1" ht="15.75" customHeight="1" x14ac:dyDescent="0.25"/>
    <row r="327" s="260" customFormat="1" ht="15.75" customHeight="1" x14ac:dyDescent="0.25"/>
    <row r="328" s="260" customFormat="1" ht="15.75" customHeight="1" x14ac:dyDescent="0.25"/>
    <row r="329" s="260" customFormat="1" ht="15.75" customHeight="1" x14ac:dyDescent="0.25"/>
    <row r="330" s="260" customFormat="1" ht="15.75" customHeight="1" x14ac:dyDescent="0.25"/>
    <row r="331" s="260" customFormat="1" ht="15.75" customHeight="1" x14ac:dyDescent="0.25"/>
    <row r="332" s="260" customFormat="1" ht="15.75" customHeight="1" x14ac:dyDescent="0.25"/>
    <row r="333" s="260" customFormat="1" ht="15.75" customHeight="1" x14ac:dyDescent="0.25"/>
    <row r="334" s="260" customFormat="1" ht="15.75" customHeight="1" x14ac:dyDescent="0.25"/>
    <row r="335" s="260" customFormat="1" ht="15.75" customHeight="1" x14ac:dyDescent="0.25"/>
    <row r="336" s="260" customFormat="1" ht="15.75" customHeight="1" x14ac:dyDescent="0.25"/>
    <row r="337" s="260" customFormat="1" ht="15.75" customHeight="1" x14ac:dyDescent="0.25"/>
    <row r="338" s="260" customFormat="1" ht="15.75" customHeight="1" x14ac:dyDescent="0.25"/>
    <row r="339" s="260" customFormat="1" ht="15.75" customHeight="1" x14ac:dyDescent="0.25"/>
    <row r="340" s="260" customFormat="1" ht="15.75" customHeight="1" x14ac:dyDescent="0.25"/>
    <row r="341" s="260" customFormat="1" ht="15.75" customHeight="1" x14ac:dyDescent="0.25"/>
    <row r="342" s="260" customFormat="1" ht="15.75" customHeight="1" x14ac:dyDescent="0.25"/>
    <row r="343" s="260" customFormat="1" ht="15.75" customHeight="1" x14ac:dyDescent="0.25"/>
    <row r="344" s="260" customFormat="1" ht="15.75" customHeight="1" x14ac:dyDescent="0.25"/>
    <row r="345" s="260" customFormat="1" ht="15.75" customHeight="1" x14ac:dyDescent="0.25"/>
    <row r="346" s="260" customFormat="1" ht="15.75" customHeight="1" x14ac:dyDescent="0.25"/>
    <row r="347" s="260" customFormat="1" ht="15.75" customHeight="1" x14ac:dyDescent="0.25"/>
    <row r="348" s="260" customFormat="1" ht="15.75" customHeight="1" x14ac:dyDescent="0.25"/>
    <row r="349" s="260" customFormat="1" ht="15.75" customHeight="1" x14ac:dyDescent="0.25"/>
    <row r="350" s="260" customFormat="1" ht="15.75" customHeight="1" x14ac:dyDescent="0.25"/>
    <row r="351" s="260" customFormat="1" ht="15.75" customHeight="1" x14ac:dyDescent="0.25"/>
    <row r="352" s="260" customFormat="1" ht="15.75" customHeight="1" x14ac:dyDescent="0.25"/>
    <row r="353" s="260" customFormat="1" ht="15.75" customHeight="1" x14ac:dyDescent="0.25"/>
    <row r="354" s="260" customFormat="1" ht="15.75" customHeight="1" x14ac:dyDescent="0.25"/>
    <row r="355" s="260" customFormat="1" ht="15.75" customHeight="1" x14ac:dyDescent="0.25"/>
    <row r="356" s="260" customFormat="1" ht="15.75" customHeight="1" x14ac:dyDescent="0.25"/>
    <row r="357" s="260" customFormat="1" ht="15.75" customHeight="1" x14ac:dyDescent="0.25"/>
    <row r="358" s="260" customFormat="1" ht="15.75" customHeight="1" x14ac:dyDescent="0.25"/>
    <row r="359" s="260" customFormat="1" ht="15.75" customHeight="1" x14ac:dyDescent="0.25"/>
    <row r="360" s="260" customFormat="1" ht="15.75" customHeight="1" x14ac:dyDescent="0.25"/>
    <row r="361" s="260" customFormat="1" ht="15.75" customHeight="1" x14ac:dyDescent="0.25"/>
    <row r="362" s="260" customFormat="1" ht="15.75" customHeight="1" x14ac:dyDescent="0.25"/>
    <row r="363" s="260" customFormat="1" ht="15.75" customHeight="1" x14ac:dyDescent="0.25"/>
    <row r="364" s="260" customFormat="1" ht="15.75" customHeight="1" x14ac:dyDescent="0.25"/>
    <row r="365" s="260" customFormat="1" ht="15.75" customHeight="1" x14ac:dyDescent="0.25"/>
    <row r="366" s="260" customFormat="1" ht="15.75" customHeight="1" x14ac:dyDescent="0.25"/>
    <row r="367" s="260" customFormat="1" ht="15.75" customHeight="1" x14ac:dyDescent="0.25"/>
    <row r="368" s="260" customFormat="1" ht="15.75" customHeight="1" x14ac:dyDescent="0.25"/>
    <row r="369" s="260" customFormat="1" ht="15.75" customHeight="1" x14ac:dyDescent="0.25"/>
    <row r="370" s="260" customFormat="1" ht="15.75" customHeight="1" x14ac:dyDescent="0.25"/>
    <row r="371" s="260" customFormat="1" ht="15.75" customHeight="1" x14ac:dyDescent="0.25"/>
    <row r="372" s="260" customFormat="1" ht="15.75" customHeight="1" x14ac:dyDescent="0.25"/>
    <row r="373" s="260" customFormat="1" ht="15.75" customHeight="1" x14ac:dyDescent="0.25"/>
    <row r="374" s="260" customFormat="1" ht="15.75" customHeight="1" x14ac:dyDescent="0.25"/>
    <row r="375" s="260" customFormat="1" ht="15.75" customHeight="1" x14ac:dyDescent="0.25"/>
    <row r="376" s="260" customFormat="1" ht="15.75" customHeight="1" x14ac:dyDescent="0.25"/>
    <row r="377" s="260" customFormat="1" ht="15.75" customHeight="1" x14ac:dyDescent="0.25"/>
    <row r="378" s="260" customFormat="1" ht="15.75" customHeight="1" x14ac:dyDescent="0.25"/>
    <row r="379" s="260" customFormat="1" ht="15.75" customHeight="1" x14ac:dyDescent="0.25"/>
    <row r="380" s="260" customFormat="1" ht="15.75" customHeight="1" x14ac:dyDescent="0.25"/>
    <row r="381" s="260" customFormat="1" ht="15.75" customHeight="1" x14ac:dyDescent="0.25"/>
    <row r="382" s="260" customFormat="1" ht="15.75" customHeight="1" x14ac:dyDescent="0.25"/>
    <row r="383" s="260" customFormat="1" ht="15.75" customHeight="1" x14ac:dyDescent="0.25"/>
    <row r="384" s="260" customFormat="1" ht="15.75" customHeight="1" x14ac:dyDescent="0.25"/>
    <row r="385" s="260" customFormat="1" ht="15.75" customHeight="1" x14ac:dyDescent="0.25"/>
    <row r="386" s="260" customFormat="1" ht="15.75" customHeight="1" x14ac:dyDescent="0.25"/>
    <row r="387" s="260" customFormat="1" ht="15.75" customHeight="1" x14ac:dyDescent="0.25"/>
    <row r="388" s="260" customFormat="1" ht="15.75" customHeight="1" x14ac:dyDescent="0.25"/>
    <row r="389" s="260" customFormat="1" ht="15.75" customHeight="1" x14ac:dyDescent="0.25"/>
    <row r="390" s="260" customFormat="1" ht="15.75" customHeight="1" x14ac:dyDescent="0.25"/>
    <row r="391" s="260" customFormat="1" ht="15.75" customHeight="1" x14ac:dyDescent="0.25"/>
    <row r="392" s="260" customFormat="1" ht="15.75" customHeight="1" x14ac:dyDescent="0.25"/>
    <row r="393" s="260" customFormat="1" ht="15.75" customHeight="1" x14ac:dyDescent="0.25"/>
    <row r="394" s="260" customFormat="1" ht="15.75" customHeight="1" x14ac:dyDescent="0.25"/>
    <row r="395" s="260" customFormat="1" ht="15.75" customHeight="1" x14ac:dyDescent="0.25"/>
    <row r="396" s="260" customFormat="1" ht="15.75" customHeight="1" x14ac:dyDescent="0.25"/>
    <row r="397" s="260" customFormat="1" ht="15.75" customHeight="1" x14ac:dyDescent="0.25"/>
    <row r="398" s="260" customFormat="1" ht="15.75" customHeight="1" x14ac:dyDescent="0.25"/>
    <row r="399" s="260" customFormat="1" ht="15.75" customHeight="1" x14ac:dyDescent="0.25"/>
    <row r="400" s="260" customFormat="1" ht="15.75" customHeight="1" x14ac:dyDescent="0.25"/>
    <row r="401" s="260" customFormat="1" ht="15.75" customHeight="1" x14ac:dyDescent="0.25"/>
    <row r="402" s="260" customFormat="1" ht="15.75" customHeight="1" x14ac:dyDescent="0.25"/>
    <row r="403" s="260" customFormat="1" ht="15.75" customHeight="1" x14ac:dyDescent="0.25"/>
    <row r="404" s="260" customFormat="1" ht="15.75" customHeight="1" x14ac:dyDescent="0.25"/>
    <row r="405" s="260" customFormat="1" ht="15.75" customHeight="1" x14ac:dyDescent="0.25"/>
    <row r="406" s="260" customFormat="1" ht="15.75" customHeight="1" x14ac:dyDescent="0.25"/>
    <row r="407" s="260" customFormat="1" ht="15.75" customHeight="1" x14ac:dyDescent="0.25"/>
    <row r="408" s="260" customFormat="1" ht="15.75" customHeight="1" x14ac:dyDescent="0.25"/>
    <row r="409" s="260" customFormat="1" ht="15.75" customHeight="1" x14ac:dyDescent="0.25"/>
    <row r="410" s="260" customFormat="1" ht="15.75" customHeight="1" x14ac:dyDescent="0.25"/>
    <row r="411" s="260" customFormat="1" ht="15.75" customHeight="1" x14ac:dyDescent="0.25"/>
    <row r="412" s="260" customFormat="1" ht="15.75" customHeight="1" x14ac:dyDescent="0.25"/>
    <row r="413" s="260" customFormat="1" ht="15.75" customHeight="1" x14ac:dyDescent="0.25"/>
    <row r="414" s="260" customFormat="1" ht="15.75" customHeight="1" x14ac:dyDescent="0.25"/>
    <row r="415" s="260" customFormat="1" ht="15.75" customHeight="1" x14ac:dyDescent="0.25"/>
    <row r="416" s="260" customFormat="1" ht="15.75" customHeight="1" x14ac:dyDescent="0.25"/>
    <row r="417" s="260" customFormat="1" ht="15.75" customHeight="1" x14ac:dyDescent="0.25"/>
    <row r="418" s="260" customFormat="1" ht="15.75" customHeight="1" x14ac:dyDescent="0.25"/>
    <row r="419" s="260" customFormat="1" ht="15.75" customHeight="1" x14ac:dyDescent="0.25"/>
    <row r="420" s="260" customFormat="1" ht="15.75" customHeight="1" x14ac:dyDescent="0.25"/>
    <row r="421" s="260" customFormat="1" ht="15.75" customHeight="1" x14ac:dyDescent="0.25"/>
    <row r="422" s="260" customFormat="1" ht="15.75" customHeight="1" x14ac:dyDescent="0.25"/>
    <row r="423" s="260" customFormat="1" ht="15.75" customHeight="1" x14ac:dyDescent="0.25"/>
    <row r="424" s="260" customFormat="1" ht="15.75" customHeight="1" x14ac:dyDescent="0.25"/>
    <row r="425" s="260" customFormat="1" ht="15.75" customHeight="1" x14ac:dyDescent="0.25"/>
    <row r="426" s="260" customFormat="1" ht="15.75" customHeight="1" x14ac:dyDescent="0.25"/>
    <row r="427" s="260" customFormat="1" ht="15.75" customHeight="1" x14ac:dyDescent="0.25"/>
    <row r="428" s="260" customFormat="1" ht="15.75" customHeight="1" x14ac:dyDescent="0.25"/>
    <row r="429" s="260" customFormat="1" ht="15.75" customHeight="1" x14ac:dyDescent="0.25"/>
    <row r="430" s="260" customFormat="1" ht="15.75" customHeight="1" x14ac:dyDescent="0.25"/>
    <row r="431" s="260" customFormat="1" ht="15.75" customHeight="1" x14ac:dyDescent="0.25"/>
    <row r="432" s="260" customFormat="1" ht="15.75" customHeight="1" x14ac:dyDescent="0.25"/>
    <row r="433" s="260" customFormat="1" ht="15.75" customHeight="1" x14ac:dyDescent="0.25"/>
    <row r="434" s="260" customFormat="1" ht="15.75" customHeight="1" x14ac:dyDescent="0.25"/>
    <row r="435" s="260" customFormat="1" ht="15.75" customHeight="1" x14ac:dyDescent="0.25"/>
    <row r="436" s="260" customFormat="1" ht="15.75" customHeight="1" x14ac:dyDescent="0.25"/>
    <row r="437" s="260" customFormat="1" ht="15.75" customHeight="1" x14ac:dyDescent="0.25"/>
    <row r="438" s="260" customFormat="1" ht="15.75" customHeight="1" x14ac:dyDescent="0.25"/>
    <row r="439" s="260" customFormat="1" ht="15.75" customHeight="1" x14ac:dyDescent="0.25"/>
    <row r="440" s="260" customFormat="1" ht="15.75" customHeight="1" x14ac:dyDescent="0.25"/>
    <row r="441" s="260" customFormat="1" ht="15.75" customHeight="1" x14ac:dyDescent="0.25"/>
    <row r="442" s="260" customFormat="1" ht="15.75" customHeight="1" x14ac:dyDescent="0.25"/>
    <row r="443" s="260" customFormat="1" ht="15.75" customHeight="1" x14ac:dyDescent="0.25"/>
    <row r="444" s="260" customFormat="1" ht="15.75" customHeight="1" x14ac:dyDescent="0.25"/>
    <row r="445" s="260" customFormat="1" ht="15.75" customHeight="1" x14ac:dyDescent="0.25"/>
    <row r="446" s="260" customFormat="1" ht="15.75" customHeight="1" x14ac:dyDescent="0.25"/>
    <row r="447" s="260" customFormat="1" ht="15.75" customHeight="1" x14ac:dyDescent="0.25"/>
    <row r="448" s="260" customFormat="1" ht="15.75" customHeight="1" x14ac:dyDescent="0.25"/>
    <row r="449" s="260" customFormat="1" ht="15.75" customHeight="1" x14ac:dyDescent="0.25"/>
    <row r="450" s="260" customFormat="1" ht="15.75" customHeight="1" x14ac:dyDescent="0.25"/>
    <row r="451" s="260" customFormat="1" ht="15.75" customHeight="1" x14ac:dyDescent="0.25"/>
    <row r="452" s="260" customFormat="1" ht="15.75" customHeight="1" x14ac:dyDescent="0.25"/>
    <row r="453" s="260" customFormat="1" ht="15.75" customHeight="1" x14ac:dyDescent="0.25"/>
    <row r="454" s="260" customFormat="1" ht="15.75" customHeight="1" x14ac:dyDescent="0.25"/>
    <row r="455" s="260" customFormat="1" ht="15.75" customHeight="1" x14ac:dyDescent="0.25"/>
    <row r="456" s="260" customFormat="1" ht="15.75" customHeight="1" x14ac:dyDescent="0.25"/>
    <row r="457" s="260" customFormat="1" ht="15.75" customHeight="1" x14ac:dyDescent="0.25"/>
    <row r="458" s="260" customFormat="1" ht="15.75" customHeight="1" x14ac:dyDescent="0.25"/>
    <row r="459" s="260" customFormat="1" ht="15.75" customHeight="1" x14ac:dyDescent="0.25"/>
    <row r="460" s="260" customFormat="1" ht="15.75" customHeight="1" x14ac:dyDescent="0.25"/>
    <row r="461" s="260" customFormat="1" ht="15.75" customHeight="1" x14ac:dyDescent="0.25"/>
    <row r="462" s="260" customFormat="1" ht="15.75" customHeight="1" x14ac:dyDescent="0.25"/>
    <row r="463" s="260" customFormat="1" ht="15.75" customHeight="1" x14ac:dyDescent="0.25"/>
    <row r="464" s="260" customFormat="1" ht="15.75" customHeight="1" x14ac:dyDescent="0.25"/>
    <row r="465" s="260" customFormat="1" ht="15.75" customHeight="1" x14ac:dyDescent="0.25"/>
    <row r="466" s="260" customFormat="1" ht="15.75" customHeight="1" x14ac:dyDescent="0.25"/>
    <row r="467" s="260" customFormat="1" ht="15.75" customHeight="1" x14ac:dyDescent="0.25"/>
    <row r="468" s="260" customFormat="1" ht="15.75" customHeight="1" x14ac:dyDescent="0.25"/>
    <row r="469" s="260" customFormat="1" ht="15.75" customHeight="1" x14ac:dyDescent="0.25"/>
    <row r="470" s="260" customFormat="1" ht="15.75" customHeight="1" x14ac:dyDescent="0.25"/>
    <row r="471" s="260" customFormat="1" ht="15.75" customHeight="1" x14ac:dyDescent="0.25"/>
    <row r="472" s="260" customFormat="1" ht="15.75" customHeight="1" x14ac:dyDescent="0.25"/>
    <row r="473" s="260" customFormat="1" ht="15.75" customHeight="1" x14ac:dyDescent="0.25"/>
    <row r="474" s="260" customFormat="1" ht="15.75" customHeight="1" x14ac:dyDescent="0.25"/>
    <row r="475" s="260" customFormat="1" ht="15.75" customHeight="1" x14ac:dyDescent="0.25"/>
    <row r="476" s="260" customFormat="1" ht="15.75" customHeight="1" x14ac:dyDescent="0.25"/>
    <row r="477" s="260" customFormat="1" ht="15.75" customHeight="1" x14ac:dyDescent="0.25"/>
    <row r="478" s="260" customFormat="1" ht="15.75" customHeight="1" x14ac:dyDescent="0.25"/>
    <row r="479" s="260" customFormat="1" ht="15.75" customHeight="1" x14ac:dyDescent="0.25"/>
    <row r="480" s="260" customFormat="1" ht="15.75" customHeight="1" x14ac:dyDescent="0.25"/>
    <row r="481" s="260" customFormat="1" ht="15.75" customHeight="1" x14ac:dyDescent="0.25"/>
    <row r="482" s="260" customFormat="1" ht="15.75" customHeight="1" x14ac:dyDescent="0.25"/>
    <row r="483" s="260" customFormat="1" ht="15.75" customHeight="1" x14ac:dyDescent="0.25"/>
    <row r="484" s="260" customFormat="1" ht="15.75" customHeight="1" x14ac:dyDescent="0.25"/>
    <row r="485" s="260" customFormat="1" ht="15.75" customHeight="1" x14ac:dyDescent="0.25"/>
    <row r="486" s="260" customFormat="1" ht="15.75" customHeight="1" x14ac:dyDescent="0.25"/>
    <row r="487" s="260" customFormat="1" ht="15.75" customHeight="1" x14ac:dyDescent="0.25"/>
    <row r="488" s="260" customFormat="1" ht="15.75" customHeight="1" x14ac:dyDescent="0.25"/>
    <row r="489" s="260" customFormat="1" ht="15.75" customHeight="1" x14ac:dyDescent="0.25"/>
    <row r="490" s="260" customFormat="1" ht="15.75" customHeight="1" x14ac:dyDescent="0.25"/>
    <row r="491" s="260" customFormat="1" ht="15.75" customHeight="1" x14ac:dyDescent="0.25"/>
    <row r="492" s="260" customFormat="1" ht="15.75" customHeight="1" x14ac:dyDescent="0.25"/>
    <row r="493" s="260" customFormat="1" ht="15.75" customHeight="1" x14ac:dyDescent="0.25"/>
    <row r="494" s="260" customFormat="1" ht="15.75" customHeight="1" x14ac:dyDescent="0.25"/>
    <row r="495" s="260" customFormat="1" ht="15.75" customHeight="1" x14ac:dyDescent="0.25"/>
    <row r="496" s="260" customFormat="1" ht="15.75" customHeight="1" x14ac:dyDescent="0.25"/>
    <row r="497" s="260" customFormat="1" ht="15.75" customHeight="1" x14ac:dyDescent="0.25"/>
    <row r="498" s="260" customFormat="1" ht="15.75" customHeight="1" x14ac:dyDescent="0.25"/>
    <row r="499" s="260" customFormat="1" ht="15.75" customHeight="1" x14ac:dyDescent="0.25"/>
    <row r="500" s="260" customFormat="1" ht="15.75" customHeight="1" x14ac:dyDescent="0.25"/>
    <row r="501" s="260" customFormat="1" ht="15.75" customHeight="1" x14ac:dyDescent="0.25"/>
    <row r="502" s="260" customFormat="1" ht="15.75" customHeight="1" x14ac:dyDescent="0.25"/>
    <row r="503" s="260" customFormat="1" ht="15.75" customHeight="1" x14ac:dyDescent="0.25"/>
    <row r="504" s="260" customFormat="1" ht="15.75" customHeight="1" x14ac:dyDescent="0.25"/>
    <row r="505" s="260" customFormat="1" ht="15.75" customHeight="1" x14ac:dyDescent="0.25"/>
    <row r="506" s="260" customFormat="1" ht="15.75" customHeight="1" x14ac:dyDescent="0.25"/>
    <row r="507" s="260" customFormat="1" ht="15.75" customHeight="1" x14ac:dyDescent="0.25"/>
    <row r="508" s="260" customFormat="1" ht="15.75" customHeight="1" x14ac:dyDescent="0.25"/>
    <row r="509" s="260" customFormat="1" ht="15.75" customHeight="1" x14ac:dyDescent="0.25"/>
    <row r="510" s="260" customFormat="1" ht="15.75" customHeight="1" x14ac:dyDescent="0.25"/>
    <row r="511" s="260" customFormat="1" ht="15.75" customHeight="1" x14ac:dyDescent="0.25"/>
    <row r="512" s="260" customFormat="1" ht="15.75" customHeight="1" x14ac:dyDescent="0.25"/>
    <row r="513" s="260" customFormat="1" ht="15.75" customHeight="1" x14ac:dyDescent="0.25"/>
    <row r="514" s="260" customFormat="1" ht="15.75" customHeight="1" x14ac:dyDescent="0.25"/>
    <row r="515" s="260" customFormat="1" ht="15.75" customHeight="1" x14ac:dyDescent="0.25"/>
    <row r="516" s="260" customFormat="1" ht="15.75" customHeight="1" x14ac:dyDescent="0.25"/>
    <row r="517" s="260" customFormat="1" ht="15.75" customHeight="1" x14ac:dyDescent="0.25"/>
    <row r="518" s="260" customFormat="1" ht="15.75" customHeight="1" x14ac:dyDescent="0.25"/>
    <row r="519" s="260" customFormat="1" ht="15.75" customHeight="1" x14ac:dyDescent="0.25"/>
    <row r="520" s="260" customFormat="1" ht="15.75" customHeight="1" x14ac:dyDescent="0.25"/>
    <row r="521" s="260" customFormat="1" ht="15.75" customHeight="1" x14ac:dyDescent="0.25"/>
    <row r="522" s="260" customFormat="1" ht="15.75" customHeight="1" x14ac:dyDescent="0.25"/>
    <row r="523" s="260" customFormat="1" ht="15.75" customHeight="1" x14ac:dyDescent="0.25"/>
    <row r="524" s="260" customFormat="1" ht="15.75" customHeight="1" x14ac:dyDescent="0.25"/>
    <row r="525" s="260" customFormat="1" ht="15.75" customHeight="1" x14ac:dyDescent="0.25"/>
    <row r="526" s="260" customFormat="1" ht="15.75" customHeight="1" x14ac:dyDescent="0.25"/>
    <row r="527" s="260" customFormat="1" ht="15.75" customHeight="1" x14ac:dyDescent="0.25"/>
    <row r="528" s="260" customFormat="1" ht="15.75" customHeight="1" x14ac:dyDescent="0.25"/>
    <row r="529" s="260" customFormat="1" ht="15.75" customHeight="1" x14ac:dyDescent="0.25"/>
    <row r="530" s="260" customFormat="1" ht="15.75" customHeight="1" x14ac:dyDescent="0.25"/>
    <row r="531" s="260" customFormat="1" ht="15.75" customHeight="1" x14ac:dyDescent="0.25"/>
    <row r="532" s="260" customFormat="1" ht="15.75" customHeight="1" x14ac:dyDescent="0.25"/>
    <row r="533" s="260" customFormat="1" ht="15.75" customHeight="1" x14ac:dyDescent="0.25"/>
    <row r="534" s="260" customFormat="1" ht="15.75" customHeight="1" x14ac:dyDescent="0.25"/>
    <row r="535" s="260" customFormat="1" ht="15.75" customHeight="1" x14ac:dyDescent="0.25"/>
    <row r="536" s="260" customFormat="1" ht="15.75" customHeight="1" x14ac:dyDescent="0.25"/>
    <row r="537" s="260" customFormat="1" ht="15.75" customHeight="1" x14ac:dyDescent="0.25"/>
    <row r="538" s="260" customFormat="1" ht="15.75" customHeight="1" x14ac:dyDescent="0.25"/>
    <row r="539" s="260" customFormat="1" ht="15.75" customHeight="1" x14ac:dyDescent="0.25"/>
    <row r="540" s="260" customFormat="1" ht="15.75" customHeight="1" x14ac:dyDescent="0.25"/>
    <row r="541" s="260" customFormat="1" ht="15.75" customHeight="1" x14ac:dyDescent="0.25"/>
    <row r="542" s="260" customFormat="1" ht="15.75" customHeight="1" x14ac:dyDescent="0.25"/>
    <row r="543" s="260" customFormat="1" ht="15.75" customHeight="1" x14ac:dyDescent="0.25"/>
    <row r="544" s="260" customFormat="1" ht="15.75" customHeight="1" x14ac:dyDescent="0.25"/>
    <row r="545" s="260" customFormat="1" ht="15.75" customHeight="1" x14ac:dyDescent="0.25"/>
    <row r="546" s="260" customFormat="1" ht="15.75" customHeight="1" x14ac:dyDescent="0.25"/>
    <row r="547" s="260" customFormat="1" ht="15.75" customHeight="1" x14ac:dyDescent="0.25"/>
    <row r="548" s="260" customFormat="1" ht="15.75" customHeight="1" x14ac:dyDescent="0.25"/>
    <row r="549" s="260" customFormat="1" ht="15.75" customHeight="1" x14ac:dyDescent="0.25"/>
    <row r="550" s="260" customFormat="1" ht="15.75" customHeight="1" x14ac:dyDescent="0.25"/>
    <row r="551" s="260" customFormat="1" ht="15.75" customHeight="1" x14ac:dyDescent="0.25"/>
    <row r="552" s="260" customFormat="1" ht="15.75" customHeight="1" x14ac:dyDescent="0.25"/>
    <row r="553" s="260" customFormat="1" ht="15.75" customHeight="1" x14ac:dyDescent="0.25"/>
    <row r="554" s="260" customFormat="1" ht="15.75" customHeight="1" x14ac:dyDescent="0.25"/>
    <row r="555" s="260" customFormat="1" ht="15.75" customHeight="1" x14ac:dyDescent="0.25"/>
    <row r="556" s="260" customFormat="1" ht="15.75" customHeight="1" x14ac:dyDescent="0.25"/>
    <row r="557" s="260" customFormat="1" ht="15.75" customHeight="1" x14ac:dyDescent="0.25"/>
    <row r="558" s="260" customFormat="1" ht="15.75" customHeight="1" x14ac:dyDescent="0.25"/>
    <row r="559" s="260" customFormat="1" ht="15.75" customHeight="1" x14ac:dyDescent="0.25"/>
    <row r="560" s="260" customFormat="1" ht="15.75" customHeight="1" x14ac:dyDescent="0.25"/>
    <row r="561" s="260" customFormat="1" ht="15.75" customHeight="1" x14ac:dyDescent="0.25"/>
    <row r="562" s="260" customFormat="1" ht="15.75" customHeight="1" x14ac:dyDescent="0.25"/>
    <row r="563" s="260" customFormat="1" ht="15.75" customHeight="1" x14ac:dyDescent="0.25"/>
    <row r="564" s="260" customFormat="1" ht="15.75" customHeight="1" x14ac:dyDescent="0.25"/>
    <row r="565" s="260" customFormat="1" ht="15.75" customHeight="1" x14ac:dyDescent="0.25"/>
    <row r="566" s="260" customFormat="1" ht="15.75" customHeight="1" x14ac:dyDescent="0.25"/>
    <row r="567" s="260" customFormat="1" ht="15.75" customHeight="1" x14ac:dyDescent="0.25"/>
    <row r="568" s="260" customFormat="1" ht="15.75" customHeight="1" x14ac:dyDescent="0.25"/>
    <row r="569" s="260" customFormat="1" ht="15.75" customHeight="1" x14ac:dyDescent="0.25"/>
    <row r="570" s="260" customFormat="1" ht="15.75" customHeight="1" x14ac:dyDescent="0.25"/>
    <row r="571" s="260" customFormat="1" ht="15.75" customHeight="1" x14ac:dyDescent="0.25"/>
    <row r="572" s="260" customFormat="1" ht="15.75" customHeight="1" x14ac:dyDescent="0.25"/>
    <row r="573" s="260" customFormat="1" ht="15.75" customHeight="1" x14ac:dyDescent="0.25"/>
    <row r="574" s="260" customFormat="1" ht="15.75" customHeight="1" x14ac:dyDescent="0.25"/>
    <row r="575" s="260" customFormat="1" ht="15.75" customHeight="1" x14ac:dyDescent="0.25"/>
    <row r="576" s="260" customFormat="1" ht="15.75" customHeight="1" x14ac:dyDescent="0.25"/>
    <row r="577" s="260" customFormat="1" ht="15.75" customHeight="1" x14ac:dyDescent="0.25"/>
    <row r="578" s="260" customFormat="1" ht="15.75" customHeight="1" x14ac:dyDescent="0.25"/>
    <row r="579" s="260" customFormat="1" ht="15.75" customHeight="1" x14ac:dyDescent="0.25"/>
    <row r="580" s="260" customFormat="1" ht="15.75" customHeight="1" x14ac:dyDescent="0.25"/>
    <row r="581" s="260" customFormat="1" ht="15.75" customHeight="1" x14ac:dyDescent="0.25"/>
    <row r="582" s="260" customFormat="1" ht="15.75" customHeight="1" x14ac:dyDescent="0.25"/>
    <row r="583" s="260" customFormat="1" ht="15.75" customHeight="1" x14ac:dyDescent="0.25"/>
    <row r="584" s="260" customFormat="1" ht="15.75" customHeight="1" x14ac:dyDescent="0.25"/>
    <row r="585" s="260" customFormat="1" ht="15.75" customHeight="1" x14ac:dyDescent="0.25"/>
    <row r="586" s="260" customFormat="1" ht="15.75" customHeight="1" x14ac:dyDescent="0.25"/>
    <row r="587" s="260" customFormat="1" ht="15.75" customHeight="1" x14ac:dyDescent="0.25"/>
    <row r="588" s="260" customFormat="1" ht="15.75" customHeight="1" x14ac:dyDescent="0.25"/>
    <row r="589" s="260" customFormat="1" ht="15.75" customHeight="1" x14ac:dyDescent="0.25"/>
    <row r="590" s="260" customFormat="1" ht="15.75" customHeight="1" x14ac:dyDescent="0.25"/>
    <row r="591" s="260" customFormat="1" ht="15.75" customHeight="1" x14ac:dyDescent="0.25"/>
    <row r="592" s="260" customFormat="1" ht="15.75" customHeight="1" x14ac:dyDescent="0.25"/>
    <row r="593" s="260" customFormat="1" ht="15.75" customHeight="1" x14ac:dyDescent="0.25"/>
    <row r="594" s="260" customFormat="1" ht="15.75" customHeight="1" x14ac:dyDescent="0.25"/>
    <row r="595" s="260" customFormat="1" ht="15.75" customHeight="1" x14ac:dyDescent="0.25"/>
    <row r="596" s="260" customFormat="1" ht="15.75" customHeight="1" x14ac:dyDescent="0.25"/>
    <row r="597" s="260" customFormat="1" ht="15.75" customHeight="1" x14ac:dyDescent="0.25"/>
    <row r="598" s="260" customFormat="1" ht="15.75" customHeight="1" x14ac:dyDescent="0.25"/>
    <row r="599" s="260" customFormat="1" ht="15.75" customHeight="1" x14ac:dyDescent="0.25"/>
    <row r="600" s="260" customFormat="1" ht="15.75" customHeight="1" x14ac:dyDescent="0.25"/>
    <row r="601" s="260" customFormat="1" ht="15.75" customHeight="1" x14ac:dyDescent="0.25"/>
    <row r="602" s="260" customFormat="1" ht="15.75" customHeight="1" x14ac:dyDescent="0.25"/>
    <row r="603" s="260" customFormat="1" ht="15.75" customHeight="1" x14ac:dyDescent="0.25"/>
    <row r="604" s="260" customFormat="1" ht="15.75" customHeight="1" x14ac:dyDescent="0.25"/>
    <row r="605" s="260" customFormat="1" ht="15.75" customHeight="1" x14ac:dyDescent="0.25"/>
    <row r="606" s="260" customFormat="1" ht="15.75" customHeight="1" x14ac:dyDescent="0.25"/>
    <row r="607" s="260" customFormat="1" ht="15.75" customHeight="1" x14ac:dyDescent="0.25"/>
    <row r="608" s="260" customFormat="1" ht="15.75" customHeight="1" x14ac:dyDescent="0.25"/>
    <row r="609" s="260" customFormat="1" ht="15.75" customHeight="1" x14ac:dyDescent="0.25"/>
    <row r="610" s="260" customFormat="1" ht="15.75" customHeight="1" x14ac:dyDescent="0.25"/>
    <row r="611" s="260" customFormat="1" ht="15.75" customHeight="1" x14ac:dyDescent="0.25"/>
    <row r="612" s="260" customFormat="1" ht="15.75" customHeight="1" x14ac:dyDescent="0.25"/>
    <row r="613" s="260" customFormat="1" ht="15.75" customHeight="1" x14ac:dyDescent="0.25"/>
    <row r="614" s="260" customFormat="1" ht="15.75" customHeight="1" x14ac:dyDescent="0.25"/>
    <row r="615" s="260" customFormat="1" ht="15.75" customHeight="1" x14ac:dyDescent="0.25"/>
    <row r="616" s="260" customFormat="1" ht="15.75" customHeight="1" x14ac:dyDescent="0.25"/>
    <row r="617" s="260" customFormat="1" ht="15.75" customHeight="1" x14ac:dyDescent="0.25"/>
    <row r="618" s="260" customFormat="1" ht="15.75" customHeight="1" x14ac:dyDescent="0.25"/>
    <row r="619" s="260" customFormat="1" ht="15.75" customHeight="1" x14ac:dyDescent="0.25"/>
    <row r="620" s="260" customFormat="1" ht="15.75" customHeight="1" x14ac:dyDescent="0.25"/>
    <row r="621" s="260" customFormat="1" ht="15.75" customHeight="1" x14ac:dyDescent="0.25"/>
    <row r="622" s="260" customFormat="1" ht="15.75" customHeight="1" x14ac:dyDescent="0.25"/>
    <row r="623" s="260" customFormat="1" ht="15.75" customHeight="1" x14ac:dyDescent="0.25"/>
    <row r="624" s="260" customFormat="1" ht="15.75" customHeight="1" x14ac:dyDescent="0.25"/>
    <row r="625" s="260" customFormat="1" ht="15.75" customHeight="1" x14ac:dyDescent="0.25"/>
    <row r="626" s="260" customFormat="1" ht="15.75" customHeight="1" x14ac:dyDescent="0.25"/>
    <row r="627" s="260" customFormat="1" ht="15.75" customHeight="1" x14ac:dyDescent="0.25"/>
    <row r="628" s="260" customFormat="1" ht="15.75" customHeight="1" x14ac:dyDescent="0.25"/>
    <row r="629" s="260" customFormat="1" ht="15.75" customHeight="1" x14ac:dyDescent="0.25"/>
    <row r="630" s="260" customFormat="1" ht="15.75" customHeight="1" x14ac:dyDescent="0.25"/>
    <row r="631" s="260" customFormat="1" ht="15.75" customHeight="1" x14ac:dyDescent="0.25"/>
    <row r="632" s="260" customFormat="1" ht="15.75" customHeight="1" x14ac:dyDescent="0.25"/>
    <row r="633" s="260" customFormat="1" ht="15.75" customHeight="1" x14ac:dyDescent="0.25"/>
    <row r="634" s="260" customFormat="1" ht="15.75" customHeight="1" x14ac:dyDescent="0.25"/>
    <row r="635" s="260" customFormat="1" ht="15.75" customHeight="1" x14ac:dyDescent="0.25"/>
    <row r="636" s="260" customFormat="1" ht="15.75" customHeight="1" x14ac:dyDescent="0.25"/>
    <row r="637" s="260" customFormat="1" ht="15.75" customHeight="1" x14ac:dyDescent="0.25"/>
    <row r="638" s="260" customFormat="1" ht="15.75" customHeight="1" x14ac:dyDescent="0.25"/>
    <row r="639" s="260" customFormat="1" ht="15.75" customHeight="1" x14ac:dyDescent="0.25"/>
    <row r="640" s="260" customFormat="1" ht="15.75" customHeight="1" x14ac:dyDescent="0.25"/>
    <row r="641" s="260" customFormat="1" ht="15.75" customHeight="1" x14ac:dyDescent="0.25"/>
    <row r="642" s="260" customFormat="1" ht="15.75" customHeight="1" x14ac:dyDescent="0.25"/>
    <row r="643" s="260" customFormat="1" ht="15.75" customHeight="1" x14ac:dyDescent="0.25"/>
    <row r="644" s="260" customFormat="1" ht="15.75" customHeight="1" x14ac:dyDescent="0.25"/>
    <row r="645" s="260" customFormat="1" ht="15.75" customHeight="1" x14ac:dyDescent="0.25"/>
    <row r="646" s="260" customFormat="1" ht="15.75" customHeight="1" x14ac:dyDescent="0.25"/>
    <row r="647" s="260" customFormat="1" ht="15.75" customHeight="1" x14ac:dyDescent="0.25"/>
    <row r="648" s="260" customFormat="1" ht="15.75" customHeight="1" x14ac:dyDescent="0.25"/>
    <row r="649" s="260" customFormat="1" ht="15.75" customHeight="1" x14ac:dyDescent="0.25"/>
    <row r="650" s="260" customFormat="1" ht="15.75" customHeight="1" x14ac:dyDescent="0.25"/>
    <row r="651" s="260" customFormat="1" ht="15.75" customHeight="1" x14ac:dyDescent="0.25"/>
    <row r="652" s="260" customFormat="1" ht="15.75" customHeight="1" x14ac:dyDescent="0.25"/>
    <row r="653" s="260" customFormat="1" ht="15.75" customHeight="1" x14ac:dyDescent="0.25"/>
    <row r="654" s="260" customFormat="1" ht="15.75" customHeight="1" x14ac:dyDescent="0.25"/>
    <row r="655" s="260" customFormat="1" ht="15.75" customHeight="1" x14ac:dyDescent="0.25"/>
    <row r="656" s="260" customFormat="1" ht="15.75" customHeight="1" x14ac:dyDescent="0.25"/>
    <row r="657" s="260" customFormat="1" ht="15.75" customHeight="1" x14ac:dyDescent="0.25"/>
    <row r="658" s="260" customFormat="1" ht="15.75" customHeight="1" x14ac:dyDescent="0.25"/>
    <row r="659" s="260" customFormat="1" ht="15.75" customHeight="1" x14ac:dyDescent="0.25"/>
    <row r="660" s="260" customFormat="1" ht="15.75" customHeight="1" x14ac:dyDescent="0.25"/>
    <row r="661" s="260" customFormat="1" ht="15.75" customHeight="1" x14ac:dyDescent="0.25"/>
    <row r="662" s="260" customFormat="1" ht="15.75" customHeight="1" x14ac:dyDescent="0.25"/>
    <row r="663" s="260" customFormat="1" ht="15.75" customHeight="1" x14ac:dyDescent="0.25"/>
    <row r="664" s="260" customFormat="1" ht="15.75" customHeight="1" x14ac:dyDescent="0.25"/>
    <row r="665" s="260" customFormat="1" ht="15.75" customHeight="1" x14ac:dyDescent="0.25"/>
    <row r="666" s="260" customFormat="1" ht="15.75" customHeight="1" x14ac:dyDescent="0.25"/>
    <row r="667" s="260" customFormat="1" ht="15.75" customHeight="1" x14ac:dyDescent="0.25"/>
    <row r="668" s="260" customFormat="1" ht="15.75" customHeight="1" x14ac:dyDescent="0.25"/>
    <row r="669" s="260" customFormat="1" ht="15.75" customHeight="1" x14ac:dyDescent="0.25"/>
    <row r="670" s="260" customFormat="1" ht="15.75" customHeight="1" x14ac:dyDescent="0.25"/>
    <row r="671" s="260" customFormat="1" ht="15.75" customHeight="1" x14ac:dyDescent="0.25"/>
    <row r="672" s="260" customFormat="1" ht="15.75" customHeight="1" x14ac:dyDescent="0.25"/>
    <row r="673" s="260" customFormat="1" ht="15.75" customHeight="1" x14ac:dyDescent="0.25"/>
    <row r="674" s="260" customFormat="1" ht="15.75" customHeight="1" x14ac:dyDescent="0.25"/>
    <row r="675" s="260" customFormat="1" ht="15.75" customHeight="1" x14ac:dyDescent="0.25"/>
    <row r="676" s="260" customFormat="1" ht="15.75" customHeight="1" x14ac:dyDescent="0.25"/>
    <row r="677" s="260" customFormat="1" ht="15.75" customHeight="1" x14ac:dyDescent="0.25"/>
    <row r="678" s="260" customFormat="1" ht="15.75" customHeight="1" x14ac:dyDescent="0.25"/>
    <row r="679" s="260" customFormat="1" ht="15.75" customHeight="1" x14ac:dyDescent="0.25"/>
    <row r="680" s="260" customFormat="1" ht="15.75" customHeight="1" x14ac:dyDescent="0.25"/>
    <row r="681" s="260" customFormat="1" ht="15.75" customHeight="1" x14ac:dyDescent="0.25"/>
    <row r="682" s="260" customFormat="1" ht="15.75" customHeight="1" x14ac:dyDescent="0.25"/>
    <row r="683" s="260" customFormat="1" ht="15.75" customHeight="1" x14ac:dyDescent="0.25"/>
    <row r="684" s="260" customFormat="1" ht="15.75" customHeight="1" x14ac:dyDescent="0.25"/>
    <row r="685" s="260" customFormat="1" ht="15.75" customHeight="1" x14ac:dyDescent="0.25"/>
    <row r="686" s="260" customFormat="1" ht="15.75" customHeight="1" x14ac:dyDescent="0.25"/>
    <row r="687" s="260" customFormat="1" ht="15.75" customHeight="1" x14ac:dyDescent="0.25"/>
    <row r="688" s="260" customFormat="1" ht="15.75" customHeight="1" x14ac:dyDescent="0.25"/>
    <row r="689" s="260" customFormat="1" ht="15.75" customHeight="1" x14ac:dyDescent="0.25"/>
    <row r="690" s="260" customFormat="1" ht="15.75" customHeight="1" x14ac:dyDescent="0.25"/>
    <row r="691" s="260" customFormat="1" ht="15.75" customHeight="1" x14ac:dyDescent="0.25"/>
    <row r="692" s="260" customFormat="1" ht="15.75" customHeight="1" x14ac:dyDescent="0.25"/>
    <row r="693" s="260" customFormat="1" ht="15.75" customHeight="1" x14ac:dyDescent="0.25"/>
    <row r="694" s="260" customFormat="1" ht="15.75" customHeight="1" x14ac:dyDescent="0.25"/>
    <row r="695" s="260" customFormat="1" ht="15.75" customHeight="1" x14ac:dyDescent="0.25"/>
    <row r="696" s="260" customFormat="1" ht="15.75" customHeight="1" x14ac:dyDescent="0.25"/>
    <row r="697" s="260" customFormat="1" ht="15.75" customHeight="1" x14ac:dyDescent="0.25"/>
    <row r="698" s="260" customFormat="1" ht="15.75" customHeight="1" x14ac:dyDescent="0.25"/>
    <row r="699" s="260" customFormat="1" ht="15.75" customHeight="1" x14ac:dyDescent="0.25"/>
    <row r="700" s="260" customFormat="1" ht="15.75" customHeight="1" x14ac:dyDescent="0.25"/>
    <row r="701" s="260" customFormat="1" ht="15.75" customHeight="1" x14ac:dyDescent="0.25"/>
    <row r="702" s="260" customFormat="1" ht="15.75" customHeight="1" x14ac:dyDescent="0.25"/>
    <row r="703" s="260" customFormat="1" ht="15.75" customHeight="1" x14ac:dyDescent="0.25"/>
    <row r="704" s="260" customFormat="1" ht="15.75" customHeight="1" x14ac:dyDescent="0.25"/>
    <row r="705" s="260" customFormat="1" ht="15.75" customHeight="1" x14ac:dyDescent="0.25"/>
    <row r="706" s="260" customFormat="1" ht="15.75" customHeight="1" x14ac:dyDescent="0.25"/>
    <row r="707" s="260" customFormat="1" ht="15.75" customHeight="1" x14ac:dyDescent="0.25"/>
    <row r="708" s="260" customFormat="1" ht="15.75" customHeight="1" x14ac:dyDescent="0.25"/>
    <row r="709" s="260" customFormat="1" ht="15.75" customHeight="1" x14ac:dyDescent="0.25"/>
    <row r="710" s="260" customFormat="1" ht="15.75" customHeight="1" x14ac:dyDescent="0.25"/>
    <row r="711" s="260" customFormat="1" ht="15.75" customHeight="1" x14ac:dyDescent="0.25"/>
    <row r="712" s="260" customFormat="1" ht="15.75" customHeight="1" x14ac:dyDescent="0.25"/>
    <row r="713" s="260" customFormat="1" ht="15.75" customHeight="1" x14ac:dyDescent="0.25"/>
    <row r="714" s="260" customFormat="1" ht="15.75" customHeight="1" x14ac:dyDescent="0.25"/>
    <row r="715" s="260" customFormat="1" ht="15.75" customHeight="1" x14ac:dyDescent="0.25"/>
    <row r="716" s="260" customFormat="1" ht="15.75" customHeight="1" x14ac:dyDescent="0.25"/>
    <row r="717" s="260" customFormat="1" ht="15.75" customHeight="1" x14ac:dyDescent="0.25"/>
    <row r="718" s="260" customFormat="1" ht="15.75" customHeight="1" x14ac:dyDescent="0.25"/>
    <row r="719" s="260" customFormat="1" ht="15.75" customHeight="1" x14ac:dyDescent="0.25"/>
    <row r="720" s="260" customFormat="1" ht="15.75" customHeight="1" x14ac:dyDescent="0.25"/>
    <row r="721" s="260" customFormat="1" ht="15.75" customHeight="1" x14ac:dyDescent="0.25"/>
    <row r="722" s="260" customFormat="1" ht="15.75" customHeight="1" x14ac:dyDescent="0.25"/>
    <row r="723" s="260" customFormat="1" ht="15.75" customHeight="1" x14ac:dyDescent="0.25"/>
    <row r="724" s="260" customFormat="1" ht="15.75" customHeight="1" x14ac:dyDescent="0.25"/>
    <row r="725" s="260" customFormat="1" ht="15.75" customHeight="1" x14ac:dyDescent="0.25"/>
    <row r="726" s="260" customFormat="1" ht="15.75" customHeight="1" x14ac:dyDescent="0.25"/>
    <row r="727" s="260" customFormat="1" ht="15.75" customHeight="1" x14ac:dyDescent="0.25"/>
    <row r="728" s="260" customFormat="1" ht="15.75" customHeight="1" x14ac:dyDescent="0.25"/>
    <row r="729" s="260" customFormat="1" ht="15.75" customHeight="1" x14ac:dyDescent="0.25"/>
    <row r="730" s="260" customFormat="1" ht="15.75" customHeight="1" x14ac:dyDescent="0.25"/>
    <row r="731" s="260" customFormat="1" ht="15.75" customHeight="1" x14ac:dyDescent="0.25"/>
    <row r="732" s="260" customFormat="1" ht="15.75" customHeight="1" x14ac:dyDescent="0.25"/>
    <row r="733" s="260" customFormat="1" ht="15.75" customHeight="1" x14ac:dyDescent="0.25"/>
    <row r="734" s="260" customFormat="1" ht="15.75" customHeight="1" x14ac:dyDescent="0.25"/>
    <row r="735" s="260" customFormat="1" ht="15.75" customHeight="1" x14ac:dyDescent="0.25"/>
    <row r="736" s="260" customFormat="1" ht="15.75" customHeight="1" x14ac:dyDescent="0.25"/>
    <row r="737" s="260" customFormat="1" ht="15.75" customHeight="1" x14ac:dyDescent="0.25"/>
    <row r="738" s="260" customFormat="1" ht="15.75" customHeight="1" x14ac:dyDescent="0.25"/>
    <row r="739" s="260" customFormat="1" ht="15.75" customHeight="1" x14ac:dyDescent="0.25"/>
    <row r="740" s="260" customFormat="1" ht="15.75" customHeight="1" x14ac:dyDescent="0.25"/>
    <row r="741" s="260" customFormat="1" ht="15.75" customHeight="1" x14ac:dyDescent="0.25"/>
    <row r="742" s="260" customFormat="1" ht="15.75" customHeight="1" x14ac:dyDescent="0.25"/>
    <row r="743" s="260" customFormat="1" ht="15.75" customHeight="1" x14ac:dyDescent="0.25"/>
    <row r="744" s="260" customFormat="1" ht="15.75" customHeight="1" x14ac:dyDescent="0.25"/>
    <row r="745" s="260" customFormat="1" ht="15.75" customHeight="1" x14ac:dyDescent="0.25"/>
    <row r="746" s="260" customFormat="1" ht="15.75" customHeight="1" x14ac:dyDescent="0.25"/>
    <row r="747" s="260" customFormat="1" ht="15.75" customHeight="1" x14ac:dyDescent="0.25"/>
    <row r="748" s="260" customFormat="1" ht="15.75" customHeight="1" x14ac:dyDescent="0.25"/>
    <row r="749" s="260" customFormat="1" ht="15.75" customHeight="1" x14ac:dyDescent="0.25"/>
    <row r="750" s="260" customFormat="1" ht="15.75" customHeight="1" x14ac:dyDescent="0.25"/>
    <row r="751" s="260" customFormat="1" ht="15.75" customHeight="1" x14ac:dyDescent="0.25"/>
    <row r="752" s="260" customFormat="1" ht="15.75" customHeight="1" x14ac:dyDescent="0.25"/>
    <row r="753" s="260" customFormat="1" ht="15.75" customHeight="1" x14ac:dyDescent="0.25"/>
    <row r="754" s="260" customFormat="1" ht="15.75" customHeight="1" x14ac:dyDescent="0.25"/>
    <row r="755" s="260" customFormat="1" ht="15.75" customHeight="1" x14ac:dyDescent="0.25"/>
    <row r="756" s="260" customFormat="1" ht="15.75" customHeight="1" x14ac:dyDescent="0.25"/>
    <row r="757" s="260" customFormat="1" ht="15.75" customHeight="1" x14ac:dyDescent="0.25"/>
    <row r="758" s="260" customFormat="1" ht="15.75" customHeight="1" x14ac:dyDescent="0.25"/>
    <row r="759" s="260" customFormat="1" ht="15.75" customHeight="1" x14ac:dyDescent="0.25"/>
    <row r="760" s="260" customFormat="1" ht="15.75" customHeight="1" x14ac:dyDescent="0.25"/>
    <row r="761" s="260" customFormat="1" ht="15.75" customHeight="1" x14ac:dyDescent="0.25"/>
    <row r="762" s="260" customFormat="1" ht="15.75" customHeight="1" x14ac:dyDescent="0.25"/>
    <row r="763" s="260" customFormat="1" ht="15.75" customHeight="1" x14ac:dyDescent="0.25"/>
    <row r="764" s="260" customFormat="1" ht="15.75" customHeight="1" x14ac:dyDescent="0.25"/>
    <row r="765" s="260" customFormat="1" ht="15.75" customHeight="1" x14ac:dyDescent="0.25"/>
    <row r="766" s="260" customFormat="1" ht="15.75" customHeight="1" x14ac:dyDescent="0.25"/>
    <row r="767" s="260" customFormat="1" ht="15.75" customHeight="1" x14ac:dyDescent="0.25"/>
    <row r="768" s="260" customFormat="1" ht="15.75" customHeight="1" x14ac:dyDescent="0.25"/>
    <row r="769" s="260" customFormat="1" ht="15.75" customHeight="1" x14ac:dyDescent="0.25"/>
    <row r="770" s="260" customFormat="1" ht="15.75" customHeight="1" x14ac:dyDescent="0.25"/>
    <row r="771" s="260" customFormat="1" ht="15.75" customHeight="1" x14ac:dyDescent="0.25"/>
    <row r="772" s="260" customFormat="1" ht="15.75" customHeight="1" x14ac:dyDescent="0.25"/>
    <row r="773" s="260" customFormat="1" ht="15.75" customHeight="1" x14ac:dyDescent="0.25"/>
    <row r="774" s="260" customFormat="1" ht="15.75" customHeight="1" x14ac:dyDescent="0.25"/>
    <row r="775" s="260" customFormat="1" ht="15.75" customHeight="1" x14ac:dyDescent="0.25"/>
    <row r="776" s="260" customFormat="1" ht="15.75" customHeight="1" x14ac:dyDescent="0.25"/>
    <row r="777" s="260" customFormat="1" ht="15.75" customHeight="1" x14ac:dyDescent="0.25"/>
    <row r="778" s="260" customFormat="1" ht="15.75" customHeight="1" x14ac:dyDescent="0.25"/>
    <row r="779" s="260" customFormat="1" ht="15.75" customHeight="1" x14ac:dyDescent="0.25"/>
    <row r="780" s="260" customFormat="1" ht="15.75" customHeight="1" x14ac:dyDescent="0.25"/>
    <row r="781" s="260" customFormat="1" ht="15.75" customHeight="1" x14ac:dyDescent="0.25"/>
    <row r="782" s="260" customFormat="1" ht="15.75" customHeight="1" x14ac:dyDescent="0.25"/>
    <row r="783" s="260" customFormat="1" ht="15.75" customHeight="1" x14ac:dyDescent="0.25"/>
    <row r="784" s="260" customFormat="1" ht="15.75" customHeight="1" x14ac:dyDescent="0.25"/>
    <row r="785" s="260" customFormat="1" ht="15.75" customHeight="1" x14ac:dyDescent="0.25"/>
    <row r="786" s="260" customFormat="1" ht="15.75" customHeight="1" x14ac:dyDescent="0.25"/>
    <row r="787" s="260" customFormat="1" ht="15.75" customHeight="1" x14ac:dyDescent="0.25"/>
    <row r="788" s="260" customFormat="1" ht="15.75" customHeight="1" x14ac:dyDescent="0.25"/>
    <row r="789" s="260" customFormat="1" ht="15.75" customHeight="1" x14ac:dyDescent="0.25"/>
    <row r="790" s="260" customFormat="1" ht="15.75" customHeight="1" x14ac:dyDescent="0.25"/>
    <row r="791" s="260" customFormat="1" ht="15.75" customHeight="1" x14ac:dyDescent="0.25"/>
    <row r="792" s="260" customFormat="1" ht="15.75" customHeight="1" x14ac:dyDescent="0.25"/>
    <row r="793" s="260" customFormat="1" ht="15.75" customHeight="1" x14ac:dyDescent="0.25"/>
    <row r="794" s="260" customFormat="1" ht="15.75" customHeight="1" x14ac:dyDescent="0.25"/>
    <row r="795" s="260" customFormat="1" ht="15.75" customHeight="1" x14ac:dyDescent="0.25"/>
    <row r="796" s="260" customFormat="1" ht="15.75" customHeight="1" x14ac:dyDescent="0.25"/>
    <row r="797" s="260" customFormat="1" ht="15.75" customHeight="1" x14ac:dyDescent="0.25"/>
    <row r="798" s="260" customFormat="1" ht="15.75" customHeight="1" x14ac:dyDescent="0.25"/>
    <row r="799" s="260" customFormat="1" ht="15.75" customHeight="1" x14ac:dyDescent="0.25"/>
    <row r="800" s="260" customFormat="1" ht="15.75" customHeight="1" x14ac:dyDescent="0.25"/>
    <row r="801" s="260" customFormat="1" ht="15.75" customHeight="1" x14ac:dyDescent="0.25"/>
    <row r="802" s="260" customFormat="1" ht="15.75" customHeight="1" x14ac:dyDescent="0.25"/>
    <row r="803" s="260" customFormat="1" ht="15.75" customHeight="1" x14ac:dyDescent="0.25"/>
    <row r="804" s="260" customFormat="1" ht="15.75" customHeight="1" x14ac:dyDescent="0.25"/>
    <row r="805" s="260" customFormat="1" ht="15.75" customHeight="1" x14ac:dyDescent="0.25"/>
    <row r="806" s="260" customFormat="1" ht="15.75" customHeight="1" x14ac:dyDescent="0.25"/>
    <row r="807" s="260" customFormat="1" ht="15.75" customHeight="1" x14ac:dyDescent="0.25"/>
    <row r="808" s="260" customFormat="1" ht="15.75" customHeight="1" x14ac:dyDescent="0.25"/>
    <row r="809" s="260" customFormat="1" ht="15.75" customHeight="1" x14ac:dyDescent="0.25"/>
    <row r="810" s="260" customFormat="1" ht="15.75" customHeight="1" x14ac:dyDescent="0.25"/>
    <row r="811" s="260" customFormat="1" ht="15.75" customHeight="1" x14ac:dyDescent="0.25"/>
    <row r="812" s="260" customFormat="1" ht="15.75" customHeight="1" x14ac:dyDescent="0.25"/>
    <row r="813" s="260" customFormat="1" ht="15.75" customHeight="1" x14ac:dyDescent="0.25"/>
    <row r="814" s="260" customFormat="1" ht="15.75" customHeight="1" x14ac:dyDescent="0.25"/>
    <row r="815" s="260" customFormat="1" ht="15.75" customHeight="1" x14ac:dyDescent="0.25"/>
    <row r="816" s="260" customFormat="1" ht="15.75" customHeight="1" x14ac:dyDescent="0.25"/>
    <row r="817" s="260" customFormat="1" ht="15.75" customHeight="1" x14ac:dyDescent="0.25"/>
    <row r="818" s="260" customFormat="1" ht="15.75" customHeight="1" x14ac:dyDescent="0.25"/>
    <row r="819" s="260" customFormat="1" ht="15.75" customHeight="1" x14ac:dyDescent="0.25"/>
    <row r="820" s="260" customFormat="1" ht="15.75" customHeight="1" x14ac:dyDescent="0.25"/>
    <row r="821" s="260" customFormat="1" ht="15.75" customHeight="1" x14ac:dyDescent="0.25"/>
    <row r="822" s="260" customFormat="1" ht="15.75" customHeight="1" x14ac:dyDescent="0.25"/>
    <row r="823" s="260" customFormat="1" ht="15.75" customHeight="1" x14ac:dyDescent="0.25"/>
    <row r="824" s="260" customFormat="1" ht="15.75" customHeight="1" x14ac:dyDescent="0.25"/>
    <row r="825" s="260" customFormat="1" ht="15.75" customHeight="1" x14ac:dyDescent="0.25"/>
    <row r="826" s="260" customFormat="1" ht="15.75" customHeight="1" x14ac:dyDescent="0.25"/>
    <row r="827" s="260" customFormat="1" ht="15.75" customHeight="1" x14ac:dyDescent="0.25"/>
    <row r="828" s="260" customFormat="1" ht="15.75" customHeight="1" x14ac:dyDescent="0.25"/>
    <row r="829" s="260" customFormat="1" ht="15.75" customHeight="1" x14ac:dyDescent="0.25"/>
    <row r="830" s="260" customFormat="1" ht="15.75" customHeight="1" x14ac:dyDescent="0.25"/>
    <row r="831" s="260" customFormat="1" ht="15.75" customHeight="1" x14ac:dyDescent="0.25"/>
    <row r="832" s="260" customFormat="1" ht="15.75" customHeight="1" x14ac:dyDescent="0.25"/>
    <row r="833" s="260" customFormat="1" ht="15.75" customHeight="1" x14ac:dyDescent="0.25"/>
    <row r="834" s="260" customFormat="1" ht="15.75" customHeight="1" x14ac:dyDescent="0.25"/>
    <row r="835" s="260" customFormat="1" ht="15.75" customHeight="1" x14ac:dyDescent="0.25"/>
    <row r="836" s="260" customFormat="1" ht="15.75" customHeight="1" x14ac:dyDescent="0.25"/>
    <row r="837" s="260" customFormat="1" ht="15.75" customHeight="1" x14ac:dyDescent="0.25"/>
    <row r="838" s="260" customFormat="1" ht="15.75" customHeight="1" x14ac:dyDescent="0.25"/>
    <row r="839" s="260" customFormat="1" ht="15.75" customHeight="1" x14ac:dyDescent="0.25"/>
    <row r="840" s="260" customFormat="1" ht="15.75" customHeight="1" x14ac:dyDescent="0.25"/>
    <row r="841" s="260" customFormat="1" ht="15.75" customHeight="1" x14ac:dyDescent="0.25"/>
    <row r="842" s="260" customFormat="1" ht="15.75" customHeight="1" x14ac:dyDescent="0.25"/>
    <row r="843" s="260" customFormat="1" ht="15.75" customHeight="1" x14ac:dyDescent="0.25"/>
    <row r="844" s="260" customFormat="1" ht="15.75" customHeight="1" x14ac:dyDescent="0.25"/>
    <row r="845" s="260" customFormat="1" ht="15.75" customHeight="1" x14ac:dyDescent="0.25"/>
    <row r="846" s="260" customFormat="1" ht="15.75" customHeight="1" x14ac:dyDescent="0.25"/>
    <row r="847" s="260" customFormat="1" ht="15.75" customHeight="1" x14ac:dyDescent="0.25"/>
    <row r="848" s="260" customFormat="1" ht="15.75" customHeight="1" x14ac:dyDescent="0.25"/>
    <row r="849" s="260" customFormat="1" ht="15.75" customHeight="1" x14ac:dyDescent="0.25"/>
    <row r="850" s="260" customFormat="1" ht="15.75" customHeight="1" x14ac:dyDescent="0.25"/>
    <row r="851" s="260" customFormat="1" ht="15.75" customHeight="1" x14ac:dyDescent="0.25"/>
    <row r="852" s="260" customFormat="1" ht="15.75" customHeight="1" x14ac:dyDescent="0.25"/>
    <row r="853" s="260" customFormat="1" ht="15.75" customHeight="1" x14ac:dyDescent="0.25"/>
    <row r="854" s="260" customFormat="1" ht="15.75" customHeight="1" x14ac:dyDescent="0.25"/>
    <row r="855" s="260" customFormat="1" ht="15.75" customHeight="1" x14ac:dyDescent="0.25"/>
    <row r="856" s="260" customFormat="1" ht="15.75" customHeight="1" x14ac:dyDescent="0.25"/>
    <row r="857" s="260" customFormat="1" ht="15.75" customHeight="1" x14ac:dyDescent="0.25"/>
    <row r="858" s="260" customFormat="1" ht="15.75" customHeight="1" x14ac:dyDescent="0.25"/>
    <row r="859" s="260" customFormat="1" ht="15.75" customHeight="1" x14ac:dyDescent="0.25"/>
    <row r="860" s="260" customFormat="1" ht="15.75" customHeight="1" x14ac:dyDescent="0.25"/>
    <row r="861" s="260" customFormat="1" ht="15.75" customHeight="1" x14ac:dyDescent="0.25"/>
    <row r="862" s="260" customFormat="1" ht="15.75" customHeight="1" x14ac:dyDescent="0.25"/>
    <row r="863" s="260" customFormat="1" ht="15.75" customHeight="1" x14ac:dyDescent="0.25"/>
    <row r="864" s="260" customFormat="1" ht="15.75" customHeight="1" x14ac:dyDescent="0.25"/>
    <row r="865" s="260" customFormat="1" ht="15.75" customHeight="1" x14ac:dyDescent="0.25"/>
    <row r="866" s="260" customFormat="1" ht="15.75" customHeight="1" x14ac:dyDescent="0.25"/>
    <row r="867" s="260" customFormat="1" ht="15.75" customHeight="1" x14ac:dyDescent="0.25"/>
    <row r="868" s="260" customFormat="1" ht="15.75" customHeight="1" x14ac:dyDescent="0.25"/>
    <row r="869" s="260" customFormat="1" ht="15.75" customHeight="1" x14ac:dyDescent="0.25"/>
    <row r="870" s="260" customFormat="1" ht="15.75" customHeight="1" x14ac:dyDescent="0.25"/>
    <row r="871" s="260" customFormat="1" ht="15.75" customHeight="1" x14ac:dyDescent="0.25"/>
    <row r="872" s="260" customFormat="1" ht="15.75" customHeight="1" x14ac:dyDescent="0.25"/>
    <row r="873" s="260" customFormat="1" ht="15.75" customHeight="1" x14ac:dyDescent="0.25"/>
    <row r="874" s="260" customFormat="1" ht="15.75" customHeight="1" x14ac:dyDescent="0.25"/>
    <row r="875" s="260" customFormat="1" ht="15.75" customHeight="1" x14ac:dyDescent="0.25"/>
    <row r="876" s="260" customFormat="1" ht="15.75" customHeight="1" x14ac:dyDescent="0.25"/>
    <row r="877" s="260" customFormat="1" ht="15.75" customHeight="1" x14ac:dyDescent="0.25"/>
    <row r="878" s="260" customFormat="1" ht="15.75" customHeight="1" x14ac:dyDescent="0.25"/>
    <row r="879" s="260" customFormat="1" ht="15.75" customHeight="1" x14ac:dyDescent="0.25"/>
    <row r="880" s="260" customFormat="1" ht="15.75" customHeight="1" x14ac:dyDescent="0.25"/>
    <row r="881" s="260" customFormat="1" ht="15.75" customHeight="1" x14ac:dyDescent="0.25"/>
    <row r="882" s="260" customFormat="1" ht="15.75" customHeight="1" x14ac:dyDescent="0.25"/>
    <row r="883" s="260" customFormat="1" ht="15.75" customHeight="1" x14ac:dyDescent="0.25"/>
    <row r="884" s="260" customFormat="1" ht="15.75" customHeight="1" x14ac:dyDescent="0.25"/>
    <row r="885" s="260" customFormat="1" ht="15.75" customHeight="1" x14ac:dyDescent="0.25"/>
    <row r="886" s="260" customFormat="1" ht="15.75" customHeight="1" x14ac:dyDescent="0.25"/>
    <row r="887" s="260" customFormat="1" ht="15.75" customHeight="1" x14ac:dyDescent="0.25"/>
    <row r="888" s="260" customFormat="1" ht="15.75" customHeight="1" x14ac:dyDescent="0.25"/>
    <row r="889" s="260" customFormat="1" ht="15.75" customHeight="1" x14ac:dyDescent="0.25"/>
    <row r="890" s="260" customFormat="1" ht="15.75" customHeight="1" x14ac:dyDescent="0.25"/>
    <row r="891" s="260" customFormat="1" ht="15.75" customHeight="1" x14ac:dyDescent="0.25"/>
    <row r="892" s="260" customFormat="1" ht="15.75" customHeight="1" x14ac:dyDescent="0.25"/>
    <row r="893" s="260" customFormat="1" ht="15.75" customHeight="1" x14ac:dyDescent="0.25"/>
    <row r="894" s="260" customFormat="1" ht="15.75" customHeight="1" x14ac:dyDescent="0.25"/>
    <row r="895" s="260" customFormat="1" ht="15.75" customHeight="1" x14ac:dyDescent="0.25"/>
    <row r="896" s="260" customFormat="1" ht="15.75" customHeight="1" x14ac:dyDescent="0.25"/>
    <row r="897" s="260" customFormat="1" ht="15.75" customHeight="1" x14ac:dyDescent="0.25"/>
    <row r="898" s="260" customFormat="1" ht="15.75" customHeight="1" x14ac:dyDescent="0.25"/>
    <row r="899" s="260" customFormat="1" ht="15.75" customHeight="1" x14ac:dyDescent="0.25"/>
    <row r="900" s="260" customFormat="1" ht="15.75" customHeight="1" x14ac:dyDescent="0.25"/>
    <row r="901" s="260" customFormat="1" ht="15.75" customHeight="1" x14ac:dyDescent="0.25"/>
    <row r="902" s="260" customFormat="1" ht="15.75" customHeight="1" x14ac:dyDescent="0.25"/>
    <row r="903" s="260" customFormat="1" ht="15.75" customHeight="1" x14ac:dyDescent="0.25"/>
    <row r="904" s="260" customFormat="1" ht="15.75" customHeight="1" x14ac:dyDescent="0.25"/>
    <row r="905" s="260" customFormat="1" ht="15.75" customHeight="1" x14ac:dyDescent="0.25"/>
    <row r="906" s="260" customFormat="1" ht="15.75" customHeight="1" x14ac:dyDescent="0.25"/>
    <row r="907" s="260" customFormat="1" ht="15.75" customHeight="1" x14ac:dyDescent="0.25"/>
    <row r="908" s="260" customFormat="1" ht="15.75" customHeight="1" x14ac:dyDescent="0.25"/>
    <row r="909" s="260" customFormat="1" ht="15.75" customHeight="1" x14ac:dyDescent="0.25"/>
    <row r="910" s="260" customFormat="1" ht="15.75" customHeight="1" x14ac:dyDescent="0.25"/>
    <row r="911" s="260" customFormat="1" ht="15.75" customHeight="1" x14ac:dyDescent="0.25"/>
    <row r="912" s="260" customFormat="1" ht="15.75" customHeight="1" x14ac:dyDescent="0.25"/>
    <row r="913" s="260" customFormat="1" ht="15.75" customHeight="1" x14ac:dyDescent="0.25"/>
    <row r="914" s="260" customFormat="1" ht="15.75" customHeight="1" x14ac:dyDescent="0.25"/>
    <row r="915" s="260" customFormat="1" ht="15.75" customHeight="1" x14ac:dyDescent="0.25"/>
    <row r="916" s="260" customFormat="1" ht="15.75" customHeight="1" x14ac:dyDescent="0.25"/>
    <row r="917" s="260" customFormat="1" ht="15.75" customHeight="1" x14ac:dyDescent="0.25"/>
    <row r="918" s="260" customFormat="1" ht="15.75" customHeight="1" x14ac:dyDescent="0.25"/>
    <row r="919" s="260" customFormat="1" ht="15.75" customHeight="1" x14ac:dyDescent="0.25"/>
    <row r="920" s="260" customFormat="1" ht="15.75" customHeight="1" x14ac:dyDescent="0.25"/>
    <row r="921" s="260" customFormat="1" ht="15.75" customHeight="1" x14ac:dyDescent="0.25"/>
    <row r="922" s="260" customFormat="1" ht="15.75" customHeight="1" x14ac:dyDescent="0.25"/>
    <row r="923" s="260" customFormat="1" ht="15.75" customHeight="1" x14ac:dyDescent="0.25"/>
    <row r="924" s="260" customFormat="1" ht="15.75" customHeight="1" x14ac:dyDescent="0.25"/>
    <row r="925" s="260" customFormat="1" ht="15.75" customHeight="1" x14ac:dyDescent="0.25"/>
    <row r="926" s="260" customFormat="1" ht="15.75" customHeight="1" x14ac:dyDescent="0.25"/>
    <row r="927" s="260" customFormat="1" ht="15.75" customHeight="1" x14ac:dyDescent="0.25"/>
    <row r="928" s="260" customFormat="1" ht="15.75" customHeight="1" x14ac:dyDescent="0.25"/>
    <row r="929" s="260" customFormat="1" ht="15.75" customHeight="1" x14ac:dyDescent="0.25"/>
    <row r="930" s="260" customFormat="1" ht="15.75" customHeight="1" x14ac:dyDescent="0.25"/>
    <row r="931" s="260" customFormat="1" ht="15.75" customHeight="1" x14ac:dyDescent="0.25"/>
    <row r="932" s="260" customFormat="1" ht="15.75" customHeight="1" x14ac:dyDescent="0.25"/>
    <row r="933" s="260" customFormat="1" ht="15.75" customHeight="1" x14ac:dyDescent="0.25"/>
    <row r="934" s="260" customFormat="1" ht="15.75" customHeight="1" x14ac:dyDescent="0.25"/>
    <row r="935" s="260" customFormat="1" ht="15.75" customHeight="1" x14ac:dyDescent="0.25"/>
    <row r="936" s="260" customFormat="1" ht="15.75" customHeight="1" x14ac:dyDescent="0.25"/>
  </sheetData>
  <sheetProtection password="A1B3" sheet="1" objects="1" scenarios="1"/>
  <mergeCells count="68">
    <mergeCell ref="B21:C21"/>
    <mergeCell ref="J49:L49"/>
    <mergeCell ref="B27:H27"/>
    <mergeCell ref="B29:C29"/>
    <mergeCell ref="B30:I30"/>
    <mergeCell ref="B32:C33"/>
    <mergeCell ref="J37:L37"/>
    <mergeCell ref="J42:L42"/>
    <mergeCell ref="J39:L39"/>
    <mergeCell ref="J43:L43"/>
    <mergeCell ref="J44:K44"/>
    <mergeCell ref="J45:K45"/>
    <mergeCell ref="J25:K25"/>
    <mergeCell ref="D33:H33"/>
    <mergeCell ref="J31:L31"/>
    <mergeCell ref="J32:L32"/>
    <mergeCell ref="J33:J34"/>
    <mergeCell ref="K33:K34"/>
    <mergeCell ref="L33:L34"/>
    <mergeCell ref="D34:H34"/>
    <mergeCell ref="J18:L18"/>
    <mergeCell ref="D20:H20"/>
    <mergeCell ref="J20:L20"/>
    <mergeCell ref="J23:L23"/>
    <mergeCell ref="J24:L24"/>
    <mergeCell ref="D39:H39"/>
    <mergeCell ref="B22:C22"/>
    <mergeCell ref="B23:C23"/>
    <mergeCell ref="B24:C24"/>
    <mergeCell ref="B1:H1"/>
    <mergeCell ref="B3:C3"/>
    <mergeCell ref="B5:H5"/>
    <mergeCell ref="D15:H15"/>
    <mergeCell ref="B15:C15"/>
    <mergeCell ref="B16:C16"/>
    <mergeCell ref="B6:H6"/>
    <mergeCell ref="B8:H8"/>
    <mergeCell ref="B10:C10"/>
    <mergeCell ref="B11:I11"/>
    <mergeCell ref="B19:C19"/>
    <mergeCell ref="B20:C20"/>
    <mergeCell ref="J13:L13"/>
    <mergeCell ref="B13:C14"/>
    <mergeCell ref="D14:H14"/>
    <mergeCell ref="B17:C17"/>
    <mergeCell ref="B18:C18"/>
    <mergeCell ref="J14:J15"/>
    <mergeCell ref="K14:K15"/>
    <mergeCell ref="L14:L15"/>
    <mergeCell ref="B50:H50"/>
    <mergeCell ref="B53:C54"/>
    <mergeCell ref="D54:H54"/>
    <mergeCell ref="B55:C55"/>
    <mergeCell ref="D55:H55"/>
    <mergeCell ref="B56:C56"/>
    <mergeCell ref="B57:C57"/>
    <mergeCell ref="B58:C58"/>
    <mergeCell ref="B59:C59"/>
    <mergeCell ref="B60:C60"/>
    <mergeCell ref="B66:C67"/>
    <mergeCell ref="D67:H67"/>
    <mergeCell ref="D68:H68"/>
    <mergeCell ref="D73:H73"/>
    <mergeCell ref="D60:H60"/>
    <mergeCell ref="B61:C61"/>
    <mergeCell ref="B62:C62"/>
    <mergeCell ref="B63:C63"/>
    <mergeCell ref="B64:C6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 Cover Sheet</vt:lpstr>
      <vt:lpstr>2. Instructions</vt:lpstr>
      <vt:lpstr>3a. Band Definition Spoken </vt:lpstr>
      <vt:lpstr>3b. Band Definition Non-Spoken</vt:lpstr>
      <vt:lpstr>4. Band Definition Translation</vt:lpstr>
      <vt:lpstr>5. Language Groups</vt:lpstr>
      <vt:lpstr>6. Translation, Transcription &amp;</vt:lpstr>
      <vt:lpstr>7. Spoken Telephone and Video</vt:lpstr>
      <vt:lpstr>8. Non Spoken Services</vt:lpstr>
      <vt:lpstr>9. Spoken Face to Face Services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morriss</dc:creator>
  <cp:lastModifiedBy>Carolyn Hennessey</cp:lastModifiedBy>
  <dcterms:created xsi:type="dcterms:W3CDTF">2015-01-26T13:05:19Z</dcterms:created>
  <dcterms:modified xsi:type="dcterms:W3CDTF">2020-10-13T11:27:17Z</dcterms:modified>
</cp:coreProperties>
</file>