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d.docs.live.net/5454342e00256b7a/Main files/A-Steve/Steve - work (2018 onwards)/Consultancy/Open/Parish-TC/Camborne TC (Jun 2018)/Projects/Human Resources Support/Final Docs/"/>
    </mc:Choice>
  </mc:AlternateContent>
  <xr:revisionPtr revIDLastSave="231" documentId="13_ncr:1_{C933B370-48ED-48A2-A257-CFD58F9517C9}" xr6:coauthVersionLast="47" xr6:coauthVersionMax="47" xr10:uidLastSave="{6EF8583B-2C93-4557-BA72-246794E5F98F}"/>
  <bookViews>
    <workbookView xWindow="-110" yWindow="-110" windowWidth="19420" windowHeight="10420" xr2:uid="{AAD5BAD0-4C8E-41AB-A286-CC76B56598C3}"/>
  </bookViews>
  <sheets>
    <sheet name="Summary Price schedule" sheetId="2" r:id="rId1"/>
    <sheet name="Worked Example" sheetId="3" r:id="rId2"/>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8" i="2" l="1"/>
  <c r="G19" i="2"/>
  <c r="G20" i="2"/>
  <c r="G17" i="2"/>
  <c r="H8" i="3"/>
  <c r="G8" i="3"/>
  <c r="F8" i="3"/>
  <c r="C10" i="3" s="1"/>
  <c r="E8" i="3"/>
  <c r="D8" i="3"/>
  <c r="G21" i="2" l="1"/>
  <c r="E14" i="3"/>
  <c r="E17" i="3" s="1"/>
  <c r="D14" i="3"/>
  <c r="D17" i="3" s="1"/>
  <c r="H14" i="3"/>
  <c r="H17" i="3" s="1"/>
  <c r="F14" i="3"/>
  <c r="F17" i="3" s="1"/>
  <c r="G14" i="3"/>
  <c r="G17" i="3" s="1"/>
</calcChain>
</file>

<file path=xl/sharedStrings.xml><?xml version="1.0" encoding="utf-8"?>
<sst xmlns="http://schemas.openxmlformats.org/spreadsheetml/2006/main" count="45" uniqueCount="44">
  <si>
    <t>A</t>
  </si>
  <si>
    <t>B</t>
  </si>
  <si>
    <t>C</t>
  </si>
  <si>
    <t>If time-charged fees are proposed for any element of the appointment, the tenderer shall state both its best–estimate of a budget and separately a not-to-be-exceeded ceiling for the item.</t>
  </si>
  <si>
    <t>Please include costs for:</t>
  </si>
  <si>
    <t>NOTES:</t>
  </si>
  <si>
    <t>D</t>
  </si>
  <si>
    <t>E</t>
  </si>
  <si>
    <t>F</t>
  </si>
  <si>
    <t>G</t>
  </si>
  <si>
    <t>H</t>
  </si>
  <si>
    <t>SCHEDULE 1 - PRICE</t>
  </si>
  <si>
    <t>Consultant</t>
  </si>
  <si>
    <t xml:space="preserve">VAT should not to be included in the tender rates and prices.  Any VAT will be paid to the Contractor as a separate item from any payments for work undertaken. </t>
  </si>
  <si>
    <t>The Council proposes to check the submitted Pricing Document for errors in computation.  If it finds any such errors, it will tell bidders about them and give them the opportunity to amend the errors or withdraw their tender.</t>
  </si>
  <si>
    <t>Payments to be made on statisfactory completion and sign off on work carried out</t>
  </si>
  <si>
    <t xml:space="preserve">Pricing should remain fixed and firm for the first 12 months of the retained Contract - any increase post 12 months would require the Supplier to provide quantitive details to support any price increase which would be at the discreetion of the Council to accept or not. </t>
  </si>
  <si>
    <t>All rates and prices must be quoted in pounds sterling and whole new pence.</t>
  </si>
  <si>
    <t>The Fee Proposal must include and allow for everything that might be required under the contract, whether collection, delivery, labour, materials,  transport, travel and subsistence, etc. save for any exceptional expenses as agreed by the Client. Any areas of doubt should be highlighted and any fees that are excluded from the Fee Proposal should be identified.</t>
  </si>
  <si>
    <t>I</t>
  </si>
  <si>
    <t>Senior / Principle Consultant</t>
  </si>
  <si>
    <t>Analyst / Junior Consultant</t>
  </si>
  <si>
    <t>BLENDED AVERAGE DAY RATE</t>
  </si>
  <si>
    <t>Other (Please specify):</t>
  </si>
  <si>
    <t>DAY RATES</t>
  </si>
  <si>
    <t>The Blended Average Day Rate will be used for the purposes of price evaluation, please refer to Evaluation Model as described in the Invitation to Tender Document. Please refer to Price Award Criteria and Marks for Price.</t>
  </si>
  <si>
    <t>Hourly Rate (£)</t>
  </si>
  <si>
    <t>Supplier 1</t>
  </si>
  <si>
    <t>Supplier 2</t>
  </si>
  <si>
    <t>Supplier 3</t>
  </si>
  <si>
    <t>Supplier 4</t>
  </si>
  <si>
    <t>Supplier 5</t>
  </si>
  <si>
    <t>Annual indicative spend sum for evaluation purposes only</t>
  </si>
  <si>
    <t>AVERAGE NUMBER OF DAYS PROVIDED AGAINST ANNUAL INDICATIVE SUM</t>
  </si>
  <si>
    <t>Weighting (30%)</t>
  </si>
  <si>
    <t>Supplier Score (Price)</t>
  </si>
  <si>
    <t>Supplier Score (Quality - of 70%)</t>
  </si>
  <si>
    <t>TOTAL SCORE</t>
  </si>
  <si>
    <t>(Preferred Supplier)</t>
  </si>
  <si>
    <t>Supplier response on average days (blended avereage day rate into indicative sum) /  Supplier with most days provided (against Annual indicative sum) x Weighting = Score</t>
  </si>
  <si>
    <t>Most days provided (see supplier 3)</t>
  </si>
  <si>
    <t>FOR ILLUSTRATIVE PURPOSES ONLY</t>
  </si>
  <si>
    <t>Day Rate (£) 
(based on 8 hr day)</t>
  </si>
  <si>
    <t>Please only complete figures (hourly rate in YELLOW highlighted cells).  Please take care not amend formulas that are auto calculating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</si>
</sst>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2"/>
      <color theme="1"/>
      <name val="Calibri"/>
      <family val="2"/>
      <scheme val="minor"/>
    </font>
    <font>
      <b/>
      <u/>
      <sz val="18"/>
      <color theme="1"/>
      <name val="Calibri"/>
      <family val="2"/>
      <scheme val="minor"/>
    </font>
    <font>
      <sz val="8"/>
      <name val="Calibri"/>
      <family val="2"/>
      <scheme val="minor"/>
    </font>
    <font>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6"/>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ck">
        <color auto="1"/>
      </top>
      <bottom style="thick">
        <color auto="1"/>
      </bottom>
      <diagonal/>
    </border>
  </borders>
  <cellStyleXfs count="2">
    <xf numFmtId="0" fontId="0" fillId="0" borderId="0"/>
    <xf numFmtId="9" fontId="5" fillId="0" borderId="0" applyFont="0" applyFill="0" applyBorder="0" applyAlignment="0" applyProtection="0"/>
  </cellStyleXfs>
  <cellXfs count="34">
    <xf numFmtId="0" fontId="0" fillId="0" borderId="0" xfId="0"/>
    <xf numFmtId="0" fontId="1" fillId="0" borderId="0" xfId="0" applyFont="1"/>
    <xf numFmtId="2" fontId="0" fillId="0" borderId="0" xfId="0" applyNumberFormat="1"/>
    <xf numFmtId="0" fontId="0" fillId="0" borderId="0" xfId="0" applyAlignment="1">
      <alignment horizontal="left" vertical="top" wrapText="1"/>
    </xf>
    <xf numFmtId="0" fontId="2" fillId="0" borderId="0" xfId="0" applyFont="1"/>
    <xf numFmtId="0" fontId="0" fillId="0" borderId="0" xfId="0" applyAlignment="1">
      <alignment horizontal="left" vertical="top"/>
    </xf>
    <xf numFmtId="0" fontId="0" fillId="0" borderId="0" xfId="0" applyAlignment="1">
      <alignment vertical="center"/>
    </xf>
    <xf numFmtId="0" fontId="0" fillId="0" borderId="0" xfId="0" applyAlignment="1">
      <alignment horizontal="left" vertical="top" wrapText="1"/>
    </xf>
    <xf numFmtId="0" fontId="0" fillId="0" borderId="1" xfId="0" applyBorder="1"/>
    <xf numFmtId="0" fontId="3" fillId="0" borderId="0" xfId="0" applyFont="1"/>
    <xf numFmtId="0" fontId="1" fillId="0" borderId="0" xfId="0" applyFont="1" applyAlignment="1">
      <alignment horizontal="center" vertical="center"/>
    </xf>
    <xf numFmtId="4" fontId="0" fillId="0" borderId="0" xfId="0" applyNumberFormat="1" applyAlignment="1"/>
    <xf numFmtId="4" fontId="0" fillId="0" borderId="0" xfId="0" applyNumberFormat="1" applyAlignment="1">
      <alignment vertical="center"/>
    </xf>
    <xf numFmtId="4" fontId="0" fillId="2" borderId="1" xfId="0" applyNumberFormat="1" applyFill="1" applyBorder="1" applyAlignment="1">
      <alignment horizontal="center"/>
    </xf>
    <xf numFmtId="0" fontId="1" fillId="0" borderId="1" xfId="0" applyFont="1" applyBorder="1"/>
    <xf numFmtId="0" fontId="0" fillId="0" borderId="0" xfId="0" applyAlignment="1">
      <alignment horizontal="left" vertical="center" wrapText="1"/>
    </xf>
    <xf numFmtId="0" fontId="0" fillId="0" borderId="0" xfId="0" applyAlignment="1">
      <alignment vertical="top"/>
    </xf>
    <xf numFmtId="4" fontId="1" fillId="0" borderId="1" xfId="0" applyNumberFormat="1" applyFont="1" applyFill="1" applyBorder="1" applyAlignment="1">
      <alignment horizontal="center"/>
    </xf>
    <xf numFmtId="0" fontId="0" fillId="0" borderId="0" xfId="0" applyAlignment="1">
      <alignment horizontal="center"/>
    </xf>
    <xf numFmtId="4" fontId="0" fillId="0" borderId="0" xfId="0" applyNumberFormat="1" applyAlignment="1">
      <alignment horizontal="center"/>
    </xf>
    <xf numFmtId="4" fontId="1" fillId="0" borderId="0" xfId="0" applyNumberFormat="1" applyFont="1" applyAlignment="1">
      <alignment horizontal="center"/>
    </xf>
    <xf numFmtId="9" fontId="0" fillId="0" borderId="0" xfId="0" applyNumberFormat="1" applyAlignment="1">
      <alignment horizontal="center"/>
    </xf>
    <xf numFmtId="9" fontId="0" fillId="0" borderId="0" xfId="1" applyFont="1"/>
    <xf numFmtId="9" fontId="0" fillId="0" borderId="0" xfId="1" applyFont="1" applyAlignment="1">
      <alignment horizontal="center" vertical="center"/>
    </xf>
    <xf numFmtId="0" fontId="0" fillId="0" borderId="0" xfId="0" applyAlignment="1">
      <alignment horizontal="center" vertical="center"/>
    </xf>
    <xf numFmtId="9"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vertical="top" wrapText="1"/>
    </xf>
    <xf numFmtId="0" fontId="0" fillId="0" borderId="0" xfId="0" applyAlignment="1">
      <alignment wrapText="1"/>
    </xf>
    <xf numFmtId="0" fontId="0" fillId="0" borderId="0" xfId="0" applyAlignment="1">
      <alignment vertical="center" wrapText="1"/>
    </xf>
    <xf numFmtId="9" fontId="1" fillId="3" borderId="0" xfId="0" applyNumberFormat="1" applyFont="1" applyFill="1" applyAlignment="1">
      <alignment horizontal="center" vertical="center"/>
    </xf>
    <xf numFmtId="4" fontId="1" fillId="0" borderId="2" xfId="0" applyNumberFormat="1" applyFont="1" applyBorder="1" applyAlignment="1">
      <alignment horizontal="center" vertical="top"/>
    </xf>
    <xf numFmtId="4" fontId="1" fillId="0" borderId="2" xfId="0" applyNumberFormat="1" applyFont="1" applyBorder="1" applyAlignment="1">
      <alignment horizontal="center" vertical="top" wrapText="1"/>
    </xf>
    <xf numFmtId="4" fontId="0" fillId="4" borderId="1" xfId="0" applyNumberForma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546E1-533B-462D-B1ED-155D4F7834AD}">
  <dimension ref="A1:H21"/>
  <sheetViews>
    <sheetView showGridLines="0" tabSelected="1" workbookViewId="0">
      <selection activeCell="F5" sqref="F5"/>
    </sheetView>
  </sheetViews>
  <sheetFormatPr defaultRowHeight="14.5" x14ac:dyDescent="0.35"/>
  <cols>
    <col min="1" max="1" width="3.36328125" customWidth="1"/>
    <col min="2" max="2" width="2.1796875" customWidth="1"/>
    <col min="3" max="3" width="18.453125" customWidth="1"/>
    <col min="4" max="4" width="13.90625" customWidth="1"/>
    <col min="5" max="5" width="58.36328125" customWidth="1"/>
    <col min="6" max="6" width="16.1796875" style="11" customWidth="1"/>
    <col min="7" max="7" width="14.6328125" style="11" customWidth="1"/>
  </cols>
  <sheetData>
    <row r="1" spans="1:8" ht="23.5" x14ac:dyDescent="0.55000000000000004">
      <c r="A1" s="9" t="s">
        <v>11</v>
      </c>
    </row>
    <row r="3" spans="1:8" x14ac:dyDescent="0.35">
      <c r="A3" s="1" t="s">
        <v>5</v>
      </c>
      <c r="E3" s="2"/>
    </row>
    <row r="4" spans="1:8" x14ac:dyDescent="0.35">
      <c r="A4" s="5" t="s">
        <v>4</v>
      </c>
      <c r="B4" s="3"/>
      <c r="C4" s="3"/>
      <c r="D4" s="3"/>
      <c r="E4" s="3"/>
    </row>
    <row r="5" spans="1:8" x14ac:dyDescent="0.35">
      <c r="A5" s="5"/>
      <c r="B5" s="7"/>
      <c r="C5" s="7"/>
      <c r="D5" s="7"/>
      <c r="E5" s="7"/>
    </row>
    <row r="6" spans="1:8" s="6" customFormat="1" ht="31.5" customHeight="1" x14ac:dyDescent="0.35">
      <c r="A6" s="10" t="s">
        <v>0</v>
      </c>
      <c r="B6" s="27" t="s">
        <v>43</v>
      </c>
      <c r="C6" s="28"/>
      <c r="D6" s="28"/>
      <c r="E6" s="28"/>
      <c r="F6" s="28"/>
      <c r="G6" s="12"/>
    </row>
    <row r="7" spans="1:8" s="6" customFormat="1" ht="31.5" customHeight="1" x14ac:dyDescent="0.35">
      <c r="A7" s="10" t="s">
        <v>1</v>
      </c>
      <c r="B7" s="27" t="s">
        <v>25</v>
      </c>
      <c r="C7" s="28"/>
      <c r="D7" s="28"/>
      <c r="E7" s="28"/>
      <c r="F7" s="28"/>
      <c r="G7" s="12"/>
    </row>
    <row r="8" spans="1:8" s="6" customFormat="1" ht="46" customHeight="1" x14ac:dyDescent="0.35">
      <c r="A8" s="10" t="s">
        <v>2</v>
      </c>
      <c r="B8" s="27" t="s">
        <v>18</v>
      </c>
      <c r="C8" s="28"/>
      <c r="D8" s="28"/>
      <c r="E8" s="28"/>
      <c r="F8" s="28"/>
      <c r="G8" s="12"/>
    </row>
    <row r="9" spans="1:8" s="6" customFormat="1" ht="25.5" customHeight="1" x14ac:dyDescent="0.35">
      <c r="A9" s="10" t="s">
        <v>6</v>
      </c>
      <c r="B9" s="6" t="s">
        <v>17</v>
      </c>
      <c r="C9" s="15"/>
      <c r="D9" s="15"/>
      <c r="E9" s="15"/>
      <c r="F9" s="15"/>
      <c r="G9" s="12"/>
    </row>
    <row r="10" spans="1:8" s="6" customFormat="1" ht="32" customHeight="1" x14ac:dyDescent="0.35">
      <c r="A10" s="10" t="s">
        <v>7</v>
      </c>
      <c r="B10" s="27" t="s">
        <v>14</v>
      </c>
      <c r="C10" s="28"/>
      <c r="D10" s="28"/>
      <c r="E10" s="28"/>
      <c r="F10" s="28"/>
      <c r="G10" s="12"/>
    </row>
    <row r="11" spans="1:8" s="6" customFormat="1" ht="25" customHeight="1" x14ac:dyDescent="0.35">
      <c r="A11" s="10" t="s">
        <v>8</v>
      </c>
      <c r="B11" s="29" t="s">
        <v>15</v>
      </c>
      <c r="C11" s="29"/>
      <c r="D11" s="29"/>
      <c r="E11" s="29"/>
      <c r="F11" s="29"/>
      <c r="G11" s="12"/>
      <c r="H11" s="16"/>
    </row>
    <row r="12" spans="1:8" s="6" customFormat="1" ht="32.5" customHeight="1" x14ac:dyDescent="0.35">
      <c r="A12" s="10" t="s">
        <v>9</v>
      </c>
      <c r="B12" s="29" t="s">
        <v>3</v>
      </c>
      <c r="C12" s="29"/>
      <c r="D12" s="29"/>
      <c r="E12" s="29"/>
      <c r="F12" s="29"/>
      <c r="G12" s="12"/>
    </row>
    <row r="13" spans="1:8" s="6" customFormat="1" ht="35.5" customHeight="1" x14ac:dyDescent="0.35">
      <c r="A13" s="10" t="s">
        <v>10</v>
      </c>
      <c r="B13" s="27" t="s">
        <v>13</v>
      </c>
      <c r="C13" s="28"/>
      <c r="D13" s="28"/>
      <c r="E13" s="28"/>
      <c r="F13" s="28"/>
      <c r="G13" s="12"/>
      <c r="H13" s="16"/>
    </row>
    <row r="14" spans="1:8" ht="50" customHeight="1" x14ac:dyDescent="0.35">
      <c r="A14" s="10" t="s">
        <v>19</v>
      </c>
      <c r="B14" s="27" t="s">
        <v>16</v>
      </c>
      <c r="C14" s="27"/>
      <c r="D14" s="27"/>
      <c r="E14" s="27"/>
      <c r="F14" s="27"/>
    </row>
    <row r="15" spans="1:8" ht="16" thickBot="1" x14ac:dyDescent="0.4">
      <c r="C15" s="4" t="s">
        <v>24</v>
      </c>
    </row>
    <row r="16" spans="1:8" ht="44" customHeight="1" thickTop="1" thickBot="1" x14ac:dyDescent="0.4">
      <c r="F16" s="31" t="s">
        <v>26</v>
      </c>
      <c r="G16" s="32" t="s">
        <v>42</v>
      </c>
    </row>
    <row r="17" spans="5:7" ht="15" thickTop="1" x14ac:dyDescent="0.35">
      <c r="E17" s="8" t="s">
        <v>20</v>
      </c>
      <c r="F17" s="13"/>
      <c r="G17" s="33">
        <f>SUM(F17*8)</f>
        <v>0</v>
      </c>
    </row>
    <row r="18" spans="5:7" x14ac:dyDescent="0.35">
      <c r="E18" s="8" t="s">
        <v>12</v>
      </c>
      <c r="F18" s="13"/>
      <c r="G18" s="33">
        <f t="shared" ref="G18:G20" si="0">SUM(F18*8)</f>
        <v>0</v>
      </c>
    </row>
    <row r="19" spans="5:7" x14ac:dyDescent="0.35">
      <c r="E19" s="8" t="s">
        <v>21</v>
      </c>
      <c r="F19" s="13"/>
      <c r="G19" s="33">
        <f t="shared" si="0"/>
        <v>0</v>
      </c>
    </row>
    <row r="20" spans="5:7" x14ac:dyDescent="0.35">
      <c r="E20" s="8" t="s">
        <v>23</v>
      </c>
      <c r="F20" s="13"/>
      <c r="G20" s="33">
        <f t="shared" si="0"/>
        <v>0</v>
      </c>
    </row>
    <row r="21" spans="5:7" x14ac:dyDescent="0.35">
      <c r="E21" s="14" t="s">
        <v>22</v>
      </c>
      <c r="F21" s="17"/>
      <c r="G21" s="17">
        <f>AVERAGE(G17:G20)</f>
        <v>0</v>
      </c>
    </row>
  </sheetData>
  <mergeCells count="8">
    <mergeCell ref="B14:F14"/>
    <mergeCell ref="B13:F13"/>
    <mergeCell ref="B6:F6"/>
    <mergeCell ref="B7:F7"/>
    <mergeCell ref="B8:F8"/>
    <mergeCell ref="B10:F10"/>
    <mergeCell ref="B12:F12"/>
    <mergeCell ref="B11:F11"/>
  </mergeCells>
  <phoneticPr fontId="4" type="noConversion"/>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05F19-7763-49D6-BCC2-D5458F31B778}">
  <dimension ref="B2:I19"/>
  <sheetViews>
    <sheetView showGridLines="0" workbookViewId="0">
      <selection activeCell="D17" sqref="D17"/>
    </sheetView>
  </sheetViews>
  <sheetFormatPr defaultRowHeight="14.5" x14ac:dyDescent="0.35"/>
  <cols>
    <col min="1" max="1" width="2.81640625" customWidth="1"/>
    <col min="2" max="2" width="66.08984375" customWidth="1"/>
    <col min="3" max="3" width="11.54296875" style="18" customWidth="1"/>
    <col min="4" max="8" width="10.6328125" customWidth="1"/>
  </cols>
  <sheetData>
    <row r="2" spans="2:9" x14ac:dyDescent="0.35">
      <c r="B2" s="1" t="s">
        <v>41</v>
      </c>
    </row>
    <row r="4" spans="2:9" x14ac:dyDescent="0.35">
      <c r="B4" t="s">
        <v>39</v>
      </c>
      <c r="D4" s="11"/>
      <c r="E4" s="11"/>
    </row>
    <row r="5" spans="2:9" x14ac:dyDescent="0.35">
      <c r="D5" s="11"/>
      <c r="E5" s="11"/>
    </row>
    <row r="6" spans="2:9" x14ac:dyDescent="0.35">
      <c r="D6" s="19" t="s">
        <v>27</v>
      </c>
      <c r="E6" s="19" t="s">
        <v>28</v>
      </c>
      <c r="F6" s="19" t="s">
        <v>29</v>
      </c>
      <c r="G6" s="19" t="s">
        <v>30</v>
      </c>
      <c r="H6" s="19" t="s">
        <v>31</v>
      </c>
    </row>
    <row r="7" spans="2:9" x14ac:dyDescent="0.35">
      <c r="B7" s="11" t="s">
        <v>22</v>
      </c>
      <c r="D7" s="19">
        <v>550</v>
      </c>
      <c r="E7" s="19">
        <v>700</v>
      </c>
      <c r="F7" s="19">
        <v>420</v>
      </c>
      <c r="G7" s="19">
        <v>435</v>
      </c>
      <c r="H7" s="19">
        <v>510</v>
      </c>
    </row>
    <row r="8" spans="2:9" x14ac:dyDescent="0.35">
      <c r="B8" t="s">
        <v>33</v>
      </c>
      <c r="D8" s="19">
        <f>SUM($C$12/D7)</f>
        <v>9.0909090909090917</v>
      </c>
      <c r="E8" s="19">
        <f>SUM($C$12/E7)</f>
        <v>7.1428571428571432</v>
      </c>
      <c r="F8" s="19">
        <f>SUM($C$12/F7)</f>
        <v>11.904761904761905</v>
      </c>
      <c r="G8" s="19">
        <f>SUM($C$12/G7)</f>
        <v>11.494252873563218</v>
      </c>
      <c r="H8" s="19">
        <f>SUM($C$12/H7)</f>
        <v>9.8039215686274517</v>
      </c>
    </row>
    <row r="9" spans="2:9" x14ac:dyDescent="0.35">
      <c r="D9" s="11"/>
      <c r="E9" s="11"/>
    </row>
    <row r="10" spans="2:9" x14ac:dyDescent="0.35">
      <c r="B10" t="s">
        <v>40</v>
      </c>
      <c r="C10" s="19">
        <f>+F8</f>
        <v>11.904761904761905</v>
      </c>
      <c r="E10" s="19"/>
      <c r="F10" s="18"/>
      <c r="G10" s="18"/>
      <c r="H10" s="18"/>
    </row>
    <row r="11" spans="2:9" x14ac:dyDescent="0.35">
      <c r="B11" t="s">
        <v>34</v>
      </c>
      <c r="C11" s="21">
        <v>0.3</v>
      </c>
      <c r="D11" s="19"/>
      <c r="E11" s="19"/>
      <c r="F11" s="18"/>
      <c r="G11" s="18"/>
      <c r="H11" s="18"/>
    </row>
    <row r="12" spans="2:9" x14ac:dyDescent="0.35">
      <c r="B12" s="11" t="s">
        <v>32</v>
      </c>
      <c r="C12" s="20">
        <v>5000</v>
      </c>
      <c r="D12" s="19"/>
      <c r="E12" s="19"/>
      <c r="F12" s="18"/>
      <c r="G12" s="18"/>
      <c r="H12" s="18"/>
    </row>
    <row r="13" spans="2:9" x14ac:dyDescent="0.35">
      <c r="D13" s="19"/>
      <c r="E13" s="19"/>
      <c r="F13" s="18"/>
      <c r="G13" s="18"/>
      <c r="H13" s="18"/>
    </row>
    <row r="14" spans="2:9" x14ac:dyDescent="0.35">
      <c r="B14" s="1" t="s">
        <v>35</v>
      </c>
      <c r="D14" s="23">
        <f>SUM(D8/$C$10)*$C$11</f>
        <v>0.2290909090909091</v>
      </c>
      <c r="E14" s="23">
        <f t="shared" ref="E14:H14" si="0">SUM(E8/$C$10)*$C$11</f>
        <v>0.18</v>
      </c>
      <c r="F14" s="23">
        <f t="shared" si="0"/>
        <v>0.3</v>
      </c>
      <c r="G14" s="23">
        <f t="shared" si="0"/>
        <v>0.28965517241379307</v>
      </c>
      <c r="H14" s="23">
        <f t="shared" si="0"/>
        <v>0.24705882352941178</v>
      </c>
    </row>
    <row r="15" spans="2:9" x14ac:dyDescent="0.35">
      <c r="B15" s="1" t="s">
        <v>36</v>
      </c>
      <c r="D15" s="23">
        <v>0.67</v>
      </c>
      <c r="E15" s="23">
        <v>0.52</v>
      </c>
      <c r="F15" s="23">
        <v>0.47</v>
      </c>
      <c r="G15" s="23">
        <v>0.55000000000000004</v>
      </c>
      <c r="H15" s="23">
        <v>0.56999999999999995</v>
      </c>
      <c r="I15" s="22"/>
    </row>
    <row r="16" spans="2:9" x14ac:dyDescent="0.35">
      <c r="D16" s="24"/>
      <c r="E16" s="24"/>
      <c r="F16" s="24"/>
      <c r="G16" s="24"/>
      <c r="H16" s="24"/>
    </row>
    <row r="17" spans="2:8" x14ac:dyDescent="0.35">
      <c r="B17" s="1" t="s">
        <v>37</v>
      </c>
      <c r="D17" s="30">
        <f>SUM(D14:D16)</f>
        <v>0.89909090909090916</v>
      </c>
      <c r="E17" s="25">
        <f t="shared" ref="E17:H17" si="1">SUM(E14:E16)</f>
        <v>0.7</v>
      </c>
      <c r="F17" s="25">
        <f t="shared" si="1"/>
        <v>0.77</v>
      </c>
      <c r="G17" s="25">
        <f t="shared" si="1"/>
        <v>0.83965517241379306</v>
      </c>
      <c r="H17" s="25">
        <f t="shared" si="1"/>
        <v>0.81705882352941173</v>
      </c>
    </row>
    <row r="18" spans="2:8" x14ac:dyDescent="0.35">
      <c r="D18" s="24"/>
      <c r="E18" s="24"/>
      <c r="F18" s="24"/>
      <c r="G18" s="24"/>
      <c r="H18" s="24"/>
    </row>
    <row r="19" spans="2:8" ht="29" x14ac:dyDescent="0.35">
      <c r="D19" s="26" t="s">
        <v>38</v>
      </c>
      <c r="E19" s="24"/>
      <c r="F19" s="24"/>
      <c r="G19" s="24"/>
      <c r="H19"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 Price schedule</vt:lpstr>
      <vt:lpstr>Worked 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Steve Sandercock</cp:lastModifiedBy>
  <cp:lastPrinted>2019-04-16T18:31:01Z</cp:lastPrinted>
  <dcterms:created xsi:type="dcterms:W3CDTF">2019-03-15T15:31:24Z</dcterms:created>
  <dcterms:modified xsi:type="dcterms:W3CDTF">2022-08-14T15:02:01Z</dcterms:modified>
</cp:coreProperties>
</file>