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Profit">iVariables!$E$11</definedName>
    <definedName name="ManOH">iVariables!$E$7</definedName>
    <definedName name="CorpOH">iVariables!$E$10</definedName>
  </definedNames>
  <calcPr/>
  <extLst>
    <ext uri="GoogleSheetsCustomDataVersion1">
      <go:sheetsCustomData xmlns:go="http://customooxmlschemas.google.com/" r:id="rId13" roundtripDataSignature="AMtx7mhALBmHqWgvQl+hojUyQ7guMJNCDw=="/>
    </ext>
  </extLst>
</workbook>
</file>

<file path=xl/sharedStrings.xml><?xml version="1.0" encoding="utf-8"?>
<sst xmlns="http://schemas.openxmlformats.org/spreadsheetml/2006/main" count="955" uniqueCount="425">
  <si>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</si>
  <si>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</si>
  <si>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</si>
  <si>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</si>
  <si>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</si>
  <si>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</si>
  <si>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</si>
  <si>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</si>
  <si>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</si>
  <si>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</si>
  <si>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</si>
  <si>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</si>
  <si>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</si>
  <si>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</si>
  <si>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</si>
  <si>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</si>
  <si>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</si>
  <si>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</si>
  <si>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</si>
  <si>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</si>
  <si>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</si>
  <si>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</si>
  <si>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</si>
  <si>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Number (per lift per floor) per annum</t>
  </si>
  <si>
    <t>This is a rate for providing the service for 1 year, and at Call-Off will be multiplied by the number of lifts and the number of floors to calculate a building cost.</t>
  </si>
  <si>
    <t>Number (per unit)</t>
  </si>
  <si>
    <t>This is the rate for providing the service for 1 year, and at Call-Off will be multiplied by the number of units in the building to calculate a cost.</t>
  </si>
  <si>
    <t>Hourly Rate</t>
  </si>
  <si>
    <t>This is a rate per hour for providing one person to provide that service, are not annual rates, and at Call-Off will be multiplied by the number of resource hours required.</t>
  </si>
  <si>
    <t>Permit</t>
  </si>
  <si>
    <t>This is a rate per permit and at Call-Off will be multiplied by each building's permit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</si>
  <si>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</si>
  <si>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</si>
  <si>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</si>
  <si>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</si>
  <si>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</si>
  <si>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</si>
  <si>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</si>
  <si>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</si>
  <si>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</si>
  <si>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</si>
  <si>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</si>
  <si>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</si>
  <si>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</si>
  <si>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</si>
  <si>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</si>
  <si>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</si>
  <si>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</si>
  <si>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</si>
  <si>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</si>
  <si>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</si>
  <si>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</si>
  <si>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</si>
  <si>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</si>
  <si>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</si>
  <si>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</si>
  <si>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</si>
  <si>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</si>
  <si>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Maintenance Services (Work Package E) are from 8am to 6pm Monday to Friday.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</si>
  <si>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</si>
  <si>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</si>
  <si>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</si>
  <si>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The Standard Service rates should be all inclusive rolled up rates including all Costs involved in delivering that Service, including but not limited to labour Costs</t>
  </si>
  <si>
    <t>(whether direct employed or subcontracted), on-Costs, consumables, plant, equipment and other Costs.</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</si>
  <si>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</si>
  <si>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</si>
  <si>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</si>
  <si>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</si>
  <si>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two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</si>
  <si>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</si>
  <si>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</si>
  <si>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</si>
  <si>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</si>
  <si>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</si>
  <si>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</si>
  <si>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</si>
  <si>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</si>
  <si>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</si>
  <si>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</si>
  <si>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</si>
  <si>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</si>
  <si>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</si>
  <si>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</si>
  <si>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</si>
  <si>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</si>
  <si>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</si>
  <si>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</si>
  <si>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</si>
  <si>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</si>
  <si>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</si>
  <si>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</si>
  <si>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</si>
  <si>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</si>
  <si>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</si>
  <si>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</si>
  <si>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</si>
  <si>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</si>
  <si>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</si>
  <si>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</si>
  <si>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</si>
  <si>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</si>
  <si>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</si>
  <si>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</si>
  <si>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</si>
  <si>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</si>
  <si>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</si>
  <si>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</si>
  <si>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</si>
  <si>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</si>
  <si>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</si>
  <si>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</si>
  <si>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</si>
  <si>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</si>
  <si>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</si>
  <si>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</si>
  <si>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</si>
  <si>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</si>
  <si>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</si>
  <si>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</si>
  <si>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</si>
  <si>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</si>
  <si>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</si>
  <si>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</si>
  <si>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</si>
  <si>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</si>
  <si>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</si>
  <si>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</si>
  <si>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</si>
  <si>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</si>
  <si>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</si>
  <si>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</si>
  <si>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</si>
  <si>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2a</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</si>
  <si>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</si>
  <si>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</si>
  <si>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</si>
  <si>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</si>
  <si>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</si>
  <si>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</si>
  <si>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</si>
  <si>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</si>
  <si>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</si>
  <si>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</si>
  <si>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</si>
  <si>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</si>
  <si>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</si>
  <si>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</si>
  <si>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</si>
  <si>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</si>
  <si>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</si>
  <si>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</si>
  <si>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</si>
  <si>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</si>
  <si>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</si>
  <si>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</si>
  <si>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</si>
  <si>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</si>
  <si>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</si>
  <si>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</si>
  <si>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</si>
  <si>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</si>
  <si>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</si>
  <si>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</si>
  <si>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</si>
  <si>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</si>
  <si>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</si>
  <si>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</si>
  <si>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</si>
  <si>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</si>
  <si>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</si>
  <si>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</si>
  <si>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</si>
  <si>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</si>
  <si>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</si>
  <si>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</si>
  <si>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</si>
  <si>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</si>
  <si>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</si>
  <si>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</si>
  <si>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</si>
  <si>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</si>
  <si>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</si>
  <si>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</si>
  <si>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</si>
  <si>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</si>
  <si>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</si>
  <si>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</si>
  <si>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</si>
  <si>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</si>
  <si>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</si>
  <si>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</si>
  <si>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</si>
  <si>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</si>
  <si>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</si>
  <si>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</si>
  <si>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</si>
  <si>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</si>
  <si>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</si>
  <si>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</si>
  <si>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</si>
  <si>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</si>
  <si>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</si>
  <si>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</si>
  <si>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</si>
  <si>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</si>
  <si>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E – Maintenance Services</t>
  </si>
  <si>
    <t>E1</t>
  </si>
  <si>
    <t>Mechanical and Electrical Engineering Maintenance (Standard A)</t>
  </si>
  <si>
    <t>E2</t>
  </si>
  <si>
    <t>Ventilation and air conditioning systems maintenance (Standard A)</t>
  </si>
  <si>
    <t>E3</t>
  </si>
  <si>
    <t>Environmental cleaning service (Standard A)</t>
  </si>
  <si>
    <t>E4</t>
  </si>
  <si>
    <t>Fire detection and firefighting systems maintenance (Standard A)</t>
  </si>
  <si>
    <t>E5</t>
  </si>
  <si>
    <t>Lifts, hoists and conveyance systems maintenance (Standard A)</t>
  </si>
  <si>
    <t>E6</t>
  </si>
  <si>
    <t>Security, access and intruder systems maintenance (Standard A)</t>
  </si>
  <si>
    <t>E7</t>
  </si>
  <si>
    <t>Internal and external building fabric maintenance (Standard A)</t>
  </si>
  <si>
    <t>E8</t>
  </si>
  <si>
    <t>Reactive maintenance services</t>
  </si>
  <si>
    <t>via IRT or Billable Works</t>
  </si>
  <si>
    <t>E9</t>
  </si>
  <si>
    <t>Planned / Group re-lamping service</t>
  </si>
  <si>
    <t>service (per annum)</t>
  </si>
  <si>
    <t>E10</t>
  </si>
  <si>
    <t>Automated barrier control systems maintenance</t>
  </si>
  <si>
    <t>E11</t>
  </si>
  <si>
    <t>Building Management System (BMS) maintenance (Standard A)</t>
  </si>
  <si>
    <t>E12</t>
  </si>
  <si>
    <t>Standby power system maintenance (Standard A)</t>
  </si>
  <si>
    <t>E13</t>
  </si>
  <si>
    <t>High Voltage (HV) and switchgear maintenance (Standard A)</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</si>
  <si>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</si>
  <si>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</si>
  <si>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</si>
  <si>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</si>
  <si>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</si>
  <si>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</si>
  <si>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</si>
  <si>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</si>
  <si>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</si>
  <si>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</si>
  <si>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</si>
  <si>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</si>
  <si>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</si>
  <si>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</si>
  <si>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</si>
  <si>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</si>
  <si>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</si>
  <si>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</si>
  <si>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</si>
  <si>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</si>
  <si>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</si>
  <si>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</si>
  <si>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</si>
  <si>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</si>
  <si>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</si>
  <si>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Number (per unit) per annum</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</si>
  <si>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</si>
  <si>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</si>
  <si>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</si>
  <si>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</si>
  <si>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</si>
  <si>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</si>
  <si>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</si>
  <si>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</si>
  <si>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</si>
  <si>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</si>
  <si>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</si>
  <si>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</si>
  <si>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</si>
  <si>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</si>
  <si>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</si>
  <si>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</si>
  <si>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</si>
  <si>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</si>
  <si>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permit</t>
  </si>
  <si>
    <t>Work Package N – Miscellaneous FM Services</t>
  </si>
  <si>
    <t>N10</t>
  </si>
  <si>
    <t>Housing and residential accommodation management</t>
  </si>
  <si>
    <t>N11</t>
  </si>
  <si>
    <t>Energy and utilities management bureau Services</t>
  </si>
  <si>
    <t>Work Package Q – CAFM</t>
  </si>
  <si>
    <t>Q2</t>
  </si>
  <si>
    <t>Hard FM / TFM CAFM Services</t>
  </si>
  <si>
    <t>Percentage of Year 1 Deliverables Value (excluding Management and Corporate Overhead, and Profit) at call-off.</t>
  </si>
  <si>
    <t>Work Package R – Helpdesk Services</t>
  </si>
  <si>
    <t>R1</t>
  </si>
  <si>
    <t>Helpdesk Services</t>
  </si>
  <si>
    <t>Work Package S – Management of Billable Works</t>
  </si>
  <si>
    <t>S1</t>
  </si>
  <si>
    <t>Management of Billable Works; Small Works, Projects, Installation Works and Reactive Maintenance Works, as defined at Call-Off Schedule 4A - Billable Works and Projects</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</si>
  <si>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</si>
  <si>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</si>
  <si>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</si>
  <si>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</si>
  <si>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</si>
  <si>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</si>
  <si>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</si>
  <si>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</si>
  <si>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</si>
  <si>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</si>
  <si>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</si>
  <si>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</si>
  <si>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</si>
  <si>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</si>
  <si>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</si>
  <si>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</si>
  <si>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</si>
  <si>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</si>
  <si>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</si>
  <si>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</si>
  <si>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</si>
  <si>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</si>
  <si>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</si>
  <si>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</si>
  <si>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</si>
  <si>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</si>
  <si>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</si>
  <si>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</si>
  <si>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</si>
  <si>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</si>
  <si>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</si>
  <si>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</si>
  <si>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</si>
  <si>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</si>
  <si>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</si>
  <si>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</si>
  <si>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</si>
  <si>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</si>
  <si>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</si>
  <si>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</si>
  <si>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</si>
  <si>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</si>
  <si>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</si>
  <si>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</si>
  <si>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</si>
  <si>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</si>
  <si>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</si>
  <si>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</si>
  <si>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</si>
  <si>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</si>
  <si>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</si>
  <si>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</si>
  <si>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</si>
  <si>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</si>
  <si>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</si>
  <si>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</si>
  <si>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</si>
  <si>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</si>
  <si>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</si>
  <si>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</si>
  <si>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</si>
  <si>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</si>
  <si>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</si>
  <si>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</si>
  <si>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</si>
  <si>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</si>
  <si>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</si>
  <si>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</si>
  <si>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</si>
  <si>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</si>
  <si>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</si>
  <si>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</si>
  <si>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</si>
  <si>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</si>
  <si>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</si>
  <si>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</si>
  <si>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</si>
  <si>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</si>
  <si>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</si>
  <si>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</si>
  <si>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</si>
  <si>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</si>
  <si>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</si>
  <si>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G – Landscaping Services</t>
  </si>
  <si>
    <t>Work Package H – Catering Services</t>
  </si>
  <si>
    <t>Work Package I – Cleaning Services</t>
  </si>
  <si>
    <t>Work Package J – Workplace FM Services</t>
  </si>
  <si>
    <t>Work Package K – Visitor Support Services</t>
  </si>
  <si>
    <t>Work Package L – Security Services</t>
  </si>
  <si>
    <t>Work Package M – Waste Services</t>
  </si>
  <si>
    <t>Work Package O - Specialist (Defence) FM Services</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</si>
  <si>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</si>
  <si>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</si>
  <si>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</si>
  <si>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</si>
  <si>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</si>
  <si>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Billable Works &amp; Projects</t>
  </si>
  <si>
    <t>Overall Status:</t>
  </si>
  <si>
    <t>Tab</t>
  </si>
  <si>
    <t>Cell Reference(s)</t>
  </si>
  <si>
    <t>Check Description</t>
  </si>
  <si>
    <t>Status</t>
  </si>
  <si>
    <t>iBidder</t>
  </si>
  <si>
    <t>C2</t>
  </si>
  <si>
    <t>Ensure the cell relating to the bidder name has been populated.</t>
  </si>
  <si>
    <t>iService Rates</t>
  </si>
  <si>
    <t>G5:G64</t>
  </si>
  <si>
    <t>Ensure all cells relating to the ability to undertake Additional Services have been populated ('Y' or 'N').</t>
  </si>
  <si>
    <t>H26:T46</t>
  </si>
  <si>
    <t>Ensure all cells relating to Work Package E - Maintenance Services have been populated.</t>
  </si>
  <si>
    <t>H47:T59</t>
  </si>
  <si>
    <t>Ensure all cells relating to Work Package F - Statutory Obligations have been populated.</t>
  </si>
  <si>
    <t>H62:T62</t>
  </si>
  <si>
    <t>Ensure all cells relating to Work Package Q – CAFM have been populated.</t>
  </si>
  <si>
    <t>H63:T63</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</si>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</sst>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9">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82">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4" fillId="0" fontId="0" numFmtId="164" xfId="0" applyAlignment="1" applyBorder="1" applyFont="1" applyNumberFormat="1">
      <alignment horizontal="center"/>
    </xf>
    <xf borderId="6" fillId="0" fontId="0" numFmtId="0" xfId="0" applyAlignment="1" applyBorder="1" applyFont="1">
      <alignment horizontal="center" shrinkToFit="0" vertical="center" wrapText="1"/>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7" numFmtId="0" xfId="0" applyFont="1"/>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8" numFmtId="0" xfId="0" applyFont="1"/>
    <xf borderId="1" fillId="0" fontId="8" numFmtId="0" xfId="0" applyAlignment="1" applyBorder="1" applyFont="1">
      <alignment horizontal="center"/>
    </xf>
    <xf borderId="1" fillId="0" fontId="8"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2" t="s">
        <v>29</v>
      </c>
      <c r="C39" s="2" t="s">
        <v>30</v>
      </c>
    </row>
    <row r="40" ht="9.75" customHeight="1">
      <c r="B40" s="3" t="s">
        <v>31</v>
      </c>
      <c r="C40" s="2" t="s">
        <v>32</v>
      </c>
    </row>
    <row r="41" ht="9.75" customHeight="1"/>
    <row r="42" ht="9.75" customHeight="1"/>
    <row r="43" ht="9.75" customHeight="1">
      <c r="B43" s="3" t="s">
        <v>33</v>
      </c>
    </row>
    <row r="44" ht="9.75" customHeight="1"/>
    <row r="45" ht="9.75" customHeight="1">
      <c r="B45" s="3" t="s">
        <v>34</v>
      </c>
    </row>
    <row r="46" ht="9.75" customHeight="1"/>
    <row r="47" ht="9.75" customHeight="1">
      <c r="B47" s="3" t="s">
        <v>35</v>
      </c>
      <c r="C47" s="3" t="s">
        <v>36</v>
      </c>
    </row>
    <row r="48" ht="9.75" customHeight="1">
      <c r="B48" s="3" t="s">
        <v>37</v>
      </c>
      <c r="C48" s="3" t="s">
        <v>38</v>
      </c>
    </row>
    <row r="49" ht="9.75" customHeight="1"/>
    <row r="50" ht="9.75" customHeight="1"/>
    <row r="51" ht="9.75" customHeight="1">
      <c r="B51" s="3" t="s">
        <v>39</v>
      </c>
    </row>
    <row r="52" ht="9.75" customHeight="1"/>
    <row r="53" ht="9.75" customHeight="1">
      <c r="B53" s="2" t="s">
        <v>40</v>
      </c>
    </row>
    <row r="54" ht="9.75" customHeight="1"/>
    <row r="55" ht="9.75" customHeight="1">
      <c r="B55" s="3" t="s">
        <v>41</v>
      </c>
    </row>
    <row r="56" ht="9.75" customHeight="1">
      <c r="B56" s="3" t="s">
        <v>42</v>
      </c>
    </row>
    <row r="57" ht="9.75" customHeight="1">
      <c r="B57" s="3" t="s">
        <v>43</v>
      </c>
    </row>
    <row r="58" ht="9.75" customHeight="1">
      <c r="B58" s="2" t="s">
        <v>44</v>
      </c>
    </row>
    <row r="59" ht="9.75" customHeight="1">
      <c r="B59" s="3" t="s">
        <v>45</v>
      </c>
    </row>
    <row r="60" ht="9.75" customHeight="1">
      <c r="B60" s="3" t="s">
        <v>46</v>
      </c>
    </row>
    <row r="61" ht="9.75" customHeight="1">
      <c r="B61" s="3" t="s">
        <v>47</v>
      </c>
    </row>
    <row r="62" ht="9.75" customHeight="1">
      <c r="B62" s="3" t="s">
        <v>48</v>
      </c>
    </row>
    <row r="63" ht="9.75" customHeight="1">
      <c r="B63" s="3" t="s">
        <v>49</v>
      </c>
    </row>
    <row r="64" ht="9.75" customHeight="1">
      <c r="B64" s="3" t="s">
        <v>50</v>
      </c>
    </row>
    <row r="65" ht="9.75" customHeight="1">
      <c r="B65" s="3" t="s">
        <v>51</v>
      </c>
    </row>
    <row r="66" ht="9.75" customHeight="1">
      <c r="B66" s="3" t="s">
        <v>52</v>
      </c>
    </row>
    <row r="67" ht="9.75" customHeight="1">
      <c r="B67" s="3" t="s">
        <v>53</v>
      </c>
    </row>
    <row r="68" ht="9.75" customHeight="1"/>
    <row r="69" ht="9.75" customHeight="1"/>
    <row r="70" ht="9.75" customHeight="1">
      <c r="B70" s="3" t="s">
        <v>54</v>
      </c>
    </row>
    <row r="71" ht="9.75" customHeight="1"/>
    <row r="72" ht="9.75" customHeight="1">
      <c r="B72" s="2" t="s">
        <v>55</v>
      </c>
    </row>
    <row r="73" ht="9.75" customHeight="1">
      <c r="B73" s="5" t="s">
        <v>56</v>
      </c>
    </row>
    <row r="74" ht="9.75" customHeight="1">
      <c r="B74" s="2" t="s">
        <v>57</v>
      </c>
    </row>
    <row r="75" ht="9.75" customHeight="1">
      <c r="B75" s="5" t="s">
        <v>58</v>
      </c>
    </row>
    <row r="76" ht="9.75" customHeight="1"/>
    <row r="77" ht="9.75" customHeight="1">
      <c r="B77" s="2" t="s">
        <v>59</v>
      </c>
    </row>
    <row r="78" ht="9.75" customHeight="1">
      <c r="B78" s="2" t="s">
        <v>60</v>
      </c>
    </row>
    <row r="79" ht="9.75" customHeight="1">
      <c r="B79" s="3" t="s">
        <v>61</v>
      </c>
    </row>
    <row r="80" ht="9.75" customHeight="1">
      <c r="B80" s="3" t="s">
        <v>62</v>
      </c>
    </row>
    <row r="81" ht="9.75" customHeight="1">
      <c r="B81" s="3" t="s">
        <v>63</v>
      </c>
    </row>
    <row r="82" ht="9.75" customHeight="1">
      <c r="B82" s="3" t="s">
        <v>64</v>
      </c>
    </row>
    <row r="83" ht="9.75" customHeight="1">
      <c r="B83" s="3" t="s">
        <v>65</v>
      </c>
    </row>
    <row r="84" ht="9.75" customHeight="1">
      <c r="B84" s="3" t="s">
        <v>66</v>
      </c>
    </row>
    <row r="85" ht="9.75" customHeight="1"/>
    <row r="86" ht="9.75" customHeight="1"/>
    <row r="87" ht="9.75" customHeight="1">
      <c r="B87" s="4" t="s">
        <v>67</v>
      </c>
    </row>
    <row r="88" ht="9.75" customHeight="1"/>
    <row r="89" ht="9.75" customHeight="1">
      <c r="B89" s="3" t="s">
        <v>68</v>
      </c>
    </row>
    <row r="90" ht="9.75" customHeight="1"/>
    <row r="91" ht="9.75" customHeight="1">
      <c r="B91" s="3" t="s">
        <v>69</v>
      </c>
    </row>
    <row r="92" ht="9.75" customHeight="1"/>
    <row r="93" ht="9.75" customHeight="1">
      <c r="B93" s="3" t="s">
        <v>70</v>
      </c>
    </row>
    <row r="94" ht="9.75" customHeight="1">
      <c r="B94" s="3" t="s">
        <v>71</v>
      </c>
    </row>
    <row r="95" ht="9.75" customHeight="1">
      <c r="B95" s="3" t="s">
        <v>72</v>
      </c>
    </row>
    <row r="96" ht="9.75" customHeight="1">
      <c r="B96" s="3" t="s">
        <v>73</v>
      </c>
    </row>
    <row r="97" ht="9.75" customHeight="1"/>
    <row r="98" ht="9.75" customHeight="1"/>
    <row r="99" ht="9.75" customHeight="1">
      <c r="B99" s="3" t="s">
        <v>74</v>
      </c>
    </row>
    <row r="100" ht="9.75" customHeight="1"/>
    <row r="101" ht="9.75" customHeight="1">
      <c r="B101" s="3" t="s">
        <v>75</v>
      </c>
    </row>
    <row r="102" ht="9.75" customHeight="1">
      <c r="B102" s="3" t="s">
        <v>76</v>
      </c>
    </row>
    <row r="103" ht="9.75" customHeight="1">
      <c r="B103" s="3" t="s">
        <v>77</v>
      </c>
    </row>
    <row r="104" ht="9.75" customHeight="1"/>
    <row r="105" ht="9.75" customHeight="1"/>
    <row r="106" ht="9.75" customHeight="1">
      <c r="B106" s="4" t="s">
        <v>78</v>
      </c>
    </row>
    <row r="107" ht="9.75" customHeight="1"/>
    <row r="108" ht="9.75" customHeight="1">
      <c r="B108" s="3" t="s">
        <v>79</v>
      </c>
    </row>
    <row r="109" ht="9.75" customHeight="1"/>
    <row r="110" ht="9.75" customHeight="1">
      <c r="B110" s="3" t="s">
        <v>80</v>
      </c>
    </row>
    <row r="111" ht="9.75" customHeight="1"/>
    <row r="112" ht="9.75" customHeight="1">
      <c r="B112" s="3" t="s">
        <v>81</v>
      </c>
    </row>
    <row r="113" ht="9.75" customHeight="1">
      <c r="B113" s="3" t="s">
        <v>82</v>
      </c>
    </row>
    <row r="114" ht="9.75" customHeight="1">
      <c r="B114" s="3" t="s">
        <v>83</v>
      </c>
    </row>
    <row r="115" ht="9.75" customHeight="1"/>
    <row r="116" ht="9.75" customHeight="1"/>
    <row r="117" ht="9.75" customHeight="1">
      <c r="B117" s="3" t="s">
        <v>84</v>
      </c>
    </row>
    <row r="118" ht="9.75" customHeight="1"/>
    <row r="119" ht="9.75" customHeight="1">
      <c r="B119" s="3" t="s">
        <v>85</v>
      </c>
    </row>
    <row r="120" ht="9.75" customHeight="1">
      <c r="B120" s="3" t="s">
        <v>82</v>
      </c>
    </row>
    <row r="121" ht="9.75" customHeight="1">
      <c r="B121" s="3" t="s">
        <v>83</v>
      </c>
    </row>
    <row r="122" ht="9.75" customHeight="1"/>
    <row r="123" ht="9.75" customHeight="1"/>
    <row r="124" ht="9.75" customHeight="1">
      <c r="B124" s="4" t="s">
        <v>86</v>
      </c>
    </row>
    <row r="125" ht="9.75" customHeight="1"/>
    <row r="126" ht="9.75" customHeight="1">
      <c r="B126" s="3" t="s">
        <v>87</v>
      </c>
    </row>
    <row r="127" ht="9.75" customHeight="1"/>
    <row r="128" ht="9.75" customHeight="1">
      <c r="B128" s="2" t="s">
        <v>88</v>
      </c>
    </row>
    <row r="129" ht="9.75" customHeight="1">
      <c r="B129" s="3" t="s">
        <v>89</v>
      </c>
    </row>
    <row r="130" ht="9.75" customHeight="1">
      <c r="B130" s="3" t="s">
        <v>90</v>
      </c>
    </row>
    <row r="131" ht="9.75" customHeight="1"/>
    <row r="132" ht="9.75" customHeight="1">
      <c r="B132" s="3" t="s">
        <v>91</v>
      </c>
    </row>
    <row r="133" ht="9.75" customHeight="1">
      <c r="B133" s="3" t="s">
        <v>92</v>
      </c>
    </row>
    <row r="134" ht="9.75" customHeight="1">
      <c r="B134" s="3" t="s">
        <v>93</v>
      </c>
    </row>
    <row r="135" ht="9.75" customHeight="1">
      <c r="B135" s="3" t="s">
        <v>94</v>
      </c>
    </row>
    <row r="136" ht="9.75" customHeight="1">
      <c r="B136" s="3" t="s">
        <v>95</v>
      </c>
    </row>
    <row r="137" ht="9.75" customHeight="1">
      <c r="B137" s="3" t="s">
        <v>96</v>
      </c>
    </row>
    <row r="138" ht="9.75" customHeight="1">
      <c r="B138" s="3" t="s">
        <v>97</v>
      </c>
    </row>
    <row r="139" ht="9.75" customHeight="1">
      <c r="B139" s="3" t="s">
        <v>98</v>
      </c>
    </row>
    <row r="140" ht="9.75" customHeight="1">
      <c r="B140" s="3" t="s">
        <v>99</v>
      </c>
    </row>
    <row r="141" ht="9.75" customHeight="1"/>
    <row r="142" ht="9.75" customHeight="1">
      <c r="B142" s="3" t="s">
        <v>100</v>
      </c>
    </row>
    <row r="143" ht="9.75" customHeight="1"/>
    <row r="144" ht="9.75" customHeight="1">
      <c r="B144" s="3" t="s">
        <v>101</v>
      </c>
    </row>
    <row r="145" ht="9.75" customHeight="1">
      <c r="B145" s="3" t="s">
        <v>102</v>
      </c>
    </row>
    <row r="146" ht="9.75" customHeight="1">
      <c r="B146" s="3" t="s">
        <v>103</v>
      </c>
    </row>
    <row r="147" ht="9.75" customHeight="1">
      <c r="B147" s="3" t="s">
        <v>104</v>
      </c>
    </row>
    <row r="148" ht="9.75" customHeight="1">
      <c r="B148" s="3" t="s">
        <v>105</v>
      </c>
    </row>
    <row r="149" ht="9.75" customHeight="1"/>
    <row r="150" ht="9.75" customHeight="1">
      <c r="B150" s="3" t="s">
        <v>106</v>
      </c>
    </row>
    <row r="151" ht="9.75" customHeight="1">
      <c r="B151" s="3" t="s">
        <v>107</v>
      </c>
    </row>
    <row r="152" ht="9.75" customHeight="1"/>
    <row r="153" ht="9.75" customHeight="1"/>
    <row r="154" ht="9.75" customHeight="1">
      <c r="B154" s="4" t="s">
        <v>108</v>
      </c>
    </row>
    <row r="155" ht="9.75" customHeight="1"/>
    <row r="156" ht="9.75" customHeight="1">
      <c r="B156" s="3" t="s">
        <v>109</v>
      </c>
    </row>
    <row r="157" ht="9.75" customHeight="1"/>
    <row r="158" ht="9.75" customHeight="1">
      <c r="B158" s="3" t="s">
        <v>110</v>
      </c>
    </row>
    <row r="159" ht="9.75" customHeight="1">
      <c r="B159" s="3" t="s">
        <v>111</v>
      </c>
    </row>
    <row r="160" ht="9.75" customHeight="1">
      <c r="B160" s="6" t="s">
        <v>112</v>
      </c>
    </row>
    <row r="161" ht="9.75" customHeight="1">
      <c r="B161" s="6" t="s">
        <v>113</v>
      </c>
    </row>
    <row r="162" ht="9.75" customHeight="1">
      <c r="B162" s="6" t="s">
        <v>114</v>
      </c>
    </row>
    <row r="163" ht="9.75" customHeight="1"/>
    <row r="164" ht="9.75" customHeight="1">
      <c r="B164" s="3" t="s">
        <v>115</v>
      </c>
    </row>
    <row r="165" ht="9.75" customHeight="1">
      <c r="B165" s="3" t="s">
        <v>116</v>
      </c>
    </row>
    <row r="166" ht="9.75" customHeight="1">
      <c r="B166" s="3" t="s">
        <v>117</v>
      </c>
    </row>
    <row r="167" ht="9.75" customHeight="1">
      <c r="B167" s="3" t="s">
        <v>118</v>
      </c>
    </row>
    <row r="168" ht="9.75" customHeight="1"/>
    <row r="169" ht="9.75" customHeight="1">
      <c r="B169" s="4" t="s">
        <v>119</v>
      </c>
    </row>
    <row r="170" ht="9.75" customHeight="1"/>
    <row r="171" ht="9.75" customHeight="1">
      <c r="B171" s="3" t="s">
        <v>120</v>
      </c>
    </row>
    <row r="172" ht="9.75" customHeight="1">
      <c r="B172" s="3" t="s">
        <v>121</v>
      </c>
    </row>
    <row r="173" ht="9.75" customHeight="1">
      <c r="B173" s="3" t="s">
        <v>122</v>
      </c>
    </row>
    <row r="174" ht="9.75" customHeight="1"/>
    <row r="175" ht="9.75" customHeight="1"/>
    <row r="176" ht="9.75" customHeight="1">
      <c r="B176" s="4" t="s">
        <v>123</v>
      </c>
    </row>
    <row r="177" ht="9.75" customHeight="1"/>
    <row r="178" ht="9.75" customHeight="1">
      <c r="B178" s="3" t="s">
        <v>124</v>
      </c>
    </row>
    <row r="179" ht="9.75" customHeight="1">
      <c r="B179" s="3" t="s">
        <v>125</v>
      </c>
    </row>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126</v>
      </c>
      <c r="C2" s="8"/>
      <c r="D2" s="9"/>
      <c r="E2" s="9"/>
      <c r="F2" s="9"/>
      <c r="G2" s="10"/>
    </row>
    <row r="3" ht="9.75" customHeight="1">
      <c r="B3" s="7" t="s">
        <v>127</v>
      </c>
      <c r="C3" s="11" t="s">
        <v>128</v>
      </c>
      <c r="D3" s="9"/>
      <c r="E3" s="9"/>
      <c r="F3" s="9"/>
      <c r="G3" s="10"/>
    </row>
    <row r="4" ht="9.75" customHeight="1">
      <c r="B4" s="7" t="s">
        <v>129</v>
      </c>
      <c r="C4" s="11" t="s">
        <v>130</v>
      </c>
      <c r="D4" s="9"/>
      <c r="E4" s="9"/>
      <c r="F4" s="9"/>
      <c r="G4" s="10"/>
    </row>
    <row r="5" ht="9.75" customHeight="1">
      <c r="B5" s="7" t="s">
        <v>131</v>
      </c>
      <c r="C5" s="11" t="s">
        <v>132</v>
      </c>
      <c r="D5" s="9"/>
      <c r="E5" s="9"/>
      <c r="F5" s="9"/>
      <c r="G5" s="10"/>
    </row>
    <row r="6" ht="9.75" customHeight="1">
      <c r="B6" s="7" t="s">
        <v>133</v>
      </c>
      <c r="C6" s="11" t="s">
        <v>134</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135</v>
      </c>
      <c r="I3" s="9"/>
      <c r="J3" s="9"/>
      <c r="K3" s="9"/>
      <c r="L3" s="9"/>
      <c r="M3" s="9"/>
      <c r="N3" s="9"/>
      <c r="O3" s="9"/>
      <c r="P3" s="9"/>
      <c r="Q3" s="9"/>
      <c r="R3" s="9"/>
      <c r="S3" s="9"/>
      <c r="T3" s="10"/>
    </row>
    <row r="4" ht="9.75" customHeight="1">
      <c r="B4" s="15" t="s">
        <v>136</v>
      </c>
      <c r="C4" s="15" t="s">
        <v>137</v>
      </c>
      <c r="D4" s="15" t="s">
        <v>138</v>
      </c>
      <c r="E4" s="15" t="s">
        <v>139</v>
      </c>
      <c r="F4" s="15" t="s">
        <v>140</v>
      </c>
      <c r="G4" s="15" t="s">
        <v>141</v>
      </c>
      <c r="H4" s="15" t="s">
        <v>142</v>
      </c>
      <c r="I4" s="15" t="s">
        <v>143</v>
      </c>
      <c r="J4" s="15" t="s">
        <v>144</v>
      </c>
      <c r="K4" s="15" t="s">
        <v>145</v>
      </c>
      <c r="L4" s="15" t="s">
        <v>146</v>
      </c>
      <c r="M4" s="15" t="s">
        <v>147</v>
      </c>
      <c r="N4" s="15" t="s">
        <v>148</v>
      </c>
      <c r="O4" s="15" t="s">
        <v>149</v>
      </c>
      <c r="P4" s="15" t="s">
        <v>150</v>
      </c>
      <c r="Q4" s="15" t="s">
        <v>151</v>
      </c>
      <c r="R4" s="15" t="s">
        <v>152</v>
      </c>
      <c r="S4" s="15" t="s">
        <v>153</v>
      </c>
      <c r="T4" s="15" t="s">
        <v>154</v>
      </c>
    </row>
    <row r="5" ht="9.75" customHeight="1">
      <c r="B5" s="16" t="s">
        <v>155</v>
      </c>
      <c r="C5" s="17" t="s">
        <v>156</v>
      </c>
      <c r="D5" s="18" t="s">
        <v>157</v>
      </c>
      <c r="E5" s="17" t="s">
        <v>158</v>
      </c>
      <c r="F5" s="17" t="s">
        <v>35</v>
      </c>
      <c r="G5" s="17" t="s">
        <v>159</v>
      </c>
      <c r="H5" s="19" t="s">
        <v>160</v>
      </c>
      <c r="I5" s="9"/>
      <c r="J5" s="9"/>
      <c r="K5" s="9"/>
      <c r="L5" s="9"/>
      <c r="M5" s="9"/>
      <c r="N5" s="9"/>
      <c r="O5" s="9"/>
      <c r="P5" s="9"/>
      <c r="Q5" s="9"/>
      <c r="R5" s="9"/>
      <c r="S5" s="9"/>
      <c r="T5" s="10"/>
    </row>
    <row r="6" ht="9.75" customHeight="1">
      <c r="B6" s="20"/>
      <c r="C6" s="17" t="s">
        <v>161</v>
      </c>
      <c r="D6" s="18" t="s">
        <v>162</v>
      </c>
      <c r="E6" s="17" t="s">
        <v>158</v>
      </c>
      <c r="F6" s="17" t="s">
        <v>35</v>
      </c>
      <c r="G6" s="17" t="s">
        <v>159</v>
      </c>
      <c r="H6" s="19" t="s">
        <v>160</v>
      </c>
      <c r="I6" s="9"/>
      <c r="J6" s="9"/>
      <c r="K6" s="9"/>
      <c r="L6" s="9"/>
      <c r="M6" s="9"/>
      <c r="N6" s="9"/>
      <c r="O6" s="9"/>
      <c r="P6" s="9"/>
      <c r="Q6" s="9"/>
      <c r="R6" s="9"/>
      <c r="S6" s="9"/>
      <c r="T6" s="10"/>
    </row>
    <row r="7" ht="9.75" customHeight="1">
      <c r="B7" s="20"/>
      <c r="C7" s="17" t="s">
        <v>163</v>
      </c>
      <c r="D7" s="18" t="s">
        <v>164</v>
      </c>
      <c r="E7" s="17" t="s">
        <v>158</v>
      </c>
      <c r="F7" s="17" t="s">
        <v>35</v>
      </c>
      <c r="G7" s="17" t="s">
        <v>159</v>
      </c>
      <c r="H7" s="19" t="s">
        <v>160</v>
      </c>
      <c r="I7" s="9"/>
      <c r="J7" s="9"/>
      <c r="K7" s="9"/>
      <c r="L7" s="9"/>
      <c r="M7" s="9"/>
      <c r="N7" s="9"/>
      <c r="O7" s="9"/>
      <c r="P7" s="9"/>
      <c r="Q7" s="9"/>
      <c r="R7" s="9"/>
      <c r="S7" s="9"/>
      <c r="T7" s="10"/>
    </row>
    <row r="8" ht="9.75" customHeight="1">
      <c r="B8" s="20"/>
      <c r="C8" s="17" t="s">
        <v>165</v>
      </c>
      <c r="D8" s="18" t="s">
        <v>166</v>
      </c>
      <c r="E8" s="17" t="s">
        <v>158</v>
      </c>
      <c r="F8" s="17" t="s">
        <v>35</v>
      </c>
      <c r="G8" s="17" t="s">
        <v>159</v>
      </c>
      <c r="H8" s="19" t="s">
        <v>160</v>
      </c>
      <c r="I8" s="9"/>
      <c r="J8" s="9"/>
      <c r="K8" s="9"/>
      <c r="L8" s="9"/>
      <c r="M8" s="9"/>
      <c r="N8" s="9"/>
      <c r="O8" s="9"/>
      <c r="P8" s="9"/>
      <c r="Q8" s="9"/>
      <c r="R8" s="9"/>
      <c r="S8" s="9"/>
      <c r="T8" s="10"/>
    </row>
    <row r="9" ht="9.75" customHeight="1">
      <c r="B9" s="20"/>
      <c r="C9" s="17" t="s">
        <v>167</v>
      </c>
      <c r="D9" s="18" t="s">
        <v>168</v>
      </c>
      <c r="E9" s="17" t="s">
        <v>158</v>
      </c>
      <c r="F9" s="17" t="s">
        <v>35</v>
      </c>
      <c r="G9" s="17" t="s">
        <v>159</v>
      </c>
      <c r="H9" s="19" t="s">
        <v>160</v>
      </c>
      <c r="I9" s="9"/>
      <c r="J9" s="9"/>
      <c r="K9" s="9"/>
      <c r="L9" s="9"/>
      <c r="M9" s="9"/>
      <c r="N9" s="9"/>
      <c r="O9" s="9"/>
      <c r="P9" s="9"/>
      <c r="Q9" s="9"/>
      <c r="R9" s="9"/>
      <c r="S9" s="9"/>
      <c r="T9" s="10"/>
    </row>
    <row r="10" ht="9.75" customHeight="1">
      <c r="B10" s="20"/>
      <c r="C10" s="17" t="s">
        <v>169</v>
      </c>
      <c r="D10" s="18" t="s">
        <v>170</v>
      </c>
      <c r="E10" s="17" t="s">
        <v>158</v>
      </c>
      <c r="F10" s="17" t="s">
        <v>35</v>
      </c>
      <c r="G10" s="17" t="s">
        <v>159</v>
      </c>
      <c r="H10" s="19" t="s">
        <v>160</v>
      </c>
      <c r="I10" s="9"/>
      <c r="J10" s="9"/>
      <c r="K10" s="9"/>
      <c r="L10" s="9"/>
      <c r="M10" s="9"/>
      <c r="N10" s="9"/>
      <c r="O10" s="9"/>
      <c r="P10" s="9"/>
      <c r="Q10" s="9"/>
      <c r="R10" s="9"/>
      <c r="S10" s="9"/>
      <c r="T10" s="10"/>
    </row>
    <row r="11" ht="9.75" customHeight="1">
      <c r="B11" s="20"/>
      <c r="C11" s="17" t="s">
        <v>171</v>
      </c>
      <c r="D11" s="18" t="s">
        <v>172</v>
      </c>
      <c r="E11" s="17" t="s">
        <v>158</v>
      </c>
      <c r="F11" s="17" t="s">
        <v>35</v>
      </c>
      <c r="G11" s="17" t="s">
        <v>159</v>
      </c>
      <c r="H11" s="19" t="s">
        <v>160</v>
      </c>
      <c r="I11" s="9"/>
      <c r="J11" s="9"/>
      <c r="K11" s="9"/>
      <c r="L11" s="9"/>
      <c r="M11" s="9"/>
      <c r="N11" s="9"/>
      <c r="O11" s="9"/>
      <c r="P11" s="9"/>
      <c r="Q11" s="9"/>
      <c r="R11" s="9"/>
      <c r="S11" s="9"/>
      <c r="T11" s="10"/>
    </row>
    <row r="12" ht="9.75" customHeight="1">
      <c r="B12" s="20"/>
      <c r="C12" s="17" t="s">
        <v>173</v>
      </c>
      <c r="D12" s="18" t="s">
        <v>174</v>
      </c>
      <c r="E12" s="17" t="s">
        <v>158</v>
      </c>
      <c r="F12" s="17" t="s">
        <v>35</v>
      </c>
      <c r="G12" s="17" t="s">
        <v>159</v>
      </c>
      <c r="H12" s="19" t="s">
        <v>160</v>
      </c>
      <c r="I12" s="9"/>
      <c r="J12" s="9"/>
      <c r="K12" s="9"/>
      <c r="L12" s="9"/>
      <c r="M12" s="9"/>
      <c r="N12" s="9"/>
      <c r="O12" s="9"/>
      <c r="P12" s="9"/>
      <c r="Q12" s="9"/>
      <c r="R12" s="9"/>
      <c r="S12" s="9"/>
      <c r="T12" s="10"/>
    </row>
    <row r="13" ht="9.75" customHeight="1">
      <c r="B13" s="20"/>
      <c r="C13" s="17" t="s">
        <v>175</v>
      </c>
      <c r="D13" s="18" t="s">
        <v>176</v>
      </c>
      <c r="E13" s="17" t="s">
        <v>158</v>
      </c>
      <c r="F13" s="17" t="s">
        <v>35</v>
      </c>
      <c r="G13" s="17" t="s">
        <v>159</v>
      </c>
      <c r="H13" s="19" t="s">
        <v>160</v>
      </c>
      <c r="I13" s="9"/>
      <c r="J13" s="9"/>
      <c r="K13" s="9"/>
      <c r="L13" s="9"/>
      <c r="M13" s="9"/>
      <c r="N13" s="9"/>
      <c r="O13" s="9"/>
      <c r="P13" s="9"/>
      <c r="Q13" s="9"/>
      <c r="R13" s="9"/>
      <c r="S13" s="9"/>
      <c r="T13" s="10"/>
    </row>
    <row r="14" ht="9.75" customHeight="1">
      <c r="B14" s="20"/>
      <c r="C14" s="17" t="s">
        <v>177</v>
      </c>
      <c r="D14" s="18" t="s">
        <v>178</v>
      </c>
      <c r="E14" s="17" t="s">
        <v>158</v>
      </c>
      <c r="F14" s="17" t="s">
        <v>35</v>
      </c>
      <c r="G14" s="17" t="s">
        <v>159</v>
      </c>
      <c r="H14" s="19" t="s">
        <v>160</v>
      </c>
      <c r="I14" s="9"/>
      <c r="J14" s="9"/>
      <c r="K14" s="9"/>
      <c r="L14" s="9"/>
      <c r="M14" s="9"/>
      <c r="N14" s="9"/>
      <c r="O14" s="9"/>
      <c r="P14" s="9"/>
      <c r="Q14" s="9"/>
      <c r="R14" s="9"/>
      <c r="S14" s="9"/>
      <c r="T14" s="10"/>
    </row>
    <row r="15" ht="9.75" customHeight="1">
      <c r="B15" s="20"/>
      <c r="C15" s="17" t="s">
        <v>179</v>
      </c>
      <c r="D15" s="18" t="s">
        <v>180</v>
      </c>
      <c r="E15" s="17" t="s">
        <v>158</v>
      </c>
      <c r="F15" s="17" t="s">
        <v>35</v>
      </c>
      <c r="G15" s="17" t="s">
        <v>159</v>
      </c>
      <c r="H15" s="19" t="s">
        <v>160</v>
      </c>
      <c r="I15" s="9"/>
      <c r="J15" s="9"/>
      <c r="K15" s="9"/>
      <c r="L15" s="9"/>
      <c r="M15" s="9"/>
      <c r="N15" s="9"/>
      <c r="O15" s="9"/>
      <c r="P15" s="9"/>
      <c r="Q15" s="9"/>
      <c r="R15" s="9"/>
      <c r="S15" s="9"/>
      <c r="T15" s="10"/>
    </row>
    <row r="16" ht="9.75" customHeight="1">
      <c r="B16" s="20"/>
      <c r="C16" s="17" t="s">
        <v>181</v>
      </c>
      <c r="D16" s="18" t="s">
        <v>182</v>
      </c>
      <c r="E16" s="17" t="s">
        <v>158</v>
      </c>
      <c r="F16" s="17" t="s">
        <v>35</v>
      </c>
      <c r="G16" s="17" t="s">
        <v>159</v>
      </c>
      <c r="H16" s="19" t="s">
        <v>160</v>
      </c>
      <c r="I16" s="9"/>
      <c r="J16" s="9"/>
      <c r="K16" s="9"/>
      <c r="L16" s="9"/>
      <c r="M16" s="9"/>
      <c r="N16" s="9"/>
      <c r="O16" s="9"/>
      <c r="P16" s="9"/>
      <c r="Q16" s="9"/>
      <c r="R16" s="9"/>
      <c r="S16" s="9"/>
      <c r="T16" s="10"/>
    </row>
    <row r="17" ht="9.75" customHeight="1">
      <c r="B17" s="20"/>
      <c r="C17" s="17" t="s">
        <v>183</v>
      </c>
      <c r="D17" s="18" t="s">
        <v>184</v>
      </c>
      <c r="E17" s="17" t="s">
        <v>158</v>
      </c>
      <c r="F17" s="17" t="s">
        <v>35</v>
      </c>
      <c r="G17" s="17" t="s">
        <v>159</v>
      </c>
      <c r="H17" s="19" t="s">
        <v>160</v>
      </c>
      <c r="I17" s="9"/>
      <c r="J17" s="9"/>
      <c r="K17" s="9"/>
      <c r="L17" s="9"/>
      <c r="M17" s="9"/>
      <c r="N17" s="9"/>
      <c r="O17" s="9"/>
      <c r="P17" s="9"/>
      <c r="Q17" s="9"/>
      <c r="R17" s="9"/>
      <c r="S17" s="9"/>
      <c r="T17" s="10"/>
    </row>
    <row r="18" ht="9.75" customHeight="1">
      <c r="B18" s="20"/>
      <c r="C18" s="17" t="s">
        <v>185</v>
      </c>
      <c r="D18" s="18" t="s">
        <v>186</v>
      </c>
      <c r="E18" s="17" t="s">
        <v>158</v>
      </c>
      <c r="F18" s="17" t="s">
        <v>35</v>
      </c>
      <c r="G18" s="17" t="s">
        <v>159</v>
      </c>
      <c r="H18" s="19" t="s">
        <v>160</v>
      </c>
      <c r="I18" s="9"/>
      <c r="J18" s="9"/>
      <c r="K18" s="9"/>
      <c r="L18" s="9"/>
      <c r="M18" s="9"/>
      <c r="N18" s="9"/>
      <c r="O18" s="9"/>
      <c r="P18" s="9"/>
      <c r="Q18" s="9"/>
      <c r="R18" s="9"/>
      <c r="S18" s="9"/>
      <c r="T18" s="10"/>
    </row>
    <row r="19" ht="9.75" customHeight="1">
      <c r="B19" s="20"/>
      <c r="C19" s="17" t="s">
        <v>187</v>
      </c>
      <c r="D19" s="18" t="s">
        <v>188</v>
      </c>
      <c r="E19" s="17" t="s">
        <v>158</v>
      </c>
      <c r="F19" s="17" t="s">
        <v>35</v>
      </c>
      <c r="G19" s="17" t="s">
        <v>159</v>
      </c>
      <c r="H19" s="19" t="s">
        <v>160</v>
      </c>
      <c r="I19" s="9"/>
      <c r="J19" s="9"/>
      <c r="K19" s="9"/>
      <c r="L19" s="9"/>
      <c r="M19" s="9"/>
      <c r="N19" s="9"/>
      <c r="O19" s="9"/>
      <c r="P19" s="9"/>
      <c r="Q19" s="9"/>
      <c r="R19" s="9"/>
      <c r="S19" s="9"/>
      <c r="T19" s="10"/>
    </row>
    <row r="20" ht="9.75" customHeight="1">
      <c r="B20" s="20"/>
      <c r="C20" s="17" t="s">
        <v>189</v>
      </c>
      <c r="D20" s="18" t="s">
        <v>190</v>
      </c>
      <c r="E20" s="17" t="s">
        <v>158</v>
      </c>
      <c r="F20" s="17" t="s">
        <v>35</v>
      </c>
      <c r="G20" s="17" t="s">
        <v>159</v>
      </c>
      <c r="H20" s="19" t="s">
        <v>160</v>
      </c>
      <c r="I20" s="9"/>
      <c r="J20" s="9"/>
      <c r="K20" s="9"/>
      <c r="L20" s="9"/>
      <c r="M20" s="9"/>
      <c r="N20" s="9"/>
      <c r="O20" s="9"/>
      <c r="P20" s="9"/>
      <c r="Q20" s="9"/>
      <c r="R20" s="9"/>
      <c r="S20" s="9"/>
      <c r="T20" s="10"/>
    </row>
    <row r="21" ht="9.75" customHeight="1">
      <c r="B21" s="20"/>
      <c r="C21" s="17" t="s">
        <v>191</v>
      </c>
      <c r="D21" s="18" t="s">
        <v>192</v>
      </c>
      <c r="E21" s="17" t="s">
        <v>158</v>
      </c>
      <c r="F21" s="17" t="s">
        <v>35</v>
      </c>
      <c r="G21" s="17" t="s">
        <v>159</v>
      </c>
      <c r="H21" s="19" t="s">
        <v>160</v>
      </c>
      <c r="I21" s="9"/>
      <c r="J21" s="9"/>
      <c r="K21" s="9"/>
      <c r="L21" s="9"/>
      <c r="M21" s="9"/>
      <c r="N21" s="9"/>
      <c r="O21" s="9"/>
      <c r="P21" s="9"/>
      <c r="Q21" s="9"/>
      <c r="R21" s="9"/>
      <c r="S21" s="9"/>
      <c r="T21" s="10"/>
    </row>
    <row r="22" ht="9.75" customHeight="1">
      <c r="B22" s="21"/>
      <c r="C22" s="17" t="s">
        <v>193</v>
      </c>
      <c r="D22" s="18" t="s">
        <v>194</v>
      </c>
      <c r="E22" s="17" t="s">
        <v>158</v>
      </c>
      <c r="F22" s="17" t="s">
        <v>35</v>
      </c>
      <c r="G22" s="17" t="s">
        <v>159</v>
      </c>
      <c r="H22" s="19" t="s">
        <v>160</v>
      </c>
      <c r="I22" s="9"/>
      <c r="J22" s="9"/>
      <c r="K22" s="9"/>
      <c r="L22" s="9"/>
      <c r="M22" s="9"/>
      <c r="N22" s="9"/>
      <c r="O22" s="9"/>
      <c r="P22" s="9"/>
      <c r="Q22" s="9"/>
      <c r="R22" s="9"/>
      <c r="S22" s="9"/>
      <c r="T22" s="10"/>
    </row>
    <row r="23" ht="9.75" customHeight="1">
      <c r="B23" s="17" t="s">
        <v>195</v>
      </c>
      <c r="C23" s="17" t="s">
        <v>196</v>
      </c>
      <c r="D23" s="22" t="s">
        <v>197</v>
      </c>
      <c r="E23" s="17" t="s">
        <v>198</v>
      </c>
      <c r="F23" s="17" t="s">
        <v>199</v>
      </c>
      <c r="G23" s="17" t="s">
        <v>159</v>
      </c>
      <c r="H23" s="19" t="s">
        <v>200</v>
      </c>
      <c r="I23" s="9"/>
      <c r="J23" s="9"/>
      <c r="K23" s="9"/>
      <c r="L23" s="9"/>
      <c r="M23" s="9"/>
      <c r="N23" s="9"/>
      <c r="O23" s="9"/>
      <c r="P23" s="9"/>
      <c r="Q23" s="9"/>
      <c r="R23" s="9"/>
      <c r="S23" s="9"/>
      <c r="T23" s="10"/>
    </row>
    <row r="24" ht="9.75" customHeight="1">
      <c r="B24" s="17" t="s">
        <v>201</v>
      </c>
      <c r="C24" s="17" t="s">
        <v>202</v>
      </c>
      <c r="D24" s="18" t="s">
        <v>192</v>
      </c>
      <c r="E24" s="17" t="s">
        <v>198</v>
      </c>
      <c r="F24" s="17" t="s">
        <v>199</v>
      </c>
      <c r="G24" s="17" t="s">
        <v>159</v>
      </c>
      <c r="H24" s="19" t="s">
        <v>200</v>
      </c>
      <c r="I24" s="9"/>
      <c r="J24" s="9"/>
      <c r="K24" s="9"/>
      <c r="L24" s="9"/>
      <c r="M24" s="9"/>
      <c r="N24" s="9"/>
      <c r="O24" s="9"/>
      <c r="P24" s="9"/>
      <c r="Q24" s="9"/>
      <c r="R24" s="9"/>
      <c r="S24" s="9"/>
      <c r="T24" s="10"/>
    </row>
    <row r="25" ht="9.75" customHeight="1">
      <c r="B25" s="17" t="s">
        <v>203</v>
      </c>
      <c r="C25" s="17" t="s">
        <v>204</v>
      </c>
      <c r="D25" s="18" t="s">
        <v>194</v>
      </c>
      <c r="E25" s="17" t="s">
        <v>198</v>
      </c>
      <c r="F25" s="17" t="s">
        <v>199</v>
      </c>
      <c r="G25" s="17" t="s">
        <v>159</v>
      </c>
      <c r="H25" s="19" t="s">
        <v>200</v>
      </c>
      <c r="I25" s="9"/>
      <c r="J25" s="9"/>
      <c r="K25" s="9"/>
      <c r="L25" s="9"/>
      <c r="M25" s="9"/>
      <c r="N25" s="9"/>
      <c r="O25" s="9"/>
      <c r="P25" s="9"/>
      <c r="Q25" s="9"/>
      <c r="R25" s="9"/>
      <c r="S25" s="9"/>
      <c r="T25" s="10"/>
    </row>
    <row r="26" ht="9.75" customHeight="1">
      <c r="B26" s="16" t="s">
        <v>205</v>
      </c>
      <c r="C26" s="17" t="s">
        <v>206</v>
      </c>
      <c r="D26" s="18" t="s">
        <v>207</v>
      </c>
      <c r="E26" s="17" t="s">
        <v>21</v>
      </c>
      <c r="F26" s="17" t="s">
        <v>35</v>
      </c>
      <c r="G26" s="17" t="s">
        <v>159</v>
      </c>
      <c r="H26" s="23"/>
      <c r="I26" s="23"/>
      <c r="J26" s="23"/>
      <c r="K26" s="23"/>
      <c r="L26" s="23"/>
      <c r="M26" s="23"/>
      <c r="N26" s="23"/>
      <c r="O26" s="23"/>
      <c r="P26" s="23"/>
      <c r="Q26" s="23"/>
      <c r="R26" s="23"/>
      <c r="S26" s="23"/>
      <c r="T26" s="23"/>
    </row>
    <row r="27" ht="9.75" customHeight="1">
      <c r="B27" s="20"/>
      <c r="C27" s="17" t="s">
        <v>208</v>
      </c>
      <c r="D27" s="18" t="s">
        <v>209</v>
      </c>
      <c r="E27" s="17" t="s">
        <v>21</v>
      </c>
      <c r="F27" s="17" t="s">
        <v>35</v>
      </c>
      <c r="G27" s="17" t="s">
        <v>159</v>
      </c>
      <c r="H27" s="23"/>
      <c r="I27" s="23"/>
      <c r="J27" s="23"/>
      <c r="K27" s="23"/>
      <c r="L27" s="23"/>
      <c r="M27" s="23"/>
      <c r="N27" s="23"/>
      <c r="O27" s="23"/>
      <c r="P27" s="23"/>
      <c r="Q27" s="23"/>
      <c r="R27" s="23"/>
      <c r="S27" s="23"/>
      <c r="T27" s="23"/>
    </row>
    <row r="28" ht="9.75" customHeight="1">
      <c r="B28" s="20"/>
      <c r="C28" s="17" t="s">
        <v>210</v>
      </c>
      <c r="D28" s="18" t="s">
        <v>211</v>
      </c>
      <c r="E28" s="17" t="s">
        <v>21</v>
      </c>
      <c r="F28" s="17" t="s">
        <v>35</v>
      </c>
      <c r="G28" s="17" t="s">
        <v>159</v>
      </c>
      <c r="H28" s="23"/>
      <c r="I28" s="23"/>
      <c r="J28" s="23"/>
      <c r="K28" s="23"/>
      <c r="L28" s="23"/>
      <c r="M28" s="23"/>
      <c r="N28" s="23"/>
      <c r="O28" s="23"/>
      <c r="P28" s="23"/>
      <c r="Q28" s="23"/>
      <c r="R28" s="23"/>
      <c r="S28" s="23"/>
      <c r="T28" s="23"/>
    </row>
    <row r="29" ht="9.75" customHeight="1">
      <c r="B29" s="20"/>
      <c r="C29" s="17" t="s">
        <v>212</v>
      </c>
      <c r="D29" s="18" t="s">
        <v>213</v>
      </c>
      <c r="E29" s="17" t="s">
        <v>21</v>
      </c>
      <c r="F29" s="17" t="s">
        <v>35</v>
      </c>
      <c r="G29" s="17" t="s">
        <v>159</v>
      </c>
      <c r="H29" s="23"/>
      <c r="I29" s="23"/>
      <c r="J29" s="23"/>
      <c r="K29" s="23"/>
      <c r="L29" s="23"/>
      <c r="M29" s="23"/>
      <c r="N29" s="23"/>
      <c r="O29" s="23"/>
      <c r="P29" s="23"/>
      <c r="Q29" s="23"/>
      <c r="R29" s="23"/>
      <c r="S29" s="23"/>
      <c r="T29" s="23"/>
    </row>
    <row r="30" ht="9.75" customHeight="1">
      <c r="B30" s="20"/>
      <c r="C30" s="17" t="s">
        <v>214</v>
      </c>
      <c r="D30" s="18" t="s">
        <v>215</v>
      </c>
      <c r="E30" s="17" t="s">
        <v>23</v>
      </c>
      <c r="F30" s="17" t="s">
        <v>35</v>
      </c>
      <c r="G30" s="17" t="s">
        <v>159</v>
      </c>
      <c r="H30" s="24"/>
      <c r="I30" s="9"/>
      <c r="J30" s="9"/>
      <c r="K30" s="9"/>
      <c r="L30" s="9"/>
      <c r="M30" s="9"/>
      <c r="N30" s="9"/>
      <c r="O30" s="9"/>
      <c r="P30" s="9"/>
      <c r="Q30" s="9"/>
      <c r="R30" s="9"/>
      <c r="S30" s="9"/>
      <c r="T30" s="10"/>
    </row>
    <row r="31" ht="9.75" customHeight="1">
      <c r="B31" s="20"/>
      <c r="C31" s="17" t="s">
        <v>216</v>
      </c>
      <c r="D31" s="18" t="s">
        <v>217</v>
      </c>
      <c r="E31" s="17" t="s">
        <v>21</v>
      </c>
      <c r="F31" s="17" t="s">
        <v>35</v>
      </c>
      <c r="G31" s="17" t="s">
        <v>159</v>
      </c>
      <c r="H31" s="23"/>
      <c r="I31" s="23"/>
      <c r="J31" s="23"/>
      <c r="K31" s="23"/>
      <c r="L31" s="23"/>
      <c r="M31" s="23"/>
      <c r="N31" s="23"/>
      <c r="O31" s="23"/>
      <c r="P31" s="23"/>
      <c r="Q31" s="23"/>
      <c r="R31" s="23"/>
      <c r="S31" s="23"/>
      <c r="T31" s="23"/>
    </row>
    <row r="32" ht="9.75" customHeight="1">
      <c r="B32" s="20"/>
      <c r="C32" s="17" t="s">
        <v>218</v>
      </c>
      <c r="D32" s="18" t="s">
        <v>219</v>
      </c>
      <c r="E32" s="17" t="s">
        <v>21</v>
      </c>
      <c r="F32" s="17" t="s">
        <v>35</v>
      </c>
      <c r="G32" s="17" t="s">
        <v>159</v>
      </c>
      <c r="H32" s="23"/>
      <c r="I32" s="23"/>
      <c r="J32" s="23"/>
      <c r="K32" s="23"/>
      <c r="L32" s="23"/>
      <c r="M32" s="23"/>
      <c r="N32" s="23"/>
      <c r="O32" s="23"/>
      <c r="P32" s="23"/>
      <c r="Q32" s="23"/>
      <c r="R32" s="23"/>
      <c r="S32" s="23"/>
      <c r="T32" s="23"/>
    </row>
    <row r="33" ht="9.75" customHeight="1">
      <c r="B33" s="20"/>
      <c r="C33" s="17" t="s">
        <v>220</v>
      </c>
      <c r="D33" s="18" t="s">
        <v>221</v>
      </c>
      <c r="E33" s="17" t="s">
        <v>222</v>
      </c>
      <c r="F33" s="17" t="s">
        <v>199</v>
      </c>
      <c r="G33" s="17" t="s">
        <v>159</v>
      </c>
      <c r="H33" s="19" t="s">
        <v>200</v>
      </c>
      <c r="I33" s="9"/>
      <c r="J33" s="9"/>
      <c r="K33" s="9"/>
      <c r="L33" s="9"/>
      <c r="M33" s="9"/>
      <c r="N33" s="9"/>
      <c r="O33" s="9"/>
      <c r="P33" s="9"/>
      <c r="Q33" s="9"/>
      <c r="R33" s="9"/>
      <c r="S33" s="9"/>
      <c r="T33" s="10"/>
    </row>
    <row r="34" ht="9.75" customHeight="1">
      <c r="B34" s="20"/>
      <c r="C34" s="17" t="s">
        <v>223</v>
      </c>
      <c r="D34" s="18" t="s">
        <v>224</v>
      </c>
      <c r="E34" s="17" t="s">
        <v>225</v>
      </c>
      <c r="F34" s="17" t="s">
        <v>37</v>
      </c>
      <c r="G34" s="17"/>
      <c r="H34" s="19" t="s">
        <v>200</v>
      </c>
      <c r="I34" s="9"/>
      <c r="J34" s="9"/>
      <c r="K34" s="9"/>
      <c r="L34" s="9"/>
      <c r="M34" s="9"/>
      <c r="N34" s="9"/>
      <c r="O34" s="9"/>
      <c r="P34" s="9"/>
      <c r="Q34" s="9"/>
      <c r="R34" s="9"/>
      <c r="S34" s="9"/>
      <c r="T34" s="10"/>
    </row>
    <row r="35" ht="9.75" customHeight="1">
      <c r="B35" s="20"/>
      <c r="C35" s="17" t="s">
        <v>226</v>
      </c>
      <c r="D35" s="18" t="s">
        <v>227</v>
      </c>
      <c r="E35" s="17" t="s">
        <v>225</v>
      </c>
      <c r="F35" s="17" t="s">
        <v>37</v>
      </c>
      <c r="G35" s="17"/>
      <c r="H35" s="19" t="s">
        <v>200</v>
      </c>
      <c r="I35" s="9"/>
      <c r="J35" s="9"/>
      <c r="K35" s="9"/>
      <c r="L35" s="9"/>
      <c r="M35" s="9"/>
      <c r="N35" s="9"/>
      <c r="O35" s="9"/>
      <c r="P35" s="9"/>
      <c r="Q35" s="9"/>
      <c r="R35" s="9"/>
      <c r="S35" s="9"/>
      <c r="T35" s="10"/>
    </row>
    <row r="36" ht="9.75" customHeight="1">
      <c r="B36" s="20"/>
      <c r="C36" s="17" t="s">
        <v>228</v>
      </c>
      <c r="D36" s="18" t="s">
        <v>229</v>
      </c>
      <c r="E36" s="17" t="s">
        <v>21</v>
      </c>
      <c r="F36" s="17" t="s">
        <v>35</v>
      </c>
      <c r="G36" s="17" t="s">
        <v>159</v>
      </c>
      <c r="H36" s="23"/>
      <c r="I36" s="23"/>
      <c r="J36" s="23"/>
      <c r="K36" s="23"/>
      <c r="L36" s="23"/>
      <c r="M36" s="23"/>
      <c r="N36" s="23"/>
      <c r="O36" s="23"/>
      <c r="P36" s="23"/>
      <c r="Q36" s="23"/>
      <c r="R36" s="23"/>
      <c r="S36" s="23"/>
      <c r="T36" s="23"/>
    </row>
    <row r="37" ht="9.75" customHeight="1">
      <c r="B37" s="20"/>
      <c r="C37" s="17" t="s">
        <v>230</v>
      </c>
      <c r="D37" s="18" t="s">
        <v>231</v>
      </c>
      <c r="E37" s="17" t="s">
        <v>21</v>
      </c>
      <c r="F37" s="17" t="s">
        <v>35</v>
      </c>
      <c r="G37" s="17" t="s">
        <v>159</v>
      </c>
      <c r="H37" s="23"/>
      <c r="I37" s="23"/>
      <c r="J37" s="23"/>
      <c r="K37" s="23"/>
      <c r="L37" s="23"/>
      <c r="M37" s="23"/>
      <c r="N37" s="23"/>
      <c r="O37" s="23"/>
      <c r="P37" s="23"/>
      <c r="Q37" s="23"/>
      <c r="R37" s="23"/>
      <c r="S37" s="23"/>
      <c r="T37" s="23"/>
    </row>
    <row r="38" ht="9.75" customHeight="1">
      <c r="B38" s="20"/>
      <c r="C38" s="17" t="s">
        <v>232</v>
      </c>
      <c r="D38" s="18" t="s">
        <v>233</v>
      </c>
      <c r="E38" s="17" t="s">
        <v>21</v>
      </c>
      <c r="F38" s="17" t="s">
        <v>35</v>
      </c>
      <c r="G38" s="17" t="s">
        <v>159</v>
      </c>
      <c r="H38" s="23"/>
      <c r="I38" s="23"/>
      <c r="J38" s="23"/>
      <c r="K38" s="23"/>
      <c r="L38" s="23"/>
      <c r="M38" s="23"/>
      <c r="N38" s="23"/>
      <c r="O38" s="23"/>
      <c r="P38" s="23"/>
      <c r="Q38" s="23"/>
      <c r="R38" s="23"/>
      <c r="S38" s="23"/>
      <c r="T38" s="23"/>
    </row>
    <row r="39" ht="9.75" customHeight="1">
      <c r="B39" s="20"/>
      <c r="C39" s="17" t="s">
        <v>234</v>
      </c>
      <c r="D39" s="18" t="s">
        <v>235</v>
      </c>
      <c r="E39" s="17" t="s">
        <v>225</v>
      </c>
      <c r="F39" s="17" t="s">
        <v>199</v>
      </c>
      <c r="G39" s="17" t="s">
        <v>159</v>
      </c>
      <c r="H39" s="19" t="s">
        <v>200</v>
      </c>
      <c r="I39" s="9"/>
      <c r="J39" s="9"/>
      <c r="K39" s="9"/>
      <c r="L39" s="9"/>
      <c r="M39" s="9"/>
      <c r="N39" s="9"/>
      <c r="O39" s="9"/>
      <c r="P39" s="9"/>
      <c r="Q39" s="9"/>
      <c r="R39" s="9"/>
      <c r="S39" s="9"/>
      <c r="T39" s="10"/>
    </row>
    <row r="40" ht="9.75" customHeight="1">
      <c r="B40" s="20"/>
      <c r="C40" s="17" t="s">
        <v>236</v>
      </c>
      <c r="D40" s="18" t="s">
        <v>237</v>
      </c>
      <c r="E40" s="17" t="s">
        <v>225</v>
      </c>
      <c r="F40" s="17" t="s">
        <v>37</v>
      </c>
      <c r="G40" s="17"/>
      <c r="H40" s="19" t="s">
        <v>200</v>
      </c>
      <c r="I40" s="9"/>
      <c r="J40" s="9"/>
      <c r="K40" s="9"/>
      <c r="L40" s="9"/>
      <c r="M40" s="9"/>
      <c r="N40" s="9"/>
      <c r="O40" s="9"/>
      <c r="P40" s="9"/>
      <c r="Q40" s="9"/>
      <c r="R40" s="9"/>
      <c r="S40" s="9"/>
      <c r="T40" s="10"/>
    </row>
    <row r="41" ht="9.75" customHeight="1">
      <c r="B41" s="20"/>
      <c r="C41" s="17" t="s">
        <v>238</v>
      </c>
      <c r="D41" s="18" t="s">
        <v>239</v>
      </c>
      <c r="E41" s="17" t="s">
        <v>225</v>
      </c>
      <c r="F41" s="17" t="s">
        <v>37</v>
      </c>
      <c r="G41" s="17"/>
      <c r="H41" s="19" t="s">
        <v>200</v>
      </c>
      <c r="I41" s="9"/>
      <c r="J41" s="9"/>
      <c r="K41" s="9"/>
      <c r="L41" s="9"/>
      <c r="M41" s="9"/>
      <c r="N41" s="9"/>
      <c r="O41" s="9"/>
      <c r="P41" s="9"/>
      <c r="Q41" s="9"/>
      <c r="R41" s="9"/>
      <c r="S41" s="9"/>
      <c r="T41" s="10"/>
    </row>
    <row r="42" ht="9.75" customHeight="1">
      <c r="B42" s="20"/>
      <c r="C42" s="17" t="s">
        <v>240</v>
      </c>
      <c r="D42" s="18" t="s">
        <v>241</v>
      </c>
      <c r="E42" s="17" t="s">
        <v>225</v>
      </c>
      <c r="F42" s="17" t="s">
        <v>37</v>
      </c>
      <c r="G42" s="17"/>
      <c r="H42" s="19" t="s">
        <v>200</v>
      </c>
      <c r="I42" s="9"/>
      <c r="J42" s="9"/>
      <c r="K42" s="9"/>
      <c r="L42" s="9"/>
      <c r="M42" s="9"/>
      <c r="N42" s="9"/>
      <c r="O42" s="9"/>
      <c r="P42" s="9"/>
      <c r="Q42" s="9"/>
      <c r="R42" s="9"/>
      <c r="S42" s="9"/>
      <c r="T42" s="10"/>
    </row>
    <row r="43" ht="9.75" customHeight="1">
      <c r="B43" s="20"/>
      <c r="C43" s="17" t="s">
        <v>242</v>
      </c>
      <c r="D43" s="18" t="s">
        <v>243</v>
      </c>
      <c r="E43" s="17" t="s">
        <v>225</v>
      </c>
      <c r="F43" s="17" t="s">
        <v>37</v>
      </c>
      <c r="G43" s="17"/>
      <c r="H43" s="19" t="s">
        <v>200</v>
      </c>
      <c r="I43" s="9"/>
      <c r="J43" s="9"/>
      <c r="K43" s="9"/>
      <c r="L43" s="9"/>
      <c r="M43" s="9"/>
      <c r="N43" s="9"/>
      <c r="O43" s="9"/>
      <c r="P43" s="9"/>
      <c r="Q43" s="9"/>
      <c r="R43" s="9"/>
      <c r="S43" s="9"/>
      <c r="T43" s="10"/>
    </row>
    <row r="44" ht="9.75" customHeight="1">
      <c r="B44" s="20"/>
      <c r="C44" s="17" t="s">
        <v>244</v>
      </c>
      <c r="D44" s="18" t="s">
        <v>245</v>
      </c>
      <c r="E44" s="17" t="s">
        <v>225</v>
      </c>
      <c r="F44" s="17" t="s">
        <v>37</v>
      </c>
      <c r="G44" s="17"/>
      <c r="H44" s="19" t="s">
        <v>200</v>
      </c>
      <c r="I44" s="9"/>
      <c r="J44" s="9"/>
      <c r="K44" s="9"/>
      <c r="L44" s="9"/>
      <c r="M44" s="9"/>
      <c r="N44" s="9"/>
      <c r="O44" s="9"/>
      <c r="P44" s="9"/>
      <c r="Q44" s="9"/>
      <c r="R44" s="9"/>
      <c r="S44" s="9"/>
      <c r="T44" s="10"/>
    </row>
    <row r="45" ht="9.75" customHeight="1">
      <c r="B45" s="20"/>
      <c r="C45" s="17" t="s">
        <v>246</v>
      </c>
      <c r="D45" s="18" t="s">
        <v>247</v>
      </c>
      <c r="E45" s="17" t="s">
        <v>225</v>
      </c>
      <c r="F45" s="17" t="s">
        <v>37</v>
      </c>
      <c r="G45" s="17"/>
      <c r="H45" s="19" t="s">
        <v>200</v>
      </c>
      <c r="I45" s="9"/>
      <c r="J45" s="9"/>
      <c r="K45" s="9"/>
      <c r="L45" s="9"/>
      <c r="M45" s="9"/>
      <c r="N45" s="9"/>
      <c r="O45" s="9"/>
      <c r="P45" s="9"/>
      <c r="Q45" s="9"/>
      <c r="R45" s="9"/>
      <c r="S45" s="9"/>
      <c r="T45" s="10"/>
    </row>
    <row r="46" ht="9.75" customHeight="1">
      <c r="B46" s="21"/>
      <c r="C46" s="17" t="s">
        <v>248</v>
      </c>
      <c r="D46" s="18" t="s">
        <v>249</v>
      </c>
      <c r="E46" s="17" t="s">
        <v>225</v>
      </c>
      <c r="F46" s="17" t="s">
        <v>37</v>
      </c>
      <c r="G46" s="17"/>
      <c r="H46" s="19" t="s">
        <v>200</v>
      </c>
      <c r="I46" s="9"/>
      <c r="J46" s="9"/>
      <c r="K46" s="9"/>
      <c r="L46" s="9"/>
      <c r="M46" s="9"/>
      <c r="N46" s="9"/>
      <c r="O46" s="9"/>
      <c r="P46" s="9"/>
      <c r="Q46" s="9"/>
      <c r="R46" s="9"/>
      <c r="S46" s="9"/>
      <c r="T46" s="10"/>
    </row>
    <row r="47" ht="9.75" customHeight="1">
      <c r="B47" s="16" t="s">
        <v>250</v>
      </c>
      <c r="C47" s="17" t="s">
        <v>251</v>
      </c>
      <c r="D47" s="18" t="s">
        <v>252</v>
      </c>
      <c r="E47" s="17" t="s">
        <v>21</v>
      </c>
      <c r="F47" s="17" t="s">
        <v>35</v>
      </c>
      <c r="G47" s="17" t="s">
        <v>159</v>
      </c>
      <c r="H47" s="23"/>
      <c r="I47" s="23"/>
      <c r="J47" s="23"/>
      <c r="K47" s="23"/>
      <c r="L47" s="23"/>
      <c r="M47" s="23"/>
      <c r="N47" s="23"/>
      <c r="O47" s="23"/>
      <c r="P47" s="23"/>
      <c r="Q47" s="23"/>
      <c r="R47" s="23"/>
      <c r="S47" s="23"/>
      <c r="T47" s="23"/>
    </row>
    <row r="48" ht="9.75" customHeight="1">
      <c r="B48" s="20"/>
      <c r="C48" s="17" t="s">
        <v>253</v>
      </c>
      <c r="D48" s="18" t="s">
        <v>254</v>
      </c>
      <c r="E48" s="17" t="s">
        <v>21</v>
      </c>
      <c r="F48" s="17" t="s">
        <v>35</v>
      </c>
      <c r="G48" s="17" t="s">
        <v>159</v>
      </c>
      <c r="H48" s="23"/>
      <c r="I48" s="23"/>
      <c r="J48" s="23"/>
      <c r="K48" s="23"/>
      <c r="L48" s="23"/>
      <c r="M48" s="23"/>
      <c r="N48" s="23"/>
      <c r="O48" s="23"/>
      <c r="P48" s="23"/>
      <c r="Q48" s="23"/>
      <c r="R48" s="23"/>
      <c r="S48" s="23"/>
      <c r="T48" s="23"/>
    </row>
    <row r="49" ht="9.75" customHeight="1">
      <c r="B49" s="20"/>
      <c r="C49" s="17" t="s">
        <v>255</v>
      </c>
      <c r="D49" s="18" t="s">
        <v>256</v>
      </c>
      <c r="E49" s="17" t="s">
        <v>21</v>
      </c>
      <c r="F49" s="17" t="s">
        <v>35</v>
      </c>
      <c r="G49" s="17" t="s">
        <v>159</v>
      </c>
      <c r="H49" s="23"/>
      <c r="I49" s="23"/>
      <c r="J49" s="23"/>
      <c r="K49" s="23"/>
      <c r="L49" s="23"/>
      <c r="M49" s="23"/>
      <c r="N49" s="23"/>
      <c r="O49" s="23"/>
      <c r="P49" s="23"/>
      <c r="Q49" s="23"/>
      <c r="R49" s="23"/>
      <c r="S49" s="23"/>
      <c r="T49" s="23"/>
    </row>
    <row r="50" ht="9.75" customHeight="1">
      <c r="B50" s="20"/>
      <c r="C50" s="17" t="s">
        <v>257</v>
      </c>
      <c r="D50" s="18" t="s">
        <v>258</v>
      </c>
      <c r="E50" s="17" t="s">
        <v>259</v>
      </c>
      <c r="F50" s="17" t="s">
        <v>35</v>
      </c>
      <c r="G50" s="17" t="s">
        <v>159</v>
      </c>
      <c r="H50" s="24"/>
      <c r="I50" s="9"/>
      <c r="J50" s="9"/>
      <c r="K50" s="9"/>
      <c r="L50" s="9"/>
      <c r="M50" s="9"/>
      <c r="N50" s="9"/>
      <c r="O50" s="9"/>
      <c r="P50" s="9"/>
      <c r="Q50" s="9"/>
      <c r="R50" s="9"/>
      <c r="S50" s="9"/>
      <c r="T50" s="10"/>
    </row>
    <row r="51" ht="9.75" customHeight="1">
      <c r="B51" s="20"/>
      <c r="C51" s="17" t="s">
        <v>260</v>
      </c>
      <c r="D51" s="18" t="s">
        <v>261</v>
      </c>
      <c r="E51" s="17" t="s">
        <v>21</v>
      </c>
      <c r="F51" s="17" t="s">
        <v>35</v>
      </c>
      <c r="G51" s="17" t="s">
        <v>159</v>
      </c>
      <c r="H51" s="23"/>
      <c r="I51" s="23"/>
      <c r="J51" s="23"/>
      <c r="K51" s="23"/>
      <c r="L51" s="23"/>
      <c r="M51" s="23"/>
      <c r="N51" s="23"/>
      <c r="O51" s="23"/>
      <c r="P51" s="23"/>
      <c r="Q51" s="23"/>
      <c r="R51" s="23"/>
      <c r="S51" s="23"/>
      <c r="T51" s="23"/>
    </row>
    <row r="52" ht="9.75" customHeight="1">
      <c r="B52" s="20"/>
      <c r="C52" s="17" t="s">
        <v>262</v>
      </c>
      <c r="D52" s="18" t="s">
        <v>263</v>
      </c>
      <c r="E52" s="17" t="s">
        <v>21</v>
      </c>
      <c r="F52" s="17" t="s">
        <v>35</v>
      </c>
      <c r="G52" s="17" t="s">
        <v>159</v>
      </c>
      <c r="H52" s="23"/>
      <c r="I52" s="23"/>
      <c r="J52" s="23"/>
      <c r="K52" s="23"/>
      <c r="L52" s="23"/>
      <c r="M52" s="23"/>
      <c r="N52" s="23"/>
      <c r="O52" s="23"/>
      <c r="P52" s="23"/>
      <c r="Q52" s="23"/>
      <c r="R52" s="23"/>
      <c r="S52" s="23"/>
      <c r="T52" s="23"/>
    </row>
    <row r="53" ht="9.75" customHeight="1">
      <c r="B53" s="20"/>
      <c r="C53" s="17" t="s">
        <v>264</v>
      </c>
      <c r="D53" s="18" t="s">
        <v>265</v>
      </c>
      <c r="E53" s="17" t="s">
        <v>21</v>
      </c>
      <c r="F53" s="17" t="s">
        <v>35</v>
      </c>
      <c r="G53" s="17" t="s">
        <v>159</v>
      </c>
      <c r="H53" s="23"/>
      <c r="I53" s="23"/>
      <c r="J53" s="23"/>
      <c r="K53" s="23"/>
      <c r="L53" s="23"/>
      <c r="M53" s="23"/>
      <c r="N53" s="23"/>
      <c r="O53" s="23"/>
      <c r="P53" s="23"/>
      <c r="Q53" s="23"/>
      <c r="R53" s="23"/>
      <c r="S53" s="23"/>
      <c r="T53" s="23"/>
    </row>
    <row r="54" ht="9.75" customHeight="1">
      <c r="B54" s="20"/>
      <c r="C54" s="17" t="s">
        <v>266</v>
      </c>
      <c r="D54" s="18" t="s">
        <v>267</v>
      </c>
      <c r="E54" s="17" t="s">
        <v>21</v>
      </c>
      <c r="F54" s="17" t="s">
        <v>35</v>
      </c>
      <c r="G54" s="17" t="s">
        <v>159</v>
      </c>
      <c r="H54" s="23"/>
      <c r="I54" s="23"/>
      <c r="J54" s="23"/>
      <c r="K54" s="23"/>
      <c r="L54" s="23"/>
      <c r="M54" s="23"/>
      <c r="N54" s="23"/>
      <c r="O54" s="23"/>
      <c r="P54" s="23"/>
      <c r="Q54" s="23"/>
      <c r="R54" s="23"/>
      <c r="S54" s="23"/>
      <c r="T54" s="23"/>
    </row>
    <row r="55" ht="9.75" customHeight="1">
      <c r="B55" s="20"/>
      <c r="C55" s="17" t="s">
        <v>268</v>
      </c>
      <c r="D55" s="18" t="s">
        <v>269</v>
      </c>
      <c r="E55" s="17" t="s">
        <v>225</v>
      </c>
      <c r="F55" s="17" t="s">
        <v>199</v>
      </c>
      <c r="G55" s="17" t="s">
        <v>159</v>
      </c>
      <c r="H55" s="19" t="s">
        <v>200</v>
      </c>
      <c r="I55" s="9"/>
      <c r="J55" s="9"/>
      <c r="K55" s="9"/>
      <c r="L55" s="9"/>
      <c r="M55" s="9"/>
      <c r="N55" s="9"/>
      <c r="O55" s="9"/>
      <c r="P55" s="9"/>
      <c r="Q55" s="9"/>
      <c r="R55" s="9"/>
      <c r="S55" s="9"/>
      <c r="T55" s="10"/>
    </row>
    <row r="56" ht="9.75" customHeight="1">
      <c r="B56" s="20"/>
      <c r="C56" s="17" t="s">
        <v>270</v>
      </c>
      <c r="D56" s="18" t="s">
        <v>271</v>
      </c>
      <c r="E56" s="17" t="s">
        <v>21</v>
      </c>
      <c r="F56" s="17" t="s">
        <v>35</v>
      </c>
      <c r="G56" s="17" t="s">
        <v>159</v>
      </c>
      <c r="H56" s="23"/>
      <c r="I56" s="23"/>
      <c r="J56" s="23"/>
      <c r="K56" s="23"/>
      <c r="L56" s="23"/>
      <c r="M56" s="23"/>
      <c r="N56" s="23"/>
      <c r="O56" s="23"/>
      <c r="P56" s="23"/>
      <c r="Q56" s="23"/>
      <c r="R56" s="23"/>
      <c r="S56" s="23"/>
      <c r="T56" s="23"/>
    </row>
    <row r="57" ht="9.75" customHeight="1">
      <c r="B57" s="20"/>
      <c r="C57" s="17" t="s">
        <v>272</v>
      </c>
      <c r="D57" s="18" t="s">
        <v>273</v>
      </c>
      <c r="E57" s="17" t="s">
        <v>21</v>
      </c>
      <c r="F57" s="17" t="s">
        <v>35</v>
      </c>
      <c r="G57" s="17" t="s">
        <v>159</v>
      </c>
      <c r="H57" s="23"/>
      <c r="I57" s="23"/>
      <c r="J57" s="23"/>
      <c r="K57" s="23"/>
      <c r="L57" s="23"/>
      <c r="M57" s="23"/>
      <c r="N57" s="23"/>
      <c r="O57" s="23"/>
      <c r="P57" s="23"/>
      <c r="Q57" s="23"/>
      <c r="R57" s="23"/>
      <c r="S57" s="23"/>
      <c r="T57" s="23"/>
    </row>
    <row r="58" ht="9.75" customHeight="1">
      <c r="B58" s="20"/>
      <c r="C58" s="17" t="s">
        <v>274</v>
      </c>
      <c r="D58" s="18" t="s">
        <v>275</v>
      </c>
      <c r="E58" s="17" t="s">
        <v>225</v>
      </c>
      <c r="F58" s="17" t="s">
        <v>37</v>
      </c>
      <c r="G58" s="17"/>
      <c r="H58" s="19" t="s">
        <v>200</v>
      </c>
      <c r="I58" s="9"/>
      <c r="J58" s="9"/>
      <c r="K58" s="9"/>
      <c r="L58" s="9"/>
      <c r="M58" s="9"/>
      <c r="N58" s="9"/>
      <c r="O58" s="9"/>
      <c r="P58" s="9"/>
      <c r="Q58" s="9"/>
      <c r="R58" s="9"/>
      <c r="S58" s="9"/>
      <c r="T58" s="10"/>
    </row>
    <row r="59" ht="9.75" customHeight="1">
      <c r="B59" s="21"/>
      <c r="C59" s="17" t="s">
        <v>276</v>
      </c>
      <c r="D59" s="18" t="s">
        <v>277</v>
      </c>
      <c r="E59" s="17" t="s">
        <v>278</v>
      </c>
      <c r="F59" s="17" t="s">
        <v>199</v>
      </c>
      <c r="G59" s="17" t="s">
        <v>159</v>
      </c>
      <c r="H59" s="19" t="s">
        <v>200</v>
      </c>
      <c r="I59" s="9"/>
      <c r="J59" s="9"/>
      <c r="K59" s="9"/>
      <c r="L59" s="9"/>
      <c r="M59" s="9"/>
      <c r="N59" s="9"/>
      <c r="O59" s="9"/>
      <c r="P59" s="9"/>
      <c r="Q59" s="9"/>
      <c r="R59" s="9"/>
      <c r="S59" s="9"/>
      <c r="T59" s="10"/>
    </row>
    <row r="60" ht="9.75" customHeight="1">
      <c r="B60" s="25" t="s">
        <v>279</v>
      </c>
      <c r="C60" s="17" t="s">
        <v>280</v>
      </c>
      <c r="D60" s="18" t="s">
        <v>281</v>
      </c>
      <c r="E60" s="17" t="s">
        <v>225</v>
      </c>
      <c r="F60" s="17" t="s">
        <v>37</v>
      </c>
      <c r="G60" s="17"/>
      <c r="H60" s="19" t="s">
        <v>200</v>
      </c>
      <c r="I60" s="9"/>
      <c r="J60" s="9"/>
      <c r="K60" s="9"/>
      <c r="L60" s="9"/>
      <c r="M60" s="9"/>
      <c r="N60" s="9"/>
      <c r="O60" s="9"/>
      <c r="P60" s="9"/>
      <c r="Q60" s="9"/>
      <c r="R60" s="9"/>
      <c r="S60" s="9"/>
      <c r="T60" s="10"/>
    </row>
    <row r="61" ht="9.75" customHeight="1">
      <c r="B61" s="20"/>
      <c r="C61" s="17" t="s">
        <v>282</v>
      </c>
      <c r="D61" s="18" t="s">
        <v>283</v>
      </c>
      <c r="E61" s="17" t="s">
        <v>225</v>
      </c>
      <c r="F61" s="17" t="s">
        <v>37</v>
      </c>
      <c r="G61" s="17"/>
      <c r="H61" s="19" t="s">
        <v>200</v>
      </c>
      <c r="I61" s="9"/>
      <c r="J61" s="9"/>
      <c r="K61" s="9"/>
      <c r="L61" s="9"/>
      <c r="M61" s="9"/>
      <c r="N61" s="9"/>
      <c r="O61" s="9"/>
      <c r="P61" s="9"/>
      <c r="Q61" s="9"/>
      <c r="R61" s="9"/>
      <c r="S61" s="9"/>
      <c r="T61" s="10"/>
    </row>
    <row r="62" ht="9.75" customHeight="1">
      <c r="B62" s="16" t="s">
        <v>284</v>
      </c>
      <c r="C62" s="17" t="s">
        <v>285</v>
      </c>
      <c r="D62" s="22" t="s">
        <v>286</v>
      </c>
      <c r="E62" s="17" t="s">
        <v>287</v>
      </c>
      <c r="F62" s="17" t="s">
        <v>35</v>
      </c>
      <c r="G62" s="17" t="s">
        <v>159</v>
      </c>
      <c r="H62" s="26"/>
      <c r="I62" s="9"/>
      <c r="J62" s="9"/>
      <c r="K62" s="9"/>
      <c r="L62" s="9"/>
      <c r="M62" s="9"/>
      <c r="N62" s="9"/>
      <c r="O62" s="9"/>
      <c r="P62" s="9"/>
      <c r="Q62" s="9"/>
      <c r="R62" s="9"/>
      <c r="S62" s="9"/>
      <c r="T62" s="10"/>
    </row>
    <row r="63" ht="9.75" customHeight="1">
      <c r="B63" s="17" t="s">
        <v>288</v>
      </c>
      <c r="C63" s="17" t="s">
        <v>289</v>
      </c>
      <c r="D63" s="18" t="s">
        <v>290</v>
      </c>
      <c r="E63" s="17" t="s">
        <v>287</v>
      </c>
      <c r="F63" s="17" t="s">
        <v>35</v>
      </c>
      <c r="G63" s="17" t="s">
        <v>159</v>
      </c>
      <c r="H63" s="26"/>
      <c r="I63" s="9"/>
      <c r="J63" s="9"/>
      <c r="K63" s="9"/>
      <c r="L63" s="9"/>
      <c r="M63" s="9"/>
      <c r="N63" s="9"/>
      <c r="O63" s="9"/>
      <c r="P63" s="9"/>
      <c r="Q63" s="9"/>
      <c r="R63" s="9"/>
      <c r="S63" s="9"/>
      <c r="T63" s="10"/>
    </row>
    <row r="64" ht="9.75" customHeight="1">
      <c r="B64" s="17" t="s">
        <v>291</v>
      </c>
      <c r="C64" s="17" t="s">
        <v>292</v>
      </c>
      <c r="D64" s="22" t="s">
        <v>293</v>
      </c>
      <c r="E64" s="17" t="s">
        <v>158</v>
      </c>
      <c r="F64" s="17" t="s">
        <v>35</v>
      </c>
      <c r="G64" s="17" t="s">
        <v>159</v>
      </c>
      <c r="H64" s="19" t="s">
        <v>294</v>
      </c>
      <c r="I64" s="9"/>
      <c r="J64" s="9"/>
      <c r="K64" s="9"/>
      <c r="L64" s="9"/>
      <c r="M64" s="9"/>
      <c r="N64" s="9"/>
      <c r="O64" s="9"/>
      <c r="P64" s="9"/>
      <c r="Q64" s="9"/>
      <c r="R64" s="9"/>
      <c r="S64" s="9"/>
      <c r="T64" s="10"/>
    </row>
    <row r="65" ht="9.75" customHeight="1">
      <c r="B65" s="12"/>
      <c r="C65" s="12"/>
      <c r="D65" s="12"/>
      <c r="E65" s="12"/>
      <c r="F65" s="12"/>
      <c r="G65" s="12"/>
    </row>
    <row r="66" ht="9.75" customHeight="1">
      <c r="B66" s="12"/>
      <c r="C66" s="12"/>
      <c r="D66" s="12"/>
      <c r="E66" s="12"/>
      <c r="F66" s="12"/>
      <c r="G66" s="12"/>
    </row>
    <row r="67" ht="9.75" customHeight="1">
      <c r="B67" s="12"/>
      <c r="C67" s="12"/>
      <c r="D67" s="12"/>
      <c r="E67" s="12"/>
      <c r="F67" s="12"/>
      <c r="G67" s="12"/>
    </row>
    <row r="68" ht="9.75" customHeight="1">
      <c r="B68" s="12"/>
      <c r="C68" s="12"/>
      <c r="D68" s="12"/>
      <c r="E68" s="12"/>
      <c r="F68" s="12"/>
      <c r="G68" s="12"/>
    </row>
    <row r="69" ht="9.75" customHeight="1">
      <c r="B69" s="12"/>
      <c r="C69" s="12"/>
      <c r="D69" s="12"/>
      <c r="E69" s="12"/>
      <c r="F69" s="12"/>
      <c r="G69" s="12"/>
    </row>
    <row r="70" ht="9.75" customHeight="1">
      <c r="B70" s="12"/>
      <c r="C70" s="12"/>
      <c r="D70" s="12"/>
      <c r="E70" s="12"/>
      <c r="F70" s="12"/>
      <c r="G70" s="12"/>
    </row>
    <row r="71" ht="9.75" customHeight="1">
      <c r="B71" s="12"/>
      <c r="C71" s="12"/>
      <c r="D71" s="12"/>
      <c r="E71" s="12"/>
      <c r="F71" s="12"/>
      <c r="G71" s="12"/>
    </row>
    <row r="72" ht="9.75" customHeight="1">
      <c r="B72" s="12"/>
      <c r="C72" s="12"/>
      <c r="D72" s="12"/>
      <c r="E72" s="12"/>
      <c r="F72" s="12"/>
      <c r="G72" s="12"/>
    </row>
    <row r="73" ht="9.75" customHeight="1">
      <c r="B73" s="12"/>
      <c r="C73" s="12"/>
      <c r="D73" s="12"/>
      <c r="E73" s="12"/>
      <c r="F73" s="12"/>
      <c r="G73" s="12"/>
    </row>
    <row r="74" ht="9.75" customHeight="1">
      <c r="B74" s="12"/>
      <c r="C74" s="12"/>
      <c r="D74" s="12"/>
      <c r="E74" s="12"/>
      <c r="F74" s="12"/>
      <c r="G74" s="12"/>
    </row>
    <row r="75" ht="9.75" customHeight="1">
      <c r="B75" s="12"/>
      <c r="C75" s="12"/>
      <c r="D75" s="12"/>
      <c r="E75" s="12"/>
      <c r="F75" s="12"/>
      <c r="G75" s="12"/>
    </row>
    <row r="76" ht="9.75" customHeight="1">
      <c r="B76" s="12"/>
      <c r="C76" s="12"/>
      <c r="D76" s="12"/>
      <c r="E76" s="12"/>
      <c r="F76" s="12"/>
      <c r="G76" s="12"/>
    </row>
    <row r="77" ht="9.75" customHeight="1">
      <c r="B77" s="12"/>
      <c r="C77" s="12"/>
      <c r="D77" s="12"/>
      <c r="E77" s="12"/>
      <c r="F77" s="12"/>
      <c r="G77" s="12"/>
    </row>
    <row r="78" ht="9.75" customHeight="1">
      <c r="B78" s="12"/>
      <c r="C78" s="12"/>
      <c r="D78" s="12"/>
      <c r="E78" s="12"/>
      <c r="F78" s="12"/>
      <c r="G78" s="12"/>
    </row>
    <row r="79" ht="9.75" customHeight="1">
      <c r="B79" s="12"/>
      <c r="C79" s="12"/>
      <c r="D79" s="12"/>
      <c r="E79" s="12"/>
      <c r="F79" s="12"/>
      <c r="G79" s="12"/>
    </row>
    <row r="80" ht="9.75" customHeight="1">
      <c r="B80" s="12"/>
      <c r="C80" s="12"/>
      <c r="D80" s="12"/>
      <c r="E80" s="12"/>
      <c r="F80" s="12"/>
      <c r="G80" s="12"/>
    </row>
    <row r="81" ht="9.75" customHeight="1">
      <c r="B81" s="12"/>
      <c r="C81" s="12"/>
      <c r="D81" s="12"/>
      <c r="E81" s="12"/>
      <c r="F81" s="12"/>
      <c r="G81" s="12"/>
    </row>
    <row r="82" ht="9.75" customHeight="1">
      <c r="B82" s="12"/>
      <c r="C82" s="12"/>
      <c r="D82" s="12"/>
      <c r="E82" s="12"/>
      <c r="F82" s="12"/>
      <c r="G82" s="12"/>
    </row>
    <row r="83" ht="9.75" customHeight="1">
      <c r="B83" s="12"/>
      <c r="C83" s="12"/>
      <c r="D83" s="12"/>
      <c r="E83" s="12"/>
      <c r="F83" s="12"/>
      <c r="G83" s="12"/>
    </row>
    <row r="84" ht="9.75" customHeight="1">
      <c r="B84" s="12"/>
      <c r="C84" s="12"/>
      <c r="D84" s="12"/>
      <c r="E84" s="12"/>
      <c r="F84" s="12"/>
      <c r="G84" s="12"/>
    </row>
    <row r="85" ht="9.75" customHeight="1">
      <c r="B85" s="12"/>
      <c r="C85" s="12"/>
      <c r="D85" s="12"/>
      <c r="E85" s="12"/>
      <c r="F85" s="12"/>
      <c r="G85" s="12"/>
    </row>
    <row r="86" ht="9.75" customHeight="1">
      <c r="B86" s="12"/>
      <c r="C86" s="12"/>
      <c r="D86" s="12"/>
      <c r="E86" s="12"/>
      <c r="F86" s="12"/>
      <c r="G86" s="12"/>
    </row>
    <row r="87" ht="9.75" customHeight="1">
      <c r="B87" s="12"/>
      <c r="C87" s="12"/>
      <c r="D87" s="12"/>
      <c r="E87" s="12"/>
      <c r="F87" s="12"/>
      <c r="G87" s="12"/>
    </row>
    <row r="88" ht="9.75" customHeight="1">
      <c r="B88" s="12"/>
      <c r="C88" s="12"/>
      <c r="D88" s="12"/>
      <c r="E88" s="12"/>
      <c r="F88" s="12"/>
      <c r="G88" s="12"/>
    </row>
    <row r="89" ht="9.75" customHeight="1">
      <c r="B89" s="12"/>
      <c r="C89" s="12"/>
      <c r="D89" s="12"/>
      <c r="E89" s="12"/>
      <c r="F89" s="12"/>
      <c r="G89" s="12"/>
    </row>
    <row r="90" ht="9.75" customHeight="1">
      <c r="B90" s="12"/>
      <c r="C90" s="12"/>
      <c r="D90" s="12"/>
      <c r="E90" s="12"/>
      <c r="F90" s="12"/>
      <c r="G90" s="12"/>
    </row>
    <row r="91" ht="9.75" customHeight="1">
      <c r="B91" s="12"/>
      <c r="C91" s="12"/>
      <c r="D91" s="12"/>
      <c r="E91" s="12"/>
      <c r="F91" s="12"/>
      <c r="G91" s="12"/>
    </row>
    <row r="92" ht="9.75" customHeight="1">
      <c r="B92" s="12"/>
      <c r="C92" s="12"/>
      <c r="D92" s="12"/>
      <c r="E92" s="12"/>
      <c r="F92" s="12"/>
      <c r="G92" s="12"/>
    </row>
    <row r="93" ht="9.75" customHeight="1">
      <c r="B93" s="12"/>
      <c r="C93" s="12"/>
      <c r="D93" s="12"/>
      <c r="E93" s="12"/>
      <c r="F93" s="12"/>
      <c r="G93" s="12"/>
    </row>
    <row r="94" ht="9.75" customHeight="1">
      <c r="B94" s="12"/>
      <c r="C94" s="12"/>
      <c r="D94" s="12"/>
      <c r="E94" s="12"/>
      <c r="F94" s="12"/>
      <c r="G94" s="12"/>
    </row>
    <row r="95" ht="9.75" customHeight="1">
      <c r="B95" s="12"/>
      <c r="C95" s="12"/>
      <c r="D95" s="12"/>
      <c r="E95" s="12"/>
      <c r="F95" s="12"/>
      <c r="G95" s="12"/>
    </row>
    <row r="96" ht="9.75" customHeight="1">
      <c r="B96" s="12"/>
      <c r="C96" s="12"/>
      <c r="D96" s="12"/>
      <c r="E96" s="12"/>
      <c r="F96" s="12"/>
      <c r="G96" s="12"/>
    </row>
    <row r="97" ht="9.75" customHeight="1">
      <c r="B97" s="12"/>
      <c r="C97" s="12"/>
      <c r="D97" s="12"/>
      <c r="E97" s="12"/>
      <c r="F97" s="12"/>
      <c r="G97" s="12"/>
    </row>
    <row r="98" ht="9.75" customHeight="1">
      <c r="B98" s="12"/>
      <c r="C98" s="12"/>
      <c r="D98" s="12"/>
      <c r="E98" s="12"/>
      <c r="F98" s="12"/>
      <c r="G98" s="12"/>
    </row>
    <row r="99" ht="9.75" customHeight="1">
      <c r="B99" s="12"/>
      <c r="C99" s="12"/>
      <c r="D99" s="12"/>
      <c r="E99" s="12"/>
      <c r="F99" s="12"/>
      <c r="G99" s="12"/>
    </row>
    <row r="100" ht="9.75" customHeight="1">
      <c r="B100" s="12"/>
      <c r="C100" s="12"/>
      <c r="D100" s="12"/>
      <c r="E100" s="12"/>
      <c r="F100" s="12"/>
      <c r="G100" s="12"/>
    </row>
    <row r="101" ht="9.75" customHeight="1">
      <c r="B101" s="12"/>
      <c r="C101" s="12"/>
      <c r="D101" s="12"/>
      <c r="E101" s="12"/>
      <c r="F101" s="12"/>
      <c r="G101" s="12"/>
    </row>
    <row r="102" ht="9.75" customHeight="1">
      <c r="B102" s="12"/>
      <c r="C102" s="12"/>
      <c r="D102" s="12"/>
      <c r="E102" s="12"/>
      <c r="F102" s="12"/>
      <c r="G102" s="12"/>
    </row>
    <row r="103" ht="9.75" customHeight="1">
      <c r="B103" s="12"/>
      <c r="C103" s="12"/>
      <c r="D103" s="12"/>
      <c r="E103" s="12"/>
      <c r="F103" s="12"/>
      <c r="G103" s="12"/>
    </row>
    <row r="104" ht="9.75" customHeight="1">
      <c r="B104" s="12"/>
      <c r="C104" s="12"/>
      <c r="D104" s="12"/>
      <c r="E104" s="12"/>
      <c r="F104" s="12"/>
      <c r="G104" s="12"/>
    </row>
    <row r="105" ht="9.75" customHeight="1">
      <c r="B105" s="12"/>
      <c r="C105" s="12"/>
      <c r="D105" s="12"/>
      <c r="E105" s="12"/>
      <c r="F105" s="12"/>
      <c r="G105" s="12"/>
    </row>
    <row r="106" ht="9.75" customHeight="1">
      <c r="B106" s="12"/>
      <c r="C106" s="12"/>
      <c r="D106" s="12"/>
      <c r="E106" s="12"/>
      <c r="F106" s="12"/>
      <c r="G106" s="12"/>
    </row>
    <row r="107" ht="9.75" customHeight="1">
      <c r="B107" s="12"/>
      <c r="C107" s="12"/>
      <c r="D107" s="12"/>
      <c r="E107" s="12"/>
      <c r="F107" s="12"/>
      <c r="G107" s="12"/>
    </row>
    <row r="108" ht="9.75" customHeight="1">
      <c r="B108" s="12"/>
      <c r="C108" s="12"/>
      <c r="D108" s="12"/>
      <c r="E108" s="12"/>
      <c r="F108" s="12"/>
      <c r="G108" s="12"/>
    </row>
    <row r="109" ht="9.75" customHeight="1">
      <c r="B109" s="12"/>
      <c r="C109" s="12"/>
      <c r="D109" s="12"/>
      <c r="E109" s="12"/>
      <c r="F109" s="12"/>
      <c r="G109" s="12"/>
    </row>
    <row r="110" ht="9.75" customHeight="1">
      <c r="B110" s="12"/>
      <c r="C110" s="12"/>
      <c r="D110" s="12"/>
      <c r="E110" s="12"/>
      <c r="F110" s="12"/>
      <c r="G110" s="12"/>
    </row>
    <row r="111" ht="9.75" customHeight="1">
      <c r="B111" s="12"/>
      <c r="C111" s="12"/>
      <c r="D111" s="12"/>
      <c r="E111" s="12"/>
      <c r="F111" s="12"/>
      <c r="G111" s="12"/>
    </row>
    <row r="112" ht="9.75" customHeight="1">
      <c r="B112" s="12"/>
      <c r="C112" s="12"/>
      <c r="D112" s="12"/>
      <c r="E112" s="12"/>
      <c r="F112" s="12"/>
      <c r="G112" s="12"/>
    </row>
    <row r="113" ht="9.75" customHeight="1">
      <c r="B113" s="12"/>
      <c r="C113" s="12"/>
      <c r="D113" s="12"/>
      <c r="E113" s="12"/>
      <c r="F113" s="12"/>
      <c r="G113" s="12"/>
    </row>
    <row r="114" ht="9.75" customHeight="1">
      <c r="B114" s="12"/>
      <c r="C114" s="12"/>
      <c r="D114" s="12"/>
      <c r="E114" s="12"/>
      <c r="F114" s="12"/>
      <c r="G114" s="12"/>
    </row>
    <row r="115" ht="9.75" customHeight="1">
      <c r="B115" s="12"/>
      <c r="C115" s="12"/>
      <c r="D115" s="12"/>
      <c r="E115" s="12"/>
      <c r="F115" s="12"/>
      <c r="G115" s="12"/>
    </row>
    <row r="116" ht="9.75" customHeight="1">
      <c r="B116" s="12"/>
      <c r="C116" s="12"/>
      <c r="D116" s="12"/>
      <c r="E116" s="12"/>
      <c r="F116" s="12"/>
      <c r="G116" s="12"/>
    </row>
    <row r="117" ht="9.75" customHeight="1">
      <c r="B117" s="12"/>
      <c r="C117" s="12"/>
      <c r="D117" s="12"/>
      <c r="E117" s="12"/>
      <c r="F117" s="12"/>
      <c r="G117" s="12"/>
    </row>
    <row r="118" ht="9.75" customHeight="1">
      <c r="B118" s="12"/>
      <c r="C118" s="12"/>
      <c r="D118" s="12"/>
      <c r="E118" s="12"/>
      <c r="F118" s="12"/>
      <c r="G118" s="12"/>
    </row>
    <row r="119" ht="9.75" customHeight="1">
      <c r="B119" s="12"/>
      <c r="C119" s="12"/>
      <c r="D119" s="12"/>
      <c r="E119" s="12"/>
      <c r="F119" s="12"/>
      <c r="G119" s="12"/>
    </row>
    <row r="120" ht="9.75" customHeight="1">
      <c r="B120" s="12"/>
      <c r="C120" s="12"/>
      <c r="D120" s="12"/>
      <c r="E120" s="12"/>
      <c r="F120" s="12"/>
      <c r="G120" s="12"/>
    </row>
    <row r="121" ht="9.75" customHeight="1">
      <c r="B121" s="12"/>
      <c r="C121" s="12"/>
      <c r="D121" s="12"/>
      <c r="E121" s="12"/>
      <c r="F121" s="12"/>
      <c r="G121" s="12"/>
    </row>
    <row r="122" ht="9.75" customHeight="1">
      <c r="B122" s="12"/>
      <c r="C122" s="12"/>
      <c r="D122" s="12"/>
      <c r="E122" s="12"/>
      <c r="F122" s="12"/>
      <c r="G122" s="12"/>
    </row>
    <row r="123" ht="9.75" customHeight="1">
      <c r="B123" s="12"/>
      <c r="C123" s="12"/>
      <c r="D123" s="12"/>
      <c r="E123" s="12"/>
      <c r="F123" s="12"/>
      <c r="G123" s="12"/>
    </row>
    <row r="124" ht="9.75" customHeight="1">
      <c r="B124" s="12"/>
      <c r="C124" s="12"/>
      <c r="D124" s="12"/>
      <c r="E124" s="12"/>
      <c r="F124" s="12"/>
      <c r="G124" s="12"/>
    </row>
    <row r="125" ht="9.75" customHeight="1">
      <c r="B125" s="12"/>
      <c r="C125" s="12"/>
      <c r="D125" s="12"/>
      <c r="E125" s="12"/>
      <c r="F125" s="12"/>
      <c r="G125" s="12"/>
    </row>
    <row r="126" ht="9.75" customHeight="1">
      <c r="B126" s="12"/>
      <c r="C126" s="12"/>
      <c r="D126" s="12"/>
      <c r="E126" s="12"/>
      <c r="F126" s="12"/>
      <c r="G126" s="12"/>
    </row>
    <row r="127" ht="9.75" customHeight="1">
      <c r="B127" s="12"/>
      <c r="C127" s="12"/>
      <c r="D127" s="12"/>
      <c r="E127" s="12"/>
      <c r="F127" s="12"/>
      <c r="G127" s="12"/>
    </row>
    <row r="128" ht="9.75" customHeight="1">
      <c r="B128" s="12"/>
      <c r="C128" s="12"/>
      <c r="D128" s="12"/>
      <c r="E128" s="12"/>
      <c r="F128" s="12"/>
      <c r="G128" s="12"/>
    </row>
    <row r="129" ht="9.75" customHeight="1">
      <c r="B129" s="12"/>
      <c r="C129" s="12"/>
      <c r="D129" s="12"/>
      <c r="E129" s="12"/>
      <c r="F129" s="12"/>
      <c r="G129" s="12"/>
    </row>
    <row r="130" ht="9.75" customHeight="1">
      <c r="B130" s="12"/>
      <c r="C130" s="12"/>
      <c r="D130" s="12"/>
      <c r="E130" s="12"/>
      <c r="F130" s="12"/>
      <c r="G130" s="12"/>
    </row>
    <row r="131" ht="9.75" customHeight="1">
      <c r="B131" s="12"/>
      <c r="C131" s="12"/>
      <c r="D131" s="12"/>
      <c r="E131" s="12"/>
      <c r="F131" s="12"/>
      <c r="G131" s="12"/>
    </row>
    <row r="132" ht="9.75" customHeight="1">
      <c r="B132" s="12"/>
      <c r="C132" s="12"/>
      <c r="D132" s="12"/>
      <c r="E132" s="12"/>
      <c r="F132" s="12"/>
      <c r="G132" s="12"/>
    </row>
    <row r="133" ht="9.75" customHeight="1">
      <c r="B133" s="12"/>
      <c r="C133" s="12"/>
      <c r="D133" s="12"/>
      <c r="E133" s="12"/>
      <c r="F133" s="12"/>
      <c r="G133" s="12"/>
    </row>
    <row r="134" ht="9.75" customHeight="1">
      <c r="B134" s="12"/>
      <c r="C134" s="12"/>
      <c r="D134" s="12"/>
      <c r="E134" s="12"/>
      <c r="F134" s="12"/>
      <c r="G134" s="12"/>
    </row>
    <row r="135" ht="9.75" customHeight="1">
      <c r="B135" s="12"/>
      <c r="C135" s="12"/>
      <c r="D135" s="12"/>
      <c r="E135" s="12"/>
      <c r="F135" s="12"/>
      <c r="G135" s="12"/>
    </row>
    <row r="136" ht="9.75" customHeight="1">
      <c r="B136" s="12"/>
      <c r="C136" s="12"/>
      <c r="D136" s="12"/>
      <c r="E136" s="12"/>
      <c r="F136" s="12"/>
      <c r="G136" s="12"/>
    </row>
    <row r="137" ht="9.75" customHeight="1">
      <c r="B137" s="12"/>
      <c r="C137" s="12"/>
      <c r="D137" s="12"/>
      <c r="E137" s="12"/>
      <c r="F137" s="12"/>
      <c r="G137" s="12"/>
    </row>
    <row r="138" ht="9.75" customHeight="1">
      <c r="B138" s="12"/>
      <c r="C138" s="12"/>
      <c r="D138" s="12"/>
      <c r="E138" s="12"/>
      <c r="F138" s="12"/>
      <c r="G138" s="12"/>
    </row>
    <row r="139" ht="9.75" customHeight="1">
      <c r="B139" s="12"/>
      <c r="C139" s="12"/>
      <c r="D139" s="12"/>
      <c r="E139" s="12"/>
      <c r="F139" s="12"/>
      <c r="G139" s="12"/>
    </row>
    <row r="140" ht="9.75" customHeight="1">
      <c r="B140" s="12"/>
      <c r="C140" s="12"/>
      <c r="D140" s="12"/>
      <c r="E140" s="12"/>
      <c r="F140" s="12"/>
      <c r="G140" s="12"/>
    </row>
    <row r="141" ht="9.75" customHeight="1">
      <c r="B141" s="12"/>
      <c r="C141" s="12"/>
      <c r="D141" s="12"/>
      <c r="E141" s="12"/>
      <c r="F141" s="12"/>
      <c r="G141" s="12"/>
    </row>
    <row r="142" ht="9.75" customHeight="1">
      <c r="B142" s="12"/>
      <c r="C142" s="12"/>
      <c r="D142" s="12"/>
      <c r="E142" s="12"/>
      <c r="F142" s="12"/>
      <c r="G142" s="12"/>
    </row>
    <row r="143" ht="9.75" customHeight="1">
      <c r="B143" s="12"/>
      <c r="C143" s="12"/>
      <c r="D143" s="12"/>
      <c r="E143" s="12"/>
      <c r="F143" s="12"/>
      <c r="G143" s="12"/>
    </row>
    <row r="144" ht="9.75" customHeight="1">
      <c r="B144" s="12"/>
      <c r="C144" s="12"/>
      <c r="D144" s="12"/>
      <c r="E144" s="12"/>
      <c r="F144" s="12"/>
      <c r="G144" s="12"/>
    </row>
    <row r="145" ht="9.75" customHeight="1">
      <c r="B145" s="12"/>
      <c r="C145" s="12"/>
      <c r="D145" s="12"/>
      <c r="E145" s="12"/>
      <c r="F145" s="12"/>
      <c r="G145" s="12"/>
    </row>
    <row r="146" ht="9.75" customHeight="1">
      <c r="B146" s="12"/>
      <c r="C146" s="12"/>
      <c r="D146" s="12"/>
      <c r="E146" s="12"/>
      <c r="F146" s="12"/>
      <c r="G146" s="12"/>
    </row>
    <row r="147" ht="9.75" customHeight="1">
      <c r="B147" s="12"/>
      <c r="C147" s="12"/>
      <c r="D147" s="12"/>
      <c r="E147" s="12"/>
      <c r="F147" s="12"/>
      <c r="G147" s="12"/>
    </row>
    <row r="148" ht="9.75" customHeight="1">
      <c r="B148" s="12"/>
      <c r="C148" s="12"/>
      <c r="D148" s="12"/>
      <c r="E148" s="12"/>
      <c r="F148" s="12"/>
      <c r="G148" s="12"/>
    </row>
    <row r="149" ht="9.75" customHeight="1">
      <c r="B149" s="12"/>
      <c r="C149" s="12"/>
      <c r="D149" s="12"/>
      <c r="E149" s="12"/>
      <c r="F149" s="12"/>
      <c r="G149" s="12"/>
    </row>
    <row r="150" ht="9.75" customHeight="1">
      <c r="B150" s="12"/>
      <c r="C150" s="12"/>
      <c r="D150" s="12"/>
      <c r="E150" s="12"/>
      <c r="F150" s="12"/>
      <c r="G150" s="12"/>
    </row>
    <row r="151" ht="9.75" customHeight="1">
      <c r="B151" s="12"/>
      <c r="C151" s="12"/>
      <c r="D151" s="12"/>
      <c r="E151" s="12"/>
      <c r="F151" s="12"/>
      <c r="G151" s="12"/>
    </row>
    <row r="152" ht="9.75" customHeight="1">
      <c r="B152" s="12"/>
      <c r="C152" s="12"/>
      <c r="D152" s="12"/>
      <c r="E152" s="12"/>
      <c r="F152" s="12"/>
      <c r="G152" s="12"/>
    </row>
    <row r="153" ht="9.75" customHeight="1">
      <c r="B153" s="12"/>
      <c r="C153" s="12"/>
      <c r="D153" s="12"/>
      <c r="E153" s="12"/>
      <c r="F153" s="12"/>
      <c r="G153" s="12"/>
    </row>
    <row r="154" ht="9.75" customHeight="1">
      <c r="B154" s="12"/>
      <c r="C154" s="12"/>
      <c r="D154" s="12"/>
      <c r="E154" s="12"/>
      <c r="F154" s="12"/>
      <c r="G154" s="12"/>
    </row>
    <row r="155" ht="9.75" customHeight="1">
      <c r="B155" s="12"/>
      <c r="C155" s="12"/>
      <c r="D155" s="12"/>
      <c r="E155" s="12"/>
      <c r="F155" s="12"/>
      <c r="G155" s="12"/>
    </row>
    <row r="156" ht="9.75" customHeight="1">
      <c r="B156" s="12"/>
      <c r="C156" s="12"/>
      <c r="D156" s="12"/>
      <c r="E156" s="12"/>
      <c r="F156" s="12"/>
      <c r="G156" s="12"/>
    </row>
    <row r="157" ht="9.75" customHeight="1">
      <c r="B157" s="12"/>
      <c r="C157" s="12"/>
      <c r="D157" s="12"/>
      <c r="E157" s="12"/>
      <c r="F157" s="12"/>
      <c r="G157" s="12"/>
    </row>
    <row r="158" ht="9.75" customHeight="1">
      <c r="B158" s="12"/>
      <c r="C158" s="12"/>
      <c r="D158" s="12"/>
      <c r="E158" s="12"/>
      <c r="F158" s="12"/>
      <c r="G158" s="12"/>
    </row>
    <row r="159" ht="9.75" customHeight="1">
      <c r="B159" s="12"/>
      <c r="C159" s="12"/>
      <c r="D159" s="12"/>
      <c r="E159" s="12"/>
      <c r="F159" s="12"/>
      <c r="G159" s="12"/>
    </row>
    <row r="160" ht="9.75" customHeight="1">
      <c r="B160" s="12"/>
      <c r="C160" s="12"/>
      <c r="D160" s="12"/>
      <c r="E160" s="12"/>
      <c r="F160" s="12"/>
      <c r="G160" s="12"/>
    </row>
    <row r="161" ht="9.75" customHeight="1">
      <c r="B161" s="12"/>
      <c r="C161" s="12"/>
      <c r="D161" s="12"/>
      <c r="E161" s="12"/>
      <c r="F161" s="12"/>
      <c r="G161" s="12"/>
    </row>
    <row r="162" ht="9.75" customHeight="1">
      <c r="B162" s="12"/>
      <c r="C162" s="12"/>
      <c r="D162" s="12"/>
      <c r="E162" s="12"/>
      <c r="F162" s="12"/>
      <c r="G162" s="12"/>
    </row>
    <row r="163" ht="9.75" customHeight="1">
      <c r="B163" s="12"/>
      <c r="C163" s="12"/>
      <c r="D163" s="12"/>
      <c r="E163" s="12"/>
      <c r="F163" s="12"/>
      <c r="G163" s="12"/>
    </row>
    <row r="164" ht="9.75" customHeight="1">
      <c r="B164" s="12"/>
      <c r="C164" s="12"/>
      <c r="D164" s="12"/>
      <c r="E164" s="12"/>
      <c r="F164" s="12"/>
      <c r="G164" s="12"/>
    </row>
    <row r="165" ht="9.75" customHeight="1">
      <c r="B165" s="12"/>
      <c r="C165" s="12"/>
      <c r="D165" s="12"/>
      <c r="E165" s="12"/>
      <c r="F165" s="12"/>
      <c r="G165" s="12"/>
    </row>
    <row r="166" ht="9.75" customHeight="1">
      <c r="B166" s="12"/>
      <c r="C166" s="12"/>
      <c r="D166" s="12"/>
      <c r="E166" s="12"/>
      <c r="F166" s="12"/>
      <c r="G166" s="12"/>
    </row>
    <row r="167" ht="9.75" customHeight="1">
      <c r="B167" s="12"/>
      <c r="C167" s="12"/>
      <c r="D167" s="12"/>
      <c r="E167" s="12"/>
      <c r="F167" s="12"/>
      <c r="G167" s="12"/>
    </row>
    <row r="168" ht="9.75" customHeight="1">
      <c r="B168" s="12"/>
      <c r="C168" s="12"/>
      <c r="D168" s="12"/>
      <c r="E168" s="12"/>
      <c r="F168" s="12"/>
      <c r="G168" s="12"/>
    </row>
    <row r="169" ht="9.75" customHeight="1">
      <c r="B169" s="12"/>
      <c r="C169" s="12"/>
      <c r="D169" s="12"/>
      <c r="E169" s="12"/>
      <c r="F169" s="12"/>
      <c r="G169" s="12"/>
    </row>
    <row r="170" ht="9.75" customHeight="1">
      <c r="B170" s="12"/>
      <c r="C170" s="12"/>
      <c r="D170" s="12"/>
      <c r="E170" s="12"/>
      <c r="F170" s="12"/>
      <c r="G170" s="12"/>
    </row>
    <row r="171" ht="9.75" customHeight="1">
      <c r="B171" s="12"/>
      <c r="C171" s="12"/>
      <c r="D171" s="12"/>
      <c r="E171" s="12"/>
      <c r="F171" s="12"/>
      <c r="G171" s="12"/>
    </row>
    <row r="172" ht="9.75" customHeight="1">
      <c r="B172" s="12"/>
      <c r="C172" s="12"/>
      <c r="D172" s="12"/>
      <c r="E172" s="12"/>
      <c r="F172" s="12"/>
      <c r="G172" s="12"/>
    </row>
    <row r="173" ht="9.75" customHeight="1">
      <c r="B173" s="12"/>
      <c r="C173" s="12"/>
      <c r="D173" s="12"/>
      <c r="E173" s="12"/>
      <c r="F173" s="12"/>
      <c r="G173" s="12"/>
    </row>
    <row r="174" ht="9.75" customHeight="1">
      <c r="B174" s="12"/>
      <c r="C174" s="12"/>
      <c r="D174" s="12"/>
      <c r="E174" s="12"/>
      <c r="F174" s="12"/>
      <c r="G174" s="12"/>
    </row>
    <row r="175" ht="9.75" customHeight="1">
      <c r="B175" s="12"/>
      <c r="C175" s="12"/>
      <c r="D175" s="12"/>
      <c r="E175" s="12"/>
      <c r="F175" s="12"/>
      <c r="G175" s="12"/>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47">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33:T33"/>
    <mergeCell ref="H50:T50"/>
    <mergeCell ref="H22:T22"/>
    <mergeCell ref="H23:T23"/>
    <mergeCell ref="H24:T24"/>
    <mergeCell ref="H25:T25"/>
    <mergeCell ref="B26:B46"/>
    <mergeCell ref="H30:T30"/>
    <mergeCell ref="H59:T59"/>
    <mergeCell ref="H34:T34"/>
    <mergeCell ref="H35:T35"/>
    <mergeCell ref="H39:T39"/>
    <mergeCell ref="H40:T40"/>
    <mergeCell ref="H41:T41"/>
    <mergeCell ref="H42:T42"/>
    <mergeCell ref="H43:T43"/>
    <mergeCell ref="H44:T44"/>
    <mergeCell ref="H45:T45"/>
    <mergeCell ref="H46:T46"/>
    <mergeCell ref="H55:T55"/>
    <mergeCell ref="H58:T58"/>
    <mergeCell ref="H60:T60"/>
    <mergeCell ref="H61:T61"/>
    <mergeCell ref="H62:T62"/>
    <mergeCell ref="H63:T63"/>
    <mergeCell ref="H64:T64"/>
    <mergeCell ref="B47:B59"/>
    <mergeCell ref="B60:B61"/>
  </mergeCells>
  <conditionalFormatting sqref="G5:G20 G23:G64 H62:T63">
    <cfRule type="expression" dxfId="0" priority="1">
      <formula>ISBLANK(G5)</formula>
    </cfRule>
  </conditionalFormatting>
  <conditionalFormatting sqref="H26:T32 H36:T38 H47:T54 H56:T57">
    <cfRule type="expression" dxfId="0" priority="2">
      <formula>ISBLANK(H26)</formula>
    </cfRule>
  </conditionalFormatting>
  <conditionalFormatting sqref="G21:G22">
    <cfRule type="expression" dxfId="0" priority="3">
      <formula>ISBLANK(G21)</formula>
    </cfRule>
  </conditionalFormatting>
  <dataValidations>
    <dataValidation type="list" allowBlank="1" showErrorMessage="1" sqref="G34:G35 G40:G46 G58 G60:G61">
      <formula1>"Y,N"</formula1>
    </dataValidation>
    <dataValidation type="custom" allowBlank="1" showInputMessage="1" showErrorMessage="1" prompt="Input Error - Value entered must be greater than zero and to no more than two decimal places." sqref="H62:H63">
      <formula1>AND(H62&gt;0,OR(IF(ISERROR(FIND(".",H62)),LEN(H62)&gt;0,LEN(MID(H62,FIND(".",H62)+1,25))&lt;5)))</formula1>
    </dataValidation>
    <dataValidation type="custom" allowBlank="1" showInputMessage="1" showErrorMessage="1" prompt="Input Error - Value entered must be greater than zero and to no more than two decimal places." sqref="H26:T29 H30 H31:T32 H36:T38 H47:T49 H50 H51:T54 H56:T57">
      <formula1>AND(H26&gt;0,OR(IF(ISERROR(FIND(".",H26)),LEN(H26)&gt;0,LEN(MID(H26,FIND(".",H26)+1,25))&lt;3)))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7" t="s">
        <v>295</v>
      </c>
    </row>
    <row r="3" ht="9.75" customHeight="1"/>
    <row r="4" ht="9.75" customHeight="1">
      <c r="B4" s="28" t="s">
        <v>69</v>
      </c>
    </row>
    <row r="5" ht="9.75" customHeight="1"/>
    <row r="6" ht="9.75" customHeight="1">
      <c r="B6" s="29" t="s">
        <v>296</v>
      </c>
      <c r="C6" s="10"/>
      <c r="D6" s="29" t="s">
        <v>297</v>
      </c>
      <c r="E6" s="10"/>
    </row>
    <row r="7" ht="9.75" customHeight="1">
      <c r="B7" s="30" t="s">
        <v>298</v>
      </c>
      <c r="C7" s="18" t="s">
        <v>299</v>
      </c>
      <c r="D7" s="31"/>
      <c r="E7" s="32">
        <f>SUM(D7:D9)</f>
        <v>0</v>
      </c>
    </row>
    <row r="8" ht="9.75" customHeight="1">
      <c r="B8" s="20"/>
      <c r="C8" s="18" t="s">
        <v>300</v>
      </c>
      <c r="D8" s="31"/>
      <c r="E8" s="20"/>
      <c r="F8" s="3" t="s">
        <v>301</v>
      </c>
    </row>
    <row r="9" ht="9.75" customHeight="1">
      <c r="B9" s="21"/>
      <c r="C9" s="18" t="s">
        <v>302</v>
      </c>
      <c r="D9" s="31"/>
      <c r="E9" s="21"/>
    </row>
    <row r="10" ht="9.75" customHeight="1">
      <c r="B10" s="33" t="s">
        <v>303</v>
      </c>
      <c r="C10" s="34"/>
      <c r="D10" s="35"/>
      <c r="E10" s="36"/>
      <c r="F10" s="3" t="s">
        <v>304</v>
      </c>
    </row>
    <row r="11" ht="9.75" customHeight="1">
      <c r="B11" s="33" t="s">
        <v>305</v>
      </c>
      <c r="C11" s="34"/>
      <c r="D11" s="35"/>
      <c r="E11" s="36"/>
      <c r="F11" s="3" t="s">
        <v>306</v>
      </c>
    </row>
    <row r="12" ht="9.75" customHeight="1">
      <c r="D12" s="37"/>
    </row>
    <row r="13" ht="9.75" customHeight="1"/>
    <row r="14" ht="9.75" customHeight="1">
      <c r="B14" s="3" t="s">
        <v>74</v>
      </c>
    </row>
    <row r="15" ht="9.75" customHeight="1"/>
    <row r="16" ht="9.75" customHeight="1">
      <c r="B16" s="38" t="s">
        <v>307</v>
      </c>
      <c r="C16" s="39"/>
      <c r="D16" s="40"/>
    </row>
    <row r="17" ht="9.75" customHeight="1">
      <c r="B17" s="7" t="s">
        <v>308</v>
      </c>
      <c r="C17" s="41"/>
      <c r="D17" s="42"/>
    </row>
    <row r="18" ht="9.75" customHeight="1">
      <c r="B18" s="43" t="s">
        <v>309</v>
      </c>
      <c r="D18" s="41"/>
    </row>
    <row r="19" ht="9.75" customHeight="1">
      <c r="B19" s="7" t="s">
        <v>310</v>
      </c>
      <c r="C19" s="41"/>
      <c r="D19" s="36"/>
      <c r="E19" s="44" t="str">
        <f>IF(AND(D17="N",D19&lt;&gt;""),"Error - Value not required",IF(AND(D17="",D19&lt;&gt;""),"Error - cell C15 incomplete",""))</f>
        <v/>
      </c>
    </row>
    <row r="20" ht="9.75" customHeight="1">
      <c r="D20" s="2"/>
    </row>
    <row r="21" ht="9.75" customHeight="1">
      <c r="D21" s="2"/>
    </row>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B6:C6"/>
    <mergeCell ref="D6:E6"/>
    <mergeCell ref="B7:B9"/>
    <mergeCell ref="E7:E9"/>
    <mergeCell ref="B16:C16"/>
  </mergeCells>
  <conditionalFormatting sqref="D7:D9 D17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45" t="s">
        <v>311</v>
      </c>
    </row>
    <row r="3" ht="9.75" customHeight="1"/>
    <row r="4" ht="9.75" customHeight="1">
      <c r="B4" s="3" t="s">
        <v>312</v>
      </c>
    </row>
    <row r="5" ht="9.75" customHeight="1"/>
    <row r="6" ht="9.75" customHeight="1">
      <c r="B6" s="15" t="s">
        <v>313</v>
      </c>
      <c r="C6" s="15" t="s">
        <v>314</v>
      </c>
    </row>
    <row r="7" ht="9.75" customHeight="1">
      <c r="B7" s="42" t="s">
        <v>315</v>
      </c>
      <c r="C7" s="36"/>
    </row>
    <row r="8" ht="9.75" customHeight="1">
      <c r="B8" s="42" t="s">
        <v>316</v>
      </c>
      <c r="C8" s="36"/>
    </row>
    <row r="9" ht="9.75" customHeight="1">
      <c r="B9" s="42" t="s">
        <v>317</v>
      </c>
      <c r="C9" s="36"/>
    </row>
    <row r="10" ht="9.75" customHeight="1">
      <c r="B10" s="42" t="s">
        <v>318</v>
      </c>
      <c r="C10" s="36"/>
    </row>
    <row r="11" ht="9.75" customHeight="1">
      <c r="B11" s="3" t="s">
        <v>319</v>
      </c>
    </row>
    <row r="12" ht="9.75" customHeight="1"/>
    <row r="13" ht="9.75" customHeight="1"/>
    <row r="14" ht="9.75" customHeight="1">
      <c r="B14" s="3" t="s">
        <v>320</v>
      </c>
    </row>
    <row r="15" ht="9.75" customHeight="1"/>
    <row r="16" ht="9.75" customHeight="1">
      <c r="C16" s="46" t="s">
        <v>321</v>
      </c>
      <c r="D16" s="9"/>
      <c r="E16" s="9"/>
      <c r="F16" s="9"/>
      <c r="G16" s="9"/>
      <c r="H16" s="9"/>
      <c r="I16" s="9"/>
      <c r="J16" s="10"/>
      <c r="K16" s="47" t="s">
        <v>322</v>
      </c>
    </row>
    <row r="17" ht="9.75" customHeight="1">
      <c r="B17" s="48" t="s">
        <v>323</v>
      </c>
      <c r="C17" s="15" t="s">
        <v>324</v>
      </c>
      <c r="D17" s="15" t="s">
        <v>325</v>
      </c>
      <c r="E17" s="15" t="s">
        <v>326</v>
      </c>
      <c r="F17" s="15" t="s">
        <v>327</v>
      </c>
      <c r="G17" s="15" t="s">
        <v>328</v>
      </c>
      <c r="H17" s="15" t="s">
        <v>329</v>
      </c>
      <c r="I17" s="15" t="s">
        <v>330</v>
      </c>
      <c r="J17" s="15" t="s">
        <v>331</v>
      </c>
      <c r="K17" s="15" t="s">
        <v>332</v>
      </c>
    </row>
    <row r="18" ht="9.75" customHeight="1">
      <c r="B18" s="42" t="s">
        <v>333</v>
      </c>
      <c r="C18" s="36"/>
      <c r="D18" s="36"/>
      <c r="E18" s="36"/>
      <c r="F18" s="36"/>
      <c r="G18" s="49">
        <f t="shared" ref="G18:G26" si="1">SUM(C18:F18)</f>
        <v>0</v>
      </c>
      <c r="H18" s="36"/>
      <c r="I18" s="36"/>
      <c r="J18" s="36"/>
      <c r="K18" s="49">
        <f t="shared" ref="K18:K26" si="2">SUM(G18:J18)</f>
        <v>0</v>
      </c>
    </row>
    <row r="19" ht="9.75" customHeight="1">
      <c r="B19" s="42" t="s">
        <v>334</v>
      </c>
      <c r="C19" s="36"/>
      <c r="D19" s="36"/>
      <c r="E19" s="36"/>
      <c r="F19" s="36"/>
      <c r="G19" s="49">
        <f t="shared" si="1"/>
        <v>0</v>
      </c>
      <c r="H19" s="36"/>
      <c r="I19" s="36"/>
      <c r="J19" s="36"/>
      <c r="K19" s="49">
        <f t="shared" si="2"/>
        <v>0</v>
      </c>
    </row>
    <row r="20" ht="9.75" customHeight="1">
      <c r="B20" s="42" t="s">
        <v>335</v>
      </c>
      <c r="C20" s="36"/>
      <c r="D20" s="36"/>
      <c r="E20" s="36"/>
      <c r="F20" s="36"/>
      <c r="G20" s="49">
        <f t="shared" si="1"/>
        <v>0</v>
      </c>
      <c r="H20" s="36"/>
      <c r="I20" s="36"/>
      <c r="J20" s="36"/>
      <c r="K20" s="49">
        <f t="shared" si="2"/>
        <v>0</v>
      </c>
    </row>
    <row r="21" ht="9.75" customHeight="1">
      <c r="B21" s="42" t="s">
        <v>336</v>
      </c>
      <c r="C21" s="36"/>
      <c r="D21" s="36"/>
      <c r="E21" s="36"/>
      <c r="F21" s="36"/>
      <c r="G21" s="49">
        <f t="shared" si="1"/>
        <v>0</v>
      </c>
      <c r="H21" s="36"/>
      <c r="I21" s="36"/>
      <c r="J21" s="36"/>
      <c r="K21" s="49">
        <f t="shared" si="2"/>
        <v>0</v>
      </c>
    </row>
    <row r="22" ht="9.75" customHeight="1">
      <c r="B22" s="42" t="s">
        <v>337</v>
      </c>
      <c r="C22" s="36"/>
      <c r="D22" s="36"/>
      <c r="E22" s="36"/>
      <c r="F22" s="36"/>
      <c r="G22" s="49">
        <f t="shared" si="1"/>
        <v>0</v>
      </c>
      <c r="H22" s="36"/>
      <c r="I22" s="36"/>
      <c r="J22" s="36"/>
      <c r="K22" s="49">
        <f t="shared" si="2"/>
        <v>0</v>
      </c>
    </row>
    <row r="23" ht="9.75" customHeight="1">
      <c r="B23" s="42" t="s">
        <v>338</v>
      </c>
      <c r="C23" s="36"/>
      <c r="D23" s="36"/>
      <c r="E23" s="36"/>
      <c r="F23" s="36"/>
      <c r="G23" s="49">
        <f t="shared" si="1"/>
        <v>0</v>
      </c>
      <c r="H23" s="36"/>
      <c r="I23" s="36"/>
      <c r="J23" s="36"/>
      <c r="K23" s="49">
        <f t="shared" si="2"/>
        <v>0</v>
      </c>
    </row>
    <row r="24" ht="9.75" customHeight="1">
      <c r="B24" s="42" t="s">
        <v>339</v>
      </c>
      <c r="C24" s="36"/>
      <c r="D24" s="36"/>
      <c r="E24" s="36"/>
      <c r="F24" s="36"/>
      <c r="G24" s="49">
        <f t="shared" si="1"/>
        <v>0</v>
      </c>
      <c r="H24" s="36"/>
      <c r="I24" s="36"/>
      <c r="J24" s="36"/>
      <c r="K24" s="49">
        <f t="shared" si="2"/>
        <v>0</v>
      </c>
    </row>
    <row r="25" ht="9.75" customHeight="1">
      <c r="B25" s="42" t="s">
        <v>340</v>
      </c>
      <c r="C25" s="36"/>
      <c r="D25" s="36"/>
      <c r="E25" s="36"/>
      <c r="F25" s="36"/>
      <c r="G25" s="49">
        <f t="shared" si="1"/>
        <v>0</v>
      </c>
      <c r="H25" s="36"/>
      <c r="I25" s="36"/>
      <c r="J25" s="36"/>
      <c r="K25" s="49">
        <f t="shared" si="2"/>
        <v>0</v>
      </c>
    </row>
    <row r="26" ht="9.75" customHeight="1">
      <c r="B26" s="42" t="s">
        <v>341</v>
      </c>
      <c r="C26" s="36"/>
      <c r="D26" s="36"/>
      <c r="E26" s="36"/>
      <c r="F26" s="36"/>
      <c r="G26" s="49">
        <f t="shared" si="1"/>
        <v>0</v>
      </c>
      <c r="H26" s="36"/>
      <c r="I26" s="36"/>
      <c r="J26" s="36"/>
      <c r="K26" s="49">
        <f t="shared" si="2"/>
        <v>0</v>
      </c>
    </row>
    <row r="27" ht="9.75" customHeight="1">
      <c r="B27" s="3" t="s">
        <v>319</v>
      </c>
      <c r="K27" s="3" t="s">
        <v>342</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45" t="s">
        <v>343</v>
      </c>
    </row>
    <row r="3" ht="9.75" customHeight="1">
      <c r="F3" s="50" t="s">
        <v>344</v>
      </c>
      <c r="G3" s="9"/>
      <c r="H3" s="9"/>
      <c r="I3" s="9"/>
      <c r="J3" s="9"/>
      <c r="K3" s="10"/>
    </row>
    <row r="4" ht="9.75" customHeight="1">
      <c r="C4" s="15" t="s">
        <v>345</v>
      </c>
      <c r="D4" s="15" t="s">
        <v>346</v>
      </c>
      <c r="E4" s="15" t="s">
        <v>347</v>
      </c>
      <c r="F4" s="15" t="s">
        <v>348</v>
      </c>
      <c r="G4" s="15" t="s">
        <v>349</v>
      </c>
      <c r="H4" s="15" t="s">
        <v>350</v>
      </c>
      <c r="I4" s="15" t="s">
        <v>351</v>
      </c>
      <c r="J4" s="15" t="s">
        <v>352</v>
      </c>
      <c r="K4" s="15" t="s">
        <v>353</v>
      </c>
      <c r="L4" s="15" t="s">
        <v>354</v>
      </c>
      <c r="M4" s="15" t="s">
        <v>355</v>
      </c>
      <c r="N4" s="15" t="s">
        <v>356</v>
      </c>
      <c r="O4" s="15" t="s">
        <v>357</v>
      </c>
      <c r="P4" s="15" t="s">
        <v>358</v>
      </c>
      <c r="Q4" s="15" t="s">
        <v>359</v>
      </c>
      <c r="R4" s="15" t="s">
        <v>360</v>
      </c>
      <c r="S4" s="15" t="s">
        <v>361</v>
      </c>
      <c r="T4" s="15" t="s">
        <v>362</v>
      </c>
      <c r="U4" s="15" t="s">
        <v>363</v>
      </c>
      <c r="V4" s="15" t="s">
        <v>364</v>
      </c>
      <c r="W4" s="15" t="s">
        <v>365</v>
      </c>
      <c r="X4" s="15" t="s">
        <v>366</v>
      </c>
      <c r="Y4" s="15" t="s">
        <v>367</v>
      </c>
      <c r="Z4" s="15" t="s">
        <v>368</v>
      </c>
      <c r="AA4" s="15" t="s">
        <v>369</v>
      </c>
      <c r="AB4" s="15" t="s">
        <v>370</v>
      </c>
      <c r="AC4" s="15" t="s">
        <v>371</v>
      </c>
      <c r="AD4" s="15" t="s">
        <v>372</v>
      </c>
      <c r="AF4" s="15" t="s">
        <v>373</v>
      </c>
    </row>
    <row r="5" ht="9.75" customHeight="1">
      <c r="B5" s="51" t="s">
        <v>374</v>
      </c>
      <c r="C5" s="52" t="s">
        <v>375</v>
      </c>
      <c r="D5" s="52" t="s">
        <v>376</v>
      </c>
      <c r="E5" s="52"/>
      <c r="F5" s="53">
        <v>25.0</v>
      </c>
      <c r="G5" s="53">
        <v>15.0</v>
      </c>
      <c r="H5" s="53">
        <v>40.0</v>
      </c>
      <c r="I5" s="53">
        <v>30.0</v>
      </c>
      <c r="J5" s="53">
        <v>45.0</v>
      </c>
      <c r="K5" s="53">
        <v>35.0</v>
      </c>
      <c r="L5" s="52"/>
      <c r="M5" s="52"/>
      <c r="N5" s="52"/>
      <c r="O5" s="52"/>
      <c r="P5" s="52"/>
      <c r="Q5" s="52" t="s">
        <v>159</v>
      </c>
      <c r="R5" s="52"/>
      <c r="S5" s="52"/>
      <c r="T5" s="52"/>
      <c r="U5" s="52"/>
      <c r="V5" s="52"/>
      <c r="W5" s="52"/>
      <c r="X5" s="52"/>
      <c r="Y5" s="52"/>
      <c r="Z5" s="52"/>
      <c r="AA5" s="52"/>
      <c r="AB5" s="52"/>
      <c r="AC5" s="52"/>
      <c r="AD5" s="52"/>
      <c r="AE5" s="44" t="str">
        <f t="shared" ref="AE5:AE105" si="1">IF(COUNTA(C5:AD5)&gt;0,IF(AND(OR(AND(C5="Direct Labour",COUNTA(C5:D5)=2,E5=""),AND(C5="Subcontractor",COUNTA(C5:E5)=3)),COUNTA(F5:K5)=6,COUNTA(L5:AD5)&gt;0),"","Error - Please complete all required fields."),"")</f>
        <v/>
      </c>
      <c r="AF5" s="7" t="s">
        <v>155</v>
      </c>
    </row>
    <row r="6" ht="9.75" customHeight="1">
      <c r="B6" s="2"/>
      <c r="C6" s="42"/>
      <c r="D6" s="42"/>
      <c r="E6" s="42"/>
      <c r="F6" s="23"/>
      <c r="G6" s="23"/>
      <c r="H6" s="23"/>
      <c r="I6" s="23"/>
      <c r="J6" s="23"/>
      <c r="K6" s="23"/>
      <c r="L6" s="42"/>
      <c r="M6" s="42"/>
      <c r="N6" s="42"/>
      <c r="O6" s="42"/>
      <c r="P6" s="42"/>
      <c r="Q6" s="42"/>
      <c r="R6" s="42"/>
      <c r="S6" s="42"/>
      <c r="T6" s="42"/>
      <c r="U6" s="42"/>
      <c r="V6" s="42"/>
      <c r="W6" s="42"/>
      <c r="X6" s="42"/>
      <c r="Y6" s="42"/>
      <c r="Z6" s="42"/>
      <c r="AA6" s="42"/>
      <c r="AB6" s="42"/>
      <c r="AC6" s="42"/>
      <c r="AD6" s="42"/>
      <c r="AE6" s="44" t="str">
        <f t="shared" si="1"/>
        <v/>
      </c>
      <c r="AF6" s="7" t="s">
        <v>195</v>
      </c>
    </row>
    <row r="7" ht="9.75" customHeight="1">
      <c r="B7" s="2"/>
      <c r="C7" s="42"/>
      <c r="D7" s="42"/>
      <c r="E7" s="42"/>
      <c r="F7" s="23"/>
      <c r="G7" s="23"/>
      <c r="H7" s="23"/>
      <c r="I7" s="23"/>
      <c r="J7" s="23"/>
      <c r="K7" s="23"/>
      <c r="L7" s="42"/>
      <c r="M7" s="42"/>
      <c r="N7" s="42"/>
      <c r="O7" s="42"/>
      <c r="P7" s="42"/>
      <c r="Q7" s="42"/>
      <c r="R7" s="42"/>
      <c r="S7" s="42"/>
      <c r="T7" s="42"/>
      <c r="U7" s="42"/>
      <c r="V7" s="42"/>
      <c r="W7" s="42"/>
      <c r="X7" s="42"/>
      <c r="Y7" s="42"/>
      <c r="Z7" s="42"/>
      <c r="AA7" s="42"/>
      <c r="AB7" s="42"/>
      <c r="AC7" s="42"/>
      <c r="AD7" s="42"/>
      <c r="AE7" s="44" t="str">
        <f t="shared" si="1"/>
        <v/>
      </c>
      <c r="AF7" s="7" t="s">
        <v>201</v>
      </c>
    </row>
    <row r="8" ht="9.75" customHeight="1">
      <c r="B8" s="2"/>
      <c r="C8" s="42"/>
      <c r="D8" s="42"/>
      <c r="E8" s="42"/>
      <c r="F8" s="23"/>
      <c r="G8" s="23"/>
      <c r="H8" s="23"/>
      <c r="I8" s="23"/>
      <c r="J8" s="23"/>
      <c r="K8" s="23"/>
      <c r="L8" s="42"/>
      <c r="M8" s="42"/>
      <c r="N8" s="42"/>
      <c r="O8" s="42"/>
      <c r="P8" s="42"/>
      <c r="Q8" s="42"/>
      <c r="R8" s="42"/>
      <c r="S8" s="42"/>
      <c r="T8" s="42"/>
      <c r="U8" s="42"/>
      <c r="V8" s="42"/>
      <c r="W8" s="42"/>
      <c r="X8" s="42"/>
      <c r="Y8" s="42"/>
      <c r="Z8" s="42"/>
      <c r="AA8" s="42"/>
      <c r="AB8" s="42"/>
      <c r="AC8" s="42"/>
      <c r="AD8" s="42"/>
      <c r="AE8" s="44" t="str">
        <f t="shared" si="1"/>
        <v/>
      </c>
      <c r="AF8" s="7" t="s">
        <v>203</v>
      </c>
    </row>
    <row r="9" ht="9.75" customHeight="1">
      <c r="B9" s="2"/>
      <c r="C9" s="42"/>
      <c r="D9" s="42"/>
      <c r="E9" s="42"/>
      <c r="F9" s="23"/>
      <c r="G9" s="23"/>
      <c r="H9" s="23"/>
      <c r="I9" s="23"/>
      <c r="J9" s="23"/>
      <c r="K9" s="23"/>
      <c r="L9" s="42"/>
      <c r="M9" s="42"/>
      <c r="N9" s="42"/>
      <c r="O9" s="42"/>
      <c r="P9" s="42"/>
      <c r="Q9" s="42"/>
      <c r="R9" s="42"/>
      <c r="S9" s="42"/>
      <c r="T9" s="42"/>
      <c r="U9" s="42"/>
      <c r="V9" s="42"/>
      <c r="W9" s="42"/>
      <c r="X9" s="42"/>
      <c r="Y9" s="42"/>
      <c r="Z9" s="42"/>
      <c r="AA9" s="42"/>
      <c r="AB9" s="42"/>
      <c r="AC9" s="42"/>
      <c r="AD9" s="42"/>
      <c r="AE9" s="44" t="str">
        <f t="shared" si="1"/>
        <v/>
      </c>
      <c r="AF9" s="7" t="s">
        <v>205</v>
      </c>
    </row>
    <row r="10" ht="9.75" customHeight="1">
      <c r="B10" s="2"/>
      <c r="C10" s="42"/>
      <c r="D10" s="42"/>
      <c r="E10" s="42"/>
      <c r="F10" s="23"/>
      <c r="G10" s="23"/>
      <c r="H10" s="23"/>
      <c r="I10" s="23"/>
      <c r="J10" s="23"/>
      <c r="K10" s="23"/>
      <c r="L10" s="42"/>
      <c r="M10" s="42"/>
      <c r="N10" s="42"/>
      <c r="O10" s="42"/>
      <c r="P10" s="42"/>
      <c r="Q10" s="42"/>
      <c r="R10" s="42"/>
      <c r="S10" s="42"/>
      <c r="T10" s="42"/>
      <c r="U10" s="42"/>
      <c r="V10" s="42"/>
      <c r="W10" s="42"/>
      <c r="X10" s="42"/>
      <c r="Y10" s="42"/>
      <c r="Z10" s="42"/>
      <c r="AA10" s="42"/>
      <c r="AB10" s="42"/>
      <c r="AC10" s="42"/>
      <c r="AD10" s="42"/>
      <c r="AE10" s="44" t="str">
        <f t="shared" si="1"/>
        <v/>
      </c>
      <c r="AF10" s="7" t="s">
        <v>250</v>
      </c>
    </row>
    <row r="11" ht="9.75" customHeight="1">
      <c r="B11" s="2"/>
      <c r="C11" s="42"/>
      <c r="D11" s="42"/>
      <c r="E11" s="42"/>
      <c r="F11" s="23"/>
      <c r="G11" s="23"/>
      <c r="H11" s="23"/>
      <c r="I11" s="23"/>
      <c r="J11" s="23"/>
      <c r="K11" s="23"/>
      <c r="L11" s="42"/>
      <c r="M11" s="42"/>
      <c r="N11" s="42"/>
      <c r="O11" s="42"/>
      <c r="P11" s="42"/>
      <c r="Q11" s="42"/>
      <c r="R11" s="42"/>
      <c r="S11" s="42"/>
      <c r="T11" s="42"/>
      <c r="U11" s="42"/>
      <c r="V11" s="42"/>
      <c r="W11" s="42"/>
      <c r="X11" s="42"/>
      <c r="Y11" s="42"/>
      <c r="Z11" s="42"/>
      <c r="AA11" s="42"/>
      <c r="AB11" s="42"/>
      <c r="AC11" s="42"/>
      <c r="AD11" s="42"/>
      <c r="AE11" s="44" t="str">
        <f t="shared" si="1"/>
        <v/>
      </c>
      <c r="AF11" s="7" t="s">
        <v>377</v>
      </c>
    </row>
    <row r="12" ht="9.75" customHeight="1">
      <c r="B12" s="2"/>
      <c r="C12" s="42"/>
      <c r="D12" s="42"/>
      <c r="E12" s="42"/>
      <c r="F12" s="23"/>
      <c r="G12" s="23"/>
      <c r="H12" s="23"/>
      <c r="I12" s="23"/>
      <c r="J12" s="23"/>
      <c r="K12" s="23"/>
      <c r="L12" s="42"/>
      <c r="M12" s="42"/>
      <c r="N12" s="42"/>
      <c r="O12" s="42"/>
      <c r="P12" s="42"/>
      <c r="Q12" s="42"/>
      <c r="R12" s="42"/>
      <c r="S12" s="42"/>
      <c r="T12" s="42"/>
      <c r="U12" s="42"/>
      <c r="V12" s="42"/>
      <c r="W12" s="42"/>
      <c r="X12" s="42"/>
      <c r="Y12" s="42"/>
      <c r="Z12" s="42"/>
      <c r="AA12" s="42"/>
      <c r="AB12" s="42"/>
      <c r="AC12" s="42"/>
      <c r="AD12" s="42"/>
      <c r="AE12" s="44" t="str">
        <f t="shared" si="1"/>
        <v/>
      </c>
      <c r="AF12" s="7" t="s">
        <v>378</v>
      </c>
    </row>
    <row r="13" ht="9.75" customHeight="1">
      <c r="B13" s="2"/>
      <c r="C13" s="42"/>
      <c r="D13" s="42"/>
      <c r="E13" s="42"/>
      <c r="F13" s="23"/>
      <c r="G13" s="23"/>
      <c r="H13" s="23"/>
      <c r="I13" s="23"/>
      <c r="J13" s="23"/>
      <c r="K13" s="23"/>
      <c r="L13" s="42"/>
      <c r="M13" s="42"/>
      <c r="N13" s="42"/>
      <c r="O13" s="42"/>
      <c r="P13" s="42"/>
      <c r="Q13" s="42"/>
      <c r="R13" s="42"/>
      <c r="S13" s="42"/>
      <c r="T13" s="42"/>
      <c r="U13" s="42"/>
      <c r="V13" s="42"/>
      <c r="W13" s="42"/>
      <c r="X13" s="42"/>
      <c r="Y13" s="42"/>
      <c r="Z13" s="42"/>
      <c r="AA13" s="42"/>
      <c r="AB13" s="42"/>
      <c r="AC13" s="42"/>
      <c r="AD13" s="42"/>
      <c r="AE13" s="44" t="str">
        <f t="shared" si="1"/>
        <v/>
      </c>
      <c r="AF13" s="7" t="s">
        <v>379</v>
      </c>
    </row>
    <row r="14" ht="9.75" customHeight="1">
      <c r="B14" s="2"/>
      <c r="C14" s="42"/>
      <c r="D14" s="42"/>
      <c r="E14" s="42"/>
      <c r="F14" s="23"/>
      <c r="G14" s="23"/>
      <c r="H14" s="23"/>
      <c r="I14" s="23"/>
      <c r="J14" s="23"/>
      <c r="K14" s="23"/>
      <c r="L14" s="42"/>
      <c r="M14" s="42"/>
      <c r="N14" s="42"/>
      <c r="O14" s="42"/>
      <c r="P14" s="42"/>
      <c r="Q14" s="42"/>
      <c r="R14" s="42"/>
      <c r="S14" s="42"/>
      <c r="T14" s="42"/>
      <c r="U14" s="42"/>
      <c r="V14" s="42"/>
      <c r="W14" s="42"/>
      <c r="X14" s="42"/>
      <c r="Y14" s="42"/>
      <c r="Z14" s="42"/>
      <c r="AA14" s="42"/>
      <c r="AB14" s="42"/>
      <c r="AC14" s="42"/>
      <c r="AD14" s="42"/>
      <c r="AE14" s="44" t="str">
        <f t="shared" si="1"/>
        <v/>
      </c>
      <c r="AF14" s="7" t="s">
        <v>380</v>
      </c>
    </row>
    <row r="15" ht="9.75" customHeight="1">
      <c r="B15" s="2"/>
      <c r="C15" s="42"/>
      <c r="D15" s="42"/>
      <c r="E15" s="42"/>
      <c r="F15" s="23"/>
      <c r="G15" s="23"/>
      <c r="H15" s="23"/>
      <c r="I15" s="23"/>
      <c r="J15" s="23"/>
      <c r="K15" s="23"/>
      <c r="L15" s="42"/>
      <c r="M15" s="42"/>
      <c r="N15" s="42"/>
      <c r="O15" s="42"/>
      <c r="P15" s="42"/>
      <c r="Q15" s="42"/>
      <c r="R15" s="42"/>
      <c r="S15" s="42"/>
      <c r="T15" s="42"/>
      <c r="U15" s="42"/>
      <c r="V15" s="42"/>
      <c r="W15" s="42"/>
      <c r="X15" s="42"/>
      <c r="Y15" s="42"/>
      <c r="Z15" s="42"/>
      <c r="AA15" s="42"/>
      <c r="AB15" s="42"/>
      <c r="AC15" s="42"/>
      <c r="AD15" s="42"/>
      <c r="AE15" s="44" t="str">
        <f t="shared" si="1"/>
        <v/>
      </c>
      <c r="AF15" s="7" t="s">
        <v>381</v>
      </c>
    </row>
    <row r="16" ht="9.75" customHeight="1">
      <c r="B16" s="2"/>
      <c r="C16" s="42"/>
      <c r="D16" s="42"/>
      <c r="E16" s="42"/>
      <c r="F16" s="23"/>
      <c r="G16" s="23"/>
      <c r="H16" s="23"/>
      <c r="I16" s="23"/>
      <c r="J16" s="23"/>
      <c r="K16" s="23"/>
      <c r="L16" s="42"/>
      <c r="M16" s="42"/>
      <c r="N16" s="42"/>
      <c r="O16" s="42"/>
      <c r="P16" s="42"/>
      <c r="Q16" s="42"/>
      <c r="R16" s="42"/>
      <c r="S16" s="42"/>
      <c r="T16" s="42"/>
      <c r="U16" s="42"/>
      <c r="V16" s="42"/>
      <c r="W16" s="42"/>
      <c r="X16" s="42"/>
      <c r="Y16" s="42"/>
      <c r="Z16" s="42"/>
      <c r="AA16" s="42"/>
      <c r="AB16" s="42"/>
      <c r="AC16" s="42"/>
      <c r="AD16" s="42"/>
      <c r="AE16" s="44" t="str">
        <f t="shared" si="1"/>
        <v/>
      </c>
      <c r="AF16" s="7" t="s">
        <v>382</v>
      </c>
    </row>
    <row r="17" ht="9.75" customHeight="1">
      <c r="B17" s="2"/>
      <c r="C17" s="42"/>
      <c r="D17" s="42"/>
      <c r="E17" s="42"/>
      <c r="F17" s="23"/>
      <c r="G17" s="23"/>
      <c r="H17" s="23"/>
      <c r="I17" s="23"/>
      <c r="J17" s="23"/>
      <c r="K17" s="23"/>
      <c r="L17" s="42"/>
      <c r="M17" s="42"/>
      <c r="N17" s="42"/>
      <c r="O17" s="42"/>
      <c r="P17" s="42"/>
      <c r="Q17" s="42"/>
      <c r="R17" s="42"/>
      <c r="S17" s="42"/>
      <c r="T17" s="42"/>
      <c r="U17" s="42"/>
      <c r="V17" s="42"/>
      <c r="W17" s="42"/>
      <c r="X17" s="42"/>
      <c r="Y17" s="42"/>
      <c r="Z17" s="42"/>
      <c r="AA17" s="42"/>
      <c r="AB17" s="42"/>
      <c r="AC17" s="42"/>
      <c r="AD17" s="42"/>
      <c r="AE17" s="44" t="str">
        <f t="shared" si="1"/>
        <v/>
      </c>
      <c r="AF17" s="7" t="s">
        <v>383</v>
      </c>
    </row>
    <row r="18" ht="9.75" customHeight="1">
      <c r="B18" s="2"/>
      <c r="C18" s="42"/>
      <c r="D18" s="42"/>
      <c r="E18" s="42"/>
      <c r="F18" s="23"/>
      <c r="G18" s="23"/>
      <c r="H18" s="23"/>
      <c r="I18" s="23"/>
      <c r="J18" s="23"/>
      <c r="K18" s="23"/>
      <c r="L18" s="42"/>
      <c r="M18" s="42"/>
      <c r="N18" s="42"/>
      <c r="O18" s="42"/>
      <c r="P18" s="42"/>
      <c r="Q18" s="42"/>
      <c r="R18" s="42"/>
      <c r="S18" s="42"/>
      <c r="T18" s="42"/>
      <c r="U18" s="42"/>
      <c r="V18" s="42"/>
      <c r="W18" s="42"/>
      <c r="X18" s="42"/>
      <c r="Y18" s="42"/>
      <c r="Z18" s="42"/>
      <c r="AA18" s="42"/>
      <c r="AB18" s="42"/>
      <c r="AC18" s="42"/>
      <c r="AD18" s="42"/>
      <c r="AE18" s="44" t="str">
        <f t="shared" si="1"/>
        <v/>
      </c>
      <c r="AF18" s="7" t="s">
        <v>279</v>
      </c>
    </row>
    <row r="19" ht="9.75" customHeight="1">
      <c r="B19" s="2"/>
      <c r="C19" s="42"/>
      <c r="D19" s="42"/>
      <c r="E19" s="42"/>
      <c r="F19" s="23"/>
      <c r="G19" s="23"/>
      <c r="H19" s="23"/>
      <c r="I19" s="23"/>
      <c r="J19" s="23"/>
      <c r="K19" s="23"/>
      <c r="L19" s="42"/>
      <c r="M19" s="42"/>
      <c r="N19" s="42"/>
      <c r="O19" s="42"/>
      <c r="P19" s="42"/>
      <c r="Q19" s="42"/>
      <c r="R19" s="42"/>
      <c r="S19" s="42"/>
      <c r="T19" s="42"/>
      <c r="U19" s="42"/>
      <c r="V19" s="42"/>
      <c r="W19" s="42"/>
      <c r="X19" s="42"/>
      <c r="Y19" s="42"/>
      <c r="Z19" s="42"/>
      <c r="AA19" s="42"/>
      <c r="AB19" s="42"/>
      <c r="AC19" s="42"/>
      <c r="AD19" s="42"/>
      <c r="AE19" s="44" t="str">
        <f t="shared" si="1"/>
        <v/>
      </c>
      <c r="AF19" s="7" t="s">
        <v>384</v>
      </c>
    </row>
    <row r="20" ht="9.75" customHeight="1">
      <c r="B20" s="2"/>
      <c r="C20" s="42"/>
      <c r="D20" s="42"/>
      <c r="E20" s="42"/>
      <c r="F20" s="23"/>
      <c r="G20" s="23"/>
      <c r="H20" s="23"/>
      <c r="I20" s="23"/>
      <c r="J20" s="23"/>
      <c r="K20" s="23"/>
      <c r="L20" s="42"/>
      <c r="M20" s="42"/>
      <c r="N20" s="42"/>
      <c r="O20" s="42"/>
      <c r="P20" s="42"/>
      <c r="Q20" s="42"/>
      <c r="R20" s="42"/>
      <c r="S20" s="42"/>
      <c r="T20" s="42"/>
      <c r="U20" s="42"/>
      <c r="V20" s="42"/>
      <c r="W20" s="42"/>
      <c r="X20" s="42"/>
      <c r="Y20" s="42"/>
      <c r="Z20" s="42"/>
      <c r="AA20" s="42"/>
      <c r="AB20" s="42"/>
      <c r="AC20" s="42"/>
      <c r="AD20" s="42"/>
      <c r="AE20" s="44" t="str">
        <f t="shared" si="1"/>
        <v/>
      </c>
      <c r="AF20" s="7" t="s">
        <v>385</v>
      </c>
    </row>
    <row r="21" ht="9.75" customHeight="1">
      <c r="B21" s="2"/>
      <c r="C21" s="42"/>
      <c r="D21" s="42"/>
      <c r="E21" s="42"/>
      <c r="F21" s="23"/>
      <c r="G21" s="23"/>
      <c r="H21" s="23"/>
      <c r="I21" s="23"/>
      <c r="J21" s="23"/>
      <c r="K21" s="23"/>
      <c r="L21" s="42"/>
      <c r="M21" s="42"/>
      <c r="N21" s="42"/>
      <c r="O21" s="42"/>
      <c r="P21" s="42"/>
      <c r="Q21" s="42"/>
      <c r="R21" s="42"/>
      <c r="S21" s="42"/>
      <c r="T21" s="42"/>
      <c r="U21" s="42"/>
      <c r="V21" s="42"/>
      <c r="W21" s="42"/>
      <c r="X21" s="42"/>
      <c r="Y21" s="42"/>
      <c r="Z21" s="42"/>
      <c r="AA21" s="42"/>
      <c r="AB21" s="42"/>
      <c r="AC21" s="42"/>
      <c r="AD21" s="42"/>
      <c r="AE21" s="44" t="str">
        <f t="shared" si="1"/>
        <v/>
      </c>
      <c r="AF21" s="7" t="s">
        <v>284</v>
      </c>
    </row>
    <row r="22" ht="9.75" customHeight="1">
      <c r="B22" s="2"/>
      <c r="C22" s="42"/>
      <c r="D22" s="42"/>
      <c r="E22" s="42"/>
      <c r="F22" s="23"/>
      <c r="G22" s="23"/>
      <c r="H22" s="23"/>
      <c r="I22" s="23"/>
      <c r="J22" s="23"/>
      <c r="K22" s="23"/>
      <c r="L22" s="42"/>
      <c r="M22" s="42"/>
      <c r="N22" s="42"/>
      <c r="O22" s="42"/>
      <c r="P22" s="42"/>
      <c r="Q22" s="42"/>
      <c r="R22" s="42"/>
      <c r="S22" s="42"/>
      <c r="T22" s="42"/>
      <c r="U22" s="42"/>
      <c r="V22" s="42"/>
      <c r="W22" s="42"/>
      <c r="X22" s="42"/>
      <c r="Y22" s="42"/>
      <c r="Z22" s="42"/>
      <c r="AA22" s="42"/>
      <c r="AB22" s="42"/>
      <c r="AC22" s="42"/>
      <c r="AD22" s="42"/>
      <c r="AE22" s="44" t="str">
        <f t="shared" si="1"/>
        <v/>
      </c>
      <c r="AF22" s="7" t="s">
        <v>288</v>
      </c>
    </row>
    <row r="23" ht="9.75" customHeight="1">
      <c r="B23" s="2"/>
      <c r="C23" s="42"/>
      <c r="D23" s="42"/>
      <c r="E23" s="42"/>
      <c r="F23" s="23"/>
      <c r="G23" s="23"/>
      <c r="H23" s="23"/>
      <c r="I23" s="23"/>
      <c r="J23" s="23"/>
      <c r="K23" s="23"/>
      <c r="L23" s="42"/>
      <c r="M23" s="42"/>
      <c r="N23" s="42"/>
      <c r="O23" s="42"/>
      <c r="P23" s="42"/>
      <c r="Q23" s="42"/>
      <c r="R23" s="42"/>
      <c r="S23" s="42"/>
      <c r="T23" s="42"/>
      <c r="U23" s="42"/>
      <c r="V23" s="42"/>
      <c r="W23" s="42"/>
      <c r="X23" s="42"/>
      <c r="Y23" s="42"/>
      <c r="Z23" s="42"/>
      <c r="AA23" s="42"/>
      <c r="AB23" s="42"/>
      <c r="AC23" s="42"/>
      <c r="AD23" s="42"/>
      <c r="AE23" s="44" t="str">
        <f t="shared" si="1"/>
        <v/>
      </c>
      <c r="AF23" s="7" t="s">
        <v>291</v>
      </c>
    </row>
    <row r="24" ht="9.75" customHeight="1">
      <c r="B24" s="2"/>
      <c r="C24" s="42"/>
      <c r="D24" s="42"/>
      <c r="E24" s="42"/>
      <c r="F24" s="23"/>
      <c r="G24" s="23"/>
      <c r="H24" s="23"/>
      <c r="I24" s="23"/>
      <c r="J24" s="23"/>
      <c r="K24" s="23"/>
      <c r="L24" s="42"/>
      <c r="M24" s="42"/>
      <c r="N24" s="42"/>
      <c r="O24" s="42"/>
      <c r="P24" s="42"/>
      <c r="Q24" s="42"/>
      <c r="R24" s="42"/>
      <c r="S24" s="42"/>
      <c r="T24" s="42"/>
      <c r="U24" s="42"/>
      <c r="V24" s="42"/>
      <c r="W24" s="42"/>
      <c r="X24" s="42"/>
      <c r="Y24" s="42"/>
      <c r="Z24" s="42"/>
      <c r="AA24" s="42"/>
      <c r="AB24" s="42"/>
      <c r="AC24" s="42"/>
      <c r="AD24" s="42"/>
      <c r="AE24" s="44" t="str">
        <f t="shared" si="1"/>
        <v/>
      </c>
    </row>
    <row r="25" ht="9.75" customHeight="1">
      <c r="B25" s="2"/>
      <c r="C25" s="42"/>
      <c r="D25" s="42"/>
      <c r="E25" s="42"/>
      <c r="F25" s="23"/>
      <c r="G25" s="23"/>
      <c r="H25" s="23"/>
      <c r="I25" s="23"/>
      <c r="J25" s="23"/>
      <c r="K25" s="23"/>
      <c r="L25" s="42"/>
      <c r="M25" s="42"/>
      <c r="N25" s="42"/>
      <c r="O25" s="42"/>
      <c r="P25" s="42"/>
      <c r="Q25" s="42"/>
      <c r="R25" s="42"/>
      <c r="S25" s="42"/>
      <c r="T25" s="42"/>
      <c r="U25" s="42"/>
      <c r="V25" s="42"/>
      <c r="W25" s="42"/>
      <c r="X25" s="42"/>
      <c r="Y25" s="42"/>
      <c r="Z25" s="42"/>
      <c r="AA25" s="42"/>
      <c r="AB25" s="42"/>
      <c r="AC25" s="42"/>
      <c r="AD25" s="42"/>
      <c r="AE25" s="44" t="str">
        <f t="shared" si="1"/>
        <v/>
      </c>
    </row>
    <row r="26" ht="9.75" customHeight="1">
      <c r="B26" s="2"/>
      <c r="C26" s="42"/>
      <c r="D26" s="42"/>
      <c r="E26" s="42"/>
      <c r="F26" s="23"/>
      <c r="G26" s="23"/>
      <c r="H26" s="23"/>
      <c r="I26" s="23"/>
      <c r="J26" s="23"/>
      <c r="K26" s="23"/>
      <c r="L26" s="42"/>
      <c r="M26" s="42"/>
      <c r="N26" s="42"/>
      <c r="O26" s="42"/>
      <c r="P26" s="42"/>
      <c r="Q26" s="42"/>
      <c r="R26" s="42"/>
      <c r="S26" s="42"/>
      <c r="T26" s="42"/>
      <c r="U26" s="42"/>
      <c r="V26" s="42"/>
      <c r="W26" s="42"/>
      <c r="X26" s="42"/>
      <c r="Y26" s="42"/>
      <c r="Z26" s="42"/>
      <c r="AA26" s="42"/>
      <c r="AB26" s="42"/>
      <c r="AC26" s="42"/>
      <c r="AD26" s="42"/>
      <c r="AE26" s="44" t="str">
        <f t="shared" si="1"/>
        <v/>
      </c>
    </row>
    <row r="27" ht="9.75" customHeight="1">
      <c r="B27" s="2"/>
      <c r="C27" s="42"/>
      <c r="D27" s="42"/>
      <c r="E27" s="42"/>
      <c r="F27" s="23"/>
      <c r="G27" s="23"/>
      <c r="H27" s="23"/>
      <c r="I27" s="23"/>
      <c r="J27" s="23"/>
      <c r="K27" s="23"/>
      <c r="L27" s="42"/>
      <c r="M27" s="42"/>
      <c r="N27" s="42"/>
      <c r="O27" s="42"/>
      <c r="P27" s="42"/>
      <c r="Q27" s="42"/>
      <c r="R27" s="42"/>
      <c r="S27" s="42"/>
      <c r="T27" s="42"/>
      <c r="U27" s="42"/>
      <c r="V27" s="42"/>
      <c r="W27" s="42"/>
      <c r="X27" s="42"/>
      <c r="Y27" s="42"/>
      <c r="Z27" s="42"/>
      <c r="AA27" s="42"/>
      <c r="AB27" s="42"/>
      <c r="AC27" s="42"/>
      <c r="AD27" s="42"/>
      <c r="AE27" s="44" t="str">
        <f t="shared" si="1"/>
        <v/>
      </c>
    </row>
    <row r="28" ht="9.75" customHeight="1">
      <c r="B28" s="2"/>
      <c r="C28" s="42"/>
      <c r="D28" s="42"/>
      <c r="E28" s="42"/>
      <c r="F28" s="23"/>
      <c r="G28" s="23"/>
      <c r="H28" s="23"/>
      <c r="I28" s="23"/>
      <c r="J28" s="23"/>
      <c r="K28" s="23"/>
      <c r="L28" s="42"/>
      <c r="M28" s="42"/>
      <c r="N28" s="42"/>
      <c r="O28" s="42"/>
      <c r="P28" s="42"/>
      <c r="Q28" s="42"/>
      <c r="R28" s="42"/>
      <c r="S28" s="42"/>
      <c r="T28" s="42"/>
      <c r="U28" s="42"/>
      <c r="V28" s="42"/>
      <c r="W28" s="42"/>
      <c r="X28" s="42"/>
      <c r="Y28" s="42"/>
      <c r="Z28" s="42"/>
      <c r="AA28" s="42"/>
      <c r="AB28" s="42"/>
      <c r="AC28" s="42"/>
      <c r="AD28" s="42"/>
      <c r="AE28" s="44" t="str">
        <f t="shared" si="1"/>
        <v/>
      </c>
    </row>
    <row r="29" ht="9.75" customHeight="1">
      <c r="B29" s="2"/>
      <c r="C29" s="42"/>
      <c r="D29" s="42"/>
      <c r="E29" s="42"/>
      <c r="F29" s="23"/>
      <c r="G29" s="23"/>
      <c r="H29" s="23"/>
      <c r="I29" s="23"/>
      <c r="J29" s="23"/>
      <c r="K29" s="23"/>
      <c r="L29" s="42"/>
      <c r="M29" s="42"/>
      <c r="N29" s="42"/>
      <c r="O29" s="42"/>
      <c r="P29" s="42"/>
      <c r="Q29" s="42"/>
      <c r="R29" s="42"/>
      <c r="S29" s="42"/>
      <c r="T29" s="42"/>
      <c r="U29" s="42"/>
      <c r="V29" s="42"/>
      <c r="W29" s="42"/>
      <c r="X29" s="42"/>
      <c r="Y29" s="42"/>
      <c r="Z29" s="42"/>
      <c r="AA29" s="42"/>
      <c r="AB29" s="42"/>
      <c r="AC29" s="42"/>
      <c r="AD29" s="42"/>
      <c r="AE29" s="44" t="str">
        <f t="shared" si="1"/>
        <v/>
      </c>
    </row>
    <row r="30" ht="9.75" customHeight="1">
      <c r="B30" s="2"/>
      <c r="C30" s="42"/>
      <c r="D30" s="42"/>
      <c r="E30" s="42"/>
      <c r="F30" s="23"/>
      <c r="G30" s="23"/>
      <c r="H30" s="23"/>
      <c r="I30" s="23"/>
      <c r="J30" s="23"/>
      <c r="K30" s="23"/>
      <c r="L30" s="42"/>
      <c r="M30" s="42"/>
      <c r="N30" s="42"/>
      <c r="O30" s="42"/>
      <c r="P30" s="42"/>
      <c r="Q30" s="42"/>
      <c r="R30" s="42"/>
      <c r="S30" s="42"/>
      <c r="T30" s="42"/>
      <c r="U30" s="42"/>
      <c r="V30" s="42"/>
      <c r="W30" s="42"/>
      <c r="X30" s="42"/>
      <c r="Y30" s="42"/>
      <c r="Z30" s="42"/>
      <c r="AA30" s="42"/>
      <c r="AB30" s="42"/>
      <c r="AC30" s="42"/>
      <c r="AD30" s="42"/>
      <c r="AE30" s="44" t="str">
        <f t="shared" si="1"/>
        <v/>
      </c>
    </row>
    <row r="31" ht="9.75" customHeight="1">
      <c r="B31" s="2"/>
      <c r="C31" s="42"/>
      <c r="D31" s="42"/>
      <c r="E31" s="42"/>
      <c r="F31" s="23"/>
      <c r="G31" s="23"/>
      <c r="H31" s="23"/>
      <c r="I31" s="23"/>
      <c r="J31" s="23"/>
      <c r="K31" s="23"/>
      <c r="L31" s="42"/>
      <c r="M31" s="42"/>
      <c r="N31" s="42"/>
      <c r="O31" s="42"/>
      <c r="P31" s="42"/>
      <c r="Q31" s="42"/>
      <c r="R31" s="42"/>
      <c r="S31" s="42"/>
      <c r="T31" s="42"/>
      <c r="U31" s="42"/>
      <c r="V31" s="42"/>
      <c r="W31" s="42"/>
      <c r="X31" s="42"/>
      <c r="Y31" s="42"/>
      <c r="Z31" s="42"/>
      <c r="AA31" s="42"/>
      <c r="AB31" s="42"/>
      <c r="AC31" s="42"/>
      <c r="AD31" s="42"/>
      <c r="AE31" s="44" t="str">
        <f t="shared" si="1"/>
        <v/>
      </c>
    </row>
    <row r="32" ht="9.75" customHeight="1">
      <c r="B32" s="2"/>
      <c r="C32" s="42"/>
      <c r="D32" s="42"/>
      <c r="E32" s="42"/>
      <c r="F32" s="23"/>
      <c r="G32" s="23"/>
      <c r="H32" s="23"/>
      <c r="I32" s="23"/>
      <c r="J32" s="23"/>
      <c r="K32" s="23"/>
      <c r="L32" s="42"/>
      <c r="M32" s="42"/>
      <c r="N32" s="42"/>
      <c r="O32" s="42"/>
      <c r="P32" s="42"/>
      <c r="Q32" s="42"/>
      <c r="R32" s="42"/>
      <c r="S32" s="42"/>
      <c r="T32" s="42"/>
      <c r="U32" s="42"/>
      <c r="V32" s="42"/>
      <c r="W32" s="42"/>
      <c r="X32" s="42"/>
      <c r="Y32" s="42"/>
      <c r="Z32" s="42"/>
      <c r="AA32" s="42"/>
      <c r="AB32" s="42"/>
      <c r="AC32" s="42"/>
      <c r="AD32" s="42"/>
      <c r="AE32" s="44" t="str">
        <f t="shared" si="1"/>
        <v/>
      </c>
    </row>
    <row r="33" ht="9.75" customHeight="1">
      <c r="B33" s="2"/>
      <c r="C33" s="42"/>
      <c r="D33" s="42"/>
      <c r="E33" s="42"/>
      <c r="F33" s="23"/>
      <c r="G33" s="23"/>
      <c r="H33" s="23"/>
      <c r="I33" s="23"/>
      <c r="J33" s="23"/>
      <c r="K33" s="23"/>
      <c r="L33" s="42"/>
      <c r="M33" s="42"/>
      <c r="N33" s="42"/>
      <c r="O33" s="42"/>
      <c r="P33" s="42"/>
      <c r="Q33" s="42"/>
      <c r="R33" s="42"/>
      <c r="S33" s="42"/>
      <c r="T33" s="42"/>
      <c r="U33" s="42"/>
      <c r="V33" s="42"/>
      <c r="W33" s="42"/>
      <c r="X33" s="42"/>
      <c r="Y33" s="42"/>
      <c r="Z33" s="42"/>
      <c r="AA33" s="42"/>
      <c r="AB33" s="42"/>
      <c r="AC33" s="42"/>
      <c r="AD33" s="42"/>
      <c r="AE33" s="44" t="str">
        <f t="shared" si="1"/>
        <v/>
      </c>
    </row>
    <row r="34" ht="9.75" customHeight="1">
      <c r="B34" s="2"/>
      <c r="C34" s="42"/>
      <c r="D34" s="42"/>
      <c r="E34" s="42"/>
      <c r="F34" s="23"/>
      <c r="G34" s="23"/>
      <c r="H34" s="23"/>
      <c r="I34" s="23"/>
      <c r="J34" s="23"/>
      <c r="K34" s="23"/>
      <c r="L34" s="42"/>
      <c r="M34" s="42"/>
      <c r="N34" s="42"/>
      <c r="O34" s="42"/>
      <c r="P34" s="42"/>
      <c r="Q34" s="42"/>
      <c r="R34" s="42"/>
      <c r="S34" s="42"/>
      <c r="T34" s="42"/>
      <c r="U34" s="42"/>
      <c r="V34" s="42"/>
      <c r="W34" s="42"/>
      <c r="X34" s="42"/>
      <c r="Y34" s="42"/>
      <c r="Z34" s="42"/>
      <c r="AA34" s="42"/>
      <c r="AB34" s="42"/>
      <c r="AC34" s="42"/>
      <c r="AD34" s="42"/>
      <c r="AE34" s="44" t="str">
        <f t="shared" si="1"/>
        <v/>
      </c>
    </row>
    <row r="35" ht="9.75" customHeight="1">
      <c r="B35" s="2"/>
      <c r="C35" s="42"/>
      <c r="D35" s="42"/>
      <c r="E35" s="42"/>
      <c r="F35" s="23"/>
      <c r="G35" s="23"/>
      <c r="H35" s="23"/>
      <c r="I35" s="23"/>
      <c r="J35" s="23"/>
      <c r="K35" s="23"/>
      <c r="L35" s="42"/>
      <c r="M35" s="42"/>
      <c r="N35" s="42"/>
      <c r="O35" s="42"/>
      <c r="P35" s="42"/>
      <c r="Q35" s="42"/>
      <c r="R35" s="42"/>
      <c r="S35" s="42"/>
      <c r="T35" s="42"/>
      <c r="U35" s="42"/>
      <c r="V35" s="42"/>
      <c r="W35" s="42"/>
      <c r="X35" s="42"/>
      <c r="Y35" s="42"/>
      <c r="Z35" s="42"/>
      <c r="AA35" s="42"/>
      <c r="AB35" s="42"/>
      <c r="AC35" s="42"/>
      <c r="AD35" s="42"/>
      <c r="AE35" s="44" t="str">
        <f t="shared" si="1"/>
        <v/>
      </c>
    </row>
    <row r="36" ht="9.75" customHeight="1">
      <c r="B36" s="2"/>
      <c r="C36" s="42"/>
      <c r="D36" s="42"/>
      <c r="E36" s="42"/>
      <c r="F36" s="23"/>
      <c r="G36" s="23"/>
      <c r="H36" s="23"/>
      <c r="I36" s="23"/>
      <c r="J36" s="23"/>
      <c r="K36" s="23"/>
      <c r="L36" s="42"/>
      <c r="M36" s="42"/>
      <c r="N36" s="42"/>
      <c r="O36" s="42"/>
      <c r="P36" s="42"/>
      <c r="Q36" s="42"/>
      <c r="R36" s="42"/>
      <c r="S36" s="42"/>
      <c r="T36" s="42"/>
      <c r="U36" s="42"/>
      <c r="V36" s="42"/>
      <c r="W36" s="42"/>
      <c r="X36" s="42"/>
      <c r="Y36" s="42"/>
      <c r="Z36" s="42"/>
      <c r="AA36" s="42"/>
      <c r="AB36" s="42"/>
      <c r="AC36" s="42"/>
      <c r="AD36" s="42"/>
      <c r="AE36" s="44" t="str">
        <f t="shared" si="1"/>
        <v/>
      </c>
    </row>
    <row r="37" ht="9.75" customHeight="1">
      <c r="B37" s="2"/>
      <c r="C37" s="42"/>
      <c r="D37" s="42"/>
      <c r="E37" s="42"/>
      <c r="F37" s="23"/>
      <c r="G37" s="23"/>
      <c r="H37" s="23"/>
      <c r="I37" s="23"/>
      <c r="J37" s="23"/>
      <c r="K37" s="23"/>
      <c r="L37" s="42"/>
      <c r="M37" s="42"/>
      <c r="N37" s="42"/>
      <c r="O37" s="42"/>
      <c r="P37" s="42"/>
      <c r="Q37" s="42"/>
      <c r="R37" s="42"/>
      <c r="S37" s="42"/>
      <c r="T37" s="42"/>
      <c r="U37" s="42"/>
      <c r="V37" s="42"/>
      <c r="W37" s="42"/>
      <c r="X37" s="42"/>
      <c r="Y37" s="42"/>
      <c r="Z37" s="42"/>
      <c r="AA37" s="42"/>
      <c r="AB37" s="42"/>
      <c r="AC37" s="42"/>
      <c r="AD37" s="42"/>
      <c r="AE37" s="44" t="str">
        <f t="shared" si="1"/>
        <v/>
      </c>
    </row>
    <row r="38" ht="9.75" customHeight="1">
      <c r="B38" s="2"/>
      <c r="C38" s="42"/>
      <c r="D38" s="42"/>
      <c r="E38" s="42"/>
      <c r="F38" s="23"/>
      <c r="G38" s="23"/>
      <c r="H38" s="23"/>
      <c r="I38" s="23"/>
      <c r="J38" s="23"/>
      <c r="K38" s="23"/>
      <c r="L38" s="42"/>
      <c r="M38" s="42"/>
      <c r="N38" s="42"/>
      <c r="O38" s="42"/>
      <c r="P38" s="42"/>
      <c r="Q38" s="42"/>
      <c r="R38" s="42"/>
      <c r="S38" s="42"/>
      <c r="T38" s="42"/>
      <c r="U38" s="42"/>
      <c r="V38" s="42"/>
      <c r="W38" s="42"/>
      <c r="X38" s="42"/>
      <c r="Y38" s="42"/>
      <c r="Z38" s="42"/>
      <c r="AA38" s="42"/>
      <c r="AB38" s="42"/>
      <c r="AC38" s="42"/>
      <c r="AD38" s="42"/>
      <c r="AE38" s="44" t="str">
        <f t="shared" si="1"/>
        <v/>
      </c>
    </row>
    <row r="39" ht="9.75" customHeight="1">
      <c r="B39" s="2"/>
      <c r="C39" s="42"/>
      <c r="D39" s="42"/>
      <c r="E39" s="42"/>
      <c r="F39" s="23"/>
      <c r="G39" s="23"/>
      <c r="H39" s="23"/>
      <c r="I39" s="23"/>
      <c r="J39" s="23"/>
      <c r="K39" s="23"/>
      <c r="L39" s="42"/>
      <c r="M39" s="42"/>
      <c r="N39" s="42"/>
      <c r="O39" s="42"/>
      <c r="P39" s="42"/>
      <c r="Q39" s="42"/>
      <c r="R39" s="42"/>
      <c r="S39" s="42"/>
      <c r="T39" s="42"/>
      <c r="U39" s="42"/>
      <c r="V39" s="42"/>
      <c r="W39" s="42"/>
      <c r="X39" s="42"/>
      <c r="Y39" s="42"/>
      <c r="Z39" s="42"/>
      <c r="AA39" s="42"/>
      <c r="AB39" s="42"/>
      <c r="AC39" s="42"/>
      <c r="AD39" s="42"/>
      <c r="AE39" s="44" t="str">
        <f t="shared" si="1"/>
        <v/>
      </c>
    </row>
    <row r="40" ht="9.75" customHeight="1">
      <c r="B40" s="2"/>
      <c r="C40" s="42"/>
      <c r="D40" s="42"/>
      <c r="E40" s="42"/>
      <c r="F40" s="23"/>
      <c r="G40" s="23"/>
      <c r="H40" s="23"/>
      <c r="I40" s="23"/>
      <c r="J40" s="23"/>
      <c r="K40" s="23"/>
      <c r="L40" s="42"/>
      <c r="M40" s="42"/>
      <c r="N40" s="42"/>
      <c r="O40" s="42"/>
      <c r="P40" s="42"/>
      <c r="Q40" s="42"/>
      <c r="R40" s="42"/>
      <c r="S40" s="42"/>
      <c r="T40" s="42"/>
      <c r="U40" s="42"/>
      <c r="V40" s="42"/>
      <c r="W40" s="42"/>
      <c r="X40" s="42"/>
      <c r="Y40" s="42"/>
      <c r="Z40" s="42"/>
      <c r="AA40" s="42"/>
      <c r="AB40" s="42"/>
      <c r="AC40" s="42"/>
      <c r="AD40" s="42"/>
      <c r="AE40" s="44" t="str">
        <f t="shared" si="1"/>
        <v/>
      </c>
    </row>
    <row r="41" ht="9.75" customHeight="1">
      <c r="B41" s="2"/>
      <c r="C41" s="42"/>
      <c r="D41" s="42"/>
      <c r="E41" s="42"/>
      <c r="F41" s="23"/>
      <c r="G41" s="23"/>
      <c r="H41" s="23"/>
      <c r="I41" s="23"/>
      <c r="J41" s="23"/>
      <c r="K41" s="23"/>
      <c r="L41" s="42"/>
      <c r="M41" s="42"/>
      <c r="N41" s="42"/>
      <c r="O41" s="42"/>
      <c r="P41" s="42"/>
      <c r="Q41" s="42"/>
      <c r="R41" s="42"/>
      <c r="S41" s="42"/>
      <c r="T41" s="42"/>
      <c r="U41" s="42"/>
      <c r="V41" s="42"/>
      <c r="W41" s="42"/>
      <c r="X41" s="42"/>
      <c r="Y41" s="42"/>
      <c r="Z41" s="42"/>
      <c r="AA41" s="42"/>
      <c r="AB41" s="42"/>
      <c r="AC41" s="42"/>
      <c r="AD41" s="42"/>
      <c r="AE41" s="44" t="str">
        <f t="shared" si="1"/>
        <v/>
      </c>
    </row>
    <row r="42" ht="9.75" customHeight="1">
      <c r="B42" s="2"/>
      <c r="C42" s="42"/>
      <c r="D42" s="42"/>
      <c r="E42" s="42"/>
      <c r="F42" s="23"/>
      <c r="G42" s="23"/>
      <c r="H42" s="23"/>
      <c r="I42" s="23"/>
      <c r="J42" s="23"/>
      <c r="K42" s="23"/>
      <c r="L42" s="42"/>
      <c r="M42" s="42"/>
      <c r="N42" s="42"/>
      <c r="O42" s="42"/>
      <c r="P42" s="42"/>
      <c r="Q42" s="42"/>
      <c r="R42" s="42"/>
      <c r="S42" s="42"/>
      <c r="T42" s="42"/>
      <c r="U42" s="42"/>
      <c r="V42" s="42"/>
      <c r="W42" s="42"/>
      <c r="X42" s="42"/>
      <c r="Y42" s="42"/>
      <c r="Z42" s="42"/>
      <c r="AA42" s="42"/>
      <c r="AB42" s="42"/>
      <c r="AC42" s="42"/>
      <c r="AD42" s="42"/>
      <c r="AE42" s="44" t="str">
        <f t="shared" si="1"/>
        <v/>
      </c>
    </row>
    <row r="43" ht="9.75" customHeight="1">
      <c r="B43" s="2"/>
      <c r="C43" s="42"/>
      <c r="D43" s="42"/>
      <c r="E43" s="42"/>
      <c r="F43" s="23"/>
      <c r="G43" s="23"/>
      <c r="H43" s="23"/>
      <c r="I43" s="23"/>
      <c r="J43" s="23"/>
      <c r="K43" s="23"/>
      <c r="L43" s="42"/>
      <c r="M43" s="42"/>
      <c r="N43" s="42"/>
      <c r="O43" s="42"/>
      <c r="P43" s="42"/>
      <c r="Q43" s="42"/>
      <c r="R43" s="42"/>
      <c r="S43" s="42"/>
      <c r="T43" s="42"/>
      <c r="U43" s="42"/>
      <c r="V43" s="42"/>
      <c r="W43" s="42"/>
      <c r="X43" s="42"/>
      <c r="Y43" s="42"/>
      <c r="Z43" s="42"/>
      <c r="AA43" s="42"/>
      <c r="AB43" s="42"/>
      <c r="AC43" s="42"/>
      <c r="AD43" s="42"/>
      <c r="AE43" s="44" t="str">
        <f t="shared" si="1"/>
        <v/>
      </c>
    </row>
    <row r="44" ht="9.75" customHeight="1">
      <c r="B44" s="2"/>
      <c r="C44" s="42"/>
      <c r="D44" s="42"/>
      <c r="E44" s="42"/>
      <c r="F44" s="23"/>
      <c r="G44" s="23"/>
      <c r="H44" s="23"/>
      <c r="I44" s="23"/>
      <c r="J44" s="23"/>
      <c r="K44" s="23"/>
      <c r="L44" s="42"/>
      <c r="M44" s="42"/>
      <c r="N44" s="42"/>
      <c r="O44" s="42"/>
      <c r="P44" s="42"/>
      <c r="Q44" s="42"/>
      <c r="R44" s="42"/>
      <c r="S44" s="42"/>
      <c r="T44" s="42"/>
      <c r="U44" s="42"/>
      <c r="V44" s="42"/>
      <c r="W44" s="42"/>
      <c r="X44" s="42"/>
      <c r="Y44" s="42"/>
      <c r="Z44" s="42"/>
      <c r="AA44" s="42"/>
      <c r="AB44" s="42"/>
      <c r="AC44" s="42"/>
      <c r="AD44" s="42"/>
      <c r="AE44" s="44" t="str">
        <f t="shared" si="1"/>
        <v/>
      </c>
    </row>
    <row r="45" ht="9.75" customHeight="1">
      <c r="B45" s="2"/>
      <c r="C45" s="42"/>
      <c r="D45" s="42"/>
      <c r="E45" s="42"/>
      <c r="F45" s="23"/>
      <c r="G45" s="23"/>
      <c r="H45" s="23"/>
      <c r="I45" s="23"/>
      <c r="J45" s="23"/>
      <c r="K45" s="23"/>
      <c r="L45" s="42"/>
      <c r="M45" s="42"/>
      <c r="N45" s="42"/>
      <c r="O45" s="42"/>
      <c r="P45" s="42"/>
      <c r="Q45" s="42"/>
      <c r="R45" s="42"/>
      <c r="S45" s="42"/>
      <c r="T45" s="42"/>
      <c r="U45" s="42"/>
      <c r="V45" s="42"/>
      <c r="W45" s="42"/>
      <c r="X45" s="42"/>
      <c r="Y45" s="42"/>
      <c r="Z45" s="42"/>
      <c r="AA45" s="42"/>
      <c r="AB45" s="42"/>
      <c r="AC45" s="42"/>
      <c r="AD45" s="42"/>
      <c r="AE45" s="44" t="str">
        <f t="shared" si="1"/>
        <v/>
      </c>
    </row>
    <row r="46" ht="9.75" customHeight="1">
      <c r="B46" s="2"/>
      <c r="C46" s="42"/>
      <c r="D46" s="42"/>
      <c r="E46" s="42"/>
      <c r="F46" s="23"/>
      <c r="G46" s="23"/>
      <c r="H46" s="23"/>
      <c r="I46" s="23"/>
      <c r="J46" s="23"/>
      <c r="K46" s="23"/>
      <c r="L46" s="42"/>
      <c r="M46" s="42"/>
      <c r="N46" s="42"/>
      <c r="O46" s="42"/>
      <c r="P46" s="42"/>
      <c r="Q46" s="42"/>
      <c r="R46" s="42"/>
      <c r="S46" s="42"/>
      <c r="T46" s="42"/>
      <c r="U46" s="42"/>
      <c r="V46" s="42"/>
      <c r="W46" s="42"/>
      <c r="X46" s="42"/>
      <c r="Y46" s="42"/>
      <c r="Z46" s="42"/>
      <c r="AA46" s="42"/>
      <c r="AB46" s="42"/>
      <c r="AC46" s="42"/>
      <c r="AD46" s="42"/>
      <c r="AE46" s="44" t="str">
        <f t="shared" si="1"/>
        <v/>
      </c>
    </row>
    <row r="47" ht="9.75" customHeight="1">
      <c r="B47" s="2"/>
      <c r="C47" s="42"/>
      <c r="D47" s="42"/>
      <c r="E47" s="42"/>
      <c r="F47" s="23"/>
      <c r="G47" s="23"/>
      <c r="H47" s="23"/>
      <c r="I47" s="23"/>
      <c r="J47" s="23"/>
      <c r="K47" s="23"/>
      <c r="L47" s="42"/>
      <c r="M47" s="42"/>
      <c r="N47" s="42"/>
      <c r="O47" s="42"/>
      <c r="P47" s="42"/>
      <c r="Q47" s="42"/>
      <c r="R47" s="42"/>
      <c r="S47" s="42"/>
      <c r="T47" s="42"/>
      <c r="U47" s="42"/>
      <c r="V47" s="42"/>
      <c r="W47" s="42"/>
      <c r="X47" s="42"/>
      <c r="Y47" s="42"/>
      <c r="Z47" s="42"/>
      <c r="AA47" s="42"/>
      <c r="AB47" s="42"/>
      <c r="AC47" s="42"/>
      <c r="AD47" s="42"/>
      <c r="AE47" s="44" t="str">
        <f t="shared" si="1"/>
        <v/>
      </c>
    </row>
    <row r="48" ht="9.75" customHeight="1">
      <c r="B48" s="2"/>
      <c r="C48" s="42"/>
      <c r="D48" s="42"/>
      <c r="E48" s="42"/>
      <c r="F48" s="23"/>
      <c r="G48" s="23"/>
      <c r="H48" s="23"/>
      <c r="I48" s="23"/>
      <c r="J48" s="23"/>
      <c r="K48" s="23"/>
      <c r="L48" s="42"/>
      <c r="M48" s="42"/>
      <c r="N48" s="42"/>
      <c r="O48" s="42"/>
      <c r="P48" s="42"/>
      <c r="Q48" s="42"/>
      <c r="R48" s="42"/>
      <c r="S48" s="42"/>
      <c r="T48" s="42"/>
      <c r="U48" s="42"/>
      <c r="V48" s="42"/>
      <c r="W48" s="42"/>
      <c r="X48" s="42"/>
      <c r="Y48" s="42"/>
      <c r="Z48" s="42"/>
      <c r="AA48" s="42"/>
      <c r="AB48" s="42"/>
      <c r="AC48" s="42"/>
      <c r="AD48" s="42"/>
      <c r="AE48" s="44" t="str">
        <f t="shared" si="1"/>
        <v/>
      </c>
    </row>
    <row r="49" ht="9.75" customHeight="1">
      <c r="B49" s="2"/>
      <c r="C49" s="42"/>
      <c r="D49" s="42"/>
      <c r="E49" s="42"/>
      <c r="F49" s="23"/>
      <c r="G49" s="23"/>
      <c r="H49" s="23"/>
      <c r="I49" s="23"/>
      <c r="J49" s="23"/>
      <c r="K49" s="23"/>
      <c r="L49" s="42"/>
      <c r="M49" s="42"/>
      <c r="N49" s="42"/>
      <c r="O49" s="42"/>
      <c r="P49" s="42"/>
      <c r="Q49" s="42"/>
      <c r="R49" s="42"/>
      <c r="S49" s="42"/>
      <c r="T49" s="42"/>
      <c r="U49" s="42"/>
      <c r="V49" s="42"/>
      <c r="W49" s="42"/>
      <c r="X49" s="42"/>
      <c r="Y49" s="42"/>
      <c r="Z49" s="42"/>
      <c r="AA49" s="42"/>
      <c r="AB49" s="42"/>
      <c r="AC49" s="42"/>
      <c r="AD49" s="42"/>
      <c r="AE49" s="44" t="str">
        <f t="shared" si="1"/>
        <v/>
      </c>
    </row>
    <row r="50" ht="9.75" customHeight="1">
      <c r="B50" s="2"/>
      <c r="C50" s="42"/>
      <c r="D50" s="42"/>
      <c r="E50" s="42"/>
      <c r="F50" s="23"/>
      <c r="G50" s="23"/>
      <c r="H50" s="23"/>
      <c r="I50" s="23"/>
      <c r="J50" s="23"/>
      <c r="K50" s="23"/>
      <c r="L50" s="42"/>
      <c r="M50" s="42"/>
      <c r="N50" s="42"/>
      <c r="O50" s="42"/>
      <c r="P50" s="42"/>
      <c r="Q50" s="42"/>
      <c r="R50" s="42"/>
      <c r="S50" s="42"/>
      <c r="T50" s="42"/>
      <c r="U50" s="42"/>
      <c r="V50" s="42"/>
      <c r="W50" s="42"/>
      <c r="X50" s="42"/>
      <c r="Y50" s="42"/>
      <c r="Z50" s="42"/>
      <c r="AA50" s="42"/>
      <c r="AB50" s="42"/>
      <c r="AC50" s="42"/>
      <c r="AD50" s="42"/>
      <c r="AE50" s="44" t="str">
        <f t="shared" si="1"/>
        <v/>
      </c>
    </row>
    <row r="51" ht="9.75" customHeight="1">
      <c r="B51" s="2"/>
      <c r="C51" s="42"/>
      <c r="D51" s="42"/>
      <c r="E51" s="42"/>
      <c r="F51" s="23"/>
      <c r="G51" s="23"/>
      <c r="H51" s="23"/>
      <c r="I51" s="23"/>
      <c r="J51" s="23"/>
      <c r="K51" s="23"/>
      <c r="L51" s="42"/>
      <c r="M51" s="42"/>
      <c r="N51" s="42"/>
      <c r="O51" s="42"/>
      <c r="P51" s="42"/>
      <c r="Q51" s="42"/>
      <c r="R51" s="42"/>
      <c r="S51" s="42"/>
      <c r="T51" s="42"/>
      <c r="U51" s="42"/>
      <c r="V51" s="42"/>
      <c r="W51" s="42"/>
      <c r="X51" s="42"/>
      <c r="Y51" s="42"/>
      <c r="Z51" s="42"/>
      <c r="AA51" s="42"/>
      <c r="AB51" s="42"/>
      <c r="AC51" s="42"/>
      <c r="AD51" s="42"/>
      <c r="AE51" s="44" t="str">
        <f t="shared" si="1"/>
        <v/>
      </c>
    </row>
    <row r="52" ht="9.75" customHeight="1">
      <c r="B52" s="2"/>
      <c r="C52" s="42"/>
      <c r="D52" s="42"/>
      <c r="E52" s="42"/>
      <c r="F52" s="23"/>
      <c r="G52" s="23"/>
      <c r="H52" s="23"/>
      <c r="I52" s="23"/>
      <c r="J52" s="23"/>
      <c r="K52" s="23"/>
      <c r="L52" s="42"/>
      <c r="M52" s="42"/>
      <c r="N52" s="42"/>
      <c r="O52" s="42"/>
      <c r="P52" s="42"/>
      <c r="Q52" s="42"/>
      <c r="R52" s="42"/>
      <c r="S52" s="42"/>
      <c r="T52" s="42"/>
      <c r="U52" s="42"/>
      <c r="V52" s="42"/>
      <c r="W52" s="42"/>
      <c r="X52" s="42"/>
      <c r="Y52" s="42"/>
      <c r="Z52" s="42"/>
      <c r="AA52" s="42"/>
      <c r="AB52" s="42"/>
      <c r="AC52" s="42"/>
      <c r="AD52" s="42"/>
      <c r="AE52" s="44" t="str">
        <f t="shared" si="1"/>
        <v/>
      </c>
    </row>
    <row r="53" ht="9.75" customHeight="1">
      <c r="B53" s="2"/>
      <c r="C53" s="42"/>
      <c r="D53" s="42"/>
      <c r="E53" s="42"/>
      <c r="F53" s="23"/>
      <c r="G53" s="23"/>
      <c r="H53" s="23"/>
      <c r="I53" s="23"/>
      <c r="J53" s="23"/>
      <c r="K53" s="23"/>
      <c r="L53" s="42"/>
      <c r="M53" s="42"/>
      <c r="N53" s="42"/>
      <c r="O53" s="42"/>
      <c r="P53" s="42"/>
      <c r="Q53" s="42"/>
      <c r="R53" s="42"/>
      <c r="S53" s="42"/>
      <c r="T53" s="42"/>
      <c r="U53" s="42"/>
      <c r="V53" s="42"/>
      <c r="W53" s="42"/>
      <c r="X53" s="42"/>
      <c r="Y53" s="42"/>
      <c r="Z53" s="42"/>
      <c r="AA53" s="42"/>
      <c r="AB53" s="42"/>
      <c r="AC53" s="42"/>
      <c r="AD53" s="42"/>
      <c r="AE53" s="44" t="str">
        <f t="shared" si="1"/>
        <v/>
      </c>
    </row>
    <row r="54" ht="9.75" customHeight="1">
      <c r="B54" s="2"/>
      <c r="C54" s="42"/>
      <c r="D54" s="42"/>
      <c r="E54" s="42"/>
      <c r="F54" s="23"/>
      <c r="G54" s="23"/>
      <c r="H54" s="23"/>
      <c r="I54" s="23"/>
      <c r="J54" s="23"/>
      <c r="K54" s="23"/>
      <c r="L54" s="42"/>
      <c r="M54" s="42"/>
      <c r="N54" s="42"/>
      <c r="O54" s="42"/>
      <c r="P54" s="42"/>
      <c r="Q54" s="42"/>
      <c r="R54" s="42"/>
      <c r="S54" s="42"/>
      <c r="T54" s="42"/>
      <c r="U54" s="42"/>
      <c r="V54" s="42"/>
      <c r="W54" s="42"/>
      <c r="X54" s="42"/>
      <c r="Y54" s="42"/>
      <c r="Z54" s="42"/>
      <c r="AA54" s="42"/>
      <c r="AB54" s="42"/>
      <c r="AC54" s="42"/>
      <c r="AD54" s="42"/>
      <c r="AE54" s="44" t="str">
        <f t="shared" si="1"/>
        <v/>
      </c>
    </row>
    <row r="55" ht="9.75" customHeight="1">
      <c r="B55" s="2"/>
      <c r="C55" s="42"/>
      <c r="D55" s="42"/>
      <c r="E55" s="42"/>
      <c r="F55" s="23"/>
      <c r="G55" s="23"/>
      <c r="H55" s="23"/>
      <c r="I55" s="23"/>
      <c r="J55" s="23"/>
      <c r="K55" s="23"/>
      <c r="L55" s="42"/>
      <c r="M55" s="42"/>
      <c r="N55" s="42"/>
      <c r="O55" s="42"/>
      <c r="P55" s="42"/>
      <c r="Q55" s="42"/>
      <c r="R55" s="42"/>
      <c r="S55" s="42"/>
      <c r="T55" s="42"/>
      <c r="U55" s="42"/>
      <c r="V55" s="42"/>
      <c r="W55" s="42"/>
      <c r="X55" s="42"/>
      <c r="Y55" s="42"/>
      <c r="Z55" s="42"/>
      <c r="AA55" s="42"/>
      <c r="AB55" s="42"/>
      <c r="AC55" s="42"/>
      <c r="AD55" s="42"/>
      <c r="AE55" s="44" t="str">
        <f t="shared" si="1"/>
        <v/>
      </c>
    </row>
    <row r="56" ht="9.75" customHeight="1">
      <c r="B56" s="2"/>
      <c r="C56" s="42"/>
      <c r="D56" s="42"/>
      <c r="E56" s="42"/>
      <c r="F56" s="23"/>
      <c r="G56" s="23"/>
      <c r="H56" s="23"/>
      <c r="I56" s="23"/>
      <c r="J56" s="23"/>
      <c r="K56" s="23"/>
      <c r="L56" s="42"/>
      <c r="M56" s="42"/>
      <c r="N56" s="42"/>
      <c r="O56" s="42"/>
      <c r="P56" s="42"/>
      <c r="Q56" s="42"/>
      <c r="R56" s="42"/>
      <c r="S56" s="42"/>
      <c r="T56" s="42"/>
      <c r="U56" s="42"/>
      <c r="V56" s="42"/>
      <c r="W56" s="42"/>
      <c r="X56" s="42"/>
      <c r="Y56" s="42"/>
      <c r="Z56" s="42"/>
      <c r="AA56" s="42"/>
      <c r="AB56" s="42"/>
      <c r="AC56" s="42"/>
      <c r="AD56" s="42"/>
      <c r="AE56" s="44" t="str">
        <f t="shared" si="1"/>
        <v/>
      </c>
    </row>
    <row r="57" ht="9.75" customHeight="1">
      <c r="B57" s="2"/>
      <c r="C57" s="42"/>
      <c r="D57" s="42"/>
      <c r="E57" s="42"/>
      <c r="F57" s="23"/>
      <c r="G57" s="23"/>
      <c r="H57" s="23"/>
      <c r="I57" s="23"/>
      <c r="J57" s="23"/>
      <c r="K57" s="23"/>
      <c r="L57" s="42"/>
      <c r="M57" s="42"/>
      <c r="N57" s="42"/>
      <c r="O57" s="42"/>
      <c r="P57" s="42"/>
      <c r="Q57" s="42"/>
      <c r="R57" s="42"/>
      <c r="S57" s="42"/>
      <c r="T57" s="42"/>
      <c r="U57" s="42"/>
      <c r="V57" s="42"/>
      <c r="W57" s="42"/>
      <c r="X57" s="42"/>
      <c r="Y57" s="42"/>
      <c r="Z57" s="42"/>
      <c r="AA57" s="42"/>
      <c r="AB57" s="42"/>
      <c r="AC57" s="42"/>
      <c r="AD57" s="42"/>
      <c r="AE57" s="44" t="str">
        <f t="shared" si="1"/>
        <v/>
      </c>
    </row>
    <row r="58" ht="9.75" customHeight="1">
      <c r="B58" s="2"/>
      <c r="C58" s="42"/>
      <c r="D58" s="42"/>
      <c r="E58" s="42"/>
      <c r="F58" s="23"/>
      <c r="G58" s="23"/>
      <c r="H58" s="23"/>
      <c r="I58" s="23"/>
      <c r="J58" s="23"/>
      <c r="K58" s="23"/>
      <c r="L58" s="42"/>
      <c r="M58" s="42"/>
      <c r="N58" s="42"/>
      <c r="O58" s="42"/>
      <c r="P58" s="42"/>
      <c r="Q58" s="42"/>
      <c r="R58" s="42"/>
      <c r="S58" s="42"/>
      <c r="T58" s="42"/>
      <c r="U58" s="42"/>
      <c r="V58" s="42"/>
      <c r="W58" s="42"/>
      <c r="X58" s="42"/>
      <c r="Y58" s="42"/>
      <c r="Z58" s="42"/>
      <c r="AA58" s="42"/>
      <c r="AB58" s="42"/>
      <c r="AC58" s="42"/>
      <c r="AD58" s="42"/>
      <c r="AE58" s="44" t="str">
        <f t="shared" si="1"/>
        <v/>
      </c>
    </row>
    <row r="59" ht="9.75" customHeight="1">
      <c r="B59" s="2"/>
      <c r="C59" s="42"/>
      <c r="D59" s="42"/>
      <c r="E59" s="42"/>
      <c r="F59" s="23"/>
      <c r="G59" s="23"/>
      <c r="H59" s="23"/>
      <c r="I59" s="23"/>
      <c r="J59" s="23"/>
      <c r="K59" s="23"/>
      <c r="L59" s="42"/>
      <c r="M59" s="42"/>
      <c r="N59" s="42"/>
      <c r="O59" s="42"/>
      <c r="P59" s="42"/>
      <c r="Q59" s="42"/>
      <c r="R59" s="42"/>
      <c r="S59" s="42"/>
      <c r="T59" s="42"/>
      <c r="U59" s="42"/>
      <c r="V59" s="42"/>
      <c r="W59" s="42"/>
      <c r="X59" s="42"/>
      <c r="Y59" s="42"/>
      <c r="Z59" s="42"/>
      <c r="AA59" s="42"/>
      <c r="AB59" s="42"/>
      <c r="AC59" s="42"/>
      <c r="AD59" s="42"/>
      <c r="AE59" s="44" t="str">
        <f t="shared" si="1"/>
        <v/>
      </c>
    </row>
    <row r="60" ht="9.75" customHeight="1">
      <c r="B60" s="2"/>
      <c r="C60" s="42"/>
      <c r="D60" s="42"/>
      <c r="E60" s="42"/>
      <c r="F60" s="23"/>
      <c r="G60" s="23"/>
      <c r="H60" s="23"/>
      <c r="I60" s="23"/>
      <c r="J60" s="23"/>
      <c r="K60" s="23"/>
      <c r="L60" s="42"/>
      <c r="M60" s="42"/>
      <c r="N60" s="42"/>
      <c r="O60" s="42"/>
      <c r="P60" s="42"/>
      <c r="Q60" s="42"/>
      <c r="R60" s="42"/>
      <c r="S60" s="42"/>
      <c r="T60" s="42"/>
      <c r="U60" s="42"/>
      <c r="V60" s="42"/>
      <c r="W60" s="42"/>
      <c r="X60" s="42"/>
      <c r="Y60" s="42"/>
      <c r="Z60" s="42"/>
      <c r="AA60" s="42"/>
      <c r="AB60" s="42"/>
      <c r="AC60" s="42"/>
      <c r="AD60" s="42"/>
      <c r="AE60" s="44" t="str">
        <f t="shared" si="1"/>
        <v/>
      </c>
    </row>
    <row r="61" ht="9.75" customHeight="1">
      <c r="B61" s="2"/>
      <c r="C61" s="42"/>
      <c r="D61" s="42"/>
      <c r="E61" s="42"/>
      <c r="F61" s="23"/>
      <c r="G61" s="23"/>
      <c r="H61" s="23"/>
      <c r="I61" s="23"/>
      <c r="J61" s="23"/>
      <c r="K61" s="23"/>
      <c r="L61" s="42"/>
      <c r="M61" s="42"/>
      <c r="N61" s="42"/>
      <c r="O61" s="42"/>
      <c r="P61" s="42"/>
      <c r="Q61" s="42"/>
      <c r="R61" s="42"/>
      <c r="S61" s="42"/>
      <c r="T61" s="42"/>
      <c r="U61" s="42"/>
      <c r="V61" s="42"/>
      <c r="W61" s="42"/>
      <c r="X61" s="42"/>
      <c r="Y61" s="42"/>
      <c r="Z61" s="42"/>
      <c r="AA61" s="42"/>
      <c r="AB61" s="42"/>
      <c r="AC61" s="42"/>
      <c r="AD61" s="42"/>
      <c r="AE61" s="44" t="str">
        <f t="shared" si="1"/>
        <v/>
      </c>
    </row>
    <row r="62" ht="9.75" customHeight="1">
      <c r="B62" s="2"/>
      <c r="C62" s="42"/>
      <c r="D62" s="42"/>
      <c r="E62" s="42"/>
      <c r="F62" s="23"/>
      <c r="G62" s="23"/>
      <c r="H62" s="23"/>
      <c r="I62" s="23"/>
      <c r="J62" s="23"/>
      <c r="K62" s="23"/>
      <c r="L62" s="42"/>
      <c r="M62" s="42"/>
      <c r="N62" s="42"/>
      <c r="O62" s="42"/>
      <c r="P62" s="42"/>
      <c r="Q62" s="42"/>
      <c r="R62" s="42"/>
      <c r="S62" s="42"/>
      <c r="T62" s="42"/>
      <c r="U62" s="42"/>
      <c r="V62" s="42"/>
      <c r="W62" s="42"/>
      <c r="X62" s="42"/>
      <c r="Y62" s="42"/>
      <c r="Z62" s="42"/>
      <c r="AA62" s="42"/>
      <c r="AB62" s="42"/>
      <c r="AC62" s="42"/>
      <c r="AD62" s="42"/>
      <c r="AE62" s="44" t="str">
        <f t="shared" si="1"/>
        <v/>
      </c>
    </row>
    <row r="63" ht="9.75" customHeight="1">
      <c r="B63" s="2"/>
      <c r="C63" s="42"/>
      <c r="D63" s="42"/>
      <c r="E63" s="42"/>
      <c r="F63" s="23"/>
      <c r="G63" s="23"/>
      <c r="H63" s="23"/>
      <c r="I63" s="23"/>
      <c r="J63" s="23"/>
      <c r="K63" s="23"/>
      <c r="L63" s="42"/>
      <c r="M63" s="42"/>
      <c r="N63" s="42"/>
      <c r="O63" s="42"/>
      <c r="P63" s="42"/>
      <c r="Q63" s="42"/>
      <c r="R63" s="42"/>
      <c r="S63" s="42"/>
      <c r="T63" s="42"/>
      <c r="U63" s="42"/>
      <c r="V63" s="42"/>
      <c r="W63" s="42"/>
      <c r="X63" s="42"/>
      <c r="Y63" s="42"/>
      <c r="Z63" s="42"/>
      <c r="AA63" s="42"/>
      <c r="AB63" s="42"/>
      <c r="AC63" s="42"/>
      <c r="AD63" s="42"/>
      <c r="AE63" s="44" t="str">
        <f t="shared" si="1"/>
        <v/>
      </c>
    </row>
    <row r="64" ht="9.75" customHeight="1">
      <c r="B64" s="2"/>
      <c r="C64" s="42"/>
      <c r="D64" s="42"/>
      <c r="E64" s="42"/>
      <c r="F64" s="23"/>
      <c r="G64" s="23"/>
      <c r="H64" s="23"/>
      <c r="I64" s="23"/>
      <c r="J64" s="23"/>
      <c r="K64" s="23"/>
      <c r="L64" s="42"/>
      <c r="M64" s="42"/>
      <c r="N64" s="42"/>
      <c r="O64" s="42"/>
      <c r="P64" s="42"/>
      <c r="Q64" s="42"/>
      <c r="R64" s="42"/>
      <c r="S64" s="42"/>
      <c r="T64" s="42"/>
      <c r="U64" s="42"/>
      <c r="V64" s="42"/>
      <c r="W64" s="42"/>
      <c r="X64" s="42"/>
      <c r="Y64" s="42"/>
      <c r="Z64" s="42"/>
      <c r="AA64" s="42"/>
      <c r="AB64" s="42"/>
      <c r="AC64" s="42"/>
      <c r="AD64" s="42"/>
      <c r="AE64" s="44" t="str">
        <f t="shared" si="1"/>
        <v/>
      </c>
    </row>
    <row r="65" ht="9.75" customHeight="1">
      <c r="B65" s="2"/>
      <c r="C65" s="42"/>
      <c r="D65" s="42"/>
      <c r="E65" s="42"/>
      <c r="F65" s="23"/>
      <c r="G65" s="23"/>
      <c r="H65" s="23"/>
      <c r="I65" s="23"/>
      <c r="J65" s="23"/>
      <c r="K65" s="23"/>
      <c r="L65" s="42"/>
      <c r="M65" s="42"/>
      <c r="N65" s="42"/>
      <c r="O65" s="42"/>
      <c r="P65" s="42"/>
      <c r="Q65" s="42"/>
      <c r="R65" s="42"/>
      <c r="S65" s="42"/>
      <c r="T65" s="42"/>
      <c r="U65" s="42"/>
      <c r="V65" s="42"/>
      <c r="W65" s="42"/>
      <c r="X65" s="42"/>
      <c r="Y65" s="42"/>
      <c r="Z65" s="42"/>
      <c r="AA65" s="42"/>
      <c r="AB65" s="42"/>
      <c r="AC65" s="42"/>
      <c r="AD65" s="42"/>
      <c r="AE65" s="44" t="str">
        <f t="shared" si="1"/>
        <v/>
      </c>
    </row>
    <row r="66" ht="9.75" customHeight="1">
      <c r="B66" s="2"/>
      <c r="C66" s="42"/>
      <c r="D66" s="42"/>
      <c r="E66" s="42"/>
      <c r="F66" s="23"/>
      <c r="G66" s="23"/>
      <c r="H66" s="23"/>
      <c r="I66" s="23"/>
      <c r="J66" s="23"/>
      <c r="K66" s="23"/>
      <c r="L66" s="42"/>
      <c r="M66" s="42"/>
      <c r="N66" s="42"/>
      <c r="O66" s="42"/>
      <c r="P66" s="42"/>
      <c r="Q66" s="42"/>
      <c r="R66" s="42"/>
      <c r="S66" s="42"/>
      <c r="T66" s="42"/>
      <c r="U66" s="42"/>
      <c r="V66" s="42"/>
      <c r="W66" s="42"/>
      <c r="X66" s="42"/>
      <c r="Y66" s="42"/>
      <c r="Z66" s="42"/>
      <c r="AA66" s="42"/>
      <c r="AB66" s="42"/>
      <c r="AC66" s="42"/>
      <c r="AD66" s="42"/>
      <c r="AE66" s="44" t="str">
        <f t="shared" si="1"/>
        <v/>
      </c>
    </row>
    <row r="67" ht="9.75" customHeight="1">
      <c r="B67" s="2"/>
      <c r="C67" s="42"/>
      <c r="D67" s="42"/>
      <c r="E67" s="42"/>
      <c r="F67" s="23"/>
      <c r="G67" s="23"/>
      <c r="H67" s="23"/>
      <c r="I67" s="23"/>
      <c r="J67" s="23"/>
      <c r="K67" s="23"/>
      <c r="L67" s="42"/>
      <c r="M67" s="42"/>
      <c r="N67" s="42"/>
      <c r="O67" s="42"/>
      <c r="P67" s="42"/>
      <c r="Q67" s="42"/>
      <c r="R67" s="42"/>
      <c r="S67" s="42"/>
      <c r="T67" s="42"/>
      <c r="U67" s="42"/>
      <c r="V67" s="42"/>
      <c r="W67" s="42"/>
      <c r="X67" s="42"/>
      <c r="Y67" s="42"/>
      <c r="Z67" s="42"/>
      <c r="AA67" s="42"/>
      <c r="AB67" s="42"/>
      <c r="AC67" s="42"/>
      <c r="AD67" s="42"/>
      <c r="AE67" s="44" t="str">
        <f t="shared" si="1"/>
        <v/>
      </c>
    </row>
    <row r="68" ht="9.75" customHeight="1">
      <c r="B68" s="2"/>
      <c r="C68" s="42"/>
      <c r="D68" s="42"/>
      <c r="E68" s="42"/>
      <c r="F68" s="23"/>
      <c r="G68" s="23"/>
      <c r="H68" s="23"/>
      <c r="I68" s="23"/>
      <c r="J68" s="23"/>
      <c r="K68" s="23"/>
      <c r="L68" s="42"/>
      <c r="M68" s="42"/>
      <c r="N68" s="42"/>
      <c r="O68" s="42"/>
      <c r="P68" s="42"/>
      <c r="Q68" s="42"/>
      <c r="R68" s="42"/>
      <c r="S68" s="42"/>
      <c r="T68" s="42"/>
      <c r="U68" s="42"/>
      <c r="V68" s="42"/>
      <c r="W68" s="42"/>
      <c r="X68" s="42"/>
      <c r="Y68" s="42"/>
      <c r="Z68" s="42"/>
      <c r="AA68" s="42"/>
      <c r="AB68" s="42"/>
      <c r="AC68" s="42"/>
      <c r="AD68" s="42"/>
      <c r="AE68" s="44" t="str">
        <f t="shared" si="1"/>
        <v/>
      </c>
    </row>
    <row r="69" ht="9.75" customHeight="1">
      <c r="B69" s="2"/>
      <c r="C69" s="42"/>
      <c r="D69" s="42"/>
      <c r="E69" s="42"/>
      <c r="F69" s="23"/>
      <c r="G69" s="23"/>
      <c r="H69" s="23"/>
      <c r="I69" s="23"/>
      <c r="J69" s="23"/>
      <c r="K69" s="23"/>
      <c r="L69" s="42"/>
      <c r="M69" s="42"/>
      <c r="N69" s="42"/>
      <c r="O69" s="42"/>
      <c r="P69" s="42"/>
      <c r="Q69" s="42"/>
      <c r="R69" s="42"/>
      <c r="S69" s="42"/>
      <c r="T69" s="42"/>
      <c r="U69" s="42"/>
      <c r="V69" s="42"/>
      <c r="W69" s="42"/>
      <c r="X69" s="42"/>
      <c r="Y69" s="42"/>
      <c r="Z69" s="42"/>
      <c r="AA69" s="42"/>
      <c r="AB69" s="42"/>
      <c r="AC69" s="42"/>
      <c r="AD69" s="42"/>
      <c r="AE69" s="44" t="str">
        <f t="shared" si="1"/>
        <v/>
      </c>
    </row>
    <row r="70" ht="9.75" customHeight="1">
      <c r="B70" s="2"/>
      <c r="C70" s="42"/>
      <c r="D70" s="42"/>
      <c r="E70" s="42"/>
      <c r="F70" s="23"/>
      <c r="G70" s="23"/>
      <c r="H70" s="23"/>
      <c r="I70" s="23"/>
      <c r="J70" s="23"/>
      <c r="K70" s="23"/>
      <c r="L70" s="42"/>
      <c r="M70" s="42"/>
      <c r="N70" s="42"/>
      <c r="O70" s="42"/>
      <c r="P70" s="42"/>
      <c r="Q70" s="42"/>
      <c r="R70" s="42"/>
      <c r="S70" s="42"/>
      <c r="T70" s="42"/>
      <c r="U70" s="42"/>
      <c r="V70" s="42"/>
      <c r="W70" s="42"/>
      <c r="X70" s="42"/>
      <c r="Y70" s="42"/>
      <c r="Z70" s="42"/>
      <c r="AA70" s="42"/>
      <c r="AB70" s="42"/>
      <c r="AC70" s="42"/>
      <c r="AD70" s="42"/>
      <c r="AE70" s="44" t="str">
        <f t="shared" si="1"/>
        <v/>
      </c>
    </row>
    <row r="71" ht="9.75" customHeight="1">
      <c r="B71" s="2"/>
      <c r="C71" s="42"/>
      <c r="D71" s="42"/>
      <c r="E71" s="42"/>
      <c r="F71" s="23"/>
      <c r="G71" s="23"/>
      <c r="H71" s="23"/>
      <c r="I71" s="23"/>
      <c r="J71" s="23"/>
      <c r="K71" s="23"/>
      <c r="L71" s="42"/>
      <c r="M71" s="42"/>
      <c r="N71" s="42"/>
      <c r="O71" s="42"/>
      <c r="P71" s="42"/>
      <c r="Q71" s="42"/>
      <c r="R71" s="42"/>
      <c r="S71" s="42"/>
      <c r="T71" s="42"/>
      <c r="U71" s="42"/>
      <c r="V71" s="42"/>
      <c r="W71" s="42"/>
      <c r="X71" s="42"/>
      <c r="Y71" s="42"/>
      <c r="Z71" s="42"/>
      <c r="AA71" s="42"/>
      <c r="AB71" s="42"/>
      <c r="AC71" s="42"/>
      <c r="AD71" s="42"/>
      <c r="AE71" s="44" t="str">
        <f t="shared" si="1"/>
        <v/>
      </c>
    </row>
    <row r="72" ht="9.75" customHeight="1">
      <c r="B72" s="2"/>
      <c r="C72" s="42"/>
      <c r="D72" s="42"/>
      <c r="E72" s="42"/>
      <c r="F72" s="23"/>
      <c r="G72" s="23"/>
      <c r="H72" s="23"/>
      <c r="I72" s="23"/>
      <c r="J72" s="23"/>
      <c r="K72" s="23"/>
      <c r="L72" s="42"/>
      <c r="M72" s="42"/>
      <c r="N72" s="42"/>
      <c r="O72" s="42"/>
      <c r="P72" s="42"/>
      <c r="Q72" s="42"/>
      <c r="R72" s="42"/>
      <c r="S72" s="42"/>
      <c r="T72" s="42"/>
      <c r="U72" s="42"/>
      <c r="V72" s="42"/>
      <c r="W72" s="42"/>
      <c r="X72" s="42"/>
      <c r="Y72" s="42"/>
      <c r="Z72" s="42"/>
      <c r="AA72" s="42"/>
      <c r="AB72" s="42"/>
      <c r="AC72" s="42"/>
      <c r="AD72" s="42"/>
      <c r="AE72" s="44" t="str">
        <f t="shared" si="1"/>
        <v/>
      </c>
    </row>
    <row r="73" ht="9.75" customHeight="1">
      <c r="B73" s="2"/>
      <c r="C73" s="42"/>
      <c r="D73" s="42"/>
      <c r="E73" s="42"/>
      <c r="F73" s="23"/>
      <c r="G73" s="23"/>
      <c r="H73" s="23"/>
      <c r="I73" s="23"/>
      <c r="J73" s="23"/>
      <c r="K73" s="23"/>
      <c r="L73" s="42"/>
      <c r="M73" s="42"/>
      <c r="N73" s="42"/>
      <c r="O73" s="42"/>
      <c r="P73" s="42"/>
      <c r="Q73" s="42"/>
      <c r="R73" s="42"/>
      <c r="S73" s="42"/>
      <c r="T73" s="42"/>
      <c r="U73" s="42"/>
      <c r="V73" s="42"/>
      <c r="W73" s="42"/>
      <c r="X73" s="42"/>
      <c r="Y73" s="42"/>
      <c r="Z73" s="42"/>
      <c r="AA73" s="42"/>
      <c r="AB73" s="42"/>
      <c r="AC73" s="42"/>
      <c r="AD73" s="42"/>
      <c r="AE73" s="44" t="str">
        <f t="shared" si="1"/>
        <v/>
      </c>
    </row>
    <row r="74" ht="9.75" customHeight="1">
      <c r="B74" s="2"/>
      <c r="C74" s="42"/>
      <c r="D74" s="42"/>
      <c r="E74" s="42"/>
      <c r="F74" s="23"/>
      <c r="G74" s="23"/>
      <c r="H74" s="23"/>
      <c r="I74" s="23"/>
      <c r="J74" s="23"/>
      <c r="K74" s="23"/>
      <c r="L74" s="42"/>
      <c r="M74" s="42"/>
      <c r="N74" s="42"/>
      <c r="O74" s="42"/>
      <c r="P74" s="42"/>
      <c r="Q74" s="42"/>
      <c r="R74" s="42"/>
      <c r="S74" s="42"/>
      <c r="T74" s="42"/>
      <c r="U74" s="42"/>
      <c r="V74" s="42"/>
      <c r="W74" s="42"/>
      <c r="X74" s="42"/>
      <c r="Y74" s="42"/>
      <c r="Z74" s="42"/>
      <c r="AA74" s="42"/>
      <c r="AB74" s="42"/>
      <c r="AC74" s="42"/>
      <c r="AD74" s="42"/>
      <c r="AE74" s="44" t="str">
        <f t="shared" si="1"/>
        <v/>
      </c>
    </row>
    <row r="75" ht="9.75" customHeight="1">
      <c r="B75" s="2"/>
      <c r="C75" s="42"/>
      <c r="D75" s="42"/>
      <c r="E75" s="42"/>
      <c r="F75" s="23"/>
      <c r="G75" s="23"/>
      <c r="H75" s="23"/>
      <c r="I75" s="23"/>
      <c r="J75" s="23"/>
      <c r="K75" s="23"/>
      <c r="L75" s="42"/>
      <c r="M75" s="42"/>
      <c r="N75" s="42"/>
      <c r="O75" s="42"/>
      <c r="P75" s="42"/>
      <c r="Q75" s="42"/>
      <c r="R75" s="42"/>
      <c r="S75" s="42"/>
      <c r="T75" s="42"/>
      <c r="U75" s="42"/>
      <c r="V75" s="42"/>
      <c r="W75" s="42"/>
      <c r="X75" s="42"/>
      <c r="Y75" s="42"/>
      <c r="Z75" s="42"/>
      <c r="AA75" s="42"/>
      <c r="AB75" s="42"/>
      <c r="AC75" s="42"/>
      <c r="AD75" s="42"/>
      <c r="AE75" s="44" t="str">
        <f t="shared" si="1"/>
        <v/>
      </c>
    </row>
    <row r="76" ht="9.75" customHeight="1">
      <c r="B76" s="2"/>
      <c r="C76" s="42"/>
      <c r="D76" s="42"/>
      <c r="E76" s="42"/>
      <c r="F76" s="23"/>
      <c r="G76" s="23"/>
      <c r="H76" s="23"/>
      <c r="I76" s="23"/>
      <c r="J76" s="23"/>
      <c r="K76" s="23"/>
      <c r="L76" s="42"/>
      <c r="M76" s="42"/>
      <c r="N76" s="42"/>
      <c r="O76" s="42"/>
      <c r="P76" s="42"/>
      <c r="Q76" s="42"/>
      <c r="R76" s="42"/>
      <c r="S76" s="42"/>
      <c r="T76" s="42"/>
      <c r="U76" s="42"/>
      <c r="V76" s="42"/>
      <c r="W76" s="42"/>
      <c r="X76" s="42"/>
      <c r="Y76" s="42"/>
      <c r="Z76" s="42"/>
      <c r="AA76" s="42"/>
      <c r="AB76" s="42"/>
      <c r="AC76" s="42"/>
      <c r="AD76" s="42"/>
      <c r="AE76" s="44" t="str">
        <f t="shared" si="1"/>
        <v/>
      </c>
    </row>
    <row r="77" ht="9.75" customHeight="1">
      <c r="B77" s="2"/>
      <c r="C77" s="42"/>
      <c r="D77" s="42"/>
      <c r="E77" s="42"/>
      <c r="F77" s="23"/>
      <c r="G77" s="23"/>
      <c r="H77" s="23"/>
      <c r="I77" s="23"/>
      <c r="J77" s="23"/>
      <c r="K77" s="23"/>
      <c r="L77" s="42"/>
      <c r="M77" s="42"/>
      <c r="N77" s="42"/>
      <c r="O77" s="42"/>
      <c r="P77" s="42"/>
      <c r="Q77" s="42"/>
      <c r="R77" s="42"/>
      <c r="S77" s="42"/>
      <c r="T77" s="42"/>
      <c r="U77" s="42"/>
      <c r="V77" s="42"/>
      <c r="W77" s="42"/>
      <c r="X77" s="42"/>
      <c r="Y77" s="42"/>
      <c r="Z77" s="42"/>
      <c r="AA77" s="42"/>
      <c r="AB77" s="42"/>
      <c r="AC77" s="42"/>
      <c r="AD77" s="42"/>
      <c r="AE77" s="44" t="str">
        <f t="shared" si="1"/>
        <v/>
      </c>
    </row>
    <row r="78" ht="9.75" customHeight="1">
      <c r="B78" s="2"/>
      <c r="C78" s="42"/>
      <c r="D78" s="42"/>
      <c r="E78" s="42"/>
      <c r="F78" s="23"/>
      <c r="G78" s="23"/>
      <c r="H78" s="23"/>
      <c r="I78" s="23"/>
      <c r="J78" s="23"/>
      <c r="K78" s="23"/>
      <c r="L78" s="42"/>
      <c r="M78" s="42"/>
      <c r="N78" s="42"/>
      <c r="O78" s="42"/>
      <c r="P78" s="42"/>
      <c r="Q78" s="42"/>
      <c r="R78" s="42"/>
      <c r="S78" s="42"/>
      <c r="T78" s="42"/>
      <c r="U78" s="42"/>
      <c r="V78" s="42"/>
      <c r="W78" s="42"/>
      <c r="X78" s="42"/>
      <c r="Y78" s="42"/>
      <c r="Z78" s="42"/>
      <c r="AA78" s="42"/>
      <c r="AB78" s="42"/>
      <c r="AC78" s="42"/>
      <c r="AD78" s="42"/>
      <c r="AE78" s="44" t="str">
        <f t="shared" si="1"/>
        <v/>
      </c>
    </row>
    <row r="79" ht="9.75" customHeight="1">
      <c r="B79" s="2"/>
      <c r="C79" s="42"/>
      <c r="D79" s="42"/>
      <c r="E79" s="42"/>
      <c r="F79" s="23"/>
      <c r="G79" s="23"/>
      <c r="H79" s="23"/>
      <c r="I79" s="23"/>
      <c r="J79" s="23"/>
      <c r="K79" s="23"/>
      <c r="L79" s="42"/>
      <c r="M79" s="42"/>
      <c r="N79" s="42"/>
      <c r="O79" s="42"/>
      <c r="P79" s="42"/>
      <c r="Q79" s="42"/>
      <c r="R79" s="42"/>
      <c r="S79" s="42"/>
      <c r="T79" s="42"/>
      <c r="U79" s="42"/>
      <c r="V79" s="42"/>
      <c r="W79" s="42"/>
      <c r="X79" s="42"/>
      <c r="Y79" s="42"/>
      <c r="Z79" s="42"/>
      <c r="AA79" s="42"/>
      <c r="AB79" s="42"/>
      <c r="AC79" s="42"/>
      <c r="AD79" s="42"/>
      <c r="AE79" s="44" t="str">
        <f t="shared" si="1"/>
        <v/>
      </c>
    </row>
    <row r="80" ht="9.75" customHeight="1">
      <c r="B80" s="2"/>
      <c r="C80" s="42"/>
      <c r="D80" s="42"/>
      <c r="E80" s="42"/>
      <c r="F80" s="23"/>
      <c r="G80" s="23"/>
      <c r="H80" s="23"/>
      <c r="I80" s="23"/>
      <c r="J80" s="23"/>
      <c r="K80" s="23"/>
      <c r="L80" s="42"/>
      <c r="M80" s="42"/>
      <c r="N80" s="42"/>
      <c r="O80" s="42"/>
      <c r="P80" s="42"/>
      <c r="Q80" s="42"/>
      <c r="R80" s="42"/>
      <c r="S80" s="42"/>
      <c r="T80" s="42"/>
      <c r="U80" s="42"/>
      <c r="V80" s="42"/>
      <c r="W80" s="42"/>
      <c r="X80" s="42"/>
      <c r="Y80" s="42"/>
      <c r="Z80" s="42"/>
      <c r="AA80" s="42"/>
      <c r="AB80" s="42"/>
      <c r="AC80" s="42"/>
      <c r="AD80" s="42"/>
      <c r="AE80" s="44" t="str">
        <f t="shared" si="1"/>
        <v/>
      </c>
    </row>
    <row r="81" ht="9.75" customHeight="1">
      <c r="B81" s="2"/>
      <c r="C81" s="42"/>
      <c r="D81" s="42"/>
      <c r="E81" s="42"/>
      <c r="F81" s="23"/>
      <c r="G81" s="23"/>
      <c r="H81" s="23"/>
      <c r="I81" s="23"/>
      <c r="J81" s="23"/>
      <c r="K81" s="23"/>
      <c r="L81" s="42"/>
      <c r="M81" s="42"/>
      <c r="N81" s="42"/>
      <c r="O81" s="42"/>
      <c r="P81" s="42"/>
      <c r="Q81" s="42"/>
      <c r="R81" s="42"/>
      <c r="S81" s="42"/>
      <c r="T81" s="42"/>
      <c r="U81" s="42"/>
      <c r="V81" s="42"/>
      <c r="W81" s="42"/>
      <c r="X81" s="42"/>
      <c r="Y81" s="42"/>
      <c r="Z81" s="42"/>
      <c r="AA81" s="42"/>
      <c r="AB81" s="42"/>
      <c r="AC81" s="42"/>
      <c r="AD81" s="42"/>
      <c r="AE81" s="44" t="str">
        <f t="shared" si="1"/>
        <v/>
      </c>
    </row>
    <row r="82" ht="9.75" customHeight="1">
      <c r="B82" s="2"/>
      <c r="C82" s="42"/>
      <c r="D82" s="42"/>
      <c r="E82" s="42"/>
      <c r="F82" s="23"/>
      <c r="G82" s="23"/>
      <c r="H82" s="23"/>
      <c r="I82" s="23"/>
      <c r="J82" s="23"/>
      <c r="K82" s="23"/>
      <c r="L82" s="42"/>
      <c r="M82" s="42"/>
      <c r="N82" s="42"/>
      <c r="O82" s="42"/>
      <c r="P82" s="42"/>
      <c r="Q82" s="42"/>
      <c r="R82" s="42"/>
      <c r="S82" s="42"/>
      <c r="T82" s="42"/>
      <c r="U82" s="42"/>
      <c r="V82" s="42"/>
      <c r="W82" s="42"/>
      <c r="X82" s="42"/>
      <c r="Y82" s="42"/>
      <c r="Z82" s="42"/>
      <c r="AA82" s="42"/>
      <c r="AB82" s="42"/>
      <c r="AC82" s="42"/>
      <c r="AD82" s="42"/>
      <c r="AE82" s="44" t="str">
        <f t="shared" si="1"/>
        <v/>
      </c>
    </row>
    <row r="83" ht="9.75" customHeight="1">
      <c r="B83" s="2"/>
      <c r="C83" s="42"/>
      <c r="D83" s="42"/>
      <c r="E83" s="42"/>
      <c r="F83" s="23"/>
      <c r="G83" s="23"/>
      <c r="H83" s="23"/>
      <c r="I83" s="23"/>
      <c r="J83" s="23"/>
      <c r="K83" s="23"/>
      <c r="L83" s="42"/>
      <c r="M83" s="42"/>
      <c r="N83" s="42"/>
      <c r="O83" s="42"/>
      <c r="P83" s="42"/>
      <c r="Q83" s="42"/>
      <c r="R83" s="42"/>
      <c r="S83" s="42"/>
      <c r="T83" s="42"/>
      <c r="U83" s="42"/>
      <c r="V83" s="42"/>
      <c r="W83" s="42"/>
      <c r="X83" s="42"/>
      <c r="Y83" s="42"/>
      <c r="Z83" s="42"/>
      <c r="AA83" s="42"/>
      <c r="AB83" s="42"/>
      <c r="AC83" s="42"/>
      <c r="AD83" s="42"/>
      <c r="AE83" s="44" t="str">
        <f t="shared" si="1"/>
        <v/>
      </c>
    </row>
    <row r="84" ht="9.75" customHeight="1">
      <c r="B84" s="2"/>
      <c r="C84" s="42"/>
      <c r="D84" s="42"/>
      <c r="E84" s="42"/>
      <c r="F84" s="23"/>
      <c r="G84" s="23"/>
      <c r="H84" s="23"/>
      <c r="I84" s="23"/>
      <c r="J84" s="23"/>
      <c r="K84" s="23"/>
      <c r="L84" s="42"/>
      <c r="M84" s="42"/>
      <c r="N84" s="42"/>
      <c r="O84" s="42"/>
      <c r="P84" s="42"/>
      <c r="Q84" s="42"/>
      <c r="R84" s="42"/>
      <c r="S84" s="42"/>
      <c r="T84" s="42"/>
      <c r="U84" s="42"/>
      <c r="V84" s="42"/>
      <c r="W84" s="42"/>
      <c r="X84" s="42"/>
      <c r="Y84" s="42"/>
      <c r="Z84" s="42"/>
      <c r="AA84" s="42"/>
      <c r="AB84" s="42"/>
      <c r="AC84" s="42"/>
      <c r="AD84" s="42"/>
      <c r="AE84" s="44" t="str">
        <f t="shared" si="1"/>
        <v/>
      </c>
    </row>
    <row r="85" ht="9.75" customHeight="1">
      <c r="B85" s="2"/>
      <c r="C85" s="42"/>
      <c r="D85" s="42"/>
      <c r="E85" s="42"/>
      <c r="F85" s="23"/>
      <c r="G85" s="23"/>
      <c r="H85" s="23"/>
      <c r="I85" s="23"/>
      <c r="J85" s="23"/>
      <c r="K85" s="23"/>
      <c r="L85" s="42"/>
      <c r="M85" s="42"/>
      <c r="N85" s="42"/>
      <c r="O85" s="42"/>
      <c r="P85" s="42"/>
      <c r="Q85" s="42"/>
      <c r="R85" s="42"/>
      <c r="S85" s="42"/>
      <c r="T85" s="42"/>
      <c r="U85" s="42"/>
      <c r="V85" s="42"/>
      <c r="W85" s="42"/>
      <c r="X85" s="42"/>
      <c r="Y85" s="42"/>
      <c r="Z85" s="42"/>
      <c r="AA85" s="42"/>
      <c r="AB85" s="42"/>
      <c r="AC85" s="42"/>
      <c r="AD85" s="42"/>
      <c r="AE85" s="44" t="str">
        <f t="shared" si="1"/>
        <v/>
      </c>
    </row>
    <row r="86" ht="9.75" customHeight="1">
      <c r="B86" s="2"/>
      <c r="C86" s="42"/>
      <c r="D86" s="42"/>
      <c r="E86" s="42"/>
      <c r="F86" s="23"/>
      <c r="G86" s="23"/>
      <c r="H86" s="23"/>
      <c r="I86" s="23"/>
      <c r="J86" s="23"/>
      <c r="K86" s="23"/>
      <c r="L86" s="42"/>
      <c r="M86" s="42"/>
      <c r="N86" s="42"/>
      <c r="O86" s="42"/>
      <c r="P86" s="42"/>
      <c r="Q86" s="42"/>
      <c r="R86" s="42"/>
      <c r="S86" s="42"/>
      <c r="T86" s="42"/>
      <c r="U86" s="42"/>
      <c r="V86" s="42"/>
      <c r="W86" s="42"/>
      <c r="X86" s="42"/>
      <c r="Y86" s="42"/>
      <c r="Z86" s="42"/>
      <c r="AA86" s="42"/>
      <c r="AB86" s="42"/>
      <c r="AC86" s="42"/>
      <c r="AD86" s="42"/>
      <c r="AE86" s="44" t="str">
        <f t="shared" si="1"/>
        <v/>
      </c>
    </row>
    <row r="87" ht="9.75" customHeight="1">
      <c r="B87" s="2"/>
      <c r="C87" s="42"/>
      <c r="D87" s="42"/>
      <c r="E87" s="42"/>
      <c r="F87" s="23"/>
      <c r="G87" s="23"/>
      <c r="H87" s="23"/>
      <c r="I87" s="23"/>
      <c r="J87" s="23"/>
      <c r="K87" s="23"/>
      <c r="L87" s="42"/>
      <c r="M87" s="42"/>
      <c r="N87" s="42"/>
      <c r="O87" s="42"/>
      <c r="P87" s="42"/>
      <c r="Q87" s="42"/>
      <c r="R87" s="42"/>
      <c r="S87" s="42"/>
      <c r="T87" s="42"/>
      <c r="U87" s="42"/>
      <c r="V87" s="42"/>
      <c r="W87" s="42"/>
      <c r="X87" s="42"/>
      <c r="Y87" s="42"/>
      <c r="Z87" s="42"/>
      <c r="AA87" s="42"/>
      <c r="AB87" s="42"/>
      <c r="AC87" s="42"/>
      <c r="AD87" s="42"/>
      <c r="AE87" s="44" t="str">
        <f t="shared" si="1"/>
        <v/>
      </c>
    </row>
    <row r="88" ht="9.75" customHeight="1">
      <c r="B88" s="2"/>
      <c r="C88" s="42"/>
      <c r="D88" s="42"/>
      <c r="E88" s="42"/>
      <c r="F88" s="23"/>
      <c r="G88" s="23"/>
      <c r="H88" s="23"/>
      <c r="I88" s="23"/>
      <c r="J88" s="23"/>
      <c r="K88" s="23"/>
      <c r="L88" s="42"/>
      <c r="M88" s="42"/>
      <c r="N88" s="42"/>
      <c r="O88" s="42"/>
      <c r="P88" s="42"/>
      <c r="Q88" s="42"/>
      <c r="R88" s="42"/>
      <c r="S88" s="42"/>
      <c r="T88" s="42"/>
      <c r="U88" s="42"/>
      <c r="V88" s="42"/>
      <c r="W88" s="42"/>
      <c r="X88" s="42"/>
      <c r="Y88" s="42"/>
      <c r="Z88" s="42"/>
      <c r="AA88" s="42"/>
      <c r="AB88" s="42"/>
      <c r="AC88" s="42"/>
      <c r="AD88" s="42"/>
      <c r="AE88" s="44" t="str">
        <f t="shared" si="1"/>
        <v/>
      </c>
    </row>
    <row r="89" ht="9.75" customHeight="1">
      <c r="B89" s="2"/>
      <c r="C89" s="42"/>
      <c r="D89" s="42"/>
      <c r="E89" s="42"/>
      <c r="F89" s="23"/>
      <c r="G89" s="23"/>
      <c r="H89" s="23"/>
      <c r="I89" s="23"/>
      <c r="J89" s="23"/>
      <c r="K89" s="23"/>
      <c r="L89" s="42"/>
      <c r="M89" s="42"/>
      <c r="N89" s="42"/>
      <c r="O89" s="42"/>
      <c r="P89" s="42"/>
      <c r="Q89" s="42"/>
      <c r="R89" s="42"/>
      <c r="S89" s="42"/>
      <c r="T89" s="42"/>
      <c r="U89" s="42"/>
      <c r="V89" s="42"/>
      <c r="W89" s="42"/>
      <c r="X89" s="42"/>
      <c r="Y89" s="42"/>
      <c r="Z89" s="42"/>
      <c r="AA89" s="42"/>
      <c r="AB89" s="42"/>
      <c r="AC89" s="42"/>
      <c r="AD89" s="42"/>
      <c r="AE89" s="44" t="str">
        <f t="shared" si="1"/>
        <v/>
      </c>
    </row>
    <row r="90" ht="9.75" customHeight="1">
      <c r="B90" s="2"/>
      <c r="C90" s="42"/>
      <c r="D90" s="42"/>
      <c r="E90" s="42"/>
      <c r="F90" s="23"/>
      <c r="G90" s="23"/>
      <c r="H90" s="23"/>
      <c r="I90" s="23"/>
      <c r="J90" s="23"/>
      <c r="K90" s="23"/>
      <c r="L90" s="42"/>
      <c r="M90" s="42"/>
      <c r="N90" s="42"/>
      <c r="O90" s="42"/>
      <c r="P90" s="42"/>
      <c r="Q90" s="42"/>
      <c r="R90" s="42"/>
      <c r="S90" s="42"/>
      <c r="T90" s="42"/>
      <c r="U90" s="42"/>
      <c r="V90" s="42"/>
      <c r="W90" s="42"/>
      <c r="X90" s="42"/>
      <c r="Y90" s="42"/>
      <c r="Z90" s="42"/>
      <c r="AA90" s="42"/>
      <c r="AB90" s="42"/>
      <c r="AC90" s="42"/>
      <c r="AD90" s="42"/>
      <c r="AE90" s="44" t="str">
        <f t="shared" si="1"/>
        <v/>
      </c>
    </row>
    <row r="91" ht="9.75" customHeight="1">
      <c r="B91" s="2"/>
      <c r="C91" s="42"/>
      <c r="D91" s="42"/>
      <c r="E91" s="42"/>
      <c r="F91" s="23"/>
      <c r="G91" s="23"/>
      <c r="H91" s="23"/>
      <c r="I91" s="23"/>
      <c r="J91" s="23"/>
      <c r="K91" s="23"/>
      <c r="L91" s="42"/>
      <c r="M91" s="42"/>
      <c r="N91" s="42"/>
      <c r="O91" s="42"/>
      <c r="P91" s="42"/>
      <c r="Q91" s="42"/>
      <c r="R91" s="42"/>
      <c r="S91" s="42"/>
      <c r="T91" s="42"/>
      <c r="U91" s="42"/>
      <c r="V91" s="42"/>
      <c r="W91" s="42"/>
      <c r="X91" s="42"/>
      <c r="Y91" s="42"/>
      <c r="Z91" s="42"/>
      <c r="AA91" s="42"/>
      <c r="AB91" s="42"/>
      <c r="AC91" s="42"/>
      <c r="AD91" s="42"/>
      <c r="AE91" s="44" t="str">
        <f t="shared" si="1"/>
        <v/>
      </c>
    </row>
    <row r="92" ht="9.75" customHeight="1">
      <c r="B92" s="2"/>
      <c r="C92" s="42"/>
      <c r="D92" s="42"/>
      <c r="E92" s="42"/>
      <c r="F92" s="23"/>
      <c r="G92" s="23"/>
      <c r="H92" s="23"/>
      <c r="I92" s="23"/>
      <c r="J92" s="23"/>
      <c r="K92" s="23"/>
      <c r="L92" s="42"/>
      <c r="M92" s="42"/>
      <c r="N92" s="42"/>
      <c r="O92" s="42"/>
      <c r="P92" s="42"/>
      <c r="Q92" s="42"/>
      <c r="R92" s="42"/>
      <c r="S92" s="42"/>
      <c r="T92" s="42"/>
      <c r="U92" s="42"/>
      <c r="V92" s="42"/>
      <c r="W92" s="42"/>
      <c r="X92" s="42"/>
      <c r="Y92" s="42"/>
      <c r="Z92" s="42"/>
      <c r="AA92" s="42"/>
      <c r="AB92" s="42"/>
      <c r="AC92" s="42"/>
      <c r="AD92" s="42"/>
      <c r="AE92" s="44" t="str">
        <f t="shared" si="1"/>
        <v/>
      </c>
    </row>
    <row r="93" ht="9.75" customHeight="1">
      <c r="B93" s="2"/>
      <c r="C93" s="42"/>
      <c r="D93" s="42"/>
      <c r="E93" s="42"/>
      <c r="F93" s="23"/>
      <c r="G93" s="23"/>
      <c r="H93" s="23"/>
      <c r="I93" s="23"/>
      <c r="J93" s="23"/>
      <c r="K93" s="23"/>
      <c r="L93" s="42"/>
      <c r="M93" s="42"/>
      <c r="N93" s="42"/>
      <c r="O93" s="42"/>
      <c r="P93" s="42"/>
      <c r="Q93" s="42"/>
      <c r="R93" s="42"/>
      <c r="S93" s="42"/>
      <c r="T93" s="42"/>
      <c r="U93" s="42"/>
      <c r="V93" s="42"/>
      <c r="W93" s="42"/>
      <c r="X93" s="42"/>
      <c r="Y93" s="42"/>
      <c r="Z93" s="42"/>
      <c r="AA93" s="42"/>
      <c r="AB93" s="42"/>
      <c r="AC93" s="42"/>
      <c r="AD93" s="42"/>
      <c r="AE93" s="44" t="str">
        <f t="shared" si="1"/>
        <v/>
      </c>
    </row>
    <row r="94" ht="9.75" customHeight="1">
      <c r="B94" s="2"/>
      <c r="C94" s="42"/>
      <c r="D94" s="42"/>
      <c r="E94" s="42"/>
      <c r="F94" s="23"/>
      <c r="G94" s="23"/>
      <c r="H94" s="23"/>
      <c r="I94" s="23"/>
      <c r="J94" s="23"/>
      <c r="K94" s="23"/>
      <c r="L94" s="42"/>
      <c r="M94" s="42"/>
      <c r="N94" s="42"/>
      <c r="O94" s="42"/>
      <c r="P94" s="42"/>
      <c r="Q94" s="42"/>
      <c r="R94" s="42"/>
      <c r="S94" s="42"/>
      <c r="T94" s="42"/>
      <c r="U94" s="42"/>
      <c r="V94" s="42"/>
      <c r="W94" s="42"/>
      <c r="X94" s="42"/>
      <c r="Y94" s="42"/>
      <c r="Z94" s="42"/>
      <c r="AA94" s="42"/>
      <c r="AB94" s="42"/>
      <c r="AC94" s="42"/>
      <c r="AD94" s="42"/>
      <c r="AE94" s="44" t="str">
        <f t="shared" si="1"/>
        <v/>
      </c>
    </row>
    <row r="95" ht="9.75" customHeight="1">
      <c r="B95" s="2"/>
      <c r="C95" s="42"/>
      <c r="D95" s="42"/>
      <c r="E95" s="42"/>
      <c r="F95" s="23"/>
      <c r="G95" s="23"/>
      <c r="H95" s="23"/>
      <c r="I95" s="23"/>
      <c r="J95" s="23"/>
      <c r="K95" s="23"/>
      <c r="L95" s="42"/>
      <c r="M95" s="42"/>
      <c r="N95" s="42"/>
      <c r="O95" s="42"/>
      <c r="P95" s="42"/>
      <c r="Q95" s="42"/>
      <c r="R95" s="42"/>
      <c r="S95" s="42"/>
      <c r="T95" s="42"/>
      <c r="U95" s="42"/>
      <c r="V95" s="42"/>
      <c r="W95" s="42"/>
      <c r="X95" s="42"/>
      <c r="Y95" s="42"/>
      <c r="Z95" s="42"/>
      <c r="AA95" s="42"/>
      <c r="AB95" s="42"/>
      <c r="AC95" s="42"/>
      <c r="AD95" s="42"/>
      <c r="AE95" s="44" t="str">
        <f t="shared" si="1"/>
        <v/>
      </c>
    </row>
    <row r="96" ht="9.75" customHeight="1">
      <c r="B96" s="2"/>
      <c r="C96" s="42"/>
      <c r="D96" s="42"/>
      <c r="E96" s="42"/>
      <c r="F96" s="23"/>
      <c r="G96" s="23"/>
      <c r="H96" s="23"/>
      <c r="I96" s="23"/>
      <c r="J96" s="23"/>
      <c r="K96" s="23"/>
      <c r="L96" s="42"/>
      <c r="M96" s="42"/>
      <c r="N96" s="42"/>
      <c r="O96" s="42"/>
      <c r="P96" s="42"/>
      <c r="Q96" s="42"/>
      <c r="R96" s="42"/>
      <c r="S96" s="42"/>
      <c r="T96" s="42"/>
      <c r="U96" s="42"/>
      <c r="V96" s="42"/>
      <c r="W96" s="42"/>
      <c r="X96" s="42"/>
      <c r="Y96" s="42"/>
      <c r="Z96" s="42"/>
      <c r="AA96" s="42"/>
      <c r="AB96" s="42"/>
      <c r="AC96" s="42"/>
      <c r="AD96" s="42"/>
      <c r="AE96" s="44" t="str">
        <f t="shared" si="1"/>
        <v/>
      </c>
    </row>
    <row r="97" ht="9.75" customHeight="1">
      <c r="B97" s="2"/>
      <c r="C97" s="42"/>
      <c r="D97" s="42"/>
      <c r="E97" s="42"/>
      <c r="F97" s="23"/>
      <c r="G97" s="23"/>
      <c r="H97" s="23"/>
      <c r="I97" s="23"/>
      <c r="J97" s="23"/>
      <c r="K97" s="23"/>
      <c r="L97" s="42"/>
      <c r="M97" s="42"/>
      <c r="N97" s="42"/>
      <c r="O97" s="42"/>
      <c r="P97" s="42"/>
      <c r="Q97" s="42"/>
      <c r="R97" s="42"/>
      <c r="S97" s="42"/>
      <c r="T97" s="42"/>
      <c r="U97" s="42"/>
      <c r="V97" s="42"/>
      <c r="W97" s="42"/>
      <c r="X97" s="42"/>
      <c r="Y97" s="42"/>
      <c r="Z97" s="42"/>
      <c r="AA97" s="42"/>
      <c r="AB97" s="42"/>
      <c r="AC97" s="42"/>
      <c r="AD97" s="42"/>
      <c r="AE97" s="44" t="str">
        <f t="shared" si="1"/>
        <v/>
      </c>
    </row>
    <row r="98" ht="9.75" customHeight="1">
      <c r="B98" s="2"/>
      <c r="C98" s="42"/>
      <c r="D98" s="42"/>
      <c r="E98" s="42"/>
      <c r="F98" s="23"/>
      <c r="G98" s="23"/>
      <c r="H98" s="23"/>
      <c r="I98" s="23"/>
      <c r="J98" s="23"/>
      <c r="K98" s="23"/>
      <c r="L98" s="42"/>
      <c r="M98" s="42"/>
      <c r="N98" s="42"/>
      <c r="O98" s="42"/>
      <c r="P98" s="42"/>
      <c r="Q98" s="42"/>
      <c r="R98" s="42"/>
      <c r="S98" s="42"/>
      <c r="T98" s="42"/>
      <c r="U98" s="42"/>
      <c r="V98" s="42"/>
      <c r="W98" s="42"/>
      <c r="X98" s="42"/>
      <c r="Y98" s="42"/>
      <c r="Z98" s="42"/>
      <c r="AA98" s="42"/>
      <c r="AB98" s="42"/>
      <c r="AC98" s="42"/>
      <c r="AD98" s="42"/>
      <c r="AE98" s="44" t="str">
        <f t="shared" si="1"/>
        <v/>
      </c>
    </row>
    <row r="99" ht="9.75" customHeight="1">
      <c r="B99" s="2"/>
      <c r="C99" s="42"/>
      <c r="D99" s="42"/>
      <c r="E99" s="42"/>
      <c r="F99" s="23"/>
      <c r="G99" s="23"/>
      <c r="H99" s="23"/>
      <c r="I99" s="23"/>
      <c r="J99" s="23"/>
      <c r="K99" s="23"/>
      <c r="L99" s="42"/>
      <c r="M99" s="42"/>
      <c r="N99" s="42"/>
      <c r="O99" s="42"/>
      <c r="P99" s="42"/>
      <c r="Q99" s="42"/>
      <c r="R99" s="42"/>
      <c r="S99" s="42"/>
      <c r="T99" s="42"/>
      <c r="U99" s="42"/>
      <c r="V99" s="42"/>
      <c r="W99" s="42"/>
      <c r="X99" s="42"/>
      <c r="Y99" s="42"/>
      <c r="Z99" s="42"/>
      <c r="AA99" s="42"/>
      <c r="AB99" s="42"/>
      <c r="AC99" s="42"/>
      <c r="AD99" s="42"/>
      <c r="AE99" s="44" t="str">
        <f t="shared" si="1"/>
        <v/>
      </c>
    </row>
    <row r="100" ht="9.75" customHeight="1">
      <c r="B100" s="2"/>
      <c r="C100" s="42"/>
      <c r="D100" s="42"/>
      <c r="E100" s="42"/>
      <c r="F100" s="23"/>
      <c r="G100" s="23"/>
      <c r="H100" s="23"/>
      <c r="I100" s="23"/>
      <c r="J100" s="23"/>
      <c r="K100" s="23"/>
      <c r="L100" s="42"/>
      <c r="M100" s="42"/>
      <c r="N100" s="42"/>
      <c r="O100" s="42"/>
      <c r="P100" s="42"/>
      <c r="Q100" s="42"/>
      <c r="R100" s="42"/>
      <c r="S100" s="42"/>
      <c r="T100" s="42"/>
      <c r="U100" s="42"/>
      <c r="V100" s="42"/>
      <c r="W100" s="42"/>
      <c r="X100" s="42"/>
      <c r="Y100" s="42"/>
      <c r="Z100" s="42"/>
      <c r="AA100" s="42"/>
      <c r="AB100" s="42"/>
      <c r="AC100" s="42"/>
      <c r="AD100" s="42"/>
      <c r="AE100" s="44" t="str">
        <f t="shared" si="1"/>
        <v/>
      </c>
    </row>
    <row r="101" ht="9.75" customHeight="1">
      <c r="B101" s="2"/>
      <c r="C101" s="42"/>
      <c r="D101" s="42"/>
      <c r="E101" s="42"/>
      <c r="F101" s="23"/>
      <c r="G101" s="23"/>
      <c r="H101" s="23"/>
      <c r="I101" s="23"/>
      <c r="J101" s="23"/>
      <c r="K101" s="23"/>
      <c r="L101" s="42"/>
      <c r="M101" s="42"/>
      <c r="N101" s="42"/>
      <c r="O101" s="42"/>
      <c r="P101" s="42"/>
      <c r="Q101" s="42"/>
      <c r="R101" s="42"/>
      <c r="S101" s="42"/>
      <c r="T101" s="42"/>
      <c r="U101" s="42"/>
      <c r="V101" s="42"/>
      <c r="W101" s="42"/>
      <c r="X101" s="42"/>
      <c r="Y101" s="42"/>
      <c r="Z101" s="42"/>
      <c r="AA101" s="42"/>
      <c r="AB101" s="42"/>
      <c r="AC101" s="42"/>
      <c r="AD101" s="42"/>
      <c r="AE101" s="44" t="str">
        <f t="shared" si="1"/>
        <v/>
      </c>
    </row>
    <row r="102" ht="9.75" customHeight="1">
      <c r="B102" s="2"/>
      <c r="C102" s="42"/>
      <c r="D102" s="42"/>
      <c r="E102" s="42"/>
      <c r="F102" s="23"/>
      <c r="G102" s="23"/>
      <c r="H102" s="23"/>
      <c r="I102" s="23"/>
      <c r="J102" s="23"/>
      <c r="K102" s="23"/>
      <c r="L102" s="42"/>
      <c r="M102" s="42"/>
      <c r="N102" s="42"/>
      <c r="O102" s="42"/>
      <c r="P102" s="42"/>
      <c r="Q102" s="42"/>
      <c r="R102" s="42"/>
      <c r="S102" s="42"/>
      <c r="T102" s="42"/>
      <c r="U102" s="42"/>
      <c r="V102" s="42"/>
      <c r="W102" s="42"/>
      <c r="X102" s="42"/>
      <c r="Y102" s="42"/>
      <c r="Z102" s="42"/>
      <c r="AA102" s="42"/>
      <c r="AB102" s="42"/>
      <c r="AC102" s="42"/>
      <c r="AD102" s="42"/>
      <c r="AE102" s="44" t="str">
        <f t="shared" si="1"/>
        <v/>
      </c>
    </row>
    <row r="103" ht="9.75" customHeight="1">
      <c r="B103" s="2"/>
      <c r="C103" s="42"/>
      <c r="D103" s="42"/>
      <c r="E103" s="42"/>
      <c r="F103" s="23"/>
      <c r="G103" s="23"/>
      <c r="H103" s="23"/>
      <c r="I103" s="23"/>
      <c r="J103" s="23"/>
      <c r="K103" s="23"/>
      <c r="L103" s="42"/>
      <c r="M103" s="42"/>
      <c r="N103" s="42"/>
      <c r="O103" s="42"/>
      <c r="P103" s="42"/>
      <c r="Q103" s="42"/>
      <c r="R103" s="42"/>
      <c r="S103" s="42"/>
      <c r="T103" s="42"/>
      <c r="U103" s="42"/>
      <c r="V103" s="42"/>
      <c r="W103" s="42"/>
      <c r="X103" s="42"/>
      <c r="Y103" s="42"/>
      <c r="Z103" s="42"/>
      <c r="AA103" s="42"/>
      <c r="AB103" s="42"/>
      <c r="AC103" s="42"/>
      <c r="AD103" s="42"/>
      <c r="AE103" s="44" t="str">
        <f t="shared" si="1"/>
        <v/>
      </c>
    </row>
    <row r="104" ht="9.75" customHeight="1">
      <c r="B104" s="2"/>
      <c r="C104" s="42"/>
      <c r="D104" s="42"/>
      <c r="E104" s="42"/>
      <c r="F104" s="23"/>
      <c r="G104" s="23"/>
      <c r="H104" s="23"/>
      <c r="I104" s="23"/>
      <c r="J104" s="23"/>
      <c r="K104" s="23"/>
      <c r="L104" s="42"/>
      <c r="M104" s="42"/>
      <c r="N104" s="42"/>
      <c r="O104" s="42"/>
      <c r="P104" s="42"/>
      <c r="Q104" s="42"/>
      <c r="R104" s="42"/>
      <c r="S104" s="42"/>
      <c r="T104" s="42"/>
      <c r="U104" s="42"/>
      <c r="V104" s="42"/>
      <c r="W104" s="42"/>
      <c r="X104" s="42"/>
      <c r="Y104" s="42"/>
      <c r="Z104" s="42"/>
      <c r="AA104" s="42"/>
      <c r="AB104" s="42"/>
      <c r="AC104" s="42"/>
      <c r="AD104" s="42"/>
      <c r="AE104" s="44" t="str">
        <f t="shared" si="1"/>
        <v/>
      </c>
    </row>
    <row r="105" ht="9.75" customHeight="1">
      <c r="B105" s="2"/>
      <c r="C105" s="42"/>
      <c r="D105" s="42"/>
      <c r="E105" s="42"/>
      <c r="F105" s="23"/>
      <c r="G105" s="23"/>
      <c r="H105" s="23"/>
      <c r="I105" s="23"/>
      <c r="J105" s="23"/>
      <c r="K105" s="23"/>
      <c r="L105" s="42"/>
      <c r="M105" s="42"/>
      <c r="N105" s="42"/>
      <c r="O105" s="42"/>
      <c r="P105" s="42"/>
      <c r="Q105" s="42"/>
      <c r="R105" s="42"/>
      <c r="S105" s="42"/>
      <c r="T105" s="42"/>
      <c r="U105" s="42"/>
      <c r="V105" s="42"/>
      <c r="W105" s="42"/>
      <c r="X105" s="42"/>
      <c r="Y105" s="42"/>
      <c r="Z105" s="42"/>
      <c r="AA105" s="42"/>
      <c r="AB105" s="42"/>
      <c r="AC105" s="42"/>
      <c r="AD105" s="42"/>
      <c r="AE105" s="44"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386</v>
      </c>
      <c r="C2" s="13"/>
      <c r="D2" s="12"/>
      <c r="E2" s="12"/>
      <c r="F2" s="12"/>
      <c r="G2" s="12"/>
    </row>
    <row r="3" ht="9.75" customHeight="1">
      <c r="B3" s="12"/>
      <c r="C3" s="12"/>
      <c r="D3" s="12"/>
      <c r="E3" s="12"/>
      <c r="F3" s="12"/>
      <c r="G3" s="12"/>
      <c r="H3" s="38" t="s">
        <v>387</v>
      </c>
      <c r="I3" s="54"/>
      <c r="J3" s="54"/>
      <c r="K3" s="54"/>
      <c r="L3" s="54"/>
      <c r="M3" s="54"/>
      <c r="N3" s="54"/>
      <c r="O3" s="54"/>
      <c r="P3" s="54"/>
      <c r="Q3" s="54"/>
      <c r="R3" s="54"/>
      <c r="S3" s="54"/>
      <c r="T3" s="39"/>
      <c r="V3" s="14" t="s">
        <v>388</v>
      </c>
      <c r="W3" s="9"/>
      <c r="X3" s="9"/>
      <c r="Y3" s="9"/>
      <c r="Z3" s="9"/>
      <c r="AA3" s="9"/>
      <c r="AB3" s="9"/>
      <c r="AC3" s="9"/>
      <c r="AD3" s="9"/>
      <c r="AE3" s="9"/>
      <c r="AF3" s="9"/>
      <c r="AG3" s="9"/>
      <c r="AH3" s="10"/>
    </row>
    <row r="4" ht="9.75" customHeight="1">
      <c r="B4" s="12"/>
      <c r="C4" s="12"/>
      <c r="D4" s="12"/>
      <c r="E4" s="12"/>
      <c r="F4" s="12"/>
      <c r="G4" s="12"/>
      <c r="H4" s="55"/>
      <c r="I4" s="56"/>
      <c r="J4" s="56"/>
      <c r="K4" s="56"/>
      <c r="L4" s="56"/>
      <c r="M4" s="56"/>
      <c r="N4" s="56"/>
      <c r="O4" s="56"/>
      <c r="P4" s="56"/>
      <c r="Q4" s="56"/>
      <c r="R4" s="56"/>
      <c r="S4" s="56"/>
      <c r="T4" s="57"/>
      <c r="V4" s="58">
        <v>0.225</v>
      </c>
      <c r="W4" s="59">
        <v>0.225</v>
      </c>
      <c r="X4" s="59">
        <v>0.05</v>
      </c>
      <c r="Y4" s="59">
        <v>0.05</v>
      </c>
      <c r="Z4" s="59">
        <v>0.05</v>
      </c>
      <c r="AA4" s="59">
        <v>0.05</v>
      </c>
      <c r="AB4" s="59">
        <v>0.05</v>
      </c>
      <c r="AC4" s="59">
        <v>0.05</v>
      </c>
      <c r="AD4" s="59">
        <v>0.05</v>
      </c>
      <c r="AE4" s="59">
        <v>0.05</v>
      </c>
      <c r="AF4" s="59">
        <v>0.05</v>
      </c>
      <c r="AG4" s="59">
        <v>0.05</v>
      </c>
      <c r="AH4" s="59">
        <v>0.05</v>
      </c>
      <c r="AI4" s="60">
        <f>SUM(V4:AH4)</f>
        <v>1</v>
      </c>
    </row>
    <row r="5" ht="9.75" customHeight="1">
      <c r="B5" s="15" t="s">
        <v>136</v>
      </c>
      <c r="C5" s="15" t="s">
        <v>137</v>
      </c>
      <c r="D5" s="15" t="s">
        <v>138</v>
      </c>
      <c r="E5" s="15" t="s">
        <v>139</v>
      </c>
      <c r="F5" s="15" t="s">
        <v>140</v>
      </c>
      <c r="G5" s="15" t="s">
        <v>141</v>
      </c>
      <c r="H5" s="15" t="s">
        <v>142</v>
      </c>
      <c r="I5" s="15" t="s">
        <v>143</v>
      </c>
      <c r="J5" s="15" t="s">
        <v>144</v>
      </c>
      <c r="K5" s="15" t="s">
        <v>145</v>
      </c>
      <c r="L5" s="15" t="s">
        <v>146</v>
      </c>
      <c r="M5" s="15" t="s">
        <v>147</v>
      </c>
      <c r="N5" s="15" t="s">
        <v>148</v>
      </c>
      <c r="O5" s="15" t="s">
        <v>149</v>
      </c>
      <c r="P5" s="15" t="s">
        <v>150</v>
      </c>
      <c r="Q5" s="15" t="s">
        <v>151</v>
      </c>
      <c r="R5" s="15" t="s">
        <v>152</v>
      </c>
      <c r="S5" s="15" t="s">
        <v>153</v>
      </c>
      <c r="T5" s="15" t="s">
        <v>154</v>
      </c>
      <c r="V5" s="15" t="s">
        <v>142</v>
      </c>
      <c r="W5" s="15" t="s">
        <v>143</v>
      </c>
      <c r="X5" s="15" t="s">
        <v>144</v>
      </c>
      <c r="Y5" s="15" t="s">
        <v>145</v>
      </c>
      <c r="Z5" s="15" t="s">
        <v>146</v>
      </c>
      <c r="AA5" s="15" t="s">
        <v>147</v>
      </c>
      <c r="AB5" s="15" t="s">
        <v>148</v>
      </c>
      <c r="AC5" s="15" t="s">
        <v>149</v>
      </c>
      <c r="AD5" s="15" t="s">
        <v>150</v>
      </c>
      <c r="AE5" s="15" t="s">
        <v>151</v>
      </c>
      <c r="AF5" s="15" t="s">
        <v>152</v>
      </c>
      <c r="AG5" s="15" t="s">
        <v>153</v>
      </c>
      <c r="AH5" s="15" t="s">
        <v>154</v>
      </c>
      <c r="AI5" s="15" t="s">
        <v>389</v>
      </c>
    </row>
    <row r="6" ht="9.75" customHeight="1">
      <c r="B6" s="16" t="s">
        <v>205</v>
      </c>
      <c r="C6" s="17" t="s">
        <v>206</v>
      </c>
      <c r="D6" s="18" t="s">
        <v>207</v>
      </c>
      <c r="E6" s="17" t="s">
        <v>21</v>
      </c>
      <c r="F6" s="17" t="s">
        <v>35</v>
      </c>
      <c r="G6" s="17" t="s">
        <v>159</v>
      </c>
      <c r="H6" s="23">
        <f>VLOOKUP($C6,'iService Rates'!$C$5:$T$64,COLUMN(F6),0)*(1+((SUM(ManOH,CorpOH)*(1+Profit))+Profit))</f>
        <v>0</v>
      </c>
      <c r="I6" s="23">
        <f>VLOOKUP($C6,'iService Rates'!$C$5:$T$64,COLUMN(G6),0)*(1+((SUM(ManOH,CorpOH)*(1+Profit))+Profit))</f>
        <v>0</v>
      </c>
      <c r="J6" s="23">
        <f>VLOOKUP($C6,'iService Rates'!$C$5:$T$64,COLUMN(H6),0)*(1+((SUM(ManOH,CorpOH)*(1+Profit))+Profit))</f>
        <v>0</v>
      </c>
      <c r="K6" s="23">
        <f>VLOOKUP($C6,'iService Rates'!$C$5:$T$64,COLUMN(I6),0)*(1+((SUM(ManOH,CorpOH)*(1+Profit))+Profit))</f>
        <v>0</v>
      </c>
      <c r="L6" s="23">
        <f>VLOOKUP($C6,'iService Rates'!$C$5:$T$64,COLUMN(J6),0)*(1+((SUM(ManOH,CorpOH)*(1+Profit))+Profit))</f>
        <v>0</v>
      </c>
      <c r="M6" s="23">
        <f>VLOOKUP($C6,'iService Rates'!$C$5:$T$64,COLUMN(K6),0)*(1+((SUM(ManOH,CorpOH)*(1+Profit))+Profit))</f>
        <v>0</v>
      </c>
      <c r="N6" s="23">
        <f>VLOOKUP($C6,'iService Rates'!$C$5:$T$64,COLUMN(L6),0)*(1+((SUM(ManOH,CorpOH)*(1+Profit))+Profit))</f>
        <v>0</v>
      </c>
      <c r="O6" s="23">
        <f>VLOOKUP($C6,'iService Rates'!$C$5:$T$64,COLUMN(M6),0)*(1+((SUM(ManOH,CorpOH)*(1+Profit))+Profit))</f>
        <v>0</v>
      </c>
      <c r="P6" s="23">
        <f>VLOOKUP($C6,'iService Rates'!$C$5:$T$64,COLUMN(N6),0)*(1+((SUM(ManOH,CorpOH)*(1+Profit))+Profit))</f>
        <v>0</v>
      </c>
      <c r="Q6" s="23">
        <f>VLOOKUP($C6,'iService Rates'!$C$5:$T$64,COLUMN(O6),0)*(1+((SUM(ManOH,CorpOH)*(1+Profit))+Profit))</f>
        <v>0</v>
      </c>
      <c r="R6" s="23">
        <f>VLOOKUP($C6,'iService Rates'!$C$5:$T$64,COLUMN(P6),0)*(1+((SUM(ManOH,CorpOH)*(1+Profit))+Profit))</f>
        <v>0</v>
      </c>
      <c r="S6" s="23">
        <f>VLOOKUP($C6,'iService Rates'!$C$5:$T$64,COLUMN(Q6),0)*(1+((SUM(ManOH,CorpOH)*(1+Profit))+Profit))</f>
        <v>0</v>
      </c>
      <c r="T6" s="23">
        <f>VLOOKUP($C6,'iService Rates'!$C$5:$T$64,COLUMN(R6),0)*(1+((SUM(ManOH,CorpOH)*(1+Profit))+Profit))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9" si="3">SUM(V6:AH6)</f>
        <v>0</v>
      </c>
    </row>
    <row r="7" ht="9.75" customHeight="1">
      <c r="B7" s="20"/>
      <c r="C7" s="17" t="s">
        <v>208</v>
      </c>
      <c r="D7" s="18" t="s">
        <v>209</v>
      </c>
      <c r="E7" s="17" t="s">
        <v>21</v>
      </c>
      <c r="F7" s="17" t="s">
        <v>35</v>
      </c>
      <c r="G7" s="17" t="s">
        <v>159</v>
      </c>
      <c r="H7" s="23">
        <f>VLOOKUP($C7,'iService Rates'!$C$5:$T$64,COLUMN(F7),0)*(1+((SUM(ManOH,CorpOH)*(1+Profit))+Profit))</f>
        <v>0</v>
      </c>
      <c r="I7" s="23">
        <f>VLOOKUP($C7,'iService Rates'!$C$5:$T$64,COLUMN(G7),0)*(1+((SUM(ManOH,CorpOH)*(1+Profit))+Profit))</f>
        <v>0</v>
      </c>
      <c r="J7" s="23">
        <f>VLOOKUP($C7,'iService Rates'!$C$5:$T$64,COLUMN(H7),0)*(1+((SUM(ManOH,CorpOH)*(1+Profit))+Profit))</f>
        <v>0</v>
      </c>
      <c r="K7" s="23">
        <f>VLOOKUP($C7,'iService Rates'!$C$5:$T$64,COLUMN(I7),0)*(1+((SUM(ManOH,CorpOH)*(1+Profit))+Profit))</f>
        <v>0</v>
      </c>
      <c r="L7" s="23">
        <f>VLOOKUP($C7,'iService Rates'!$C$5:$T$64,COLUMN(J7),0)*(1+((SUM(ManOH,CorpOH)*(1+Profit))+Profit))</f>
        <v>0</v>
      </c>
      <c r="M7" s="23">
        <f>VLOOKUP($C7,'iService Rates'!$C$5:$T$64,COLUMN(K7),0)*(1+((SUM(ManOH,CorpOH)*(1+Profit))+Profit))</f>
        <v>0</v>
      </c>
      <c r="N7" s="23">
        <f>VLOOKUP($C7,'iService Rates'!$C$5:$T$64,COLUMN(L7),0)*(1+((SUM(ManOH,CorpOH)*(1+Profit))+Profit))</f>
        <v>0</v>
      </c>
      <c r="O7" s="23">
        <f>VLOOKUP($C7,'iService Rates'!$C$5:$T$64,COLUMN(M7),0)*(1+((SUM(ManOH,CorpOH)*(1+Profit))+Profit))</f>
        <v>0</v>
      </c>
      <c r="P7" s="23">
        <f>VLOOKUP($C7,'iService Rates'!$C$5:$T$64,COLUMN(N7),0)*(1+((SUM(ManOH,CorpOH)*(1+Profit))+Profit))</f>
        <v>0</v>
      </c>
      <c r="Q7" s="23">
        <f>VLOOKUP($C7,'iService Rates'!$C$5:$T$64,COLUMN(O7),0)*(1+((SUM(ManOH,CorpOH)*(1+Profit))+Profit))</f>
        <v>0</v>
      </c>
      <c r="R7" s="23">
        <f>VLOOKUP($C7,'iService Rates'!$C$5:$T$64,COLUMN(P7),0)*(1+((SUM(ManOH,CorpOH)*(1+Profit))+Profit))</f>
        <v>0</v>
      </c>
      <c r="S7" s="23">
        <f>VLOOKUP($C7,'iService Rates'!$C$5:$T$64,COLUMN(Q7),0)*(1+((SUM(ManOH,CorpOH)*(1+Profit))+Profit))</f>
        <v>0</v>
      </c>
      <c r="T7" s="23">
        <f>VLOOKUP($C7,'iService Rates'!$C$5:$T$64,COLUMN(R7),0)*(1+((SUM(ManOH,CorpOH)*(1+Profit))+Profit))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210</v>
      </c>
      <c r="D8" s="18" t="s">
        <v>211</v>
      </c>
      <c r="E8" s="17" t="s">
        <v>21</v>
      </c>
      <c r="F8" s="17" t="s">
        <v>35</v>
      </c>
      <c r="G8" s="17" t="s">
        <v>159</v>
      </c>
      <c r="H8" s="23">
        <f>VLOOKUP($C8,'iService Rates'!$C$5:$T$64,COLUMN(F8),0)*(1+((SUM(ManOH,CorpOH)*(1+Profit))+Profit))</f>
        <v>0</v>
      </c>
      <c r="I8" s="23">
        <f>VLOOKUP($C8,'iService Rates'!$C$5:$T$64,COLUMN(G8),0)*(1+((SUM(ManOH,CorpOH)*(1+Profit))+Profit))</f>
        <v>0</v>
      </c>
      <c r="J8" s="23">
        <f>VLOOKUP($C8,'iService Rates'!$C$5:$T$64,COLUMN(H8),0)*(1+((SUM(ManOH,CorpOH)*(1+Profit))+Profit))</f>
        <v>0</v>
      </c>
      <c r="K8" s="23">
        <f>VLOOKUP($C8,'iService Rates'!$C$5:$T$64,COLUMN(I8),0)*(1+((SUM(ManOH,CorpOH)*(1+Profit))+Profit))</f>
        <v>0</v>
      </c>
      <c r="L8" s="23">
        <f>VLOOKUP($C8,'iService Rates'!$C$5:$T$64,COLUMN(J8),0)*(1+((SUM(ManOH,CorpOH)*(1+Profit))+Profit))</f>
        <v>0</v>
      </c>
      <c r="M8" s="23">
        <f>VLOOKUP($C8,'iService Rates'!$C$5:$T$64,COLUMN(K8),0)*(1+((SUM(ManOH,CorpOH)*(1+Profit))+Profit))</f>
        <v>0</v>
      </c>
      <c r="N8" s="23">
        <f>VLOOKUP($C8,'iService Rates'!$C$5:$T$64,COLUMN(L8),0)*(1+((SUM(ManOH,CorpOH)*(1+Profit))+Profit))</f>
        <v>0</v>
      </c>
      <c r="O8" s="23">
        <f>VLOOKUP($C8,'iService Rates'!$C$5:$T$64,COLUMN(M8),0)*(1+((SUM(ManOH,CorpOH)*(1+Profit))+Profit))</f>
        <v>0</v>
      </c>
      <c r="P8" s="23">
        <f>VLOOKUP($C8,'iService Rates'!$C$5:$T$64,COLUMN(N8),0)*(1+((SUM(ManOH,CorpOH)*(1+Profit))+Profit))</f>
        <v>0</v>
      </c>
      <c r="Q8" s="23">
        <f>VLOOKUP($C8,'iService Rates'!$C$5:$T$64,COLUMN(O8),0)*(1+((SUM(ManOH,CorpOH)*(1+Profit))+Profit))</f>
        <v>0</v>
      </c>
      <c r="R8" s="23">
        <f>VLOOKUP($C8,'iService Rates'!$C$5:$T$64,COLUMN(P8),0)*(1+((SUM(ManOH,CorpOH)*(1+Profit))+Profit))</f>
        <v>0</v>
      </c>
      <c r="S8" s="23">
        <f>VLOOKUP($C8,'iService Rates'!$C$5:$T$64,COLUMN(Q8),0)*(1+((SUM(ManOH,CorpOH)*(1+Profit))+Profit))</f>
        <v>0</v>
      </c>
      <c r="T8" s="23">
        <f>VLOOKUP($C8,'iService Rates'!$C$5:$T$64,COLUMN(R8),0)*(1+((SUM(ManOH,CorpOH)*(1+Profit))+Profit))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212</v>
      </c>
      <c r="D9" s="18" t="s">
        <v>213</v>
      </c>
      <c r="E9" s="17" t="s">
        <v>21</v>
      </c>
      <c r="F9" s="17" t="s">
        <v>35</v>
      </c>
      <c r="G9" s="17" t="s">
        <v>159</v>
      </c>
      <c r="H9" s="23">
        <f>VLOOKUP($C9,'iService Rates'!$C$5:$T$64,COLUMN(F9),0)*(1+((SUM(ManOH,CorpOH)*(1+Profit))+Profit))</f>
        <v>0</v>
      </c>
      <c r="I9" s="23">
        <f>VLOOKUP($C9,'iService Rates'!$C$5:$T$64,COLUMN(G9),0)*(1+((SUM(ManOH,CorpOH)*(1+Profit))+Profit))</f>
        <v>0</v>
      </c>
      <c r="J9" s="23">
        <f>VLOOKUP($C9,'iService Rates'!$C$5:$T$64,COLUMN(H9),0)*(1+((SUM(ManOH,CorpOH)*(1+Profit))+Profit))</f>
        <v>0</v>
      </c>
      <c r="K9" s="23">
        <f>VLOOKUP($C9,'iService Rates'!$C$5:$T$64,COLUMN(I9),0)*(1+((SUM(ManOH,CorpOH)*(1+Profit))+Profit))</f>
        <v>0</v>
      </c>
      <c r="L9" s="23">
        <f>VLOOKUP($C9,'iService Rates'!$C$5:$T$64,COLUMN(J9),0)*(1+((SUM(ManOH,CorpOH)*(1+Profit))+Profit))</f>
        <v>0</v>
      </c>
      <c r="M9" s="23">
        <f>VLOOKUP($C9,'iService Rates'!$C$5:$T$64,COLUMN(K9),0)*(1+((SUM(ManOH,CorpOH)*(1+Profit))+Profit))</f>
        <v>0</v>
      </c>
      <c r="N9" s="23">
        <f>VLOOKUP($C9,'iService Rates'!$C$5:$T$64,COLUMN(L9),0)*(1+((SUM(ManOH,CorpOH)*(1+Profit))+Profit))</f>
        <v>0</v>
      </c>
      <c r="O9" s="23">
        <f>VLOOKUP($C9,'iService Rates'!$C$5:$T$64,COLUMN(M9),0)*(1+((SUM(ManOH,CorpOH)*(1+Profit))+Profit))</f>
        <v>0</v>
      </c>
      <c r="P9" s="23">
        <f>VLOOKUP($C9,'iService Rates'!$C$5:$T$64,COLUMN(N9),0)*(1+((SUM(ManOH,CorpOH)*(1+Profit))+Profit))</f>
        <v>0</v>
      </c>
      <c r="Q9" s="23">
        <f>VLOOKUP($C9,'iService Rates'!$C$5:$T$64,COLUMN(O9),0)*(1+((SUM(ManOH,CorpOH)*(1+Profit))+Profit))</f>
        <v>0</v>
      </c>
      <c r="R9" s="23">
        <f>VLOOKUP($C9,'iService Rates'!$C$5:$T$64,COLUMN(P9),0)*(1+((SUM(ManOH,CorpOH)*(1+Profit))+Profit))</f>
        <v>0</v>
      </c>
      <c r="S9" s="23">
        <f>VLOOKUP($C9,'iService Rates'!$C$5:$T$64,COLUMN(Q9),0)*(1+((SUM(ManOH,CorpOH)*(1+Profit))+Profit))</f>
        <v>0</v>
      </c>
      <c r="T9" s="23">
        <f>VLOOKUP($C9,'iService Rates'!$C$5:$T$64,COLUMN(R9),0)*(1+((SUM(ManOH,CorpOH)*(1+Profit))+Profit))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214</v>
      </c>
      <c r="D10" s="18" t="s">
        <v>215</v>
      </c>
      <c r="E10" s="17" t="s">
        <v>23</v>
      </c>
      <c r="F10" s="17" t="s">
        <v>35</v>
      </c>
      <c r="G10" s="17" t="s">
        <v>159</v>
      </c>
      <c r="H10" s="24">
        <f>VLOOKUP($C10,'iService Rates'!$C$5:$T$64,COLUMN(F10),0)*(1+((SUM(ManOH,CorpOH)*(1+Profit))+Profit))</f>
        <v>0</v>
      </c>
      <c r="I10" s="9"/>
      <c r="J10" s="9"/>
      <c r="K10" s="9"/>
      <c r="L10" s="9"/>
      <c r="M10" s="9"/>
      <c r="N10" s="9"/>
      <c r="O10" s="9"/>
      <c r="P10" s="9"/>
      <c r="Q10" s="9"/>
      <c r="R10" s="9"/>
      <c r="S10" s="9"/>
      <c r="T10" s="10"/>
      <c r="V10" s="61"/>
      <c r="W10" s="9"/>
      <c r="X10" s="9"/>
      <c r="Y10" s="9"/>
      <c r="Z10" s="9"/>
      <c r="AA10" s="9"/>
      <c r="AB10" s="9"/>
      <c r="AC10" s="9"/>
      <c r="AD10" s="9"/>
      <c r="AE10" s="9"/>
      <c r="AF10" s="9"/>
      <c r="AG10" s="9"/>
      <c r="AH10" s="10"/>
      <c r="AI10" s="23">
        <f>H10</f>
        <v>0</v>
      </c>
    </row>
    <row r="11" ht="9.75" customHeight="1">
      <c r="B11" s="20"/>
      <c r="C11" s="17" t="s">
        <v>216</v>
      </c>
      <c r="D11" s="18" t="s">
        <v>217</v>
      </c>
      <c r="E11" s="17" t="s">
        <v>21</v>
      </c>
      <c r="F11" s="17" t="s">
        <v>35</v>
      </c>
      <c r="G11" s="17" t="s">
        <v>159</v>
      </c>
      <c r="H11" s="23">
        <f>VLOOKUP($C11,'iService Rates'!$C$5:$T$64,COLUMN(F11),0)*(1+((SUM(ManOH,CorpOH)*(1+Profit))+Profit))</f>
        <v>0</v>
      </c>
      <c r="I11" s="23">
        <f>VLOOKUP($C11,'iService Rates'!$C$5:$T$64,COLUMN(G11),0)*(1+((SUM(ManOH,CorpOH)*(1+Profit))+Profit))</f>
        <v>0</v>
      </c>
      <c r="J11" s="23">
        <f>VLOOKUP($C11,'iService Rates'!$C$5:$T$64,COLUMN(H11),0)*(1+((SUM(ManOH,CorpOH)*(1+Profit))+Profit))</f>
        <v>0</v>
      </c>
      <c r="K11" s="23">
        <f>VLOOKUP($C11,'iService Rates'!$C$5:$T$64,COLUMN(I11),0)*(1+((SUM(ManOH,CorpOH)*(1+Profit))+Profit))</f>
        <v>0</v>
      </c>
      <c r="L11" s="23">
        <f>VLOOKUP($C11,'iService Rates'!$C$5:$T$64,COLUMN(J11),0)*(1+((SUM(ManOH,CorpOH)*(1+Profit))+Profit))</f>
        <v>0</v>
      </c>
      <c r="M11" s="23">
        <f>VLOOKUP($C11,'iService Rates'!$C$5:$T$64,COLUMN(K11),0)*(1+((SUM(ManOH,CorpOH)*(1+Profit))+Profit))</f>
        <v>0</v>
      </c>
      <c r="N11" s="23">
        <f>VLOOKUP($C11,'iService Rates'!$C$5:$T$64,COLUMN(L11),0)*(1+((SUM(ManOH,CorpOH)*(1+Profit))+Profit))</f>
        <v>0</v>
      </c>
      <c r="O11" s="23">
        <f>VLOOKUP($C11,'iService Rates'!$C$5:$T$64,COLUMN(M11),0)*(1+((SUM(ManOH,CorpOH)*(1+Profit))+Profit))</f>
        <v>0</v>
      </c>
      <c r="P11" s="23">
        <f>VLOOKUP($C11,'iService Rates'!$C$5:$T$64,COLUMN(N11),0)*(1+((SUM(ManOH,CorpOH)*(1+Profit))+Profit))</f>
        <v>0</v>
      </c>
      <c r="Q11" s="23">
        <f>VLOOKUP($C11,'iService Rates'!$C$5:$T$64,COLUMN(O11),0)*(1+((SUM(ManOH,CorpOH)*(1+Profit))+Profit))</f>
        <v>0</v>
      </c>
      <c r="R11" s="23">
        <f>VLOOKUP($C11,'iService Rates'!$C$5:$T$64,COLUMN(P11),0)*(1+((SUM(ManOH,CorpOH)*(1+Profit))+Profit))</f>
        <v>0</v>
      </c>
      <c r="S11" s="23">
        <f>VLOOKUP($C11,'iService Rates'!$C$5:$T$64,COLUMN(Q11),0)*(1+((SUM(ManOH,CorpOH)*(1+Profit))+Profit))</f>
        <v>0</v>
      </c>
      <c r="T11" s="23">
        <f>VLOOKUP($C11,'iService Rates'!$C$5:$T$64,COLUMN(R11),0)*(1+((SUM(ManOH,CorpOH)*(1+Profit))+Profit))</f>
        <v>0</v>
      </c>
      <c r="V11" s="23">
        <f t="shared" ref="V11:AH11" si="6">H11*V$4</f>
        <v>0</v>
      </c>
      <c r="W11" s="23">
        <f t="shared" si="6"/>
        <v>0</v>
      </c>
      <c r="X11" s="23">
        <f t="shared" si="6"/>
        <v>0</v>
      </c>
      <c r="Y11" s="23">
        <f t="shared" si="6"/>
        <v>0</v>
      </c>
      <c r="Z11" s="23">
        <f t="shared" si="6"/>
        <v>0</v>
      </c>
      <c r="AA11" s="23">
        <f t="shared" si="6"/>
        <v>0</v>
      </c>
      <c r="AB11" s="23">
        <f t="shared" si="6"/>
        <v>0</v>
      </c>
      <c r="AC11" s="23">
        <f t="shared" si="6"/>
        <v>0</v>
      </c>
      <c r="AD11" s="23">
        <f t="shared" si="6"/>
        <v>0</v>
      </c>
      <c r="AE11" s="23">
        <f t="shared" si="6"/>
        <v>0</v>
      </c>
      <c r="AF11" s="23">
        <f t="shared" si="6"/>
        <v>0</v>
      </c>
      <c r="AG11" s="23">
        <f t="shared" si="6"/>
        <v>0</v>
      </c>
      <c r="AH11" s="23">
        <f t="shared" si="6"/>
        <v>0</v>
      </c>
      <c r="AI11" s="23">
        <f t="shared" ref="AI11:AI18" si="8">SUM(V11:AH11)</f>
        <v>0</v>
      </c>
    </row>
    <row r="12" ht="9.75" customHeight="1">
      <c r="B12" s="20"/>
      <c r="C12" s="17" t="s">
        <v>218</v>
      </c>
      <c r="D12" s="18" t="s">
        <v>219</v>
      </c>
      <c r="E12" s="17" t="s">
        <v>21</v>
      </c>
      <c r="F12" s="17" t="s">
        <v>35</v>
      </c>
      <c r="G12" s="17" t="s">
        <v>159</v>
      </c>
      <c r="H12" s="23">
        <f>VLOOKUP($C12,'iService Rates'!$C$5:$T$64,COLUMN(F12),0)*(1+((SUM(ManOH,CorpOH)*(1+Profit))+Profit))</f>
        <v>0</v>
      </c>
      <c r="I12" s="23">
        <f>VLOOKUP($C12,'iService Rates'!$C$5:$T$64,COLUMN(G12),0)*(1+((SUM(ManOH,CorpOH)*(1+Profit))+Profit))</f>
        <v>0</v>
      </c>
      <c r="J12" s="23">
        <f>VLOOKUP($C12,'iService Rates'!$C$5:$T$64,COLUMN(H12),0)*(1+((SUM(ManOH,CorpOH)*(1+Profit))+Profit))</f>
        <v>0</v>
      </c>
      <c r="K12" s="23">
        <f>VLOOKUP($C12,'iService Rates'!$C$5:$T$64,COLUMN(I12),0)*(1+((SUM(ManOH,CorpOH)*(1+Profit))+Profit))</f>
        <v>0</v>
      </c>
      <c r="L12" s="23">
        <f>VLOOKUP($C12,'iService Rates'!$C$5:$T$64,COLUMN(J12),0)*(1+((SUM(ManOH,CorpOH)*(1+Profit))+Profit))</f>
        <v>0</v>
      </c>
      <c r="M12" s="23">
        <f>VLOOKUP($C12,'iService Rates'!$C$5:$T$64,COLUMN(K12),0)*(1+((SUM(ManOH,CorpOH)*(1+Profit))+Profit))</f>
        <v>0</v>
      </c>
      <c r="N12" s="23">
        <f>VLOOKUP($C12,'iService Rates'!$C$5:$T$64,COLUMN(L12),0)*(1+((SUM(ManOH,CorpOH)*(1+Profit))+Profit))</f>
        <v>0</v>
      </c>
      <c r="O12" s="23">
        <f>VLOOKUP($C12,'iService Rates'!$C$5:$T$64,COLUMN(M12),0)*(1+((SUM(ManOH,CorpOH)*(1+Profit))+Profit))</f>
        <v>0</v>
      </c>
      <c r="P12" s="23">
        <f>VLOOKUP($C12,'iService Rates'!$C$5:$T$64,COLUMN(N12),0)*(1+((SUM(ManOH,CorpOH)*(1+Profit))+Profit))</f>
        <v>0</v>
      </c>
      <c r="Q12" s="23">
        <f>VLOOKUP($C12,'iService Rates'!$C$5:$T$64,COLUMN(O12),0)*(1+((SUM(ManOH,CorpOH)*(1+Profit))+Profit))</f>
        <v>0</v>
      </c>
      <c r="R12" s="23">
        <f>VLOOKUP($C12,'iService Rates'!$C$5:$T$64,COLUMN(P12),0)*(1+((SUM(ManOH,CorpOH)*(1+Profit))+Profit))</f>
        <v>0</v>
      </c>
      <c r="S12" s="23">
        <f>VLOOKUP($C12,'iService Rates'!$C$5:$T$64,COLUMN(Q12),0)*(1+((SUM(ManOH,CorpOH)*(1+Profit))+Profit))</f>
        <v>0</v>
      </c>
      <c r="T12" s="23">
        <f>VLOOKUP($C12,'iService Rates'!$C$5:$T$64,COLUMN(R12),0)*(1+((SUM(ManOH,CorpOH)*(1+Profit))+Profit))</f>
        <v>0</v>
      </c>
      <c r="V12" s="23">
        <f t="shared" ref="V12:AH12" si="7">H12*V$4</f>
        <v>0</v>
      </c>
      <c r="W12" s="23">
        <f t="shared" si="7"/>
        <v>0</v>
      </c>
      <c r="X12" s="23">
        <f t="shared" si="7"/>
        <v>0</v>
      </c>
      <c r="Y12" s="23">
        <f t="shared" si="7"/>
        <v>0</v>
      </c>
      <c r="Z12" s="23">
        <f t="shared" si="7"/>
        <v>0</v>
      </c>
      <c r="AA12" s="23">
        <f t="shared" si="7"/>
        <v>0</v>
      </c>
      <c r="AB12" s="23">
        <f t="shared" si="7"/>
        <v>0</v>
      </c>
      <c r="AC12" s="23">
        <f t="shared" si="7"/>
        <v>0</v>
      </c>
      <c r="AD12" s="23">
        <f t="shared" si="7"/>
        <v>0</v>
      </c>
      <c r="AE12" s="23">
        <f t="shared" si="7"/>
        <v>0</v>
      </c>
      <c r="AF12" s="23">
        <f t="shared" si="7"/>
        <v>0</v>
      </c>
      <c r="AG12" s="23">
        <f t="shared" si="7"/>
        <v>0</v>
      </c>
      <c r="AH12" s="23">
        <f t="shared" si="7"/>
        <v>0</v>
      </c>
      <c r="AI12" s="23">
        <f t="shared" si="8"/>
        <v>0</v>
      </c>
    </row>
    <row r="13" ht="9.75" customHeight="1">
      <c r="B13" s="20"/>
      <c r="C13" s="17" t="s">
        <v>228</v>
      </c>
      <c r="D13" s="18" t="s">
        <v>229</v>
      </c>
      <c r="E13" s="17" t="s">
        <v>21</v>
      </c>
      <c r="F13" s="17" t="s">
        <v>35</v>
      </c>
      <c r="G13" s="17" t="s">
        <v>159</v>
      </c>
      <c r="H13" s="23">
        <f>VLOOKUP($C13,'iService Rates'!$C$5:$T$64,COLUMN(F13),0)*(1+((SUM(ManOH,CorpOH)*(1+Profit))+Profit))</f>
        <v>0</v>
      </c>
      <c r="I13" s="23">
        <f>VLOOKUP($C13,'iService Rates'!$C$5:$T$64,COLUMN(G13),0)*(1+((SUM(ManOH,CorpOH)*(1+Profit))+Profit))</f>
        <v>0</v>
      </c>
      <c r="J13" s="23">
        <f>VLOOKUP($C13,'iService Rates'!$C$5:$T$64,COLUMN(H13),0)*(1+((SUM(ManOH,CorpOH)*(1+Profit))+Profit))</f>
        <v>0</v>
      </c>
      <c r="K13" s="23">
        <f>VLOOKUP($C13,'iService Rates'!$C$5:$T$64,COLUMN(I13),0)*(1+((SUM(ManOH,CorpOH)*(1+Profit))+Profit))</f>
        <v>0</v>
      </c>
      <c r="L13" s="23">
        <f>VLOOKUP($C13,'iService Rates'!$C$5:$T$64,COLUMN(J13),0)*(1+((SUM(ManOH,CorpOH)*(1+Profit))+Profit))</f>
        <v>0</v>
      </c>
      <c r="M13" s="23">
        <f>VLOOKUP($C13,'iService Rates'!$C$5:$T$64,COLUMN(K13),0)*(1+((SUM(ManOH,CorpOH)*(1+Profit))+Profit))</f>
        <v>0</v>
      </c>
      <c r="N13" s="23">
        <f>VLOOKUP($C13,'iService Rates'!$C$5:$T$64,COLUMN(L13),0)*(1+((SUM(ManOH,CorpOH)*(1+Profit))+Profit))</f>
        <v>0</v>
      </c>
      <c r="O13" s="23">
        <f>VLOOKUP($C13,'iService Rates'!$C$5:$T$64,COLUMN(M13),0)*(1+((SUM(ManOH,CorpOH)*(1+Profit))+Profit))</f>
        <v>0</v>
      </c>
      <c r="P13" s="23">
        <f>VLOOKUP($C13,'iService Rates'!$C$5:$T$64,COLUMN(N13),0)*(1+((SUM(ManOH,CorpOH)*(1+Profit))+Profit))</f>
        <v>0</v>
      </c>
      <c r="Q13" s="23">
        <f>VLOOKUP($C13,'iService Rates'!$C$5:$T$64,COLUMN(O13),0)*(1+((SUM(ManOH,CorpOH)*(1+Profit))+Profit))</f>
        <v>0</v>
      </c>
      <c r="R13" s="23">
        <f>VLOOKUP($C13,'iService Rates'!$C$5:$T$64,COLUMN(P13),0)*(1+((SUM(ManOH,CorpOH)*(1+Profit))+Profit))</f>
        <v>0</v>
      </c>
      <c r="S13" s="23">
        <f>VLOOKUP($C13,'iService Rates'!$C$5:$T$64,COLUMN(Q13),0)*(1+((SUM(ManOH,CorpOH)*(1+Profit))+Profit))</f>
        <v>0</v>
      </c>
      <c r="T13" s="23">
        <f>VLOOKUP($C13,'iService Rates'!$C$5:$T$64,COLUMN(R13),0)*(1+((SUM(ManOH,CorpOH)*(1+Profit))+Profit))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8"/>
        <v>0</v>
      </c>
    </row>
    <row r="14" ht="9.75" customHeight="1">
      <c r="B14" s="20"/>
      <c r="C14" s="17" t="s">
        <v>230</v>
      </c>
      <c r="D14" s="18" t="s">
        <v>231</v>
      </c>
      <c r="E14" s="17" t="s">
        <v>21</v>
      </c>
      <c r="F14" s="17" t="s">
        <v>35</v>
      </c>
      <c r="G14" s="17" t="s">
        <v>159</v>
      </c>
      <c r="H14" s="23">
        <f>VLOOKUP($C14,'iService Rates'!$C$5:$T$64,COLUMN(F14),0)*(1+((SUM(ManOH,CorpOH)*(1+Profit))+Profit))</f>
        <v>0</v>
      </c>
      <c r="I14" s="23">
        <f>VLOOKUP($C14,'iService Rates'!$C$5:$T$64,COLUMN(G14),0)*(1+((SUM(ManOH,CorpOH)*(1+Profit))+Profit))</f>
        <v>0</v>
      </c>
      <c r="J14" s="23">
        <f>VLOOKUP($C14,'iService Rates'!$C$5:$T$64,COLUMN(H14),0)*(1+((SUM(ManOH,CorpOH)*(1+Profit))+Profit))</f>
        <v>0</v>
      </c>
      <c r="K14" s="23">
        <f>VLOOKUP($C14,'iService Rates'!$C$5:$T$64,COLUMN(I14),0)*(1+((SUM(ManOH,CorpOH)*(1+Profit))+Profit))</f>
        <v>0</v>
      </c>
      <c r="L14" s="23">
        <f>VLOOKUP($C14,'iService Rates'!$C$5:$T$64,COLUMN(J14),0)*(1+((SUM(ManOH,CorpOH)*(1+Profit))+Profit))</f>
        <v>0</v>
      </c>
      <c r="M14" s="23">
        <f>VLOOKUP($C14,'iService Rates'!$C$5:$T$64,COLUMN(K14),0)*(1+((SUM(ManOH,CorpOH)*(1+Profit))+Profit))</f>
        <v>0</v>
      </c>
      <c r="N14" s="23">
        <f>VLOOKUP($C14,'iService Rates'!$C$5:$T$64,COLUMN(L14),0)*(1+((SUM(ManOH,CorpOH)*(1+Profit))+Profit))</f>
        <v>0</v>
      </c>
      <c r="O14" s="23">
        <f>VLOOKUP($C14,'iService Rates'!$C$5:$T$64,COLUMN(M14),0)*(1+((SUM(ManOH,CorpOH)*(1+Profit))+Profit))</f>
        <v>0</v>
      </c>
      <c r="P14" s="23">
        <f>VLOOKUP($C14,'iService Rates'!$C$5:$T$64,COLUMN(N14),0)*(1+((SUM(ManOH,CorpOH)*(1+Profit))+Profit))</f>
        <v>0</v>
      </c>
      <c r="Q14" s="23">
        <f>VLOOKUP($C14,'iService Rates'!$C$5:$T$64,COLUMN(O14),0)*(1+((SUM(ManOH,CorpOH)*(1+Profit))+Profit))</f>
        <v>0</v>
      </c>
      <c r="R14" s="23">
        <f>VLOOKUP($C14,'iService Rates'!$C$5:$T$64,COLUMN(P14),0)*(1+((SUM(ManOH,CorpOH)*(1+Profit))+Profit))</f>
        <v>0</v>
      </c>
      <c r="S14" s="23">
        <f>VLOOKUP($C14,'iService Rates'!$C$5:$T$64,COLUMN(Q14),0)*(1+((SUM(ManOH,CorpOH)*(1+Profit))+Profit))</f>
        <v>0</v>
      </c>
      <c r="T14" s="23">
        <f>VLOOKUP($C14,'iService Rates'!$C$5:$T$64,COLUMN(R14),0)*(1+((SUM(ManOH,CorpOH)*(1+Profit))+Profit))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8"/>
        <v>0</v>
      </c>
    </row>
    <row r="15" ht="9.75" customHeight="1">
      <c r="B15" s="20"/>
      <c r="C15" s="17" t="s">
        <v>232</v>
      </c>
      <c r="D15" s="18" t="s">
        <v>233</v>
      </c>
      <c r="E15" s="17" t="s">
        <v>21</v>
      </c>
      <c r="F15" s="17" t="s">
        <v>35</v>
      </c>
      <c r="G15" s="17" t="s">
        <v>159</v>
      </c>
      <c r="H15" s="23">
        <f>VLOOKUP($C15,'iService Rates'!$C$5:$T$64,COLUMN(F15),0)*(1+((SUM(ManOH,CorpOH)*(1+Profit))+Profit))</f>
        <v>0</v>
      </c>
      <c r="I15" s="23">
        <f>VLOOKUP($C15,'iService Rates'!$C$5:$T$64,COLUMN(G15),0)*(1+((SUM(ManOH,CorpOH)*(1+Profit))+Profit))</f>
        <v>0</v>
      </c>
      <c r="J15" s="23">
        <f>VLOOKUP($C15,'iService Rates'!$C$5:$T$64,COLUMN(H15),0)*(1+((SUM(ManOH,CorpOH)*(1+Profit))+Profit))</f>
        <v>0</v>
      </c>
      <c r="K15" s="23">
        <f>VLOOKUP($C15,'iService Rates'!$C$5:$T$64,COLUMN(I15),0)*(1+((SUM(ManOH,CorpOH)*(1+Profit))+Profit))</f>
        <v>0</v>
      </c>
      <c r="L15" s="23">
        <f>VLOOKUP($C15,'iService Rates'!$C$5:$T$64,COLUMN(J15),0)*(1+((SUM(ManOH,CorpOH)*(1+Profit))+Profit))</f>
        <v>0</v>
      </c>
      <c r="M15" s="23">
        <f>VLOOKUP($C15,'iService Rates'!$C$5:$T$64,COLUMN(K15),0)*(1+((SUM(ManOH,CorpOH)*(1+Profit))+Profit))</f>
        <v>0</v>
      </c>
      <c r="N15" s="23">
        <f>VLOOKUP($C15,'iService Rates'!$C$5:$T$64,COLUMN(L15),0)*(1+((SUM(ManOH,CorpOH)*(1+Profit))+Profit))</f>
        <v>0</v>
      </c>
      <c r="O15" s="23">
        <f>VLOOKUP($C15,'iService Rates'!$C$5:$T$64,COLUMN(M15),0)*(1+((SUM(ManOH,CorpOH)*(1+Profit))+Profit))</f>
        <v>0</v>
      </c>
      <c r="P15" s="23">
        <f>VLOOKUP($C15,'iService Rates'!$C$5:$T$64,COLUMN(N15),0)*(1+((SUM(ManOH,CorpOH)*(1+Profit))+Profit))</f>
        <v>0</v>
      </c>
      <c r="Q15" s="23">
        <f>VLOOKUP($C15,'iService Rates'!$C$5:$T$64,COLUMN(O15),0)*(1+((SUM(ManOH,CorpOH)*(1+Profit))+Profit))</f>
        <v>0</v>
      </c>
      <c r="R15" s="23">
        <f>VLOOKUP($C15,'iService Rates'!$C$5:$T$64,COLUMN(P15),0)*(1+((SUM(ManOH,CorpOH)*(1+Profit))+Profit))</f>
        <v>0</v>
      </c>
      <c r="S15" s="23">
        <f>VLOOKUP($C15,'iService Rates'!$C$5:$T$64,COLUMN(Q15),0)*(1+((SUM(ManOH,CorpOH)*(1+Profit))+Profit))</f>
        <v>0</v>
      </c>
      <c r="T15" s="23">
        <f>VLOOKUP($C15,'iService Rates'!$C$5:$T$64,COLUMN(R15),0)*(1+((SUM(ManOH,CorpOH)*(1+Profit))+Profit))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8"/>
        <v>0</v>
      </c>
    </row>
    <row r="16" ht="9.75" customHeight="1">
      <c r="B16" s="16" t="s">
        <v>250</v>
      </c>
      <c r="C16" s="17" t="s">
        <v>251</v>
      </c>
      <c r="D16" s="18" t="s">
        <v>252</v>
      </c>
      <c r="E16" s="17" t="s">
        <v>21</v>
      </c>
      <c r="F16" s="17" t="s">
        <v>35</v>
      </c>
      <c r="G16" s="17" t="s">
        <v>159</v>
      </c>
      <c r="H16" s="23">
        <f>VLOOKUP($C16,'iService Rates'!$C$5:$T$64,COLUMN(F16),0)*(1+((SUM(ManOH,CorpOH)*(1+Profit))+Profit))</f>
        <v>0</v>
      </c>
      <c r="I16" s="23">
        <f>VLOOKUP($C16,'iService Rates'!$C$5:$T$64,COLUMN(G16),0)*(1+((SUM(ManOH,CorpOH)*(1+Profit))+Profit))</f>
        <v>0</v>
      </c>
      <c r="J16" s="23">
        <f>VLOOKUP($C16,'iService Rates'!$C$5:$T$64,COLUMN(H16),0)*(1+((SUM(ManOH,CorpOH)*(1+Profit))+Profit))</f>
        <v>0</v>
      </c>
      <c r="K16" s="23">
        <f>VLOOKUP($C16,'iService Rates'!$C$5:$T$64,COLUMN(I16),0)*(1+((SUM(ManOH,CorpOH)*(1+Profit))+Profit))</f>
        <v>0</v>
      </c>
      <c r="L16" s="23">
        <f>VLOOKUP($C16,'iService Rates'!$C$5:$T$64,COLUMN(J16),0)*(1+((SUM(ManOH,CorpOH)*(1+Profit))+Profit))</f>
        <v>0</v>
      </c>
      <c r="M16" s="23">
        <f>VLOOKUP($C16,'iService Rates'!$C$5:$T$64,COLUMN(K16),0)*(1+((SUM(ManOH,CorpOH)*(1+Profit))+Profit))</f>
        <v>0</v>
      </c>
      <c r="N16" s="23">
        <f>VLOOKUP($C16,'iService Rates'!$C$5:$T$64,COLUMN(L16),0)*(1+((SUM(ManOH,CorpOH)*(1+Profit))+Profit))</f>
        <v>0</v>
      </c>
      <c r="O16" s="23">
        <f>VLOOKUP($C16,'iService Rates'!$C$5:$T$64,COLUMN(M16),0)*(1+((SUM(ManOH,CorpOH)*(1+Profit))+Profit))</f>
        <v>0</v>
      </c>
      <c r="P16" s="23">
        <f>VLOOKUP($C16,'iService Rates'!$C$5:$T$64,COLUMN(N16),0)*(1+((SUM(ManOH,CorpOH)*(1+Profit))+Profit))</f>
        <v>0</v>
      </c>
      <c r="Q16" s="23">
        <f>VLOOKUP($C16,'iService Rates'!$C$5:$T$64,COLUMN(O16),0)*(1+((SUM(ManOH,CorpOH)*(1+Profit))+Profit))</f>
        <v>0</v>
      </c>
      <c r="R16" s="23">
        <f>VLOOKUP($C16,'iService Rates'!$C$5:$T$64,COLUMN(P16),0)*(1+((SUM(ManOH,CorpOH)*(1+Profit))+Profit))</f>
        <v>0</v>
      </c>
      <c r="S16" s="23">
        <f>VLOOKUP($C16,'iService Rates'!$C$5:$T$64,COLUMN(Q16),0)*(1+((SUM(ManOH,CorpOH)*(1+Profit))+Profit))</f>
        <v>0</v>
      </c>
      <c r="T16" s="23">
        <f>VLOOKUP($C16,'iService Rates'!$C$5:$T$64,COLUMN(R16),0)*(1+((SUM(ManOH,CorpOH)*(1+Profit))+Profit))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8"/>
        <v>0</v>
      </c>
    </row>
    <row r="17" ht="9.75" customHeight="1">
      <c r="B17" s="20"/>
      <c r="C17" s="17" t="s">
        <v>253</v>
      </c>
      <c r="D17" s="18" t="s">
        <v>254</v>
      </c>
      <c r="E17" s="17" t="s">
        <v>21</v>
      </c>
      <c r="F17" s="17" t="s">
        <v>35</v>
      </c>
      <c r="G17" s="17" t="s">
        <v>159</v>
      </c>
      <c r="H17" s="23">
        <f>VLOOKUP($C17,'iService Rates'!$C$5:$T$64,COLUMN(F17),0)*(1+((SUM(ManOH,CorpOH)*(1+Profit))+Profit))</f>
        <v>0</v>
      </c>
      <c r="I17" s="23">
        <f>VLOOKUP($C17,'iService Rates'!$C$5:$T$64,COLUMN(G17),0)*(1+((SUM(ManOH,CorpOH)*(1+Profit))+Profit))</f>
        <v>0</v>
      </c>
      <c r="J17" s="23">
        <f>VLOOKUP($C17,'iService Rates'!$C$5:$T$64,COLUMN(H17),0)*(1+((SUM(ManOH,CorpOH)*(1+Profit))+Profit))</f>
        <v>0</v>
      </c>
      <c r="K17" s="23">
        <f>VLOOKUP($C17,'iService Rates'!$C$5:$T$64,COLUMN(I17),0)*(1+((SUM(ManOH,CorpOH)*(1+Profit))+Profit))</f>
        <v>0</v>
      </c>
      <c r="L17" s="23">
        <f>VLOOKUP($C17,'iService Rates'!$C$5:$T$64,COLUMN(J17),0)*(1+((SUM(ManOH,CorpOH)*(1+Profit))+Profit))</f>
        <v>0</v>
      </c>
      <c r="M17" s="23">
        <f>VLOOKUP($C17,'iService Rates'!$C$5:$T$64,COLUMN(K17),0)*(1+((SUM(ManOH,CorpOH)*(1+Profit))+Profit))</f>
        <v>0</v>
      </c>
      <c r="N17" s="23">
        <f>VLOOKUP($C17,'iService Rates'!$C$5:$T$64,COLUMN(L17),0)*(1+((SUM(ManOH,CorpOH)*(1+Profit))+Profit))</f>
        <v>0</v>
      </c>
      <c r="O17" s="23">
        <f>VLOOKUP($C17,'iService Rates'!$C$5:$T$64,COLUMN(M17),0)*(1+((SUM(ManOH,CorpOH)*(1+Profit))+Profit))</f>
        <v>0</v>
      </c>
      <c r="P17" s="23">
        <f>VLOOKUP($C17,'iService Rates'!$C$5:$T$64,COLUMN(N17),0)*(1+((SUM(ManOH,CorpOH)*(1+Profit))+Profit))</f>
        <v>0</v>
      </c>
      <c r="Q17" s="23">
        <f>VLOOKUP($C17,'iService Rates'!$C$5:$T$64,COLUMN(O17),0)*(1+((SUM(ManOH,CorpOH)*(1+Profit))+Profit))</f>
        <v>0</v>
      </c>
      <c r="R17" s="23">
        <f>VLOOKUP($C17,'iService Rates'!$C$5:$T$64,COLUMN(P17),0)*(1+((SUM(ManOH,CorpOH)*(1+Profit))+Profit))</f>
        <v>0</v>
      </c>
      <c r="S17" s="23">
        <f>VLOOKUP($C17,'iService Rates'!$C$5:$T$64,COLUMN(Q17),0)*(1+((SUM(ManOH,CorpOH)*(1+Profit))+Profit))</f>
        <v>0</v>
      </c>
      <c r="T17" s="23">
        <f>VLOOKUP($C17,'iService Rates'!$C$5:$T$64,COLUMN(R17),0)*(1+((SUM(ManOH,CorpOH)*(1+Profit))+Profit))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8"/>
        <v>0</v>
      </c>
    </row>
    <row r="18" ht="9.75" customHeight="1">
      <c r="B18" s="20"/>
      <c r="C18" s="17" t="s">
        <v>255</v>
      </c>
      <c r="D18" s="18" t="s">
        <v>256</v>
      </c>
      <c r="E18" s="17" t="s">
        <v>21</v>
      </c>
      <c r="F18" s="17" t="s">
        <v>35</v>
      </c>
      <c r="G18" s="17" t="s">
        <v>159</v>
      </c>
      <c r="H18" s="23">
        <f>VLOOKUP($C18,'iService Rates'!$C$5:$T$64,COLUMN(F18),0)*(1+((SUM(ManOH,CorpOH)*(1+Profit))+Profit))</f>
        <v>0</v>
      </c>
      <c r="I18" s="23">
        <f>VLOOKUP($C18,'iService Rates'!$C$5:$T$64,COLUMN(G18),0)*(1+((SUM(ManOH,CorpOH)*(1+Profit))+Profit))</f>
        <v>0</v>
      </c>
      <c r="J18" s="23">
        <f>VLOOKUP($C18,'iService Rates'!$C$5:$T$64,COLUMN(H18),0)*(1+((SUM(ManOH,CorpOH)*(1+Profit))+Profit))</f>
        <v>0</v>
      </c>
      <c r="K18" s="23">
        <f>VLOOKUP($C18,'iService Rates'!$C$5:$T$64,COLUMN(I18),0)*(1+((SUM(ManOH,CorpOH)*(1+Profit))+Profit))</f>
        <v>0</v>
      </c>
      <c r="L18" s="23">
        <f>VLOOKUP($C18,'iService Rates'!$C$5:$T$64,COLUMN(J18),0)*(1+((SUM(ManOH,CorpOH)*(1+Profit))+Profit))</f>
        <v>0</v>
      </c>
      <c r="M18" s="23">
        <f>VLOOKUP($C18,'iService Rates'!$C$5:$T$64,COLUMN(K18),0)*(1+((SUM(ManOH,CorpOH)*(1+Profit))+Profit))</f>
        <v>0</v>
      </c>
      <c r="N18" s="23">
        <f>VLOOKUP($C18,'iService Rates'!$C$5:$T$64,COLUMN(L18),0)*(1+((SUM(ManOH,CorpOH)*(1+Profit))+Profit))</f>
        <v>0</v>
      </c>
      <c r="O18" s="23">
        <f>VLOOKUP($C18,'iService Rates'!$C$5:$T$64,COLUMN(M18),0)*(1+((SUM(ManOH,CorpOH)*(1+Profit))+Profit))</f>
        <v>0</v>
      </c>
      <c r="P18" s="23">
        <f>VLOOKUP($C18,'iService Rates'!$C$5:$T$64,COLUMN(N18),0)*(1+((SUM(ManOH,CorpOH)*(1+Profit))+Profit))</f>
        <v>0</v>
      </c>
      <c r="Q18" s="23">
        <f>VLOOKUP($C18,'iService Rates'!$C$5:$T$64,COLUMN(O18),0)*(1+((SUM(ManOH,CorpOH)*(1+Profit))+Profit))</f>
        <v>0</v>
      </c>
      <c r="R18" s="23">
        <f>VLOOKUP($C18,'iService Rates'!$C$5:$T$64,COLUMN(P18),0)*(1+((SUM(ManOH,CorpOH)*(1+Profit))+Profit))</f>
        <v>0</v>
      </c>
      <c r="S18" s="23">
        <f>VLOOKUP($C18,'iService Rates'!$C$5:$T$64,COLUMN(Q18),0)*(1+((SUM(ManOH,CorpOH)*(1+Profit))+Profit))</f>
        <v>0</v>
      </c>
      <c r="T18" s="23">
        <f>VLOOKUP($C18,'iService Rates'!$C$5:$T$64,COLUMN(R18),0)*(1+((SUM(ManOH,CorpOH)*(1+Profit))+Profit))</f>
        <v>0</v>
      </c>
      <c r="V18" s="23">
        <f t="shared" ref="V18:AH18" si="14">H18*V$4</f>
        <v>0</v>
      </c>
      <c r="W18" s="23">
        <f t="shared" si="14"/>
        <v>0</v>
      </c>
      <c r="X18" s="23">
        <f t="shared" si="14"/>
        <v>0</v>
      </c>
      <c r="Y18" s="23">
        <f t="shared" si="14"/>
        <v>0</v>
      </c>
      <c r="Z18" s="23">
        <f t="shared" si="14"/>
        <v>0</v>
      </c>
      <c r="AA18" s="23">
        <f t="shared" si="14"/>
        <v>0</v>
      </c>
      <c r="AB18" s="23">
        <f t="shared" si="14"/>
        <v>0</v>
      </c>
      <c r="AC18" s="23">
        <f t="shared" si="14"/>
        <v>0</v>
      </c>
      <c r="AD18" s="23">
        <f t="shared" si="14"/>
        <v>0</v>
      </c>
      <c r="AE18" s="23">
        <f t="shared" si="14"/>
        <v>0</v>
      </c>
      <c r="AF18" s="23">
        <f t="shared" si="14"/>
        <v>0</v>
      </c>
      <c r="AG18" s="23">
        <f t="shared" si="14"/>
        <v>0</v>
      </c>
      <c r="AH18" s="23">
        <f t="shared" si="14"/>
        <v>0</v>
      </c>
      <c r="AI18" s="23">
        <f t="shared" si="8"/>
        <v>0</v>
      </c>
    </row>
    <row r="19" ht="9.75" customHeight="1">
      <c r="B19" s="20"/>
      <c r="C19" s="17" t="s">
        <v>257</v>
      </c>
      <c r="D19" s="18" t="s">
        <v>258</v>
      </c>
      <c r="E19" s="17" t="s">
        <v>259</v>
      </c>
      <c r="F19" s="17" t="s">
        <v>35</v>
      </c>
      <c r="G19" s="17" t="s">
        <v>159</v>
      </c>
      <c r="H19" s="24">
        <f>VLOOKUP($C19,'iService Rates'!$C$5:$T$64,COLUMN(F19),0)*(1+((SUM(ManOH,CorpOH)*(1+Profit))+Profit))</f>
        <v>0</v>
      </c>
      <c r="I19" s="9"/>
      <c r="J19" s="9"/>
      <c r="K19" s="9"/>
      <c r="L19" s="9"/>
      <c r="M19" s="9"/>
      <c r="N19" s="9"/>
      <c r="O19" s="9"/>
      <c r="P19" s="9"/>
      <c r="Q19" s="9"/>
      <c r="R19" s="9"/>
      <c r="S19" s="9"/>
      <c r="T19" s="10"/>
      <c r="V19" s="61"/>
      <c r="W19" s="9"/>
      <c r="X19" s="9"/>
      <c r="Y19" s="9"/>
      <c r="Z19" s="9"/>
      <c r="AA19" s="9"/>
      <c r="AB19" s="9"/>
      <c r="AC19" s="9"/>
      <c r="AD19" s="9"/>
      <c r="AE19" s="9"/>
      <c r="AF19" s="9"/>
      <c r="AG19" s="9"/>
      <c r="AH19" s="10"/>
      <c r="AI19" s="23">
        <f>H19</f>
        <v>0</v>
      </c>
    </row>
    <row r="20" ht="9.75" customHeight="1">
      <c r="B20" s="20"/>
      <c r="C20" s="17" t="s">
        <v>260</v>
      </c>
      <c r="D20" s="18" t="s">
        <v>261</v>
      </c>
      <c r="E20" s="17" t="s">
        <v>21</v>
      </c>
      <c r="F20" s="17" t="s">
        <v>35</v>
      </c>
      <c r="G20" s="17" t="s">
        <v>159</v>
      </c>
      <c r="H20" s="23">
        <f>VLOOKUP($C20,'iService Rates'!$C$5:$T$64,COLUMN(F20),0)*(1+((SUM(ManOH,CorpOH)*(1+Profit))+Profit))</f>
        <v>0</v>
      </c>
      <c r="I20" s="23">
        <f>VLOOKUP($C20,'iService Rates'!$C$5:$T$64,COLUMN(G20),0)*(1+((SUM(ManOH,CorpOH)*(1+Profit))+Profit))</f>
        <v>0</v>
      </c>
      <c r="J20" s="23">
        <f>VLOOKUP($C20,'iService Rates'!$C$5:$T$64,COLUMN(H20),0)*(1+((SUM(ManOH,CorpOH)*(1+Profit))+Profit))</f>
        <v>0</v>
      </c>
      <c r="K20" s="23">
        <f>VLOOKUP($C20,'iService Rates'!$C$5:$T$64,COLUMN(I20),0)*(1+((SUM(ManOH,CorpOH)*(1+Profit))+Profit))</f>
        <v>0</v>
      </c>
      <c r="L20" s="23">
        <f>VLOOKUP($C20,'iService Rates'!$C$5:$T$64,COLUMN(J20),0)*(1+((SUM(ManOH,CorpOH)*(1+Profit))+Profit))</f>
        <v>0</v>
      </c>
      <c r="M20" s="23">
        <f>VLOOKUP($C20,'iService Rates'!$C$5:$T$64,COLUMN(K20),0)*(1+((SUM(ManOH,CorpOH)*(1+Profit))+Profit))</f>
        <v>0</v>
      </c>
      <c r="N20" s="23">
        <f>VLOOKUP($C20,'iService Rates'!$C$5:$T$64,COLUMN(L20),0)*(1+((SUM(ManOH,CorpOH)*(1+Profit))+Profit))</f>
        <v>0</v>
      </c>
      <c r="O20" s="23">
        <f>VLOOKUP($C20,'iService Rates'!$C$5:$T$64,COLUMN(M20),0)*(1+((SUM(ManOH,CorpOH)*(1+Profit))+Profit))</f>
        <v>0</v>
      </c>
      <c r="P20" s="23">
        <f>VLOOKUP($C20,'iService Rates'!$C$5:$T$64,COLUMN(N20),0)*(1+((SUM(ManOH,CorpOH)*(1+Profit))+Profit))</f>
        <v>0</v>
      </c>
      <c r="Q20" s="23">
        <f>VLOOKUP($C20,'iService Rates'!$C$5:$T$64,COLUMN(O20),0)*(1+((SUM(ManOH,CorpOH)*(1+Profit))+Profit))</f>
        <v>0</v>
      </c>
      <c r="R20" s="23">
        <f>VLOOKUP($C20,'iService Rates'!$C$5:$T$64,COLUMN(P20),0)*(1+((SUM(ManOH,CorpOH)*(1+Profit))+Profit))</f>
        <v>0</v>
      </c>
      <c r="S20" s="23">
        <f>VLOOKUP($C20,'iService Rates'!$C$5:$T$64,COLUMN(Q20),0)*(1+((SUM(ManOH,CorpOH)*(1+Profit))+Profit))</f>
        <v>0</v>
      </c>
      <c r="T20" s="23">
        <f>VLOOKUP($C20,'iService Rates'!$C$5:$T$64,COLUMN(R20),0)*(1+((SUM(ManOH,CorpOH)*(1+Profit))+Profit))</f>
        <v>0</v>
      </c>
      <c r="V20" s="23">
        <f t="shared" ref="V20:AH20" si="15">H20*V$4</f>
        <v>0</v>
      </c>
      <c r="W20" s="23">
        <f t="shared" si="15"/>
        <v>0</v>
      </c>
      <c r="X20" s="23">
        <f t="shared" si="15"/>
        <v>0</v>
      </c>
      <c r="Y20" s="23">
        <f t="shared" si="15"/>
        <v>0</v>
      </c>
      <c r="Z20" s="23">
        <f t="shared" si="15"/>
        <v>0</v>
      </c>
      <c r="AA20" s="23">
        <f t="shared" si="15"/>
        <v>0</v>
      </c>
      <c r="AB20" s="23">
        <f t="shared" si="15"/>
        <v>0</v>
      </c>
      <c r="AC20" s="23">
        <f t="shared" si="15"/>
        <v>0</v>
      </c>
      <c r="AD20" s="23">
        <f t="shared" si="15"/>
        <v>0</v>
      </c>
      <c r="AE20" s="23">
        <f t="shared" si="15"/>
        <v>0</v>
      </c>
      <c r="AF20" s="23">
        <f t="shared" si="15"/>
        <v>0</v>
      </c>
      <c r="AG20" s="23">
        <f t="shared" si="15"/>
        <v>0</v>
      </c>
      <c r="AH20" s="23">
        <f t="shared" si="15"/>
        <v>0</v>
      </c>
      <c r="AI20" s="23">
        <f t="shared" ref="AI20:AI25" si="17">SUM(V20:AH20)</f>
        <v>0</v>
      </c>
    </row>
    <row r="21" ht="9.75" customHeight="1">
      <c r="B21" s="20"/>
      <c r="C21" s="17" t="s">
        <v>262</v>
      </c>
      <c r="D21" s="18" t="s">
        <v>263</v>
      </c>
      <c r="E21" s="17" t="s">
        <v>21</v>
      </c>
      <c r="F21" s="17" t="s">
        <v>35</v>
      </c>
      <c r="G21" s="17" t="s">
        <v>159</v>
      </c>
      <c r="H21" s="23">
        <f>VLOOKUP($C21,'iService Rates'!$C$5:$T$64,COLUMN(F21),0)*(1+((SUM(ManOH,CorpOH)*(1+Profit))+Profit))</f>
        <v>0</v>
      </c>
      <c r="I21" s="23">
        <f>VLOOKUP($C21,'iService Rates'!$C$5:$T$64,COLUMN(G21),0)*(1+((SUM(ManOH,CorpOH)*(1+Profit))+Profit))</f>
        <v>0</v>
      </c>
      <c r="J21" s="23">
        <f>VLOOKUP($C21,'iService Rates'!$C$5:$T$64,COLUMN(H21),0)*(1+((SUM(ManOH,CorpOH)*(1+Profit))+Profit))</f>
        <v>0</v>
      </c>
      <c r="K21" s="23">
        <f>VLOOKUP($C21,'iService Rates'!$C$5:$T$64,COLUMN(I21),0)*(1+((SUM(ManOH,CorpOH)*(1+Profit))+Profit))</f>
        <v>0</v>
      </c>
      <c r="L21" s="23">
        <f>VLOOKUP($C21,'iService Rates'!$C$5:$T$64,COLUMN(J21),0)*(1+((SUM(ManOH,CorpOH)*(1+Profit))+Profit))</f>
        <v>0</v>
      </c>
      <c r="M21" s="23">
        <f>VLOOKUP($C21,'iService Rates'!$C$5:$T$64,COLUMN(K21),0)*(1+((SUM(ManOH,CorpOH)*(1+Profit))+Profit))</f>
        <v>0</v>
      </c>
      <c r="N21" s="23">
        <f>VLOOKUP($C21,'iService Rates'!$C$5:$T$64,COLUMN(L21),0)*(1+((SUM(ManOH,CorpOH)*(1+Profit))+Profit))</f>
        <v>0</v>
      </c>
      <c r="O21" s="23">
        <f>VLOOKUP($C21,'iService Rates'!$C$5:$T$64,COLUMN(M21),0)*(1+((SUM(ManOH,CorpOH)*(1+Profit))+Profit))</f>
        <v>0</v>
      </c>
      <c r="P21" s="23">
        <f>VLOOKUP($C21,'iService Rates'!$C$5:$T$64,COLUMN(N21),0)*(1+((SUM(ManOH,CorpOH)*(1+Profit))+Profit))</f>
        <v>0</v>
      </c>
      <c r="Q21" s="23">
        <f>VLOOKUP($C21,'iService Rates'!$C$5:$T$64,COLUMN(O21),0)*(1+((SUM(ManOH,CorpOH)*(1+Profit))+Profit))</f>
        <v>0</v>
      </c>
      <c r="R21" s="23">
        <f>VLOOKUP($C21,'iService Rates'!$C$5:$T$64,COLUMN(P21),0)*(1+((SUM(ManOH,CorpOH)*(1+Profit))+Profit))</f>
        <v>0</v>
      </c>
      <c r="S21" s="23">
        <f>VLOOKUP($C21,'iService Rates'!$C$5:$T$64,COLUMN(Q21),0)*(1+((SUM(ManOH,CorpOH)*(1+Profit))+Profit))</f>
        <v>0</v>
      </c>
      <c r="T21" s="23">
        <f>VLOOKUP($C21,'iService Rates'!$C$5:$T$64,COLUMN(R21),0)*(1+((SUM(ManOH,CorpOH)*(1+Profit))+Profit))</f>
        <v>0</v>
      </c>
      <c r="V21" s="23">
        <f t="shared" ref="V21:AH21" si="16">H21*V$4</f>
        <v>0</v>
      </c>
      <c r="W21" s="23">
        <f t="shared" si="16"/>
        <v>0</v>
      </c>
      <c r="X21" s="23">
        <f t="shared" si="16"/>
        <v>0</v>
      </c>
      <c r="Y21" s="23">
        <f t="shared" si="16"/>
        <v>0</v>
      </c>
      <c r="Z21" s="23">
        <f t="shared" si="16"/>
        <v>0</v>
      </c>
      <c r="AA21" s="23">
        <f t="shared" si="16"/>
        <v>0</v>
      </c>
      <c r="AB21" s="23">
        <f t="shared" si="16"/>
        <v>0</v>
      </c>
      <c r="AC21" s="23">
        <f t="shared" si="16"/>
        <v>0</v>
      </c>
      <c r="AD21" s="23">
        <f t="shared" si="16"/>
        <v>0</v>
      </c>
      <c r="AE21" s="23">
        <f t="shared" si="16"/>
        <v>0</v>
      </c>
      <c r="AF21" s="23">
        <f t="shared" si="16"/>
        <v>0</v>
      </c>
      <c r="AG21" s="23">
        <f t="shared" si="16"/>
        <v>0</v>
      </c>
      <c r="AH21" s="23">
        <f t="shared" si="16"/>
        <v>0</v>
      </c>
      <c r="AI21" s="23">
        <f t="shared" si="17"/>
        <v>0</v>
      </c>
    </row>
    <row r="22" ht="9.75" customHeight="1">
      <c r="B22" s="20"/>
      <c r="C22" s="17" t="s">
        <v>264</v>
      </c>
      <c r="D22" s="18" t="s">
        <v>265</v>
      </c>
      <c r="E22" s="17" t="s">
        <v>21</v>
      </c>
      <c r="F22" s="17" t="s">
        <v>35</v>
      </c>
      <c r="G22" s="17" t="s">
        <v>159</v>
      </c>
      <c r="H22" s="23">
        <f>VLOOKUP($C22,'iService Rates'!$C$5:$T$64,COLUMN(F22),0)*(1+((SUM(ManOH,CorpOH)*(1+Profit))+Profit))</f>
        <v>0</v>
      </c>
      <c r="I22" s="23">
        <f>VLOOKUP($C22,'iService Rates'!$C$5:$T$64,COLUMN(G22),0)*(1+((SUM(ManOH,CorpOH)*(1+Profit))+Profit))</f>
        <v>0</v>
      </c>
      <c r="J22" s="23">
        <f>VLOOKUP($C22,'iService Rates'!$C$5:$T$64,COLUMN(H22),0)*(1+((SUM(ManOH,CorpOH)*(1+Profit))+Profit))</f>
        <v>0</v>
      </c>
      <c r="K22" s="23">
        <f>VLOOKUP($C22,'iService Rates'!$C$5:$T$64,COLUMN(I22),0)*(1+((SUM(ManOH,CorpOH)*(1+Profit))+Profit))</f>
        <v>0</v>
      </c>
      <c r="L22" s="23">
        <f>VLOOKUP($C22,'iService Rates'!$C$5:$T$64,COLUMN(J22),0)*(1+((SUM(ManOH,CorpOH)*(1+Profit))+Profit))</f>
        <v>0</v>
      </c>
      <c r="M22" s="23">
        <f>VLOOKUP($C22,'iService Rates'!$C$5:$T$64,COLUMN(K22),0)*(1+((SUM(ManOH,CorpOH)*(1+Profit))+Profit))</f>
        <v>0</v>
      </c>
      <c r="N22" s="23">
        <f>VLOOKUP($C22,'iService Rates'!$C$5:$T$64,COLUMN(L22),0)*(1+((SUM(ManOH,CorpOH)*(1+Profit))+Profit))</f>
        <v>0</v>
      </c>
      <c r="O22" s="23">
        <f>VLOOKUP($C22,'iService Rates'!$C$5:$T$64,COLUMN(M22),0)*(1+((SUM(ManOH,CorpOH)*(1+Profit))+Profit))</f>
        <v>0</v>
      </c>
      <c r="P22" s="23">
        <f>VLOOKUP($C22,'iService Rates'!$C$5:$T$64,COLUMN(N22),0)*(1+((SUM(ManOH,CorpOH)*(1+Profit))+Profit))</f>
        <v>0</v>
      </c>
      <c r="Q22" s="23">
        <f>VLOOKUP($C22,'iService Rates'!$C$5:$T$64,COLUMN(O22),0)*(1+((SUM(ManOH,CorpOH)*(1+Profit))+Profit))</f>
        <v>0</v>
      </c>
      <c r="R22" s="23">
        <f>VLOOKUP($C22,'iService Rates'!$C$5:$T$64,COLUMN(P22),0)*(1+((SUM(ManOH,CorpOH)*(1+Profit))+Profit))</f>
        <v>0</v>
      </c>
      <c r="S22" s="23">
        <f>VLOOKUP($C22,'iService Rates'!$C$5:$T$64,COLUMN(Q22),0)*(1+((SUM(ManOH,CorpOH)*(1+Profit))+Profit))</f>
        <v>0</v>
      </c>
      <c r="T22" s="23">
        <f>VLOOKUP($C22,'iService Rates'!$C$5:$T$64,COLUMN(R22),0)*(1+((SUM(ManOH,CorpOH)*(1+Profit))+Profit))</f>
        <v>0</v>
      </c>
      <c r="V22" s="23">
        <f t="shared" ref="V22:AH22" si="18">H22*V$4</f>
        <v>0</v>
      </c>
      <c r="W22" s="23">
        <f t="shared" si="18"/>
        <v>0</v>
      </c>
      <c r="X22" s="23">
        <f t="shared" si="18"/>
        <v>0</v>
      </c>
      <c r="Y22" s="23">
        <f t="shared" si="18"/>
        <v>0</v>
      </c>
      <c r="Z22" s="23">
        <f t="shared" si="18"/>
        <v>0</v>
      </c>
      <c r="AA22" s="23">
        <f t="shared" si="18"/>
        <v>0</v>
      </c>
      <c r="AB22" s="23">
        <f t="shared" si="18"/>
        <v>0</v>
      </c>
      <c r="AC22" s="23">
        <f t="shared" si="18"/>
        <v>0</v>
      </c>
      <c r="AD22" s="23">
        <f t="shared" si="18"/>
        <v>0</v>
      </c>
      <c r="AE22" s="23">
        <f t="shared" si="18"/>
        <v>0</v>
      </c>
      <c r="AF22" s="23">
        <f t="shared" si="18"/>
        <v>0</v>
      </c>
      <c r="AG22" s="23">
        <f t="shared" si="18"/>
        <v>0</v>
      </c>
      <c r="AH22" s="23">
        <f t="shared" si="18"/>
        <v>0</v>
      </c>
      <c r="AI22" s="23">
        <f t="shared" si="17"/>
        <v>0</v>
      </c>
    </row>
    <row r="23" ht="9.75" customHeight="1">
      <c r="B23" s="20"/>
      <c r="C23" s="17" t="s">
        <v>266</v>
      </c>
      <c r="D23" s="18" t="s">
        <v>267</v>
      </c>
      <c r="E23" s="17" t="s">
        <v>21</v>
      </c>
      <c r="F23" s="17" t="s">
        <v>35</v>
      </c>
      <c r="G23" s="17" t="s">
        <v>159</v>
      </c>
      <c r="H23" s="23">
        <f>VLOOKUP($C23,'iService Rates'!$C$5:$T$64,COLUMN(F23),0)*(1+((SUM(ManOH,CorpOH)*(1+Profit))+Profit))</f>
        <v>0</v>
      </c>
      <c r="I23" s="23">
        <f>VLOOKUP($C23,'iService Rates'!$C$5:$T$64,COLUMN(G23),0)*(1+((SUM(ManOH,CorpOH)*(1+Profit))+Profit))</f>
        <v>0</v>
      </c>
      <c r="J23" s="23">
        <f>VLOOKUP($C23,'iService Rates'!$C$5:$T$64,COLUMN(H23),0)*(1+((SUM(ManOH,CorpOH)*(1+Profit))+Profit))</f>
        <v>0</v>
      </c>
      <c r="K23" s="23">
        <f>VLOOKUP($C23,'iService Rates'!$C$5:$T$64,COLUMN(I23),0)*(1+((SUM(ManOH,CorpOH)*(1+Profit))+Profit))</f>
        <v>0</v>
      </c>
      <c r="L23" s="23">
        <f>VLOOKUP($C23,'iService Rates'!$C$5:$T$64,COLUMN(J23),0)*(1+((SUM(ManOH,CorpOH)*(1+Profit))+Profit))</f>
        <v>0</v>
      </c>
      <c r="M23" s="23">
        <f>VLOOKUP($C23,'iService Rates'!$C$5:$T$64,COLUMN(K23),0)*(1+((SUM(ManOH,CorpOH)*(1+Profit))+Profit))</f>
        <v>0</v>
      </c>
      <c r="N23" s="23">
        <f>VLOOKUP($C23,'iService Rates'!$C$5:$T$64,COLUMN(L23),0)*(1+((SUM(ManOH,CorpOH)*(1+Profit))+Profit))</f>
        <v>0</v>
      </c>
      <c r="O23" s="23">
        <f>VLOOKUP($C23,'iService Rates'!$C$5:$T$64,COLUMN(M23),0)*(1+((SUM(ManOH,CorpOH)*(1+Profit))+Profit))</f>
        <v>0</v>
      </c>
      <c r="P23" s="23">
        <f>VLOOKUP($C23,'iService Rates'!$C$5:$T$64,COLUMN(N23),0)*(1+((SUM(ManOH,CorpOH)*(1+Profit))+Profit))</f>
        <v>0</v>
      </c>
      <c r="Q23" s="23">
        <f>VLOOKUP($C23,'iService Rates'!$C$5:$T$64,COLUMN(O23),0)*(1+((SUM(ManOH,CorpOH)*(1+Profit))+Profit))</f>
        <v>0</v>
      </c>
      <c r="R23" s="23">
        <f>VLOOKUP($C23,'iService Rates'!$C$5:$T$64,COLUMN(P23),0)*(1+((SUM(ManOH,CorpOH)*(1+Profit))+Profit))</f>
        <v>0</v>
      </c>
      <c r="S23" s="23">
        <f>VLOOKUP($C23,'iService Rates'!$C$5:$T$64,COLUMN(Q23),0)*(1+((SUM(ManOH,CorpOH)*(1+Profit))+Profit))</f>
        <v>0</v>
      </c>
      <c r="T23" s="23">
        <f>VLOOKUP($C23,'iService Rates'!$C$5:$T$64,COLUMN(R23),0)*(1+((SUM(ManOH,CorpOH)*(1+Profit))+Profit))</f>
        <v>0</v>
      </c>
      <c r="V23" s="23">
        <f t="shared" ref="V23:AH23" si="19">H23*V$4</f>
        <v>0</v>
      </c>
      <c r="W23" s="23">
        <f t="shared" si="19"/>
        <v>0</v>
      </c>
      <c r="X23" s="23">
        <f t="shared" si="19"/>
        <v>0</v>
      </c>
      <c r="Y23" s="23">
        <f t="shared" si="19"/>
        <v>0</v>
      </c>
      <c r="Z23" s="23">
        <f t="shared" si="19"/>
        <v>0</v>
      </c>
      <c r="AA23" s="23">
        <f t="shared" si="19"/>
        <v>0</v>
      </c>
      <c r="AB23" s="23">
        <f t="shared" si="19"/>
        <v>0</v>
      </c>
      <c r="AC23" s="23">
        <f t="shared" si="19"/>
        <v>0</v>
      </c>
      <c r="AD23" s="23">
        <f t="shared" si="19"/>
        <v>0</v>
      </c>
      <c r="AE23" s="23">
        <f t="shared" si="19"/>
        <v>0</v>
      </c>
      <c r="AF23" s="23">
        <f t="shared" si="19"/>
        <v>0</v>
      </c>
      <c r="AG23" s="23">
        <f t="shared" si="19"/>
        <v>0</v>
      </c>
      <c r="AH23" s="23">
        <f t="shared" si="19"/>
        <v>0</v>
      </c>
      <c r="AI23" s="23">
        <f t="shared" si="17"/>
        <v>0</v>
      </c>
    </row>
    <row r="24" ht="9.75" customHeight="1">
      <c r="B24" s="20"/>
      <c r="C24" s="17" t="s">
        <v>270</v>
      </c>
      <c r="D24" s="18" t="s">
        <v>271</v>
      </c>
      <c r="E24" s="17" t="s">
        <v>21</v>
      </c>
      <c r="F24" s="17" t="s">
        <v>35</v>
      </c>
      <c r="G24" s="17" t="s">
        <v>159</v>
      </c>
      <c r="H24" s="23">
        <f>VLOOKUP($C24,'iService Rates'!$C$5:$T$64,COLUMN(F24),0)*(1+((SUM(ManOH,CorpOH)*(1+Profit))+Profit))</f>
        <v>0</v>
      </c>
      <c r="I24" s="23">
        <f>VLOOKUP($C24,'iService Rates'!$C$5:$T$64,COLUMN(G24),0)*(1+((SUM(ManOH,CorpOH)*(1+Profit))+Profit))</f>
        <v>0</v>
      </c>
      <c r="J24" s="23">
        <f>VLOOKUP($C24,'iService Rates'!$C$5:$T$64,COLUMN(H24),0)*(1+((SUM(ManOH,CorpOH)*(1+Profit))+Profit))</f>
        <v>0</v>
      </c>
      <c r="K24" s="23">
        <f>VLOOKUP($C24,'iService Rates'!$C$5:$T$64,COLUMN(I24),0)*(1+((SUM(ManOH,CorpOH)*(1+Profit))+Profit))</f>
        <v>0</v>
      </c>
      <c r="L24" s="23">
        <f>VLOOKUP($C24,'iService Rates'!$C$5:$T$64,COLUMN(J24),0)*(1+((SUM(ManOH,CorpOH)*(1+Profit))+Profit))</f>
        <v>0</v>
      </c>
      <c r="M24" s="23">
        <f>VLOOKUP($C24,'iService Rates'!$C$5:$T$64,COLUMN(K24),0)*(1+((SUM(ManOH,CorpOH)*(1+Profit))+Profit))</f>
        <v>0</v>
      </c>
      <c r="N24" s="23">
        <f>VLOOKUP($C24,'iService Rates'!$C$5:$T$64,COLUMN(L24),0)*(1+((SUM(ManOH,CorpOH)*(1+Profit))+Profit))</f>
        <v>0</v>
      </c>
      <c r="O24" s="23">
        <f>VLOOKUP($C24,'iService Rates'!$C$5:$T$64,COLUMN(M24),0)*(1+((SUM(ManOH,CorpOH)*(1+Profit))+Profit))</f>
        <v>0</v>
      </c>
      <c r="P24" s="23">
        <f>VLOOKUP($C24,'iService Rates'!$C$5:$T$64,COLUMN(N24),0)*(1+((SUM(ManOH,CorpOH)*(1+Profit))+Profit))</f>
        <v>0</v>
      </c>
      <c r="Q24" s="23">
        <f>VLOOKUP($C24,'iService Rates'!$C$5:$T$64,COLUMN(O24),0)*(1+((SUM(ManOH,CorpOH)*(1+Profit))+Profit))</f>
        <v>0</v>
      </c>
      <c r="R24" s="23">
        <f>VLOOKUP($C24,'iService Rates'!$C$5:$T$64,COLUMN(P24),0)*(1+((SUM(ManOH,CorpOH)*(1+Profit))+Profit))</f>
        <v>0</v>
      </c>
      <c r="S24" s="23">
        <f>VLOOKUP($C24,'iService Rates'!$C$5:$T$64,COLUMN(Q24),0)*(1+((SUM(ManOH,CorpOH)*(1+Profit))+Profit))</f>
        <v>0</v>
      </c>
      <c r="T24" s="23">
        <f>VLOOKUP($C24,'iService Rates'!$C$5:$T$64,COLUMN(R24),0)*(1+((SUM(ManOH,CorpOH)*(1+Profit))+Profit))</f>
        <v>0</v>
      </c>
      <c r="V24" s="23">
        <f t="shared" ref="V24:AH24" si="20">H24*V$4</f>
        <v>0</v>
      </c>
      <c r="W24" s="23">
        <f t="shared" si="20"/>
        <v>0</v>
      </c>
      <c r="X24" s="23">
        <f t="shared" si="20"/>
        <v>0</v>
      </c>
      <c r="Y24" s="23">
        <f t="shared" si="20"/>
        <v>0</v>
      </c>
      <c r="Z24" s="23">
        <f t="shared" si="20"/>
        <v>0</v>
      </c>
      <c r="AA24" s="23">
        <f t="shared" si="20"/>
        <v>0</v>
      </c>
      <c r="AB24" s="23">
        <f t="shared" si="20"/>
        <v>0</v>
      </c>
      <c r="AC24" s="23">
        <f t="shared" si="20"/>
        <v>0</v>
      </c>
      <c r="AD24" s="23">
        <f t="shared" si="20"/>
        <v>0</v>
      </c>
      <c r="AE24" s="23">
        <f t="shared" si="20"/>
        <v>0</v>
      </c>
      <c r="AF24" s="23">
        <f t="shared" si="20"/>
        <v>0</v>
      </c>
      <c r="AG24" s="23">
        <f t="shared" si="20"/>
        <v>0</v>
      </c>
      <c r="AH24" s="23">
        <f t="shared" si="20"/>
        <v>0</v>
      </c>
      <c r="AI24" s="23">
        <f t="shared" si="17"/>
        <v>0</v>
      </c>
    </row>
    <row r="25" ht="9.75" customHeight="1">
      <c r="B25" s="20"/>
      <c r="C25" s="17" t="s">
        <v>272</v>
      </c>
      <c r="D25" s="18" t="s">
        <v>273</v>
      </c>
      <c r="E25" s="17" t="s">
        <v>21</v>
      </c>
      <c r="F25" s="17" t="s">
        <v>35</v>
      </c>
      <c r="G25" s="17" t="s">
        <v>159</v>
      </c>
      <c r="H25" s="23">
        <f>VLOOKUP($C25,'iService Rates'!$C$5:$T$64,COLUMN(F25),0)*(1+((SUM(ManOH,CorpOH)*(1+Profit))+Profit))</f>
        <v>0</v>
      </c>
      <c r="I25" s="23">
        <f>VLOOKUP($C25,'iService Rates'!$C$5:$T$64,COLUMN(G25),0)*(1+((SUM(ManOH,CorpOH)*(1+Profit))+Profit))</f>
        <v>0</v>
      </c>
      <c r="J25" s="23">
        <f>VLOOKUP($C25,'iService Rates'!$C$5:$T$64,COLUMN(H25),0)*(1+((SUM(ManOH,CorpOH)*(1+Profit))+Profit))</f>
        <v>0</v>
      </c>
      <c r="K25" s="23">
        <f>VLOOKUP($C25,'iService Rates'!$C$5:$T$64,COLUMN(I25),0)*(1+((SUM(ManOH,CorpOH)*(1+Profit))+Profit))</f>
        <v>0</v>
      </c>
      <c r="L25" s="23">
        <f>VLOOKUP($C25,'iService Rates'!$C$5:$T$64,COLUMN(J25),0)*(1+((SUM(ManOH,CorpOH)*(1+Profit))+Profit))</f>
        <v>0</v>
      </c>
      <c r="M25" s="23">
        <f>VLOOKUP($C25,'iService Rates'!$C$5:$T$64,COLUMN(K25),0)*(1+((SUM(ManOH,CorpOH)*(1+Profit))+Profit))</f>
        <v>0</v>
      </c>
      <c r="N25" s="23">
        <f>VLOOKUP($C25,'iService Rates'!$C$5:$T$64,COLUMN(L25),0)*(1+((SUM(ManOH,CorpOH)*(1+Profit))+Profit))</f>
        <v>0</v>
      </c>
      <c r="O25" s="23">
        <f>VLOOKUP($C25,'iService Rates'!$C$5:$T$64,COLUMN(M25),0)*(1+((SUM(ManOH,CorpOH)*(1+Profit))+Profit))</f>
        <v>0</v>
      </c>
      <c r="P25" s="23">
        <f>VLOOKUP($C25,'iService Rates'!$C$5:$T$64,COLUMN(N25),0)*(1+((SUM(ManOH,CorpOH)*(1+Profit))+Profit))</f>
        <v>0</v>
      </c>
      <c r="Q25" s="23">
        <f>VLOOKUP($C25,'iService Rates'!$C$5:$T$64,COLUMN(O25),0)*(1+((SUM(ManOH,CorpOH)*(1+Profit))+Profit))</f>
        <v>0</v>
      </c>
      <c r="R25" s="23">
        <f>VLOOKUP($C25,'iService Rates'!$C$5:$T$64,COLUMN(P25),0)*(1+((SUM(ManOH,CorpOH)*(1+Profit))+Profit))</f>
        <v>0</v>
      </c>
      <c r="S25" s="23">
        <f>VLOOKUP($C25,'iService Rates'!$C$5:$T$64,COLUMN(Q25),0)*(1+((SUM(ManOH,CorpOH)*(1+Profit))+Profit))</f>
        <v>0</v>
      </c>
      <c r="T25" s="23">
        <f>VLOOKUP($C25,'iService Rates'!$C$5:$T$64,COLUMN(R25),0)*(1+((SUM(ManOH,CorpOH)*(1+Profit))+Profit))</f>
        <v>0</v>
      </c>
      <c r="V25" s="23">
        <f t="shared" ref="V25:AH25" si="21">H25*V$4</f>
        <v>0</v>
      </c>
      <c r="W25" s="23">
        <f t="shared" si="21"/>
        <v>0</v>
      </c>
      <c r="X25" s="23">
        <f t="shared" si="21"/>
        <v>0</v>
      </c>
      <c r="Y25" s="23">
        <f t="shared" si="21"/>
        <v>0</v>
      </c>
      <c r="Z25" s="23">
        <f t="shared" si="21"/>
        <v>0</v>
      </c>
      <c r="AA25" s="23">
        <f t="shared" si="21"/>
        <v>0</v>
      </c>
      <c r="AB25" s="23">
        <f t="shared" si="21"/>
        <v>0</v>
      </c>
      <c r="AC25" s="23">
        <f t="shared" si="21"/>
        <v>0</v>
      </c>
      <c r="AD25" s="23">
        <f t="shared" si="21"/>
        <v>0</v>
      </c>
      <c r="AE25" s="23">
        <f t="shared" si="21"/>
        <v>0</v>
      </c>
      <c r="AF25" s="23">
        <f t="shared" si="21"/>
        <v>0</v>
      </c>
      <c r="AG25" s="23">
        <f t="shared" si="21"/>
        <v>0</v>
      </c>
      <c r="AH25" s="23">
        <f t="shared" si="21"/>
        <v>0</v>
      </c>
      <c r="AI25" s="23">
        <f t="shared" si="17"/>
        <v>0</v>
      </c>
    </row>
    <row r="26" ht="9.75" customHeight="1">
      <c r="B26" s="17" t="s">
        <v>284</v>
      </c>
      <c r="C26" s="17" t="s">
        <v>285</v>
      </c>
      <c r="D26" s="22" t="s">
        <v>286</v>
      </c>
      <c r="E26" s="17" t="s">
        <v>287</v>
      </c>
      <c r="F26" s="17" t="s">
        <v>35</v>
      </c>
      <c r="G26" s="17" t="s">
        <v>159</v>
      </c>
      <c r="H26" s="62">
        <f>VLOOKUP($C26,'iService Rates'!$C$5:$T$64,COLUMN(F26),0)*(1+((SUM(ManOH,CorpOH)*(1+Profit))+Profit))</f>
        <v>0</v>
      </c>
      <c r="I26" s="9"/>
      <c r="J26" s="9"/>
      <c r="K26" s="9"/>
      <c r="L26" s="9"/>
      <c r="M26" s="9"/>
      <c r="N26" s="9"/>
      <c r="O26" s="9"/>
      <c r="P26" s="9"/>
      <c r="Q26" s="9"/>
      <c r="R26" s="9"/>
      <c r="S26" s="9"/>
      <c r="T26" s="10"/>
      <c r="V26" s="63"/>
      <c r="W26" s="9"/>
      <c r="X26" s="9"/>
      <c r="Y26" s="9"/>
      <c r="Z26" s="9"/>
      <c r="AA26" s="9"/>
      <c r="AB26" s="9"/>
      <c r="AC26" s="9"/>
      <c r="AD26" s="9"/>
      <c r="AE26" s="9"/>
      <c r="AF26" s="9"/>
      <c r="AG26" s="9"/>
      <c r="AH26" s="10"/>
      <c r="AI26" s="64">
        <f t="shared" ref="AI26:AI27" si="22">H26</f>
        <v>0</v>
      </c>
    </row>
    <row r="27" ht="9.75" customHeight="1">
      <c r="B27" s="17" t="s">
        <v>288</v>
      </c>
      <c r="C27" s="17" t="s">
        <v>289</v>
      </c>
      <c r="D27" s="18" t="s">
        <v>290</v>
      </c>
      <c r="E27" s="17" t="s">
        <v>287</v>
      </c>
      <c r="F27" s="17" t="s">
        <v>35</v>
      </c>
      <c r="G27" s="17" t="s">
        <v>159</v>
      </c>
      <c r="H27" s="62">
        <f>VLOOKUP($C27,'iService Rates'!$C$5:$T$64,COLUMN(F27),0)*(1+((SUM(ManOH,CorpOH)*(1+Profit))+Profit))</f>
        <v>0</v>
      </c>
      <c r="I27" s="9"/>
      <c r="J27" s="9"/>
      <c r="K27" s="9"/>
      <c r="L27" s="9"/>
      <c r="M27" s="9"/>
      <c r="N27" s="9"/>
      <c r="O27" s="9"/>
      <c r="P27" s="9"/>
      <c r="Q27" s="9"/>
      <c r="R27" s="9"/>
      <c r="S27" s="9"/>
      <c r="T27" s="10"/>
      <c r="V27" s="63"/>
      <c r="W27" s="9"/>
      <c r="X27" s="9"/>
      <c r="Y27" s="9"/>
      <c r="Z27" s="9"/>
      <c r="AA27" s="9"/>
      <c r="AB27" s="9"/>
      <c r="AC27" s="9"/>
      <c r="AD27" s="9"/>
      <c r="AE27" s="9"/>
      <c r="AF27" s="9"/>
      <c r="AG27" s="9"/>
      <c r="AH27" s="10"/>
      <c r="AI27" s="64">
        <f t="shared" si="22"/>
        <v>0</v>
      </c>
    </row>
    <row r="28" ht="9.75" customHeight="1"/>
    <row r="29" ht="9.75" customHeight="1">
      <c r="B29" s="45" t="s">
        <v>390</v>
      </c>
    </row>
    <row r="30" ht="9.75" customHeight="1"/>
    <row r="31" ht="9.75" customHeight="1">
      <c r="B31" s="16" t="s">
        <v>291</v>
      </c>
      <c r="C31" s="65" t="s">
        <v>292</v>
      </c>
      <c r="D31" s="7" t="s">
        <v>315</v>
      </c>
      <c r="E31" s="42" t="s">
        <v>158</v>
      </c>
      <c r="F31" s="17" t="s">
        <v>35</v>
      </c>
      <c r="G31" s="17" t="s">
        <v>159</v>
      </c>
      <c r="H31" s="26">
        <f>'iBillable Works'!C7*(1+Profit)</f>
        <v>0</v>
      </c>
      <c r="I31" s="9"/>
      <c r="J31" s="9"/>
      <c r="K31" s="9"/>
      <c r="L31" s="9"/>
      <c r="M31" s="9"/>
      <c r="N31" s="9"/>
      <c r="O31" s="9"/>
      <c r="P31" s="9"/>
      <c r="Q31" s="9"/>
      <c r="R31" s="9"/>
      <c r="S31" s="9"/>
      <c r="T31" s="10"/>
      <c r="V31" s="63"/>
      <c r="W31" s="9"/>
      <c r="X31" s="9"/>
      <c r="Y31" s="9"/>
      <c r="Z31" s="9"/>
      <c r="AA31" s="9"/>
      <c r="AB31" s="9"/>
      <c r="AC31" s="9"/>
      <c r="AD31" s="9"/>
      <c r="AE31" s="9"/>
      <c r="AF31" s="9"/>
      <c r="AG31" s="9"/>
      <c r="AH31" s="10"/>
      <c r="AI31" s="64">
        <f t="shared" ref="AI31:AI34" si="23">H31</f>
        <v>0</v>
      </c>
    </row>
    <row r="32" ht="9.75" customHeight="1">
      <c r="B32" s="20"/>
      <c r="C32" s="20"/>
      <c r="D32" s="7" t="s">
        <v>316</v>
      </c>
      <c r="E32" s="42" t="s">
        <v>158</v>
      </c>
      <c r="F32" s="17" t="s">
        <v>35</v>
      </c>
      <c r="G32" s="17" t="s">
        <v>159</v>
      </c>
      <c r="H32" s="26">
        <f>'iBillable Works'!C8*(1+Profit)</f>
        <v>0</v>
      </c>
      <c r="I32" s="9"/>
      <c r="J32" s="9"/>
      <c r="K32" s="9"/>
      <c r="L32" s="9"/>
      <c r="M32" s="9"/>
      <c r="N32" s="9"/>
      <c r="O32" s="9"/>
      <c r="P32" s="9"/>
      <c r="Q32" s="9"/>
      <c r="R32" s="9"/>
      <c r="S32" s="9"/>
      <c r="T32" s="10"/>
      <c r="V32" s="63"/>
      <c r="W32" s="9"/>
      <c r="X32" s="9"/>
      <c r="Y32" s="9"/>
      <c r="Z32" s="9"/>
      <c r="AA32" s="9"/>
      <c r="AB32" s="9"/>
      <c r="AC32" s="9"/>
      <c r="AD32" s="9"/>
      <c r="AE32" s="9"/>
      <c r="AF32" s="9"/>
      <c r="AG32" s="9"/>
      <c r="AH32" s="10"/>
      <c r="AI32" s="64">
        <f t="shared" si="23"/>
        <v>0</v>
      </c>
    </row>
    <row r="33" ht="9.75" customHeight="1">
      <c r="B33" s="20"/>
      <c r="C33" s="20"/>
      <c r="D33" s="7" t="s">
        <v>317</v>
      </c>
      <c r="E33" s="42" t="s">
        <v>158</v>
      </c>
      <c r="F33" s="17" t="s">
        <v>35</v>
      </c>
      <c r="G33" s="17" t="s">
        <v>159</v>
      </c>
      <c r="H33" s="26">
        <f>'iBillable Works'!C9*(1+Profit)</f>
        <v>0</v>
      </c>
      <c r="I33" s="9"/>
      <c r="J33" s="9"/>
      <c r="K33" s="9"/>
      <c r="L33" s="9"/>
      <c r="M33" s="9"/>
      <c r="N33" s="9"/>
      <c r="O33" s="9"/>
      <c r="P33" s="9"/>
      <c r="Q33" s="9"/>
      <c r="R33" s="9"/>
      <c r="S33" s="9"/>
      <c r="T33" s="10"/>
      <c r="V33" s="63"/>
      <c r="W33" s="9"/>
      <c r="X33" s="9"/>
      <c r="Y33" s="9"/>
      <c r="Z33" s="9"/>
      <c r="AA33" s="9"/>
      <c r="AB33" s="9"/>
      <c r="AC33" s="9"/>
      <c r="AD33" s="9"/>
      <c r="AE33" s="9"/>
      <c r="AF33" s="9"/>
      <c r="AG33" s="9"/>
      <c r="AH33" s="10"/>
      <c r="AI33" s="64">
        <f t="shared" si="23"/>
        <v>0</v>
      </c>
    </row>
    <row r="34" ht="9.75" customHeight="1">
      <c r="B34" s="21"/>
      <c r="C34" s="21"/>
      <c r="D34" s="7" t="s">
        <v>318</v>
      </c>
      <c r="E34" s="42" t="s">
        <v>158</v>
      </c>
      <c r="F34" s="17" t="s">
        <v>35</v>
      </c>
      <c r="G34" s="17" t="s">
        <v>159</v>
      </c>
      <c r="H34" s="26">
        <f>'iBillable Works'!C10*(1+Profit)</f>
        <v>0</v>
      </c>
      <c r="I34" s="9"/>
      <c r="J34" s="9"/>
      <c r="K34" s="9"/>
      <c r="L34" s="9"/>
      <c r="M34" s="9"/>
      <c r="N34" s="9"/>
      <c r="O34" s="9"/>
      <c r="P34" s="9"/>
      <c r="Q34" s="9"/>
      <c r="R34" s="9"/>
      <c r="S34" s="9"/>
      <c r="T34" s="10"/>
      <c r="V34" s="63"/>
      <c r="W34" s="9"/>
      <c r="X34" s="9"/>
      <c r="Y34" s="9"/>
      <c r="Z34" s="9"/>
      <c r="AA34" s="9"/>
      <c r="AB34" s="9"/>
      <c r="AC34" s="9"/>
      <c r="AD34" s="9"/>
      <c r="AE34" s="9"/>
      <c r="AF34" s="9"/>
      <c r="AG34" s="9"/>
      <c r="AH34" s="10"/>
      <c r="AI34" s="64">
        <f t="shared" si="23"/>
        <v>0</v>
      </c>
    </row>
    <row r="35" ht="9.75" customHeight="1"/>
    <row r="36" ht="9.75" customHeight="1">
      <c r="B36" s="16" t="s">
        <v>291</v>
      </c>
      <c r="C36" s="65" t="s">
        <v>292</v>
      </c>
      <c r="D36" s="7" t="s">
        <v>333</v>
      </c>
      <c r="E36" s="42" t="s">
        <v>158</v>
      </c>
      <c r="F36" s="17" t="s">
        <v>35</v>
      </c>
      <c r="G36" s="17" t="s">
        <v>159</v>
      </c>
      <c r="H36" s="66">
        <f>'iBillable Works'!K18*(1+Profit)</f>
        <v>0</v>
      </c>
      <c r="I36" s="9"/>
      <c r="J36" s="9"/>
      <c r="K36" s="9"/>
      <c r="L36" s="9"/>
      <c r="M36" s="9"/>
      <c r="N36" s="9"/>
      <c r="O36" s="9"/>
      <c r="P36" s="9"/>
      <c r="Q36" s="9"/>
      <c r="R36" s="9"/>
      <c r="S36" s="9"/>
      <c r="T36" s="10"/>
      <c r="V36" s="63"/>
      <c r="W36" s="9"/>
      <c r="X36" s="9"/>
      <c r="Y36" s="9"/>
      <c r="Z36" s="9"/>
      <c r="AA36" s="9"/>
      <c r="AB36" s="9"/>
      <c r="AC36" s="9"/>
      <c r="AD36" s="9"/>
      <c r="AE36" s="9"/>
      <c r="AF36" s="9"/>
      <c r="AG36" s="9"/>
      <c r="AH36" s="10"/>
      <c r="AI36" s="64">
        <f t="shared" ref="AI36:AI44" si="24">H36</f>
        <v>0</v>
      </c>
    </row>
    <row r="37" ht="9.75" customHeight="1">
      <c r="B37" s="20"/>
      <c r="C37" s="20"/>
      <c r="D37" s="7" t="s">
        <v>334</v>
      </c>
      <c r="E37" s="42" t="s">
        <v>158</v>
      </c>
      <c r="F37" s="17" t="s">
        <v>35</v>
      </c>
      <c r="G37" s="17" t="s">
        <v>159</v>
      </c>
      <c r="H37" s="66">
        <f>'iBillable Works'!K19*(1+Profit)</f>
        <v>0</v>
      </c>
      <c r="I37" s="9"/>
      <c r="J37" s="9"/>
      <c r="K37" s="9"/>
      <c r="L37" s="9"/>
      <c r="M37" s="9"/>
      <c r="N37" s="9"/>
      <c r="O37" s="9"/>
      <c r="P37" s="9"/>
      <c r="Q37" s="9"/>
      <c r="R37" s="9"/>
      <c r="S37" s="9"/>
      <c r="T37" s="10"/>
      <c r="V37" s="63"/>
      <c r="W37" s="9"/>
      <c r="X37" s="9"/>
      <c r="Y37" s="9"/>
      <c r="Z37" s="9"/>
      <c r="AA37" s="9"/>
      <c r="AB37" s="9"/>
      <c r="AC37" s="9"/>
      <c r="AD37" s="9"/>
      <c r="AE37" s="9"/>
      <c r="AF37" s="9"/>
      <c r="AG37" s="9"/>
      <c r="AH37" s="10"/>
      <c r="AI37" s="64">
        <f t="shared" si="24"/>
        <v>0</v>
      </c>
    </row>
    <row r="38" ht="9.75" customHeight="1">
      <c r="B38" s="20"/>
      <c r="C38" s="20"/>
      <c r="D38" s="7" t="s">
        <v>335</v>
      </c>
      <c r="E38" s="42" t="s">
        <v>158</v>
      </c>
      <c r="F38" s="17" t="s">
        <v>35</v>
      </c>
      <c r="G38" s="17" t="s">
        <v>159</v>
      </c>
      <c r="H38" s="66">
        <f>'iBillable Works'!K20*(1+Profit)</f>
        <v>0</v>
      </c>
      <c r="I38" s="9"/>
      <c r="J38" s="9"/>
      <c r="K38" s="9"/>
      <c r="L38" s="9"/>
      <c r="M38" s="9"/>
      <c r="N38" s="9"/>
      <c r="O38" s="9"/>
      <c r="P38" s="9"/>
      <c r="Q38" s="9"/>
      <c r="R38" s="9"/>
      <c r="S38" s="9"/>
      <c r="T38" s="10"/>
      <c r="V38" s="63"/>
      <c r="W38" s="9"/>
      <c r="X38" s="9"/>
      <c r="Y38" s="9"/>
      <c r="Z38" s="9"/>
      <c r="AA38" s="9"/>
      <c r="AB38" s="9"/>
      <c r="AC38" s="9"/>
      <c r="AD38" s="9"/>
      <c r="AE38" s="9"/>
      <c r="AF38" s="9"/>
      <c r="AG38" s="9"/>
      <c r="AH38" s="10"/>
      <c r="AI38" s="64">
        <f t="shared" si="24"/>
        <v>0</v>
      </c>
    </row>
    <row r="39" ht="9.75" customHeight="1">
      <c r="B39" s="20"/>
      <c r="C39" s="20"/>
      <c r="D39" s="7" t="s">
        <v>336</v>
      </c>
      <c r="E39" s="42" t="s">
        <v>158</v>
      </c>
      <c r="F39" s="17" t="s">
        <v>35</v>
      </c>
      <c r="G39" s="17" t="s">
        <v>159</v>
      </c>
      <c r="H39" s="66">
        <f>'iBillable Works'!K21*(1+Profit)</f>
        <v>0</v>
      </c>
      <c r="I39" s="9"/>
      <c r="J39" s="9"/>
      <c r="K39" s="9"/>
      <c r="L39" s="9"/>
      <c r="M39" s="9"/>
      <c r="N39" s="9"/>
      <c r="O39" s="9"/>
      <c r="P39" s="9"/>
      <c r="Q39" s="9"/>
      <c r="R39" s="9"/>
      <c r="S39" s="9"/>
      <c r="T39" s="10"/>
      <c r="V39" s="63"/>
      <c r="W39" s="9"/>
      <c r="X39" s="9"/>
      <c r="Y39" s="9"/>
      <c r="Z39" s="9"/>
      <c r="AA39" s="9"/>
      <c r="AB39" s="9"/>
      <c r="AC39" s="9"/>
      <c r="AD39" s="9"/>
      <c r="AE39" s="9"/>
      <c r="AF39" s="9"/>
      <c r="AG39" s="9"/>
      <c r="AH39" s="10"/>
      <c r="AI39" s="64">
        <f t="shared" si="24"/>
        <v>0</v>
      </c>
    </row>
    <row r="40" ht="9.75" customHeight="1">
      <c r="B40" s="20"/>
      <c r="C40" s="20"/>
      <c r="D40" s="7" t="s">
        <v>337</v>
      </c>
      <c r="E40" s="42" t="s">
        <v>158</v>
      </c>
      <c r="F40" s="17" t="s">
        <v>35</v>
      </c>
      <c r="G40" s="17" t="s">
        <v>159</v>
      </c>
      <c r="H40" s="66">
        <f>'iBillable Works'!K22*(1+Profit)</f>
        <v>0</v>
      </c>
      <c r="I40" s="9"/>
      <c r="J40" s="9"/>
      <c r="K40" s="9"/>
      <c r="L40" s="9"/>
      <c r="M40" s="9"/>
      <c r="N40" s="9"/>
      <c r="O40" s="9"/>
      <c r="P40" s="9"/>
      <c r="Q40" s="9"/>
      <c r="R40" s="9"/>
      <c r="S40" s="9"/>
      <c r="T40" s="10"/>
      <c r="V40" s="63"/>
      <c r="W40" s="9"/>
      <c r="X40" s="9"/>
      <c r="Y40" s="9"/>
      <c r="Z40" s="9"/>
      <c r="AA40" s="9"/>
      <c r="AB40" s="9"/>
      <c r="AC40" s="9"/>
      <c r="AD40" s="9"/>
      <c r="AE40" s="9"/>
      <c r="AF40" s="9"/>
      <c r="AG40" s="9"/>
      <c r="AH40" s="10"/>
      <c r="AI40" s="64">
        <f t="shared" si="24"/>
        <v>0</v>
      </c>
    </row>
    <row r="41" ht="9.75" customHeight="1">
      <c r="B41" s="20"/>
      <c r="C41" s="20"/>
      <c r="D41" s="7" t="s">
        <v>338</v>
      </c>
      <c r="E41" s="42" t="s">
        <v>158</v>
      </c>
      <c r="F41" s="17" t="s">
        <v>35</v>
      </c>
      <c r="G41" s="17" t="s">
        <v>159</v>
      </c>
      <c r="H41" s="66">
        <f>'iBillable Works'!K23*(1+Profit)</f>
        <v>0</v>
      </c>
      <c r="I41" s="9"/>
      <c r="J41" s="9"/>
      <c r="K41" s="9"/>
      <c r="L41" s="9"/>
      <c r="M41" s="9"/>
      <c r="N41" s="9"/>
      <c r="O41" s="9"/>
      <c r="P41" s="9"/>
      <c r="Q41" s="9"/>
      <c r="R41" s="9"/>
      <c r="S41" s="9"/>
      <c r="T41" s="10"/>
      <c r="V41" s="63"/>
      <c r="W41" s="9"/>
      <c r="X41" s="9"/>
      <c r="Y41" s="9"/>
      <c r="Z41" s="9"/>
      <c r="AA41" s="9"/>
      <c r="AB41" s="9"/>
      <c r="AC41" s="9"/>
      <c r="AD41" s="9"/>
      <c r="AE41" s="9"/>
      <c r="AF41" s="9"/>
      <c r="AG41" s="9"/>
      <c r="AH41" s="10"/>
      <c r="AI41" s="64">
        <f t="shared" si="24"/>
        <v>0</v>
      </c>
    </row>
    <row r="42" ht="9.75" customHeight="1">
      <c r="B42" s="20"/>
      <c r="C42" s="20"/>
      <c r="D42" s="7" t="s">
        <v>339</v>
      </c>
      <c r="E42" s="42" t="s">
        <v>158</v>
      </c>
      <c r="F42" s="17" t="s">
        <v>35</v>
      </c>
      <c r="G42" s="17" t="s">
        <v>159</v>
      </c>
      <c r="H42" s="66">
        <f>'iBillable Works'!K24*(1+Profit)</f>
        <v>0</v>
      </c>
      <c r="I42" s="9"/>
      <c r="J42" s="9"/>
      <c r="K42" s="9"/>
      <c r="L42" s="9"/>
      <c r="M42" s="9"/>
      <c r="N42" s="9"/>
      <c r="O42" s="9"/>
      <c r="P42" s="9"/>
      <c r="Q42" s="9"/>
      <c r="R42" s="9"/>
      <c r="S42" s="9"/>
      <c r="T42" s="10"/>
      <c r="V42" s="63"/>
      <c r="W42" s="9"/>
      <c r="X42" s="9"/>
      <c r="Y42" s="9"/>
      <c r="Z42" s="9"/>
      <c r="AA42" s="9"/>
      <c r="AB42" s="9"/>
      <c r="AC42" s="9"/>
      <c r="AD42" s="9"/>
      <c r="AE42" s="9"/>
      <c r="AF42" s="9"/>
      <c r="AG42" s="9"/>
      <c r="AH42" s="10"/>
      <c r="AI42" s="64">
        <f t="shared" si="24"/>
        <v>0</v>
      </c>
    </row>
    <row r="43" ht="9.75" customHeight="1">
      <c r="B43" s="20"/>
      <c r="C43" s="20"/>
      <c r="D43" s="7" t="s">
        <v>340</v>
      </c>
      <c r="E43" s="42" t="s">
        <v>158</v>
      </c>
      <c r="F43" s="17" t="s">
        <v>35</v>
      </c>
      <c r="G43" s="17" t="s">
        <v>159</v>
      </c>
      <c r="H43" s="66">
        <f>'iBillable Works'!K25*(1+Profit)</f>
        <v>0</v>
      </c>
      <c r="I43" s="9"/>
      <c r="J43" s="9"/>
      <c r="K43" s="9"/>
      <c r="L43" s="9"/>
      <c r="M43" s="9"/>
      <c r="N43" s="9"/>
      <c r="O43" s="9"/>
      <c r="P43" s="9"/>
      <c r="Q43" s="9"/>
      <c r="R43" s="9"/>
      <c r="S43" s="9"/>
      <c r="T43" s="10"/>
      <c r="V43" s="63"/>
      <c r="W43" s="9"/>
      <c r="X43" s="9"/>
      <c r="Y43" s="9"/>
      <c r="Z43" s="9"/>
      <c r="AA43" s="9"/>
      <c r="AB43" s="9"/>
      <c r="AC43" s="9"/>
      <c r="AD43" s="9"/>
      <c r="AE43" s="9"/>
      <c r="AF43" s="9"/>
      <c r="AG43" s="9"/>
      <c r="AH43" s="10"/>
      <c r="AI43" s="64">
        <f t="shared" si="24"/>
        <v>0</v>
      </c>
    </row>
    <row r="44" ht="9.75" customHeight="1">
      <c r="B44" s="21"/>
      <c r="C44" s="21"/>
      <c r="D44" s="7" t="s">
        <v>341</v>
      </c>
      <c r="E44" s="42" t="s">
        <v>158</v>
      </c>
      <c r="F44" s="17" t="s">
        <v>35</v>
      </c>
      <c r="G44" s="17" t="s">
        <v>159</v>
      </c>
      <c r="H44" s="66">
        <f>'iBillable Works'!K26*(1+Profit)</f>
        <v>0</v>
      </c>
      <c r="I44" s="9"/>
      <c r="J44" s="9"/>
      <c r="K44" s="9"/>
      <c r="L44" s="9"/>
      <c r="M44" s="9"/>
      <c r="N44" s="9"/>
      <c r="O44" s="9"/>
      <c r="P44" s="9"/>
      <c r="Q44" s="9"/>
      <c r="R44" s="9"/>
      <c r="S44" s="9"/>
      <c r="T44" s="10"/>
      <c r="V44" s="63"/>
      <c r="W44" s="9"/>
      <c r="X44" s="9"/>
      <c r="Y44" s="9"/>
      <c r="Z44" s="9"/>
      <c r="AA44" s="9"/>
      <c r="AB44" s="9"/>
      <c r="AC44" s="9"/>
      <c r="AD44" s="9"/>
      <c r="AE44" s="9"/>
      <c r="AF44" s="9"/>
      <c r="AG44" s="9"/>
      <c r="AH44" s="10"/>
      <c r="AI44" s="64">
        <f t="shared" si="24"/>
        <v>0</v>
      </c>
    </row>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42">
    <mergeCell ref="H3:T3"/>
    <mergeCell ref="V3:AH3"/>
    <mergeCell ref="B6:B15"/>
    <mergeCell ref="H10:T10"/>
    <mergeCell ref="V10:AH10"/>
    <mergeCell ref="B16:B25"/>
    <mergeCell ref="V19:AH19"/>
    <mergeCell ref="B36:B44"/>
    <mergeCell ref="C36:C44"/>
    <mergeCell ref="H19:T19"/>
    <mergeCell ref="H26:T26"/>
    <mergeCell ref="H27:T27"/>
    <mergeCell ref="B31:B34"/>
    <mergeCell ref="C31:C34"/>
    <mergeCell ref="H31:T31"/>
    <mergeCell ref="H32:T32"/>
    <mergeCell ref="V37:AH37"/>
    <mergeCell ref="V38:AH38"/>
    <mergeCell ref="V39:AH39"/>
    <mergeCell ref="V40:AH40"/>
    <mergeCell ref="V41:AH41"/>
    <mergeCell ref="V42:AH42"/>
    <mergeCell ref="V43:AH43"/>
    <mergeCell ref="V44:AH44"/>
    <mergeCell ref="V26:AH26"/>
    <mergeCell ref="V27:AH27"/>
    <mergeCell ref="V31:AH31"/>
    <mergeCell ref="V32:AH32"/>
    <mergeCell ref="V33:AH33"/>
    <mergeCell ref="V34:AH34"/>
    <mergeCell ref="V36:AH36"/>
    <mergeCell ref="H41:T41"/>
    <mergeCell ref="H42:T42"/>
    <mergeCell ref="H43:T43"/>
    <mergeCell ref="H44:T44"/>
    <mergeCell ref="H33:T33"/>
    <mergeCell ref="H34:T34"/>
    <mergeCell ref="H36:T36"/>
    <mergeCell ref="H37:T37"/>
    <mergeCell ref="H38:T38"/>
    <mergeCell ref="H39:T39"/>
    <mergeCell ref="H40:T40"/>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391</v>
      </c>
      <c r="C2" s="67" t="str">
        <f>IF(COUNTIF(E5:E15,"Non-Conformant")&gt;0,"Non-Conformant","Conformant")</f>
        <v>Non-Conformant</v>
      </c>
    </row>
    <row r="3" ht="9.75" customHeight="1"/>
    <row r="4" ht="9.75" customHeight="1">
      <c r="B4" s="68" t="s">
        <v>392</v>
      </c>
      <c r="C4" s="69" t="s">
        <v>393</v>
      </c>
      <c r="D4" s="69" t="s">
        <v>394</v>
      </c>
      <c r="E4" s="70" t="s">
        <v>395</v>
      </c>
    </row>
    <row r="5" ht="9.75" customHeight="1">
      <c r="B5" s="71" t="s">
        <v>396</v>
      </c>
      <c r="C5" s="72" t="s">
        <v>397</v>
      </c>
      <c r="D5" s="73" t="s">
        <v>398</v>
      </c>
      <c r="E5" s="74" t="str">
        <f>IF(iBidder!C2="","Non-Conformant","Conformant")</f>
        <v>Non-Conformant</v>
      </c>
    </row>
    <row r="6" ht="9.75" customHeight="1">
      <c r="B6" s="75" t="s">
        <v>399</v>
      </c>
      <c r="C6" s="67" t="s">
        <v>400</v>
      </c>
      <c r="D6" s="2" t="s">
        <v>401</v>
      </c>
      <c r="E6" s="76" t="str">
        <f t="array" ref="E6">IF(SUM(COUNTIF('iService Rates'!G5:G64,{"Y","N"}))=COUNTA('iService Rates'!F5:F64),"Conformant","Non-Conformant")</f>
        <v>Non-Conformant</v>
      </c>
    </row>
    <row r="7" ht="9.75" customHeight="1">
      <c r="B7" s="75" t="s">
        <v>399</v>
      </c>
      <c r="C7" s="67" t="s">
        <v>402</v>
      </c>
      <c r="D7" s="2" t="s">
        <v>403</v>
      </c>
      <c r="E7" s="76" t="str">
        <f>IF(SUM(COUNTBLANK('iService Rates'!$H$26:$T$29),COUNTBLANK('iService Rates'!$H$30),COUNTBLANK('iService Rates'!$H$31:$T$32),COUNTBLANK('iService Rates'!$H$36:$T$38))=0,"Conformant","Non-Conformant")</f>
        <v>Non-Conformant</v>
      </c>
    </row>
    <row r="8" ht="9.75" customHeight="1">
      <c r="B8" s="75" t="s">
        <v>399</v>
      </c>
      <c r="C8" s="67" t="s">
        <v>404</v>
      </c>
      <c r="D8" s="2" t="s">
        <v>405</v>
      </c>
      <c r="E8" s="76" t="str">
        <f>IF(SUM(COUNTBLANK('iService Rates'!$H$47:$T$49),COUNTBLANK('iService Rates'!$H$50),COUNTBLANK('iService Rates'!$H$51:$T$54),COUNTBLANK('iService Rates'!$H$56:$T$57))=0,"Conformant","Non-Conformant")</f>
        <v>Non-Conformant</v>
      </c>
    </row>
    <row r="9" ht="9.75" customHeight="1">
      <c r="B9" s="75" t="s">
        <v>399</v>
      </c>
      <c r="C9" s="67" t="s">
        <v>406</v>
      </c>
      <c r="D9" s="2" t="s">
        <v>407</v>
      </c>
      <c r="E9" s="76" t="str">
        <f>IF(SUM(COUNTBLANK('iService Rates'!$H$62))=0,"Conformant","Non-Conformant")</f>
        <v>Non-Conformant</v>
      </c>
    </row>
    <row r="10" ht="9.75" customHeight="1">
      <c r="B10" s="75" t="s">
        <v>399</v>
      </c>
      <c r="C10" s="67" t="s">
        <v>408</v>
      </c>
      <c r="D10" s="2" t="s">
        <v>409</v>
      </c>
      <c r="E10" s="76" t="str">
        <f>IF(SUM(COUNTBLANK('iService Rates'!$H$63))=0,"Conformant","Non-Conformant")</f>
        <v>Non-Conformant</v>
      </c>
    </row>
    <row r="11" ht="9.75" customHeight="1">
      <c r="B11" s="75" t="s">
        <v>410</v>
      </c>
      <c r="C11" s="67" t="s">
        <v>411</v>
      </c>
      <c r="D11" s="2" t="s">
        <v>412</v>
      </c>
      <c r="E11" s="76" t="str">
        <f>IF(COUNTBLANK(iVariables!D7:D9)+COUNTBLANK(iVariables!E10:E11)=0,"Conformant","Non-Conformant")</f>
        <v>Non-Conformant</v>
      </c>
    </row>
    <row r="12" ht="9.75" customHeight="1">
      <c r="B12" s="75" t="s">
        <v>410</v>
      </c>
      <c r="C12" s="67" t="s">
        <v>413</v>
      </c>
      <c r="D12" s="2" t="s">
        <v>414</v>
      </c>
      <c r="E12" s="76" t="str">
        <f>IF(OR(AND(iVariables!D17="Y",iVariables!D19&lt;&gt;""),AND(iVariables!D17="N",iVariables!D19="")),"Conformant","Non-Conformant")</f>
        <v>Non-Conformant</v>
      </c>
      <c r="F12" s="2"/>
    </row>
    <row r="13" ht="9.75" customHeight="1">
      <c r="B13" s="75" t="s">
        <v>415</v>
      </c>
      <c r="C13" s="67" t="s">
        <v>416</v>
      </c>
      <c r="D13" s="2" t="s">
        <v>417</v>
      </c>
      <c r="E13" s="76" t="str">
        <f>IF(COUNTBLANK('iBillable Works'!C7:C10)=0,"Conformant","Non-Conformant")</f>
        <v>Non-Conformant</v>
      </c>
    </row>
    <row r="14" ht="9.75" customHeight="1">
      <c r="B14" s="75" t="s">
        <v>415</v>
      </c>
      <c r="C14" s="67" t="s">
        <v>418</v>
      </c>
      <c r="D14" s="2" t="s">
        <v>419</v>
      </c>
      <c r="E14" s="76" t="str">
        <f>IF(SUM(COUNTBLANK('iBillable Works'!C18:F26),COUNTBLANK('iBillable Works'!H18:J26))=0,"Conformant","Non-Conformant")</f>
        <v>Non-Conformant</v>
      </c>
    </row>
    <row r="15" ht="9.75" customHeight="1">
      <c r="B15" s="77" t="s">
        <v>420</v>
      </c>
      <c r="C15" s="78" t="s">
        <v>421</v>
      </c>
      <c r="D15" s="79" t="s">
        <v>422</v>
      </c>
      <c r="E15" s="80" t="str">
        <f>IF(OR(COUNTA('iLabour Rates'!C6:AD105)=0,COUNTIF('iLabour Rates'!AE6:AE105,"Error - Please complete all required fields.")&gt;0),"Non-Conformant","Conformant")</f>
        <v>Non-Conformant</v>
      </c>
    </row>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47" t="s">
        <v>126</v>
      </c>
      <c r="B1" s="47" t="s">
        <v>423</v>
      </c>
      <c r="C1" s="47" t="s">
        <v>424</v>
      </c>
      <c r="D1" s="47" t="s">
        <v>138</v>
      </c>
      <c r="E1" s="47" t="s">
        <v>139</v>
      </c>
      <c r="F1" s="47" t="s">
        <v>389</v>
      </c>
    </row>
    <row r="2" ht="9.75" customHeight="1">
      <c r="A2" s="7" t="str">
        <f>IF(iBidder!$C$2="","",iBidder!$C$2)</f>
        <v/>
      </c>
      <c r="B2" s="7" t="str">
        <f>IF(iBidder!$C$5="","",iBidder!$C$5)</f>
        <v>2a</v>
      </c>
      <c r="C2" s="42" t="s">
        <v>206</v>
      </c>
      <c r="D2" s="7" t="s">
        <v>207</v>
      </c>
      <c r="E2" s="42" t="s">
        <v>21</v>
      </c>
      <c r="F2" s="23">
        <f>oEvaluation!AI6</f>
        <v>0</v>
      </c>
    </row>
    <row r="3" ht="9.75" customHeight="1">
      <c r="A3" s="7" t="str">
        <f>IF(iBidder!$C$2="","",iBidder!$C$2)</f>
        <v/>
      </c>
      <c r="B3" s="7" t="str">
        <f>IF(iBidder!$C$5="","",iBidder!$C$5)</f>
        <v>2a</v>
      </c>
      <c r="C3" s="42" t="s">
        <v>208</v>
      </c>
      <c r="D3" s="7" t="s">
        <v>209</v>
      </c>
      <c r="E3" s="42" t="s">
        <v>21</v>
      </c>
      <c r="F3" s="23">
        <f>oEvaluation!AI7</f>
        <v>0</v>
      </c>
    </row>
    <row r="4" ht="9.75" customHeight="1">
      <c r="A4" s="7" t="str">
        <f>IF(iBidder!$C$2="","",iBidder!$C$2)</f>
        <v/>
      </c>
      <c r="B4" s="7" t="str">
        <f>IF(iBidder!$C$5="","",iBidder!$C$5)</f>
        <v>2a</v>
      </c>
      <c r="C4" s="42" t="s">
        <v>210</v>
      </c>
      <c r="D4" s="7" t="s">
        <v>211</v>
      </c>
      <c r="E4" s="42" t="s">
        <v>21</v>
      </c>
      <c r="F4" s="23">
        <f>oEvaluation!AI8</f>
        <v>0</v>
      </c>
    </row>
    <row r="5" ht="9.75" customHeight="1">
      <c r="A5" s="7" t="str">
        <f>IF(iBidder!$C$2="","",iBidder!$C$2)</f>
        <v/>
      </c>
      <c r="B5" s="7" t="str">
        <f>IF(iBidder!$C$5="","",iBidder!$C$5)</f>
        <v>2a</v>
      </c>
      <c r="C5" s="42" t="s">
        <v>212</v>
      </c>
      <c r="D5" s="7" t="s">
        <v>213</v>
      </c>
      <c r="E5" s="42" t="s">
        <v>21</v>
      </c>
      <c r="F5" s="23">
        <f>oEvaluation!AI9</f>
        <v>0</v>
      </c>
    </row>
    <row r="6" ht="9.75" customHeight="1">
      <c r="A6" s="7" t="str">
        <f>IF(iBidder!$C$2="","",iBidder!$C$2)</f>
        <v/>
      </c>
      <c r="B6" s="7" t="str">
        <f>IF(iBidder!$C$5="","",iBidder!$C$5)</f>
        <v>2a</v>
      </c>
      <c r="C6" s="42" t="s">
        <v>214</v>
      </c>
      <c r="D6" s="7" t="s">
        <v>215</v>
      </c>
      <c r="E6" s="42" t="s">
        <v>23</v>
      </c>
      <c r="F6" s="23">
        <f>oEvaluation!AI10</f>
        <v>0</v>
      </c>
    </row>
    <row r="7" ht="9.75" customHeight="1">
      <c r="A7" s="7" t="str">
        <f>IF(iBidder!$C$2="","",iBidder!$C$2)</f>
        <v/>
      </c>
      <c r="B7" s="7" t="str">
        <f>IF(iBidder!$C$5="","",iBidder!$C$5)</f>
        <v>2a</v>
      </c>
      <c r="C7" s="42" t="s">
        <v>216</v>
      </c>
      <c r="D7" s="7" t="s">
        <v>217</v>
      </c>
      <c r="E7" s="42" t="s">
        <v>21</v>
      </c>
      <c r="F7" s="23">
        <f>oEvaluation!AI11</f>
        <v>0</v>
      </c>
    </row>
    <row r="8" ht="9.75" customHeight="1">
      <c r="A8" s="7" t="str">
        <f>IF(iBidder!$C$2="","",iBidder!$C$2)</f>
        <v/>
      </c>
      <c r="B8" s="7" t="str">
        <f>IF(iBidder!$C$5="","",iBidder!$C$5)</f>
        <v>2a</v>
      </c>
      <c r="C8" s="42" t="s">
        <v>218</v>
      </c>
      <c r="D8" s="7" t="s">
        <v>219</v>
      </c>
      <c r="E8" s="42" t="s">
        <v>21</v>
      </c>
      <c r="F8" s="23">
        <f>oEvaluation!AI12</f>
        <v>0</v>
      </c>
    </row>
    <row r="9" ht="9.75" customHeight="1">
      <c r="A9" s="7" t="str">
        <f>IF(iBidder!$C$2="","",iBidder!$C$2)</f>
        <v/>
      </c>
      <c r="B9" s="7" t="str">
        <f>IF(iBidder!$C$5="","",iBidder!$C$5)</f>
        <v>2a</v>
      </c>
      <c r="C9" s="42" t="s">
        <v>228</v>
      </c>
      <c r="D9" s="7" t="s">
        <v>229</v>
      </c>
      <c r="E9" s="42" t="s">
        <v>21</v>
      </c>
      <c r="F9" s="23">
        <f>oEvaluation!AI13</f>
        <v>0</v>
      </c>
    </row>
    <row r="10" ht="9.75" customHeight="1">
      <c r="A10" s="7" t="str">
        <f>IF(iBidder!$C$2="","",iBidder!$C$2)</f>
        <v/>
      </c>
      <c r="B10" s="7" t="str">
        <f>IF(iBidder!$C$5="","",iBidder!$C$5)</f>
        <v>2a</v>
      </c>
      <c r="C10" s="42" t="s">
        <v>230</v>
      </c>
      <c r="D10" s="7" t="s">
        <v>231</v>
      </c>
      <c r="E10" s="42" t="s">
        <v>21</v>
      </c>
      <c r="F10" s="23">
        <f>oEvaluation!AI14</f>
        <v>0</v>
      </c>
    </row>
    <row r="11" ht="9.75" customHeight="1">
      <c r="A11" s="7" t="str">
        <f>IF(iBidder!$C$2="","",iBidder!$C$2)</f>
        <v/>
      </c>
      <c r="B11" s="7" t="str">
        <f>IF(iBidder!$C$5="","",iBidder!$C$5)</f>
        <v>2a</v>
      </c>
      <c r="C11" s="42" t="s">
        <v>232</v>
      </c>
      <c r="D11" s="7" t="s">
        <v>233</v>
      </c>
      <c r="E11" s="42" t="s">
        <v>21</v>
      </c>
      <c r="F11" s="23">
        <f>oEvaluation!AI15</f>
        <v>0</v>
      </c>
    </row>
    <row r="12" ht="9.75" customHeight="1">
      <c r="A12" s="7" t="str">
        <f>IF(iBidder!$C$2="","",iBidder!$C$2)</f>
        <v/>
      </c>
      <c r="B12" s="7" t="str">
        <f>IF(iBidder!$C$5="","",iBidder!$C$5)</f>
        <v>2a</v>
      </c>
      <c r="C12" s="42" t="s">
        <v>251</v>
      </c>
      <c r="D12" s="7" t="s">
        <v>252</v>
      </c>
      <c r="E12" s="42" t="s">
        <v>21</v>
      </c>
      <c r="F12" s="23">
        <f>oEvaluation!AI16</f>
        <v>0</v>
      </c>
    </row>
    <row r="13" ht="9.75" customHeight="1">
      <c r="A13" s="7" t="str">
        <f>IF(iBidder!$C$2="","",iBidder!$C$2)</f>
        <v/>
      </c>
      <c r="B13" s="7" t="str">
        <f>IF(iBidder!$C$5="","",iBidder!$C$5)</f>
        <v>2a</v>
      </c>
      <c r="C13" s="42" t="s">
        <v>253</v>
      </c>
      <c r="D13" s="7" t="s">
        <v>254</v>
      </c>
      <c r="E13" s="42" t="s">
        <v>21</v>
      </c>
      <c r="F13" s="23">
        <f>oEvaluation!AI17</f>
        <v>0</v>
      </c>
    </row>
    <row r="14" ht="9.75" customHeight="1">
      <c r="A14" s="7" t="str">
        <f>IF(iBidder!$C$2="","",iBidder!$C$2)</f>
        <v/>
      </c>
      <c r="B14" s="7" t="str">
        <f>IF(iBidder!$C$5="","",iBidder!$C$5)</f>
        <v>2a</v>
      </c>
      <c r="C14" s="42" t="s">
        <v>255</v>
      </c>
      <c r="D14" s="7" t="s">
        <v>256</v>
      </c>
      <c r="E14" s="42" t="s">
        <v>21</v>
      </c>
      <c r="F14" s="23">
        <f>oEvaluation!AI18</f>
        <v>0</v>
      </c>
    </row>
    <row r="15" ht="9.75" customHeight="1">
      <c r="A15" s="7" t="str">
        <f>IF(iBidder!$C$2="","",iBidder!$C$2)</f>
        <v/>
      </c>
      <c r="B15" s="7" t="str">
        <f>IF(iBidder!$C$5="","",iBidder!$C$5)</f>
        <v>2a</v>
      </c>
      <c r="C15" s="42" t="s">
        <v>257</v>
      </c>
      <c r="D15" s="7" t="s">
        <v>258</v>
      </c>
      <c r="E15" s="42" t="s">
        <v>259</v>
      </c>
      <c r="F15" s="23">
        <f>oEvaluation!AI19</f>
        <v>0</v>
      </c>
    </row>
    <row r="16" ht="9.75" customHeight="1">
      <c r="A16" s="7" t="str">
        <f>IF(iBidder!$C$2="","",iBidder!$C$2)</f>
        <v/>
      </c>
      <c r="B16" s="7" t="str">
        <f>IF(iBidder!$C$5="","",iBidder!$C$5)</f>
        <v>2a</v>
      </c>
      <c r="C16" s="42" t="s">
        <v>260</v>
      </c>
      <c r="D16" s="7" t="s">
        <v>261</v>
      </c>
      <c r="E16" s="42" t="s">
        <v>21</v>
      </c>
      <c r="F16" s="23">
        <f>oEvaluation!AI20</f>
        <v>0</v>
      </c>
    </row>
    <row r="17" ht="9.75" customHeight="1">
      <c r="A17" s="7" t="str">
        <f>IF(iBidder!$C$2="","",iBidder!$C$2)</f>
        <v/>
      </c>
      <c r="B17" s="7" t="str">
        <f>IF(iBidder!$C$5="","",iBidder!$C$5)</f>
        <v>2a</v>
      </c>
      <c r="C17" s="42" t="s">
        <v>262</v>
      </c>
      <c r="D17" s="7" t="s">
        <v>263</v>
      </c>
      <c r="E17" s="42" t="s">
        <v>21</v>
      </c>
      <c r="F17" s="23">
        <f>oEvaluation!AI21</f>
        <v>0</v>
      </c>
    </row>
    <row r="18" ht="9.75" customHeight="1">
      <c r="A18" s="7" t="str">
        <f>IF(iBidder!$C$2="","",iBidder!$C$2)</f>
        <v/>
      </c>
      <c r="B18" s="7" t="str">
        <f>IF(iBidder!$C$5="","",iBidder!$C$5)</f>
        <v>2a</v>
      </c>
      <c r="C18" s="42" t="s">
        <v>264</v>
      </c>
      <c r="D18" s="7" t="s">
        <v>265</v>
      </c>
      <c r="E18" s="42" t="s">
        <v>21</v>
      </c>
      <c r="F18" s="23">
        <f>oEvaluation!AI22</f>
        <v>0</v>
      </c>
    </row>
    <row r="19" ht="9.75" customHeight="1">
      <c r="A19" s="7" t="str">
        <f>IF(iBidder!$C$2="","",iBidder!$C$2)</f>
        <v/>
      </c>
      <c r="B19" s="7" t="str">
        <f>IF(iBidder!$C$5="","",iBidder!$C$5)</f>
        <v>2a</v>
      </c>
      <c r="C19" s="42" t="s">
        <v>266</v>
      </c>
      <c r="D19" s="7" t="s">
        <v>267</v>
      </c>
      <c r="E19" s="42" t="s">
        <v>21</v>
      </c>
      <c r="F19" s="23">
        <f>oEvaluation!AI23</f>
        <v>0</v>
      </c>
    </row>
    <row r="20" ht="9.75" customHeight="1">
      <c r="A20" s="7" t="str">
        <f>IF(iBidder!$C$2="","",iBidder!$C$2)</f>
        <v/>
      </c>
      <c r="B20" s="7" t="str">
        <f>IF(iBidder!$C$5="","",iBidder!$C$5)</f>
        <v>2a</v>
      </c>
      <c r="C20" s="42" t="s">
        <v>270</v>
      </c>
      <c r="D20" s="7" t="s">
        <v>271</v>
      </c>
      <c r="E20" s="42" t="s">
        <v>21</v>
      </c>
      <c r="F20" s="23">
        <f>oEvaluation!AI24</f>
        <v>0</v>
      </c>
    </row>
    <row r="21" ht="9.75" customHeight="1">
      <c r="A21" s="7" t="str">
        <f>IF(iBidder!$C$2="","",iBidder!$C$2)</f>
        <v/>
      </c>
      <c r="B21" s="7" t="str">
        <f>IF(iBidder!$C$5="","",iBidder!$C$5)</f>
        <v>2a</v>
      </c>
      <c r="C21" s="42" t="s">
        <v>272</v>
      </c>
      <c r="D21" s="7" t="s">
        <v>273</v>
      </c>
      <c r="E21" s="42" t="s">
        <v>21</v>
      </c>
      <c r="F21" s="23">
        <f>oEvaluation!AI25</f>
        <v>0</v>
      </c>
    </row>
    <row r="22" ht="9.75" customHeight="1">
      <c r="A22" s="7" t="str">
        <f>IF(iBidder!$C$2="","",iBidder!$C$2)</f>
        <v/>
      </c>
      <c r="B22" s="7" t="str">
        <f>IF(iBidder!$C$5="","",iBidder!$C$5)</f>
        <v>2a</v>
      </c>
      <c r="C22" s="42" t="s">
        <v>285</v>
      </c>
      <c r="D22" s="81" t="s">
        <v>286</v>
      </c>
      <c r="E22" s="42" t="s">
        <v>287</v>
      </c>
      <c r="F22" s="36">
        <f>oEvaluation!AI26</f>
        <v>0</v>
      </c>
    </row>
    <row r="23" ht="9.75" customHeight="1">
      <c r="A23" s="7" t="str">
        <f>IF(iBidder!$C$2="","",iBidder!$C$2)</f>
        <v/>
      </c>
      <c r="B23" s="7" t="str">
        <f>IF(iBidder!$C$5="","",iBidder!$C$5)</f>
        <v>2a</v>
      </c>
      <c r="C23" s="42" t="s">
        <v>289</v>
      </c>
      <c r="D23" s="7" t="s">
        <v>290</v>
      </c>
      <c r="E23" s="42" t="s">
        <v>287</v>
      </c>
      <c r="F23" s="36">
        <f>oEvaluation!AI27</f>
        <v>0</v>
      </c>
    </row>
    <row r="24" ht="9.75" customHeight="1">
      <c r="A24" s="7" t="str">
        <f>IF(iBidder!$C$2="","",iBidder!$C$2)</f>
        <v/>
      </c>
      <c r="B24" s="7" t="str">
        <f>IF(iBidder!$C$5="","",iBidder!$C$5)</f>
        <v>2a</v>
      </c>
      <c r="C24" s="42" t="s">
        <v>292</v>
      </c>
      <c r="D24" s="7" t="s">
        <v>315</v>
      </c>
      <c r="E24" s="42" t="s">
        <v>158</v>
      </c>
      <c r="F24" s="36">
        <f>oEvaluation!AI31</f>
        <v>0</v>
      </c>
    </row>
    <row r="25" ht="9.75" customHeight="1">
      <c r="A25" s="7" t="str">
        <f>IF(iBidder!$C$2="","",iBidder!$C$2)</f>
        <v/>
      </c>
      <c r="B25" s="7" t="str">
        <f>IF(iBidder!$C$5="","",iBidder!$C$5)</f>
        <v>2a</v>
      </c>
      <c r="C25" s="42" t="s">
        <v>292</v>
      </c>
      <c r="D25" s="7" t="s">
        <v>316</v>
      </c>
      <c r="E25" s="42" t="s">
        <v>158</v>
      </c>
      <c r="F25" s="36">
        <f>oEvaluation!AI32</f>
        <v>0</v>
      </c>
    </row>
    <row r="26" ht="9.75" customHeight="1">
      <c r="A26" s="7" t="str">
        <f>IF(iBidder!$C$2="","",iBidder!$C$2)</f>
        <v/>
      </c>
      <c r="B26" s="7" t="str">
        <f>IF(iBidder!$C$5="","",iBidder!$C$5)</f>
        <v>2a</v>
      </c>
      <c r="C26" s="42" t="s">
        <v>292</v>
      </c>
      <c r="D26" s="7" t="s">
        <v>317</v>
      </c>
      <c r="E26" s="42" t="s">
        <v>158</v>
      </c>
      <c r="F26" s="36">
        <f>oEvaluation!AI33</f>
        <v>0</v>
      </c>
    </row>
    <row r="27" ht="9.75" customHeight="1">
      <c r="A27" s="7" t="str">
        <f>IF(iBidder!$C$2="","",iBidder!$C$2)</f>
        <v/>
      </c>
      <c r="B27" s="7" t="str">
        <f>IF(iBidder!$C$5="","",iBidder!$C$5)</f>
        <v>2a</v>
      </c>
      <c r="C27" s="42" t="s">
        <v>292</v>
      </c>
      <c r="D27" s="7" t="s">
        <v>318</v>
      </c>
      <c r="E27" s="42" t="s">
        <v>158</v>
      </c>
      <c r="F27" s="36">
        <f>oEvaluation!AI34</f>
        <v>0</v>
      </c>
    </row>
    <row r="28" ht="9.75" customHeight="1">
      <c r="A28" s="7" t="str">
        <f>IF(iBidder!$C$2="","",iBidder!$C$2)</f>
        <v/>
      </c>
      <c r="B28" s="7" t="str">
        <f>IF(iBidder!$C$5="","",iBidder!$C$5)</f>
        <v>2a</v>
      </c>
      <c r="C28" s="42" t="s">
        <v>292</v>
      </c>
      <c r="D28" s="7" t="s">
        <v>333</v>
      </c>
      <c r="E28" s="42" t="s">
        <v>158</v>
      </c>
      <c r="F28" s="36">
        <f>oEvaluation!AI36</f>
        <v>0</v>
      </c>
    </row>
    <row r="29" ht="9.75" customHeight="1">
      <c r="A29" s="7" t="str">
        <f>IF(iBidder!$C$2="","",iBidder!$C$2)</f>
        <v/>
      </c>
      <c r="B29" s="7" t="str">
        <f>IF(iBidder!$C$5="","",iBidder!$C$5)</f>
        <v>2a</v>
      </c>
      <c r="C29" s="42" t="s">
        <v>292</v>
      </c>
      <c r="D29" s="7" t="s">
        <v>334</v>
      </c>
      <c r="E29" s="42" t="s">
        <v>158</v>
      </c>
      <c r="F29" s="36">
        <f>oEvaluation!AI37</f>
        <v>0</v>
      </c>
    </row>
    <row r="30" ht="9.75" customHeight="1">
      <c r="A30" s="7" t="str">
        <f>IF(iBidder!$C$2="","",iBidder!$C$2)</f>
        <v/>
      </c>
      <c r="B30" s="7" t="str">
        <f>IF(iBidder!$C$5="","",iBidder!$C$5)</f>
        <v>2a</v>
      </c>
      <c r="C30" s="42" t="s">
        <v>292</v>
      </c>
      <c r="D30" s="7" t="s">
        <v>335</v>
      </c>
      <c r="E30" s="42" t="s">
        <v>158</v>
      </c>
      <c r="F30" s="36">
        <f>oEvaluation!AI38</f>
        <v>0</v>
      </c>
    </row>
    <row r="31" ht="9.75" customHeight="1">
      <c r="A31" s="7" t="str">
        <f>IF(iBidder!$C$2="","",iBidder!$C$2)</f>
        <v/>
      </c>
      <c r="B31" s="7" t="str">
        <f>IF(iBidder!$C$5="","",iBidder!$C$5)</f>
        <v>2a</v>
      </c>
      <c r="C31" s="42" t="s">
        <v>292</v>
      </c>
      <c r="D31" s="7" t="s">
        <v>336</v>
      </c>
      <c r="E31" s="42" t="s">
        <v>158</v>
      </c>
      <c r="F31" s="36">
        <f>oEvaluation!AI39</f>
        <v>0</v>
      </c>
    </row>
    <row r="32" ht="9.75" customHeight="1">
      <c r="A32" s="7" t="str">
        <f>IF(iBidder!$C$2="","",iBidder!$C$2)</f>
        <v/>
      </c>
      <c r="B32" s="7" t="str">
        <f>IF(iBidder!$C$5="","",iBidder!$C$5)</f>
        <v>2a</v>
      </c>
      <c r="C32" s="42" t="s">
        <v>292</v>
      </c>
      <c r="D32" s="7" t="s">
        <v>337</v>
      </c>
      <c r="E32" s="42" t="s">
        <v>158</v>
      </c>
      <c r="F32" s="36">
        <f>oEvaluation!AI40</f>
        <v>0</v>
      </c>
    </row>
    <row r="33" ht="9.75" customHeight="1">
      <c r="A33" s="7" t="str">
        <f>IF(iBidder!$C$2="","",iBidder!$C$2)</f>
        <v/>
      </c>
      <c r="B33" s="7" t="str">
        <f>IF(iBidder!$C$5="","",iBidder!$C$5)</f>
        <v>2a</v>
      </c>
      <c r="C33" s="42" t="s">
        <v>292</v>
      </c>
      <c r="D33" s="7" t="s">
        <v>338</v>
      </c>
      <c r="E33" s="42" t="s">
        <v>158</v>
      </c>
      <c r="F33" s="36">
        <f>oEvaluation!AI41</f>
        <v>0</v>
      </c>
    </row>
    <row r="34" ht="9.75" customHeight="1">
      <c r="A34" s="7" t="str">
        <f>IF(iBidder!$C$2="","",iBidder!$C$2)</f>
        <v/>
      </c>
      <c r="B34" s="7" t="str">
        <f>IF(iBidder!$C$5="","",iBidder!$C$5)</f>
        <v>2a</v>
      </c>
      <c r="C34" s="42" t="s">
        <v>292</v>
      </c>
      <c r="D34" s="7" t="s">
        <v>339</v>
      </c>
      <c r="E34" s="42" t="s">
        <v>158</v>
      </c>
      <c r="F34" s="36">
        <f>oEvaluation!AI42</f>
        <v>0</v>
      </c>
    </row>
    <row r="35" ht="9.75" customHeight="1">
      <c r="A35" s="7" t="str">
        <f>IF(iBidder!$C$2="","",iBidder!$C$2)</f>
        <v/>
      </c>
      <c r="B35" s="7" t="str">
        <f>IF(iBidder!$C$5="","",iBidder!$C$5)</f>
        <v>2a</v>
      </c>
      <c r="C35" s="42" t="s">
        <v>292</v>
      </c>
      <c r="D35" s="7" t="s">
        <v>340</v>
      </c>
      <c r="E35" s="42" t="s">
        <v>158</v>
      </c>
      <c r="F35" s="36">
        <f>oEvaluation!AI43</f>
        <v>0</v>
      </c>
    </row>
    <row r="36" ht="9.75" customHeight="1">
      <c r="A36" s="7" t="str">
        <f>IF(iBidder!$C$2="","",iBidder!$C$2)</f>
        <v/>
      </c>
      <c r="B36" s="7" t="str">
        <f>IF(iBidder!$C$5="","",iBidder!$C$5)</f>
        <v>2a</v>
      </c>
      <c r="C36" s="42" t="s">
        <v>292</v>
      </c>
      <c r="D36" s="7" t="s">
        <v>341</v>
      </c>
      <c r="E36" s="42" t="s">
        <v>158</v>
      </c>
      <c r="F36" s="36">
        <f>oEvaluation!AI44</f>
        <v>0</v>
      </c>
    </row>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