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P245" i="2"/>
  <c r="Q245" i="2"/>
  <c r="Q247" i="2" s="1"/>
  <c r="R245" i="2"/>
  <c r="R247" i="2" s="1"/>
  <c r="S245" i="2"/>
  <c r="T245" i="2"/>
  <c r="U245" i="2"/>
  <c r="U247" i="2" s="1"/>
  <c r="V245" i="2"/>
  <c r="V247" i="2" s="1"/>
  <c r="W245" i="2"/>
  <c r="X245" i="2"/>
  <c r="Y245" i="2"/>
  <c r="Y247" i="2" s="1"/>
  <c r="Z245" i="2"/>
  <c r="Z247" i="2" s="1"/>
  <c r="AA245" i="2"/>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AA247" i="2" l="1"/>
  <c r="W247" i="2"/>
  <c r="S247" i="2"/>
  <c r="O247" i="2"/>
  <c r="K247" i="2"/>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11" i="5"/>
  <c r="J111" i="5" s="1"/>
  <c r="I73" i="5"/>
  <c r="J73"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6" i="5"/>
  <c r="K86" i="5" s="1"/>
  <c r="C90" i="5"/>
  <c r="K90" i="5" s="1"/>
  <c r="C94" i="5"/>
  <c r="K94" i="5" s="1"/>
  <c r="C98" i="5"/>
  <c r="K98" i="5" s="1"/>
  <c r="C102" i="5"/>
  <c r="K102" i="5" s="1"/>
  <c r="C106" i="5"/>
  <c r="K106" i="5" s="1"/>
  <c r="C110" i="5"/>
  <c r="K110" i="5" s="1"/>
  <c r="C114" i="5"/>
  <c r="K114" i="5" s="1"/>
  <c r="C118" i="5"/>
  <c r="K118" i="5" s="1"/>
  <c r="C122" i="5"/>
  <c r="K122" i="5" s="1"/>
  <c r="C126" i="5"/>
  <c r="K126" i="5" s="1"/>
  <c r="C130" i="5"/>
  <c r="K130" i="5" s="1"/>
  <c r="C134" i="5"/>
  <c r="K134" i="5" s="1"/>
  <c r="C138" i="5"/>
  <c r="K138" i="5" s="1"/>
  <c r="C21" i="5"/>
  <c r="K21" i="5" s="1"/>
  <c r="C38" i="5"/>
  <c r="K38" i="5" s="1"/>
  <c r="C54" i="5"/>
  <c r="K54" i="5" s="1"/>
  <c r="C68" i="5"/>
  <c r="K68" i="5" s="1"/>
  <c r="C76" i="5"/>
  <c r="K76" i="5" s="1"/>
  <c r="C83" i="5"/>
  <c r="K83" i="5" s="1"/>
  <c r="C87" i="5"/>
  <c r="K87" i="5" s="1"/>
  <c r="C91" i="5"/>
  <c r="K91" i="5" s="1"/>
  <c r="C95" i="5"/>
  <c r="K95" i="5" s="1"/>
  <c r="C99" i="5"/>
  <c r="K99" i="5" s="1"/>
  <c r="C103" i="5"/>
  <c r="K103" i="5" s="1"/>
  <c r="C107" i="5"/>
  <c r="K107" i="5" s="1"/>
  <c r="C111" i="5"/>
  <c r="K111" i="5" s="1"/>
  <c r="C115" i="5"/>
  <c r="K115" i="5" s="1"/>
  <c r="C119" i="5"/>
  <c r="K119" i="5" s="1"/>
  <c r="C123" i="5"/>
  <c r="K123" i="5" s="1"/>
  <c r="C127" i="5"/>
  <c r="K127" i="5" s="1"/>
  <c r="C131" i="5"/>
  <c r="K131" i="5" s="1"/>
  <c r="C135" i="5"/>
  <c r="K135" i="5" s="1"/>
  <c r="C139" i="5"/>
  <c r="K139" i="5" s="1"/>
  <c r="C56" i="5"/>
  <c r="K56" i="5" s="1"/>
  <c r="C69" i="5"/>
  <c r="K69" i="5" s="1"/>
  <c r="C77" i="5"/>
  <c r="K77" i="5" s="1"/>
  <c r="C84" i="5"/>
  <c r="K84" i="5" s="1"/>
  <c r="C88" i="5"/>
  <c r="K88" i="5" s="1"/>
  <c r="C92" i="5"/>
  <c r="K92" i="5" s="1"/>
  <c r="C96" i="5"/>
  <c r="K96" i="5" s="1"/>
  <c r="C100" i="5"/>
  <c r="K100" i="5" s="1"/>
  <c r="C104" i="5"/>
  <c r="K104" i="5" s="1"/>
  <c r="C108" i="5"/>
  <c r="K108" i="5" s="1"/>
  <c r="C112" i="5"/>
  <c r="K112" i="5" s="1"/>
  <c r="C116" i="5"/>
  <c r="K116" i="5" s="1"/>
  <c r="C120" i="5"/>
  <c r="K120" i="5" s="1"/>
  <c r="C124" i="5"/>
  <c r="K124" i="5" s="1"/>
  <c r="C128" i="5"/>
  <c r="K128" i="5" s="1"/>
  <c r="C132" i="5"/>
  <c r="K132" i="5" s="1"/>
  <c r="C136" i="5"/>
  <c r="K136" i="5" s="1"/>
  <c r="C80" i="5"/>
  <c r="K80" i="5" s="1"/>
  <c r="C85" i="5"/>
  <c r="K85" i="5" s="1"/>
  <c r="C101" i="5"/>
  <c r="K101" i="5" s="1"/>
  <c r="C113" i="5"/>
  <c r="K113" i="5" s="1"/>
  <c r="C125" i="5"/>
  <c r="K125" i="5" s="1"/>
  <c r="C109" i="5"/>
  <c r="K109" i="5" s="1"/>
  <c r="C137" i="5"/>
  <c r="K137" i="5" s="1"/>
  <c r="C89" i="5"/>
  <c r="K89" i="5" s="1"/>
  <c r="C117" i="5"/>
  <c r="K117" i="5" s="1"/>
  <c r="C129" i="5"/>
  <c r="K129" i="5" s="1"/>
  <c r="C64" i="5"/>
  <c r="K64" i="5" s="1"/>
  <c r="C93" i="5"/>
  <c r="K93" i="5" s="1"/>
  <c r="C105" i="5"/>
  <c r="K105" i="5" s="1"/>
  <c r="C133" i="5"/>
  <c r="K133" i="5" s="1"/>
  <c r="C72" i="5"/>
  <c r="K72" i="5" s="1"/>
  <c r="C97" i="5"/>
  <c r="K97" i="5" s="1"/>
  <c r="C121" i="5"/>
  <c r="K12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<sst xmlns="http://schemas.openxmlformats.org/spreadsheetml/2006/main" count="2123" uniqueCount="687">
  <si>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</si>
  <si>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</si>
  <si>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</si>
  <si>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</si>
  <si>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</si>
  <si>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</si>
  <si>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</si>
  <si>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</si>
  <si>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</si>
  <si>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</si>
  <si>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</si>
  <si>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</si>
  <si>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</si>
  <si>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</si>
  <si>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</si>
  <si>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</si>
  <si>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</si>
  <si>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</si>
  <si>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</si>
  <si>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</si>
  <si>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</si>
  <si>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</si>
  <si>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</si>
  <si>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</si>
  <si>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</si>
  <si>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</si>
  <si>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</si>
  <si>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</si>
  <si>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</si>
  <si>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</si>
  <si>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</si>
  <si>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</si>
  <si>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</si>
  <si>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</si>
  <si>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</si>
  <si>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</si>
  <si>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</si>
  <si>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</si>
  <si>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</si>
  <si>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</si>
  <si>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</si>
  <si>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</si>
  <si>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</si>
  <si>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</si>
  <si>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</si>
  <si>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</si>
  <si>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</si>
  <si>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</si>
  <si>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</si>
  <si>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</si>
  <si>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</si>
  <si>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</si>
  <si>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</si>
  <si>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</si>
  <si>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</si>
  <si>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</si>
  <si>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</si>
  <si>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</si>
  <si>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</si>
  <si>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</si>
  <si>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</si>
  <si>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</si>
  <si>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</si>
  <si>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</si>
  <si>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</si>
  <si>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</si>
  <si>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</si>
  <si>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</si>
  <si>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</si>
  <si>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</si>
  <si>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</si>
  <si>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</si>
  <si>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</si>
  <si>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</si>
  <si>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</si>
  <si>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</si>
  <si>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</si>
  <si>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</si>
  <si>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</si>
  <si>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</si>
  <si>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</si>
  <si>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</si>
  <si>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</si>
  <si>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</si>
  <si>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</si>
  <si>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</si>
  <si>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</si>
  <si>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</si>
  <si>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</si>
  <si>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</si>
  <si>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</si>
  <si>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</si>
  <si>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</si>
  <si>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</si>
  <si>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</si>
  <si>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</si>
  <si>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</si>
  <si>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</si>
  <si>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</si>
  <si>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</si>
  <si>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</si>
  <si>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</si>
  <si>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</si>
  <si>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</si>
  <si>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</si>
  <si>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</si>
  <si>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</si>
  <si>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</si>
  <si>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</si>
  <si>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</si>
  <si>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</si>
  <si>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</si>
  <si>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</si>
  <si>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</si>
  <si>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</si>
  <si>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</si>
  <si>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</si>
  <si>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</si>
  <si>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</si>
  <si>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</si>
  <si>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</si>
  <si>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</si>
  <si>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</si>
  <si>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</si>
  <si>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</si>
  <si>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</si>
  <si>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</si>
  <si>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</si>
  <si>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</si>
  <si>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</si>
  <si>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</si>
  <si>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</si>
  <si>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</si>
  <si>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</si>
  <si>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</si>
  <si>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</si>
  <si>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</si>
  <si>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</si>
  <si>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</si>
  <si>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</si>
  <si>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</si>
  <si>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</si>
  <si>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</si>
  <si>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</si>
  <si>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</si>
  <si>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</si>
  <si>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</si>
  <si>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</si>
  <si>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</si>
  <si>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</si>
  <si>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</si>
  <si>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</si>
  <si>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</si>
  <si>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</si>
  <si>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</si>
  <si>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</si>
  <si>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</si>
  <si>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</si>
  <si>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</si>
  <si>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</si>
  <si>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</si>
  <si>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</si>
  <si>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</si>
  <si>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</si>
  <si>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</si>
  <si>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</si>
  <si>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</si>
  <si>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</si>
  <si>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</si>
  <si>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</si>
  <si>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</si>
  <si>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</si>
  <si>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</si>
  <si>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</si>
  <si>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</si>
  <si>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</si>
  <si>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</si>
  <si>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</si>
  <si>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</si>
  <si>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</si>
  <si>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</si>
  <si>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</si>
  <si>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</si>
  <si>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</si>
  <si>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</si>
  <si>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</si>
  <si>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</si>
  <si>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</si>
  <si>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</si>
  <si>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</si>
  <si>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</si>
  <si>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</si>
  <si>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</si>
  <si>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</si>
  <si>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</si>
  <si>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</si>
  <si>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</si>
  <si>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</si>
  <si>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</si>
  <si>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</si>
  <si>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</si>
  <si>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</si>
  <si>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</si>
  <si>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</si>
  <si>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</si>
  <si>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</si>
  <si>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</si>
  <si>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</si>
  <si>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</si>
  <si>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</si>
  <si>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</si>
  <si>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</si>
  <si>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</si>
  <si>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</si>
  <si>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</si>
  <si>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</si>
  <si>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</si>
  <si>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</si>
  <si>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</si>
  <si>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</si>
  <si>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</si>
  <si>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</si>
  <si>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</si>
  <si>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</si>
  <si>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</si>
  <si>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</si>
  <si>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</si>
  <si>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</si>
  <si>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</si>
  <si>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</si>
  <si>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</si>
  <si>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</si>
  <si>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</si>
  <si>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</si>
  <si>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</si>
  <si>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</si>
  <si>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</si>
  <si>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</si>
  <si>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</si>
  <si>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</si>
  <si>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</si>
  <si>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</si>
  <si>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</si>
  <si>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</si>
  <si>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</si>
  <si>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</si>
  <si>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</si>
  <si>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</si>
  <si>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</si>
  <si>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</si>
  <si>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</si>
  <si>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</si>
  <si>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</si>
  <si>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</si>
  <si>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</si>
  <si>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</si>
  <si>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</si>
  <si>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</si>
  <si>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</si>
  <si>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</si>
  <si>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</si>
  <si>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</si>
  <si>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</si>
  <si>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</si>
  <si>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</si>
  <si>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</si>
  <si>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</si>
  <si>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</si>
  <si>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</si>
  <si>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</si>
  <si>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</si>
  <si>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</si>
  <si>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</si>
  <si>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</si>
  <si>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</si>
  <si>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</si>
  <si>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</si>
  <si>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</si>
  <si>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</si>
  <si>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</si>
  <si>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</si>
  <si>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</si>
  <si>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</si>
  <si>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</si>
  <si>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</si>
  <si>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</si>
  <si>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</si>
  <si>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</si>
  <si>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</si>
  <si>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</si>
  <si>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</si>
  <si>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</si>
  <si>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</si>
  <si>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</si>
  <si>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</si>
  <si>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</si>
  <si>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</si>
  <si>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</si>
  <si>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</si>
  <si>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</si>
  <si>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</si>
  <si>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</si>
  <si>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</si>
  <si>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</si>
  <si>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</si>
  <si>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</si>
  <si>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</si>
  <si>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</si>
  <si>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</si>
  <si>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</si>
  <si>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</si>
  <si>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</si>
  <si>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</si>
  <si>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</si>
  <si>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</si>
  <si>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</si>
  <si>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</si>
  <si>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</si>
  <si>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</si>
  <si>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</si>
  <si>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</si>
  <si>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</si>
  <si>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</si>
  <si>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</si>
  <si>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</si>
  <si>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</si>
  <si>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</si>
  <si>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</si>
  <si>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</si>
  <si>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</si>
  <si>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</si>
  <si>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</si>
  <si>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</si>
  <si>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</si>
  <si>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</si>
  <si>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</si>
  <si>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</si>
  <si>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</si>
  <si>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</si>
  <si>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</si>
  <si>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</si>
  <si>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</si>
  <si>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</si>
  <si>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</si>
  <si>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</si>
  <si>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</si>
  <si>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</si>
  <si>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</si>
  <si>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</si>
  <si>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</si>
  <si>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</si>
  <si>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</si>
  <si>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</si>
  <si>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</si>
  <si>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</si>
  <si>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</si>
  <si>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</si>
  <si>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</si>
  <si>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</si>
  <si>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</si>
  <si>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</si>
  <si>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</si>
  <si>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</si>
  <si>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</si>
  <si>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</si>
  <si>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</si>
  <si>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</si>
  <si>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</si>
  <si>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</si>
  <si>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</si>
  <si>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</si>
  <si>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</si>
  <si>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</si>
  <si>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</si>
  <si>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</si>
  <si>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</si>
  <si>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</si>
  <si>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</si>
  <si>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</si>
  <si>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</si>
  <si>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</si>
  <si>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</si>
  <si>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</si>
  <si>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</si>
  <si>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</si>
  <si>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</si>
  <si>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</si>
  <si>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</si>
  <si>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</si>
  <si>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</si>
  <si>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</si>
  <si>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</si>
  <si>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</si>
  <si>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</si>
  <si>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</si>
  <si>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</si>
  <si>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</si>
  <si>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</si>
  <si>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</si>
  <si>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</si>
  <si>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</si>
  <si>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</si>
  <si>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</si>
  <si>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</si>
  <si>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</si>
  <si>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</si>
  <si>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</si>
  <si>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</si>
  <si>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</si>
  <si>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</si>
  <si>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</si>
  <si>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</si>
  <si>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</si>
  <si>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</si>
  <si>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</si>
  <si>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</si>
  <si>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</si>
  <si>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</si>
  <si>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</si>
  <si>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</si>
  <si>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</si>
  <si>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</si>
  <si>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</si>
  <si>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</si>
  <si>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</si>
  <si>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</si>
  <si>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</si>
  <si>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</si>
  <si>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</si>
  <si>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</si>
  <si>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</si>
  <si>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</si>
  <si>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</si>
  <si>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</si>
  <si>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</si>
  <si>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</si>
  <si>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</si>
  <si>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</si>
  <si>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</si>
  <si>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</si>
  <si>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</si>
  <si>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</si>
  <si>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</si>
  <si>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</si>
  <si>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</si>
  <si>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</si>
  <si>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</si>
  <si>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</si>
  <si>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</si>
  <si>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</si>
  <si>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</si>
  <si>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</si>
  <si>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</si>
  <si>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</si>
  <si>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</si>
  <si>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</si>
  <si>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</si>
  <si>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</si>
  <si>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</si>
  <si>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</si>
  <si>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</si>
  <si>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</si>
  <si>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</si>
  <si>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</si>
  <si>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</si>
  <si>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</si>
  <si>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</si>
  <si>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</si>
  <si>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</si>
  <si>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</si>
  <si>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</si>
  <si>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</si>
  <si>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</si>
  <si>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</si>
  <si>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</si>
  <si>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</si>
  <si>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</si>
  <si>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</si>
  <si>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</si>
  <si>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</si>
  <si>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</si>
  <si>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</si>
  <si>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</si>
  <si>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</si>
  <si>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</si>
  <si>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</si>
  <si>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</si>
  <si>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</si>
  <si>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</si>
  <si>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</si>
  <si>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</si>
  <si>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</si>
  <si>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</si>
  <si>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</si>
  <si>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</si>
  <si>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</si>
  <si>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</si>
  <si>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</si>
  <si>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</si>
  <si>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</si>
  <si>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</si>
  <si>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</si>
  <si>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</si>
  <si>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</si>
  <si>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</si>
  <si>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</si>
  <si>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</si>
  <si>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</si>
  <si>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</si>
  <si>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</si>
  <si>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</si>
  <si>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</si>
  <si>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</si>
  <si>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</si>
  <si>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</si>
  <si>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</si>
  <si>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</si>
  <si>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</si>
  <si>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</si>
  <si>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</si>
  <si>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</si>
  <si>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</si>
  <si>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</si>
  <si>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</si>
  <si>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</si>
  <si>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</si>
  <si>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</si>
  <si>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</si>
  <si>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</si>
  <si>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</si>
  <si>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</si>
  <si>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</si>
  <si>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</si>
  <si>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</si>
  <si>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</si>
  <si>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</si>
  <si>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</si>
  <si>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</si>
  <si>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</si>
  <si>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</si>
  <si>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</si>
  <si>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</si>
  <si>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</si>
  <si>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</si>
  <si>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</si>
  <si>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</si>
  <si>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</si>
  <si>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</si>
  <si>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</si>
  <si>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</si>
  <si>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</si>
  <si>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</si>
  <si>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</si>
  <si>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</si>
  <si>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</si>
  <si>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</si>
  <si>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</si>
  <si>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</si>
  <si>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</si>
  <si>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</si>
  <si>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</si>
  <si>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</si>
  <si>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</si>
  <si>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</si>
  <si>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</si>
  <si>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</si>
  <si>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</si>
  <si>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</si>
  <si>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</si>
  <si>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</si>
  <si>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</si>
  <si>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</si>
  <si>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</si>
  <si>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</si>
  <si>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</si>
  <si>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</si>
  <si>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</si>
  <si>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</si>
  <si>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</si>
  <si>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</si>
  <si>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</si>
  <si>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</si>
  <si>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</si>
  <si>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</si>
  <si>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</si>
  <si>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</si>
  <si>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</si>
  <si>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</si>
  <si>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</si>
  <si>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</si>
  <si>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</si>
  <si>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</si>
  <si>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</si>
  <si>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</si>
  <si>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</si>
  <si>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</si>
  <si>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</si>
  <si>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</si>
  <si>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</si>
  <si>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</si>
  <si>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</si>
  <si>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</si>
  <si>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</si>
  <si>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</si>
  <si>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</si>
  <si>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</si>
  <si>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</si>
  <si>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</si>
  <si>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</si>
  <si>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</si>
  <si>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</si>
  <si>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</si>
  <si>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</si>
  <si>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</si>
  <si>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</si>
  <si>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</si>
  <si>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</si>
  <si>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</si>
  <si>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</si>
  <si>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</si>
  <si>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</si>
  <si>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</si>
  <si>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</si>
  <si>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</si>
  <si>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</si>
  <si>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</si>
  <si>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</si>
  <si>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</si>
  <si>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</si>
  <si>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</si>
  <si>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</si>
  <si>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</si>
  <si>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</si>
  <si>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</si>
  <si>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</si>
  <si>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</si>
  <si>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</si>
  <si>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</si>
  <si>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</si>
  <si>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</si>
  <si>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</si>
  <si>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</si>
  <si>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</si>
  <si>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</si>
  <si>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</si>
  <si>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</si>
  <si>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</si>
  <si>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</si>
  <si>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</si>
  <si>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</si>
  <si>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</si>
  <si>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</si>
  <si>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</si>
  <si>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</si>
  <si>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</si>
  <si>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</si>
  <si>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</si>
  <si>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</si>
  <si>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</si>
  <si>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</si>
  <si>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</si>
  <si>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</si>
  <si>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</si>
  <si>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</si>
  <si>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</si>
  <si>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</si>
  <si>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</si>
  <si>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</si>
  <si>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</si>
  <si>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</si>
  <si>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</si>
  <si>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</si>
  <si>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</si>
  <si>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</si>
  <si>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</si>
  <si>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</si>
  <si>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</si>
  <si>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</si>
  <si>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</si>
  <si>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</si>
  <si>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</si>
  <si>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SHEFFIELD CITY REGION LEP</t>
  </si>
  <si>
    <t>itt_30064</t>
  </si>
  <si>
    <t>SUPPORT FOR THE UNEMPLOYED (MORE DEVELOPED)</t>
  </si>
  <si>
    <t>28-002-00-01</t>
  </si>
  <si>
    <t>00-01</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</si>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</sst>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0" borderId="0" xfId="0"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457</v>
      </c>
      <c r="B1" s="2" t="s">
        <v>458</v>
      </c>
      <c r="C1" s="2" t="s">
        <v>459</v>
      </c>
      <c r="D1" s="204" t="s">
        <v>460</v>
      </c>
      <c r="E1" s="2" t="s">
        <v>457</v>
      </c>
      <c r="F1" s="2" t="s">
        <v>458</v>
      </c>
      <c r="G1" s="2" t="s">
        <v>459</v>
      </c>
      <c r="J1" s="205" t="s">
        <v>461</v>
      </c>
    </row>
    <row r="2" spans="1:10" x14ac:dyDescent="0.35">
      <c r="A2" t="s">
        <v>462</v>
      </c>
      <c r="B2">
        <v>1</v>
      </c>
      <c r="D2" t="s">
        <v>463</v>
      </c>
      <c r="E2" t="s">
        <v>462</v>
      </c>
      <c r="F2" t="s">
        <v>464</v>
      </c>
      <c r="G2" t="s">
        <v>465</v>
      </c>
      <c r="J2" s="206" t="s">
        <v>466</v>
      </c>
    </row>
    <row r="3" spans="1:10" x14ac:dyDescent="0.35">
      <c r="A3" t="s">
        <v>462</v>
      </c>
      <c r="B3">
        <v>2</v>
      </c>
      <c r="D3" t="s">
        <v>467</v>
      </c>
      <c r="E3" t="s">
        <v>462</v>
      </c>
      <c r="F3" t="s">
        <v>468</v>
      </c>
      <c r="G3" t="s">
        <v>465</v>
      </c>
      <c r="J3" s="206" t="s">
        <v>469</v>
      </c>
    </row>
    <row r="4" spans="1:10" x14ac:dyDescent="0.35">
      <c r="A4" t="s">
        <v>470</v>
      </c>
      <c r="B4">
        <v>2</v>
      </c>
      <c r="D4" t="s">
        <v>471</v>
      </c>
      <c r="E4" t="s">
        <v>470</v>
      </c>
      <c r="F4" t="s">
        <v>472</v>
      </c>
      <c r="G4" t="s">
        <v>465</v>
      </c>
      <c r="J4" s="206" t="s">
        <v>473</v>
      </c>
    </row>
    <row r="5" spans="1:10" x14ac:dyDescent="0.35">
      <c r="A5" t="s">
        <v>474</v>
      </c>
      <c r="B5">
        <v>1</v>
      </c>
      <c r="D5" t="s">
        <v>475</v>
      </c>
      <c r="E5" t="s">
        <v>474</v>
      </c>
      <c r="F5" t="s">
        <v>476</v>
      </c>
      <c r="G5" t="s">
        <v>465</v>
      </c>
      <c r="J5" s="206" t="s">
        <v>477</v>
      </c>
    </row>
    <row r="6" spans="1:10" x14ac:dyDescent="0.35">
      <c r="A6" t="s">
        <v>474</v>
      </c>
      <c r="B6">
        <v>2</v>
      </c>
      <c r="D6" t="s">
        <v>478</v>
      </c>
      <c r="E6" t="s">
        <v>474</v>
      </c>
      <c r="F6" t="s">
        <v>472</v>
      </c>
      <c r="G6" t="s">
        <v>465</v>
      </c>
      <c r="J6" s="206" t="s">
        <v>479</v>
      </c>
    </row>
    <row r="7" spans="1:10" x14ac:dyDescent="0.35">
      <c r="A7" t="s">
        <v>480</v>
      </c>
      <c r="B7">
        <v>1</v>
      </c>
      <c r="D7" t="s">
        <v>481</v>
      </c>
      <c r="E7" t="s">
        <v>480</v>
      </c>
      <c r="F7" t="s">
        <v>476</v>
      </c>
      <c r="G7" t="s">
        <v>465</v>
      </c>
      <c r="J7" s="206" t="s">
        <v>482</v>
      </c>
    </row>
    <row r="8" spans="1:10" x14ac:dyDescent="0.35">
      <c r="A8" t="s">
        <v>480</v>
      </c>
      <c r="B8">
        <v>2</v>
      </c>
      <c r="D8" t="s">
        <v>483</v>
      </c>
      <c r="E8" t="s">
        <v>480</v>
      </c>
      <c r="F8" t="s">
        <v>472</v>
      </c>
      <c r="G8" t="s">
        <v>465</v>
      </c>
      <c r="J8" s="206" t="s">
        <v>484</v>
      </c>
    </row>
    <row r="9" spans="1:10" x14ac:dyDescent="0.35">
      <c r="A9" t="s">
        <v>485</v>
      </c>
      <c r="B9">
        <v>1</v>
      </c>
      <c r="D9" t="s">
        <v>486</v>
      </c>
      <c r="E9" t="s">
        <v>485</v>
      </c>
      <c r="F9" t="s">
        <v>476</v>
      </c>
      <c r="G9" t="s">
        <v>360</v>
      </c>
    </row>
    <row r="10" spans="1:10" x14ac:dyDescent="0.35">
      <c r="A10" t="s">
        <v>485</v>
      </c>
      <c r="B10">
        <v>2</v>
      </c>
      <c r="D10" t="s">
        <v>487</v>
      </c>
      <c r="E10" t="s">
        <v>485</v>
      </c>
      <c r="F10" t="s">
        <v>472</v>
      </c>
      <c r="G10" t="s">
        <v>360</v>
      </c>
    </row>
    <row r="11" spans="1:10" x14ac:dyDescent="0.35">
      <c r="A11" t="s">
        <v>488</v>
      </c>
      <c r="B11">
        <v>1</v>
      </c>
      <c r="D11" t="s">
        <v>489</v>
      </c>
      <c r="E11" t="s">
        <v>488</v>
      </c>
      <c r="F11" t="s">
        <v>476</v>
      </c>
      <c r="G11" t="s">
        <v>465</v>
      </c>
    </row>
    <row r="12" spans="1:10" x14ac:dyDescent="0.35">
      <c r="A12" t="s">
        <v>488</v>
      </c>
      <c r="B12">
        <v>2</v>
      </c>
      <c r="D12" t="s">
        <v>490</v>
      </c>
      <c r="E12" t="s">
        <v>488</v>
      </c>
      <c r="F12" t="s">
        <v>472</v>
      </c>
      <c r="G12" t="s">
        <v>465</v>
      </c>
    </row>
    <row r="13" spans="1:10" x14ac:dyDescent="0.35">
      <c r="A13" t="s">
        <v>491</v>
      </c>
      <c r="B13">
        <v>1</v>
      </c>
      <c r="C13" t="s">
        <v>363</v>
      </c>
      <c r="D13" t="s">
        <v>492</v>
      </c>
      <c r="E13" t="s">
        <v>491</v>
      </c>
      <c r="F13" t="s">
        <v>476</v>
      </c>
      <c r="G13" t="s">
        <v>363</v>
      </c>
    </row>
    <row r="14" spans="1:10" x14ac:dyDescent="0.35">
      <c r="A14" t="s">
        <v>491</v>
      </c>
      <c r="B14">
        <v>2</v>
      </c>
      <c r="C14" t="s">
        <v>363</v>
      </c>
      <c r="D14" t="s">
        <v>493</v>
      </c>
      <c r="E14" t="s">
        <v>491</v>
      </c>
      <c r="F14" t="s">
        <v>472</v>
      </c>
      <c r="G14" t="s">
        <v>363</v>
      </c>
    </row>
    <row r="15" spans="1:10" x14ac:dyDescent="0.35">
      <c r="A15" t="s">
        <v>494</v>
      </c>
      <c r="B15">
        <v>1</v>
      </c>
      <c r="D15" t="s">
        <v>495</v>
      </c>
      <c r="E15" t="s">
        <v>494</v>
      </c>
      <c r="F15" t="s">
        <v>476</v>
      </c>
      <c r="G15" t="s">
        <v>465</v>
      </c>
    </row>
    <row r="16" spans="1:10" x14ac:dyDescent="0.35">
      <c r="A16" t="s">
        <v>494</v>
      </c>
      <c r="B16">
        <v>2</v>
      </c>
      <c r="D16" t="s">
        <v>496</v>
      </c>
      <c r="E16" t="s">
        <v>494</v>
      </c>
      <c r="F16" t="s">
        <v>472</v>
      </c>
      <c r="G16" t="s">
        <v>465</v>
      </c>
    </row>
    <row r="17" spans="1:7" x14ac:dyDescent="0.35">
      <c r="A17" t="s">
        <v>497</v>
      </c>
      <c r="B17">
        <v>1</v>
      </c>
      <c r="D17" t="s">
        <v>498</v>
      </c>
      <c r="E17" t="s">
        <v>497</v>
      </c>
      <c r="F17" t="s">
        <v>476</v>
      </c>
      <c r="G17" t="s">
        <v>465</v>
      </c>
    </row>
    <row r="18" spans="1:7" x14ac:dyDescent="0.35">
      <c r="A18" t="s">
        <v>497</v>
      </c>
      <c r="B18">
        <v>2</v>
      </c>
      <c r="D18" t="s">
        <v>499</v>
      </c>
      <c r="E18" t="s">
        <v>497</v>
      </c>
      <c r="F18" t="s">
        <v>472</v>
      </c>
      <c r="G18" t="s">
        <v>465</v>
      </c>
    </row>
    <row r="19" spans="1:7" x14ac:dyDescent="0.35">
      <c r="A19" t="s">
        <v>500</v>
      </c>
      <c r="B19">
        <v>1</v>
      </c>
      <c r="D19" t="s">
        <v>501</v>
      </c>
      <c r="E19" t="s">
        <v>500</v>
      </c>
      <c r="F19" t="s">
        <v>476</v>
      </c>
      <c r="G19" t="s">
        <v>465</v>
      </c>
    </row>
    <row r="20" spans="1:7" x14ac:dyDescent="0.35">
      <c r="A20" t="s">
        <v>500</v>
      </c>
      <c r="B20">
        <v>2</v>
      </c>
      <c r="D20" t="s">
        <v>502</v>
      </c>
      <c r="E20" t="s">
        <v>500</v>
      </c>
      <c r="F20" t="s">
        <v>472</v>
      </c>
      <c r="G20" t="s">
        <v>465</v>
      </c>
    </row>
    <row r="21" spans="1:7" x14ac:dyDescent="0.35">
      <c r="A21" t="s">
        <v>503</v>
      </c>
      <c r="B21">
        <v>2</v>
      </c>
      <c r="D21" t="s">
        <v>504</v>
      </c>
      <c r="E21" t="s">
        <v>503</v>
      </c>
      <c r="F21" t="s">
        <v>472</v>
      </c>
      <c r="G21" t="s">
        <v>465</v>
      </c>
    </row>
    <row r="22" spans="1:7" x14ac:dyDescent="0.35">
      <c r="A22" t="s">
        <v>505</v>
      </c>
      <c r="B22">
        <v>2</v>
      </c>
      <c r="D22" t="s">
        <v>506</v>
      </c>
      <c r="E22" t="s">
        <v>505</v>
      </c>
      <c r="F22" t="s">
        <v>472</v>
      </c>
      <c r="G22" t="s">
        <v>465</v>
      </c>
    </row>
    <row r="23" spans="1:7" x14ac:dyDescent="0.35">
      <c r="A23" t="s">
        <v>507</v>
      </c>
      <c r="B23">
        <v>1</v>
      </c>
      <c r="C23" t="s">
        <v>363</v>
      </c>
      <c r="D23" t="s">
        <v>508</v>
      </c>
      <c r="E23" t="s">
        <v>507</v>
      </c>
      <c r="F23" t="s">
        <v>476</v>
      </c>
      <c r="G23" t="s">
        <v>363</v>
      </c>
    </row>
    <row r="24" spans="1:7" x14ac:dyDescent="0.35">
      <c r="A24" t="s">
        <v>507</v>
      </c>
      <c r="B24">
        <v>2</v>
      </c>
      <c r="C24" t="s">
        <v>363</v>
      </c>
      <c r="D24" t="s">
        <v>509</v>
      </c>
      <c r="E24" t="s">
        <v>507</v>
      </c>
      <c r="F24" t="s">
        <v>472</v>
      </c>
      <c r="G24" t="s">
        <v>363</v>
      </c>
    </row>
    <row r="25" spans="1:7" x14ac:dyDescent="0.35">
      <c r="A25" t="s">
        <v>510</v>
      </c>
      <c r="B25">
        <v>1</v>
      </c>
      <c r="D25" t="s">
        <v>511</v>
      </c>
      <c r="E25" t="s">
        <v>510</v>
      </c>
      <c r="F25" t="s">
        <v>476</v>
      </c>
      <c r="G25" t="s">
        <v>465</v>
      </c>
    </row>
    <row r="26" spans="1:7" x14ac:dyDescent="0.35">
      <c r="A26" t="s">
        <v>510</v>
      </c>
      <c r="B26">
        <v>2</v>
      </c>
      <c r="D26" t="s">
        <v>512</v>
      </c>
      <c r="E26" t="s">
        <v>510</v>
      </c>
      <c r="F26" t="s">
        <v>472</v>
      </c>
      <c r="G26" t="s">
        <v>465</v>
      </c>
    </row>
    <row r="27" spans="1:7" x14ac:dyDescent="0.35">
      <c r="A27" t="s">
        <v>513</v>
      </c>
      <c r="B27">
        <v>1</v>
      </c>
      <c r="D27" t="s">
        <v>514</v>
      </c>
      <c r="E27" t="s">
        <v>513</v>
      </c>
      <c r="F27" t="s">
        <v>476</v>
      </c>
      <c r="G27" t="s">
        <v>465</v>
      </c>
    </row>
    <row r="28" spans="1:7" x14ac:dyDescent="0.35">
      <c r="A28" t="s">
        <v>513</v>
      </c>
      <c r="B28">
        <v>1</v>
      </c>
      <c r="C28" t="s">
        <v>363</v>
      </c>
      <c r="D28" t="s">
        <v>515</v>
      </c>
      <c r="E28" t="s">
        <v>513</v>
      </c>
      <c r="F28" t="s">
        <v>476</v>
      </c>
      <c r="G28" t="s">
        <v>363</v>
      </c>
    </row>
    <row r="29" spans="1:7" x14ac:dyDescent="0.35">
      <c r="A29" t="s">
        <v>513</v>
      </c>
      <c r="B29">
        <v>2</v>
      </c>
      <c r="D29" t="s">
        <v>516</v>
      </c>
      <c r="E29" t="s">
        <v>513</v>
      </c>
      <c r="F29" t="s">
        <v>472</v>
      </c>
      <c r="G29" t="s">
        <v>465</v>
      </c>
    </row>
    <row r="30" spans="1:7" x14ac:dyDescent="0.35">
      <c r="A30" t="s">
        <v>513</v>
      </c>
      <c r="B30">
        <v>2</v>
      </c>
      <c r="C30" t="s">
        <v>363</v>
      </c>
      <c r="D30" t="s">
        <v>517</v>
      </c>
      <c r="E30" t="s">
        <v>513</v>
      </c>
      <c r="F30" t="s">
        <v>472</v>
      </c>
      <c r="G30" t="s">
        <v>363</v>
      </c>
    </row>
    <row r="31" spans="1:7" x14ac:dyDescent="0.35">
      <c r="A31" t="s">
        <v>518</v>
      </c>
      <c r="B31">
        <v>1</v>
      </c>
      <c r="D31" t="s">
        <v>519</v>
      </c>
      <c r="E31" t="s">
        <v>518</v>
      </c>
      <c r="F31" t="s">
        <v>476</v>
      </c>
      <c r="G31" t="s">
        <v>465</v>
      </c>
    </row>
    <row r="32" spans="1:7" x14ac:dyDescent="0.35">
      <c r="A32" t="s">
        <v>518</v>
      </c>
      <c r="B32">
        <v>2</v>
      </c>
      <c r="D32" t="s">
        <v>520</v>
      </c>
      <c r="E32" t="s">
        <v>518</v>
      </c>
      <c r="F32" t="s">
        <v>472</v>
      </c>
      <c r="G32" t="s">
        <v>465</v>
      </c>
    </row>
    <row r="33" spans="1:7" x14ac:dyDescent="0.35">
      <c r="A33" t="s">
        <v>521</v>
      </c>
      <c r="B33">
        <v>1</v>
      </c>
      <c r="C33" t="s">
        <v>363</v>
      </c>
      <c r="D33" t="s">
        <v>522</v>
      </c>
      <c r="E33" t="s">
        <v>521</v>
      </c>
      <c r="F33" t="s">
        <v>476</v>
      </c>
      <c r="G33" t="s">
        <v>363</v>
      </c>
    </row>
    <row r="34" spans="1:7" x14ac:dyDescent="0.35">
      <c r="A34" t="s">
        <v>521</v>
      </c>
      <c r="B34">
        <v>2</v>
      </c>
      <c r="C34" t="s">
        <v>363</v>
      </c>
      <c r="D34" t="s">
        <v>523</v>
      </c>
      <c r="E34" t="s">
        <v>521</v>
      </c>
      <c r="F34" t="s">
        <v>472</v>
      </c>
      <c r="G34" t="s">
        <v>363</v>
      </c>
    </row>
    <row r="35" spans="1:7" x14ac:dyDescent="0.35">
      <c r="A35" t="s">
        <v>524</v>
      </c>
      <c r="B35">
        <v>1</v>
      </c>
      <c r="C35" t="s">
        <v>363</v>
      </c>
      <c r="D35" t="s">
        <v>525</v>
      </c>
      <c r="E35" t="s">
        <v>524</v>
      </c>
      <c r="F35" t="s">
        <v>476</v>
      </c>
      <c r="G35" t="s">
        <v>363</v>
      </c>
    </row>
    <row r="36" spans="1:7" x14ac:dyDescent="0.35">
      <c r="A36" t="s">
        <v>524</v>
      </c>
      <c r="B36">
        <v>2</v>
      </c>
      <c r="C36" t="s">
        <v>363</v>
      </c>
      <c r="D36" t="s">
        <v>526</v>
      </c>
      <c r="E36" t="s">
        <v>524</v>
      </c>
      <c r="F36" t="s">
        <v>472</v>
      </c>
      <c r="G36" t="s">
        <v>363</v>
      </c>
    </row>
    <row r="37" spans="1:7" x14ac:dyDescent="0.35">
      <c r="A37" t="s">
        <v>527</v>
      </c>
      <c r="B37">
        <v>1</v>
      </c>
      <c r="D37" t="s">
        <v>528</v>
      </c>
      <c r="E37" t="s">
        <v>527</v>
      </c>
      <c r="F37" t="s">
        <v>476</v>
      </c>
      <c r="G37" t="s">
        <v>465</v>
      </c>
    </row>
    <row r="38" spans="1:7" x14ac:dyDescent="0.35">
      <c r="A38" t="s">
        <v>527</v>
      </c>
      <c r="B38">
        <v>2</v>
      </c>
      <c r="D38" t="s">
        <v>529</v>
      </c>
      <c r="E38" t="s">
        <v>527</v>
      </c>
      <c r="F38" t="s">
        <v>472</v>
      </c>
      <c r="G38" t="s">
        <v>465</v>
      </c>
    </row>
    <row r="39" spans="1:7" x14ac:dyDescent="0.35">
      <c r="A39" t="s">
        <v>530</v>
      </c>
      <c r="B39">
        <v>1</v>
      </c>
      <c r="D39" t="s">
        <v>531</v>
      </c>
      <c r="E39" t="s">
        <v>530</v>
      </c>
      <c r="F39" t="s">
        <v>476</v>
      </c>
      <c r="G39" t="s">
        <v>465</v>
      </c>
    </row>
    <row r="40" spans="1:7" x14ac:dyDescent="0.35">
      <c r="A40" t="s">
        <v>530</v>
      </c>
      <c r="B40">
        <v>2</v>
      </c>
      <c r="D40" t="s">
        <v>532</v>
      </c>
      <c r="E40" t="s">
        <v>530</v>
      </c>
      <c r="F40" t="s">
        <v>472</v>
      </c>
      <c r="G40" t="s">
        <v>465</v>
      </c>
    </row>
    <row r="41" spans="1:7" x14ac:dyDescent="0.35">
      <c r="A41" t="s">
        <v>533</v>
      </c>
      <c r="B41">
        <v>1</v>
      </c>
      <c r="D41" t="s">
        <v>534</v>
      </c>
      <c r="E41" t="s">
        <v>533</v>
      </c>
      <c r="F41" t="s">
        <v>476</v>
      </c>
      <c r="G41" t="s">
        <v>465</v>
      </c>
    </row>
    <row r="42" spans="1:7" x14ac:dyDescent="0.35">
      <c r="A42" t="s">
        <v>533</v>
      </c>
      <c r="B42">
        <v>1</v>
      </c>
      <c r="C42" t="s">
        <v>363</v>
      </c>
      <c r="D42" t="s">
        <v>535</v>
      </c>
      <c r="E42" t="s">
        <v>533</v>
      </c>
      <c r="F42" t="s">
        <v>476</v>
      </c>
      <c r="G42" t="s">
        <v>363</v>
      </c>
    </row>
    <row r="43" spans="1:7" x14ac:dyDescent="0.35">
      <c r="A43" t="s">
        <v>533</v>
      </c>
      <c r="B43">
        <v>2</v>
      </c>
      <c r="D43" t="s">
        <v>536</v>
      </c>
      <c r="E43" t="s">
        <v>533</v>
      </c>
      <c r="F43" t="s">
        <v>472</v>
      </c>
      <c r="G43" t="s">
        <v>465</v>
      </c>
    </row>
    <row r="44" spans="1:7" x14ac:dyDescent="0.35">
      <c r="A44" t="s">
        <v>533</v>
      </c>
      <c r="B44">
        <v>2</v>
      </c>
      <c r="C44" t="s">
        <v>363</v>
      </c>
      <c r="D44" t="s">
        <v>537</v>
      </c>
      <c r="E44" t="s">
        <v>533</v>
      </c>
      <c r="F44" t="s">
        <v>472</v>
      </c>
      <c r="G44" t="s">
        <v>363</v>
      </c>
    </row>
    <row r="45" spans="1:7" x14ac:dyDescent="0.35">
      <c r="A45" t="s">
        <v>538</v>
      </c>
      <c r="B45">
        <v>1</v>
      </c>
      <c r="D45" t="s">
        <v>539</v>
      </c>
      <c r="E45" t="s">
        <v>538</v>
      </c>
      <c r="F45" t="s">
        <v>476</v>
      </c>
      <c r="G45" t="s">
        <v>465</v>
      </c>
    </row>
    <row r="46" spans="1:7" x14ac:dyDescent="0.35">
      <c r="A46" t="s">
        <v>538</v>
      </c>
      <c r="B46">
        <v>2</v>
      </c>
      <c r="D46" t="s">
        <v>540</v>
      </c>
      <c r="E46" t="s">
        <v>538</v>
      </c>
      <c r="F46" t="s">
        <v>472</v>
      </c>
      <c r="G46" t="s">
        <v>465</v>
      </c>
    </row>
    <row r="47" spans="1:7" x14ac:dyDescent="0.35">
      <c r="A47" t="s">
        <v>541</v>
      </c>
      <c r="B47">
        <v>1</v>
      </c>
      <c r="D47" t="s">
        <v>542</v>
      </c>
      <c r="E47" t="s">
        <v>541</v>
      </c>
      <c r="F47" t="s">
        <v>476</v>
      </c>
      <c r="G47" t="s">
        <v>465</v>
      </c>
    </row>
    <row r="48" spans="1:7" x14ac:dyDescent="0.35">
      <c r="A48" t="s">
        <v>541</v>
      </c>
      <c r="B48">
        <v>2</v>
      </c>
      <c r="D48" t="s">
        <v>543</v>
      </c>
      <c r="E48" t="s">
        <v>541</v>
      </c>
      <c r="F48" t="s">
        <v>472</v>
      </c>
      <c r="G48" t="s">
        <v>465</v>
      </c>
    </row>
    <row r="49" spans="1:7" x14ac:dyDescent="0.35">
      <c r="A49" t="s">
        <v>544</v>
      </c>
      <c r="B49">
        <v>1</v>
      </c>
      <c r="D49" t="s">
        <v>545</v>
      </c>
      <c r="E49" t="s">
        <v>544</v>
      </c>
      <c r="F49" t="s">
        <v>476</v>
      </c>
      <c r="G49" t="s">
        <v>465</v>
      </c>
    </row>
    <row r="50" spans="1:7" x14ac:dyDescent="0.35">
      <c r="A50" t="s">
        <v>544</v>
      </c>
      <c r="B50">
        <v>1</v>
      </c>
      <c r="C50" t="s">
        <v>363</v>
      </c>
      <c r="D50" t="s">
        <v>546</v>
      </c>
      <c r="E50" t="s">
        <v>544</v>
      </c>
      <c r="F50" t="s">
        <v>476</v>
      </c>
      <c r="G50" t="s">
        <v>363</v>
      </c>
    </row>
    <row r="51" spans="1:7" x14ac:dyDescent="0.35">
      <c r="A51" t="s">
        <v>544</v>
      </c>
      <c r="B51">
        <v>2</v>
      </c>
      <c r="D51" t="s">
        <v>547</v>
      </c>
      <c r="E51" t="s">
        <v>544</v>
      </c>
      <c r="F51" t="s">
        <v>472</v>
      </c>
      <c r="G51" t="s">
        <v>465</v>
      </c>
    </row>
    <row r="52" spans="1:7" x14ac:dyDescent="0.35">
      <c r="A52" t="s">
        <v>544</v>
      </c>
      <c r="B52">
        <v>2</v>
      </c>
      <c r="C52" t="s">
        <v>363</v>
      </c>
      <c r="D52" t="s">
        <v>548</v>
      </c>
      <c r="E52" t="s">
        <v>544</v>
      </c>
      <c r="F52" t="s">
        <v>472</v>
      </c>
      <c r="G52" t="s">
        <v>363</v>
      </c>
    </row>
    <row r="53" spans="1:7" x14ac:dyDescent="0.35">
      <c r="A53" t="s">
        <v>549</v>
      </c>
      <c r="B53">
        <v>1</v>
      </c>
      <c r="D53" t="s">
        <v>550</v>
      </c>
      <c r="E53" t="s">
        <v>549</v>
      </c>
      <c r="F53" t="s">
        <v>476</v>
      </c>
      <c r="G53" t="s">
        <v>465</v>
      </c>
    </row>
    <row r="54" spans="1:7" x14ac:dyDescent="0.35">
      <c r="A54" t="s">
        <v>549</v>
      </c>
      <c r="B54">
        <v>2</v>
      </c>
      <c r="D54" t="s">
        <v>551</v>
      </c>
      <c r="E54" t="s">
        <v>549</v>
      </c>
      <c r="F54" t="s">
        <v>472</v>
      </c>
      <c r="G54" t="s">
        <v>465</v>
      </c>
    </row>
    <row r="55" spans="1:7" x14ac:dyDescent="0.35">
      <c r="A55" t="s">
        <v>552</v>
      </c>
      <c r="B55">
        <v>1</v>
      </c>
      <c r="D55" t="s">
        <v>553</v>
      </c>
      <c r="E55" t="s">
        <v>552</v>
      </c>
      <c r="F55" t="s">
        <v>476</v>
      </c>
      <c r="G55" t="s">
        <v>465</v>
      </c>
    </row>
    <row r="56" spans="1:7" x14ac:dyDescent="0.35">
      <c r="A56" t="s">
        <v>552</v>
      </c>
      <c r="B56">
        <v>2</v>
      </c>
      <c r="D56" t="s">
        <v>554</v>
      </c>
      <c r="E56" t="s">
        <v>552</v>
      </c>
      <c r="F56" t="s">
        <v>472</v>
      </c>
      <c r="G56" t="s">
        <v>465</v>
      </c>
    </row>
    <row r="57" spans="1:7" x14ac:dyDescent="0.35">
      <c r="A57" t="s">
        <v>555</v>
      </c>
      <c r="B57">
        <v>1</v>
      </c>
      <c r="D57" t="s">
        <v>556</v>
      </c>
      <c r="E57" t="s">
        <v>555</v>
      </c>
      <c r="F57" t="s">
        <v>476</v>
      </c>
      <c r="G57" t="s">
        <v>465</v>
      </c>
    </row>
    <row r="58" spans="1:7" x14ac:dyDescent="0.35">
      <c r="A58" t="s">
        <v>555</v>
      </c>
      <c r="B58">
        <v>1</v>
      </c>
      <c r="C58" t="s">
        <v>363</v>
      </c>
      <c r="D58" t="s">
        <v>557</v>
      </c>
      <c r="E58" t="s">
        <v>555</v>
      </c>
      <c r="F58" t="s">
        <v>476</v>
      </c>
      <c r="G58" t="s">
        <v>363</v>
      </c>
    </row>
    <row r="59" spans="1:7" x14ac:dyDescent="0.35">
      <c r="A59" t="s">
        <v>555</v>
      </c>
      <c r="B59">
        <v>2</v>
      </c>
      <c r="D59" t="s">
        <v>558</v>
      </c>
      <c r="E59" t="s">
        <v>555</v>
      </c>
      <c r="F59" t="s">
        <v>472</v>
      </c>
      <c r="G59" t="s">
        <v>465</v>
      </c>
    </row>
    <row r="60" spans="1:7" x14ac:dyDescent="0.35">
      <c r="A60" t="s">
        <v>555</v>
      </c>
      <c r="B60">
        <v>2</v>
      </c>
      <c r="C60" t="s">
        <v>363</v>
      </c>
      <c r="D60" t="s">
        <v>559</v>
      </c>
      <c r="E60" t="s">
        <v>555</v>
      </c>
      <c r="F60" t="s">
        <v>472</v>
      </c>
      <c r="G60" t="s">
        <v>363</v>
      </c>
    </row>
    <row r="61" spans="1:7" x14ac:dyDescent="0.35">
      <c r="A61" t="s">
        <v>560</v>
      </c>
      <c r="B61">
        <v>1</v>
      </c>
      <c r="D61" t="s">
        <v>561</v>
      </c>
      <c r="E61" t="s">
        <v>560</v>
      </c>
      <c r="F61" t="s">
        <v>476</v>
      </c>
      <c r="G61" t="s">
        <v>465</v>
      </c>
    </row>
    <row r="62" spans="1:7" x14ac:dyDescent="0.35">
      <c r="A62" t="s">
        <v>560</v>
      </c>
      <c r="B62">
        <v>2</v>
      </c>
      <c r="D62" t="s">
        <v>562</v>
      </c>
      <c r="E62" t="s">
        <v>560</v>
      </c>
      <c r="F62" t="s">
        <v>472</v>
      </c>
      <c r="G62" t="s">
        <v>465</v>
      </c>
    </row>
    <row r="63" spans="1:7" x14ac:dyDescent="0.35">
      <c r="A63" t="s">
        <v>563</v>
      </c>
      <c r="B63">
        <v>1</v>
      </c>
      <c r="D63" t="s">
        <v>564</v>
      </c>
      <c r="E63" t="s">
        <v>563</v>
      </c>
      <c r="F63" t="s">
        <v>476</v>
      </c>
      <c r="G63" t="s">
        <v>465</v>
      </c>
    </row>
    <row r="64" spans="1:7" x14ac:dyDescent="0.35">
      <c r="A64" t="s">
        <v>563</v>
      </c>
      <c r="B64">
        <v>2</v>
      </c>
      <c r="D64" t="s">
        <v>565</v>
      </c>
      <c r="E64" t="s">
        <v>563</v>
      </c>
      <c r="F64" t="s">
        <v>472</v>
      </c>
      <c r="G64" t="s">
        <v>465</v>
      </c>
    </row>
    <row r="65" spans="1:7" x14ac:dyDescent="0.35">
      <c r="A65" t="s">
        <v>566</v>
      </c>
      <c r="B65">
        <v>1</v>
      </c>
      <c r="D65" t="s">
        <v>567</v>
      </c>
      <c r="E65" t="s">
        <v>566</v>
      </c>
      <c r="F65" t="s">
        <v>476</v>
      </c>
      <c r="G65" t="s">
        <v>465</v>
      </c>
    </row>
    <row r="66" spans="1:7" x14ac:dyDescent="0.35">
      <c r="A66" t="s">
        <v>566</v>
      </c>
      <c r="B66">
        <v>2</v>
      </c>
      <c r="D66" t="s">
        <v>568</v>
      </c>
      <c r="E66" t="s">
        <v>566</v>
      </c>
      <c r="F66" t="s">
        <v>472</v>
      </c>
      <c r="G66" t="s">
        <v>465</v>
      </c>
    </row>
    <row r="67" spans="1:7" x14ac:dyDescent="0.35">
      <c r="A67" t="s">
        <v>569</v>
      </c>
      <c r="B67">
        <v>1</v>
      </c>
      <c r="C67" t="s">
        <v>363</v>
      </c>
      <c r="D67" t="s">
        <v>570</v>
      </c>
      <c r="E67" t="s">
        <v>569</v>
      </c>
      <c r="F67" t="s">
        <v>476</v>
      </c>
      <c r="G67" t="s">
        <v>363</v>
      </c>
    </row>
    <row r="68" spans="1:7" x14ac:dyDescent="0.35">
      <c r="A68" t="s">
        <v>569</v>
      </c>
      <c r="B68">
        <v>2</v>
      </c>
      <c r="C68" t="s">
        <v>363</v>
      </c>
      <c r="D68" t="s">
        <v>571</v>
      </c>
      <c r="E68" t="s">
        <v>569</v>
      </c>
      <c r="F68" t="s">
        <v>472</v>
      </c>
      <c r="G68" t="s">
        <v>363</v>
      </c>
    </row>
    <row r="69" spans="1:7" x14ac:dyDescent="0.35">
      <c r="A69" t="s">
        <v>572</v>
      </c>
      <c r="B69">
        <v>1</v>
      </c>
      <c r="D69" t="s">
        <v>573</v>
      </c>
      <c r="E69" t="s">
        <v>572</v>
      </c>
      <c r="F69" t="s">
        <v>476</v>
      </c>
      <c r="G69" t="s">
        <v>465</v>
      </c>
    </row>
    <row r="70" spans="1:7" x14ac:dyDescent="0.35">
      <c r="A70" t="s">
        <v>572</v>
      </c>
      <c r="B70">
        <v>2</v>
      </c>
      <c r="D70" t="s">
        <v>574</v>
      </c>
      <c r="E70" t="s">
        <v>572</v>
      </c>
      <c r="F70" t="s">
        <v>472</v>
      </c>
      <c r="G70" t="s">
        <v>465</v>
      </c>
    </row>
    <row r="71" spans="1:7" x14ac:dyDescent="0.35">
      <c r="A71" t="s">
        <v>575</v>
      </c>
      <c r="B71">
        <v>1</v>
      </c>
      <c r="C71" t="s">
        <v>363</v>
      </c>
      <c r="D71" t="s">
        <v>576</v>
      </c>
      <c r="E71" t="s">
        <v>575</v>
      </c>
      <c r="F71" t="s">
        <v>476</v>
      </c>
      <c r="G71" t="s">
        <v>363</v>
      </c>
    </row>
    <row r="72" spans="1:7" x14ac:dyDescent="0.35">
      <c r="A72" t="s">
        <v>575</v>
      </c>
      <c r="B72">
        <v>2</v>
      </c>
      <c r="C72" t="s">
        <v>363</v>
      </c>
      <c r="D72" t="s">
        <v>577</v>
      </c>
      <c r="E72" t="s">
        <v>575</v>
      </c>
      <c r="F72" t="s">
        <v>472</v>
      </c>
      <c r="G72" t="s">
        <v>363</v>
      </c>
    </row>
    <row r="73" spans="1:7" x14ac:dyDescent="0.35">
      <c r="A73" t="s">
        <v>578</v>
      </c>
      <c r="B73">
        <v>1</v>
      </c>
      <c r="D73" t="s">
        <v>579</v>
      </c>
      <c r="E73" t="s">
        <v>578</v>
      </c>
      <c r="F73" t="s">
        <v>476</v>
      </c>
      <c r="G73" t="s">
        <v>465</v>
      </c>
    </row>
    <row r="74" spans="1:7" x14ac:dyDescent="0.35">
      <c r="A74" t="s">
        <v>578</v>
      </c>
      <c r="B74">
        <v>2</v>
      </c>
      <c r="D74" t="s">
        <v>580</v>
      </c>
      <c r="E74" t="s">
        <v>578</v>
      </c>
      <c r="F74" t="s">
        <v>472</v>
      </c>
      <c r="G74" t="s">
        <v>465</v>
      </c>
    </row>
    <row r="75" spans="1:7" x14ac:dyDescent="0.35">
      <c r="A75" t="s">
        <v>581</v>
      </c>
      <c r="B75">
        <v>1</v>
      </c>
      <c r="D75" t="s">
        <v>582</v>
      </c>
      <c r="E75" t="s">
        <v>581</v>
      </c>
      <c r="F75" t="s">
        <v>476</v>
      </c>
      <c r="G75" t="s">
        <v>465</v>
      </c>
    </row>
    <row r="76" spans="1:7" x14ac:dyDescent="0.35">
      <c r="A76" t="s">
        <v>581</v>
      </c>
      <c r="B76">
        <v>1</v>
      </c>
      <c r="C76" t="s">
        <v>363</v>
      </c>
      <c r="D76" t="s">
        <v>583</v>
      </c>
      <c r="E76" t="s">
        <v>581</v>
      </c>
      <c r="F76" t="s">
        <v>476</v>
      </c>
      <c r="G76" t="s">
        <v>363</v>
      </c>
    </row>
    <row r="77" spans="1:7" x14ac:dyDescent="0.35">
      <c r="A77" t="s">
        <v>581</v>
      </c>
      <c r="B77">
        <v>2</v>
      </c>
      <c r="D77" t="s">
        <v>584</v>
      </c>
      <c r="E77" t="s">
        <v>581</v>
      </c>
      <c r="F77" t="s">
        <v>472</v>
      </c>
      <c r="G77" t="s">
        <v>465</v>
      </c>
    </row>
    <row r="78" spans="1:7" x14ac:dyDescent="0.35">
      <c r="A78" t="s">
        <v>581</v>
      </c>
      <c r="B78">
        <v>2</v>
      </c>
      <c r="C78" t="s">
        <v>363</v>
      </c>
      <c r="D78" t="s">
        <v>585</v>
      </c>
      <c r="E78" t="s">
        <v>581</v>
      </c>
      <c r="F78" t="s">
        <v>472</v>
      </c>
      <c r="G78" t="s">
        <v>363</v>
      </c>
    </row>
    <row r="79" spans="1:7" x14ac:dyDescent="0.35">
      <c r="A79" t="s">
        <v>586</v>
      </c>
      <c r="B79">
        <v>1</v>
      </c>
      <c r="D79" t="s">
        <v>587</v>
      </c>
      <c r="E79" t="s">
        <v>586</v>
      </c>
      <c r="F79" t="s">
        <v>476</v>
      </c>
      <c r="G79" t="s">
        <v>465</v>
      </c>
    </row>
    <row r="80" spans="1:7" x14ac:dyDescent="0.35">
      <c r="A80" t="s">
        <v>586</v>
      </c>
      <c r="B80">
        <v>2</v>
      </c>
      <c r="D80" t="s">
        <v>588</v>
      </c>
      <c r="E80" t="s">
        <v>586</v>
      </c>
      <c r="F80" t="s">
        <v>472</v>
      </c>
      <c r="G80" t="s">
        <v>465</v>
      </c>
    </row>
    <row r="81" spans="1:7" x14ac:dyDescent="0.35">
      <c r="A81" t="s">
        <v>589</v>
      </c>
      <c r="B81">
        <v>1</v>
      </c>
      <c r="D81" t="s">
        <v>590</v>
      </c>
      <c r="E81" t="s">
        <v>589</v>
      </c>
      <c r="F81" t="s">
        <v>476</v>
      </c>
      <c r="G81" t="s">
        <v>465</v>
      </c>
    </row>
    <row r="82" spans="1:7" x14ac:dyDescent="0.35">
      <c r="A82" t="s">
        <v>589</v>
      </c>
      <c r="B82">
        <v>2</v>
      </c>
      <c r="D82" t="s">
        <v>591</v>
      </c>
      <c r="E82" t="s">
        <v>589</v>
      </c>
      <c r="F82" t="s">
        <v>472</v>
      </c>
      <c r="G82" t="s">
        <v>465</v>
      </c>
    </row>
    <row r="83" spans="1:7" x14ac:dyDescent="0.35">
      <c r="A83" t="s">
        <v>592</v>
      </c>
      <c r="B83">
        <v>1</v>
      </c>
      <c r="D83" t="s">
        <v>593</v>
      </c>
      <c r="E83" t="s">
        <v>592</v>
      </c>
      <c r="F83" t="s">
        <v>476</v>
      </c>
      <c r="G83" t="s">
        <v>465</v>
      </c>
    </row>
    <row r="84" spans="1:7" x14ac:dyDescent="0.35">
      <c r="A84" t="s">
        <v>592</v>
      </c>
      <c r="B84">
        <v>1</v>
      </c>
      <c r="C84" t="s">
        <v>363</v>
      </c>
      <c r="D84" t="s">
        <v>594</v>
      </c>
      <c r="E84" t="s">
        <v>592</v>
      </c>
      <c r="F84" t="s">
        <v>476</v>
      </c>
      <c r="G84" t="s">
        <v>363</v>
      </c>
    </row>
    <row r="85" spans="1:7" x14ac:dyDescent="0.35">
      <c r="A85" t="s">
        <v>592</v>
      </c>
      <c r="B85">
        <v>2</v>
      </c>
      <c r="D85" t="s">
        <v>595</v>
      </c>
      <c r="E85" t="s">
        <v>592</v>
      </c>
      <c r="F85" t="s">
        <v>472</v>
      </c>
      <c r="G85" t="s">
        <v>465</v>
      </c>
    </row>
    <row r="86" spans="1:7" x14ac:dyDescent="0.35">
      <c r="A86" t="s">
        <v>592</v>
      </c>
      <c r="B86">
        <v>2</v>
      </c>
      <c r="C86" t="s">
        <v>363</v>
      </c>
      <c r="D86" t="s">
        <v>596</v>
      </c>
      <c r="E86" t="s">
        <v>592</v>
      </c>
      <c r="F86" t="s">
        <v>472</v>
      </c>
      <c r="G86" t="s">
        <v>363</v>
      </c>
    </row>
    <row r="87" spans="1:7" x14ac:dyDescent="0.35">
      <c r="D87" t="s">
        <v>597</v>
      </c>
    </row>
  </sheetData>
  <sheetProtection algorithmName="SHA-512" hashValue="nidN0jlfuWDC0IMMso7vPs7k9lsTHtq90lPSHMwLgoAy1EGBQJ2qqH/EdezV4DWJQGD06tYbxomKQm9rYfLKIw==" saltValue="Xg/A7RHkJct57NPHeN88O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356</v>
      </c>
    </row>
    <row r="2" spans="1:3" x14ac:dyDescent="0.35">
      <c r="A2" s="199"/>
    </row>
    <row r="3" spans="1:3" x14ac:dyDescent="0.35">
      <c r="A3" s="200" t="s">
        <v>357</v>
      </c>
    </row>
    <row r="4" spans="1:3" x14ac:dyDescent="0.35">
      <c r="A4" s="200" t="s">
        <v>358</v>
      </c>
    </row>
    <row r="5" spans="1:3" x14ac:dyDescent="0.35">
      <c r="A5" s="201"/>
    </row>
    <row r="6" spans="1:3" x14ac:dyDescent="0.35">
      <c r="A6" s="200" t="s">
        <v>359</v>
      </c>
    </row>
    <row r="8" spans="1:3" x14ac:dyDescent="0.35">
      <c r="A8" s="202" t="s">
        <v>22</v>
      </c>
      <c r="B8" s="202" t="s">
        <v>21</v>
      </c>
      <c r="C8" s="202" t="s">
        <v>19</v>
      </c>
    </row>
    <row r="9" spans="1:3" x14ac:dyDescent="0.35">
      <c r="A9" t="s">
        <v>360</v>
      </c>
      <c r="B9" s="18" t="s">
        <v>361</v>
      </c>
      <c r="C9" t="s">
        <v>362</v>
      </c>
    </row>
    <row r="10" spans="1:3" x14ac:dyDescent="0.35">
      <c r="A10" t="s">
        <v>363</v>
      </c>
      <c r="B10" s="18" t="s">
        <v>364</v>
      </c>
      <c r="C10" t="s">
        <v>365</v>
      </c>
    </row>
    <row r="11" spans="1:3" x14ac:dyDescent="0.35">
      <c r="A11" t="s">
        <v>366</v>
      </c>
      <c r="B11" s="203" t="s">
        <v>367</v>
      </c>
      <c r="C11" t="s">
        <v>368</v>
      </c>
    </row>
    <row r="12" spans="1:3" x14ac:dyDescent="0.35">
      <c r="B12" s="203" t="s">
        <v>369</v>
      </c>
      <c r="C12" t="s">
        <v>370</v>
      </c>
    </row>
    <row r="13" spans="1:3" x14ac:dyDescent="0.35">
      <c r="B13" s="18" t="s">
        <v>371</v>
      </c>
      <c r="C13" t="s">
        <v>372</v>
      </c>
    </row>
    <row r="14" spans="1:3" x14ac:dyDescent="0.35">
      <c r="B14" s="18" t="s">
        <v>373</v>
      </c>
      <c r="C14" t="s">
        <v>374</v>
      </c>
    </row>
    <row r="15" spans="1:3" x14ac:dyDescent="0.35">
      <c r="B15" s="18" t="s">
        <v>375</v>
      </c>
      <c r="C15" t="s">
        <v>376</v>
      </c>
    </row>
    <row r="16" spans="1:3" x14ac:dyDescent="0.35">
      <c r="B16" s="18" t="s">
        <v>377</v>
      </c>
    </row>
    <row r="17" spans="1:2" x14ac:dyDescent="0.35">
      <c r="B17" s="18" t="s">
        <v>378</v>
      </c>
    </row>
    <row r="19" spans="1:2" x14ac:dyDescent="0.35">
      <c r="A19" s="2" t="s">
        <v>15</v>
      </c>
      <c r="B19" s="2" t="s">
        <v>16</v>
      </c>
    </row>
    <row r="20" spans="1:2" x14ac:dyDescent="0.35">
      <c r="A20" t="s">
        <v>379</v>
      </c>
      <c r="B20" t="s">
        <v>380</v>
      </c>
    </row>
    <row r="21" spans="1:2" x14ac:dyDescent="0.35">
      <c r="A21" t="s">
        <v>381</v>
      </c>
      <c r="B21" t="s">
        <v>382</v>
      </c>
    </row>
    <row r="22" spans="1:2" x14ac:dyDescent="0.35">
      <c r="A22" t="s">
        <v>383</v>
      </c>
      <c r="B22" t="s">
        <v>384</v>
      </c>
    </row>
    <row r="23" spans="1:2" x14ac:dyDescent="0.35">
      <c r="A23" t="s">
        <v>385</v>
      </c>
      <c r="B23" t="s">
        <v>386</v>
      </c>
    </row>
    <row r="24" spans="1:2" x14ac:dyDescent="0.35">
      <c r="A24" t="s">
        <v>387</v>
      </c>
      <c r="B24" t="s">
        <v>388</v>
      </c>
    </row>
    <row r="25" spans="1:2" x14ac:dyDescent="0.35">
      <c r="A25" t="s">
        <v>389</v>
      </c>
      <c r="B25" t="s">
        <v>390</v>
      </c>
    </row>
    <row r="26" spans="1:2" x14ac:dyDescent="0.35">
      <c r="A26" t="s">
        <v>391</v>
      </c>
      <c r="B26" t="s">
        <v>392</v>
      </c>
    </row>
    <row r="27" spans="1:2" x14ac:dyDescent="0.35">
      <c r="A27" t="s">
        <v>393</v>
      </c>
      <c r="B27" t="s">
        <v>394</v>
      </c>
    </row>
    <row r="28" spans="1:2" x14ac:dyDescent="0.35">
      <c r="A28" t="s">
        <v>395</v>
      </c>
      <c r="B28" t="s">
        <v>396</v>
      </c>
    </row>
    <row r="29" spans="1:2" x14ac:dyDescent="0.35">
      <c r="A29" t="s">
        <v>397</v>
      </c>
      <c r="B29" t="s">
        <v>398</v>
      </c>
    </row>
    <row r="30" spans="1:2" x14ac:dyDescent="0.35">
      <c r="A30" t="s">
        <v>399</v>
      </c>
      <c r="B30" t="s">
        <v>400</v>
      </c>
    </row>
    <row r="31" spans="1:2" x14ac:dyDescent="0.35">
      <c r="A31" t="s">
        <v>401</v>
      </c>
      <c r="B31" t="s">
        <v>402</v>
      </c>
    </row>
    <row r="32" spans="1:2" x14ac:dyDescent="0.35">
      <c r="A32" t="s">
        <v>403</v>
      </c>
      <c r="B32" t="s">
        <v>404</v>
      </c>
    </row>
    <row r="33" spans="1:2" x14ac:dyDescent="0.35">
      <c r="A33" t="s">
        <v>405</v>
      </c>
      <c r="B33" t="s">
        <v>406</v>
      </c>
    </row>
    <row r="34" spans="1:2" x14ac:dyDescent="0.35">
      <c r="A34" t="s">
        <v>407</v>
      </c>
      <c r="B34" t="s">
        <v>408</v>
      </c>
    </row>
    <row r="35" spans="1:2" x14ac:dyDescent="0.35">
      <c r="A35" t="s">
        <v>409</v>
      </c>
      <c r="B35" t="s">
        <v>410</v>
      </c>
    </row>
    <row r="36" spans="1:2" x14ac:dyDescent="0.35">
      <c r="A36" t="s">
        <v>411</v>
      </c>
      <c r="B36" t="s">
        <v>412</v>
      </c>
    </row>
    <row r="37" spans="1:2" x14ac:dyDescent="0.35">
      <c r="A37" t="s">
        <v>413</v>
      </c>
      <c r="B37" t="s">
        <v>414</v>
      </c>
    </row>
    <row r="38" spans="1:2" x14ac:dyDescent="0.35">
      <c r="A38" t="s">
        <v>415</v>
      </c>
      <c r="B38" t="s">
        <v>416</v>
      </c>
    </row>
    <row r="39" spans="1:2" x14ac:dyDescent="0.35">
      <c r="A39" t="s">
        <v>417</v>
      </c>
      <c r="B39" t="s">
        <v>418</v>
      </c>
    </row>
    <row r="40" spans="1:2" x14ac:dyDescent="0.35">
      <c r="A40" t="s">
        <v>419</v>
      </c>
      <c r="B40" t="s">
        <v>420</v>
      </c>
    </row>
    <row r="41" spans="1:2" x14ac:dyDescent="0.35">
      <c r="A41" t="s">
        <v>421</v>
      </c>
      <c r="B41" t="s">
        <v>422</v>
      </c>
    </row>
    <row r="42" spans="1:2" x14ac:dyDescent="0.35">
      <c r="A42" t="s">
        <v>423</v>
      </c>
      <c r="B42" t="s">
        <v>424</v>
      </c>
    </row>
    <row r="43" spans="1:2" x14ac:dyDescent="0.35">
      <c r="A43" t="s">
        <v>425</v>
      </c>
      <c r="B43" t="s">
        <v>426</v>
      </c>
    </row>
    <row r="44" spans="1:2" x14ac:dyDescent="0.35">
      <c r="A44" t="s">
        <v>427</v>
      </c>
      <c r="B44" t="s">
        <v>428</v>
      </c>
    </row>
    <row r="45" spans="1:2" x14ac:dyDescent="0.35">
      <c r="A45" t="s">
        <v>429</v>
      </c>
      <c r="B45" t="s">
        <v>430</v>
      </c>
    </row>
    <row r="46" spans="1:2" x14ac:dyDescent="0.35">
      <c r="A46" t="s">
        <v>431</v>
      </c>
      <c r="B46" t="s">
        <v>432</v>
      </c>
    </row>
    <row r="47" spans="1:2" x14ac:dyDescent="0.35">
      <c r="A47" t="s">
        <v>433</v>
      </c>
      <c r="B47" t="s">
        <v>434</v>
      </c>
    </row>
    <row r="48" spans="1:2" x14ac:dyDescent="0.35">
      <c r="A48" t="s">
        <v>435</v>
      </c>
      <c r="B48" t="s">
        <v>436</v>
      </c>
    </row>
    <row r="49" spans="1:2" x14ac:dyDescent="0.35">
      <c r="A49" t="s">
        <v>437</v>
      </c>
      <c r="B49" t="s">
        <v>438</v>
      </c>
    </row>
    <row r="50" spans="1:2" x14ac:dyDescent="0.35">
      <c r="A50" t="s">
        <v>439</v>
      </c>
      <c r="B50" t="s">
        <v>440</v>
      </c>
    </row>
    <row r="51" spans="1:2" x14ac:dyDescent="0.35">
      <c r="A51" t="s">
        <v>441</v>
      </c>
      <c r="B51" t="s">
        <v>442</v>
      </c>
    </row>
    <row r="52" spans="1:2" x14ac:dyDescent="0.35">
      <c r="A52" t="s">
        <v>443</v>
      </c>
      <c r="B52" t="s">
        <v>444</v>
      </c>
    </row>
    <row r="53" spans="1:2" x14ac:dyDescent="0.35">
      <c r="A53" t="s">
        <v>445</v>
      </c>
      <c r="B53" t="s">
        <v>446</v>
      </c>
    </row>
    <row r="54" spans="1:2" x14ac:dyDescent="0.35">
      <c r="A54" t="s">
        <v>447</v>
      </c>
      <c r="B54" t="s">
        <v>448</v>
      </c>
    </row>
    <row r="55" spans="1:2" x14ac:dyDescent="0.35">
      <c r="A55" t="s">
        <v>449</v>
      </c>
      <c r="B55" t="s">
        <v>450</v>
      </c>
    </row>
    <row r="56" spans="1:2" x14ac:dyDescent="0.35">
      <c r="A56" t="s">
        <v>451</v>
      </c>
      <c r="B56" t="s">
        <v>452</v>
      </c>
    </row>
    <row r="57" spans="1:2" x14ac:dyDescent="0.35">
      <c r="A57" t="s">
        <v>453</v>
      </c>
      <c r="B57" t="s">
        <v>454</v>
      </c>
    </row>
    <row r="58" spans="1:2" x14ac:dyDescent="0.35">
      <c r="A58" t="s">
        <v>455</v>
      </c>
      <c r="B58" t="s">
        <v>456</v>
      </c>
    </row>
  </sheetData>
  <sheetProtection algorithmName="SHA-512" hashValue="vLbFcmHxigth1k3+TmT/kVNKLWe5Mqai2vTdAddZ/iS7tGNyrW9xU5SbZb45K/fqx8zPI55XxlpvgBzxS7xsrg==" saltValue="dgG5/n6gnndsza9bVEOwV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G1" workbookViewId="0">
      <selection activeCell="P7" sqref="P7:P139"/>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354</v>
      </c>
      <c r="B6" s="167" t="s">
        <v>355</v>
      </c>
      <c r="C6" s="167" t="s">
        <v>337</v>
      </c>
      <c r="D6" s="167" t="s">
        <v>346</v>
      </c>
      <c r="E6" s="167" t="s">
        <v>598</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itt_30064</v>
      </c>
      <c r="B7" s="36" t="str">
        <f>Overview!$B$13</f>
        <v>28-002-00-01</v>
      </c>
      <c r="C7" s="197">
        <f t="shared" ref="C7:C63" si="0">$D$3</f>
        <v>0</v>
      </c>
      <c r="D7" s="161" t="s">
        <v>347</v>
      </c>
      <c r="E7" s="207">
        <v>1</v>
      </c>
      <c r="F7" s="171">
        <f>Overview!$D$19</f>
        <v>50</v>
      </c>
      <c r="G7" s="101">
        <v>9</v>
      </c>
      <c r="H7" s="101">
        <v>2016</v>
      </c>
      <c r="I7" s="5">
        <f>Overview!L19</f>
        <v>0</v>
      </c>
      <c r="J7" s="41">
        <f>I7*Overview!$D$19</f>
        <v>0</v>
      </c>
      <c r="K7" s="10" t="str">
        <f>CONCATENATE(A7,"/",B7,"/",C7)</f>
        <v>itt_30064/28-002-00-01/0</v>
      </c>
      <c r="L7" s="10" t="str">
        <f>Overview!$B$12</f>
        <v>itt_30064</v>
      </c>
      <c r="M7" s="226" t="s">
        <v>685</v>
      </c>
      <c r="N7" s="10" t="str">
        <f>Overview!$B$10</f>
        <v>SHEFFIELD CITY REGION LEP</v>
      </c>
      <c r="O7" s="10" t="s">
        <v>434</v>
      </c>
      <c r="P7" s="324" t="s">
        <v>686</v>
      </c>
      <c r="Q7" s="10" t="str">
        <f>Overview!$B$11</f>
        <v>SUPPORT FOR THE UNEMPLOYED (MORE DEVELOPED)</v>
      </c>
      <c r="R7" s="10" t="str">
        <f>'Information for BU'!$C$9</f>
        <v xml:space="preserve">1.1 Access to employment for jobseekers/ the inactive </v>
      </c>
      <c r="S7" s="10" t="str">
        <f>'Agreement Numbers'!$D$57</f>
        <v>28S15C00120</v>
      </c>
      <c r="T7" s="10" t="s">
        <v>680</v>
      </c>
      <c r="U7" s="5" t="s">
        <v>366</v>
      </c>
      <c r="V7" s="5"/>
      <c r="W7" s="5"/>
      <c r="X7" s="11"/>
      <c r="Y7" s="11"/>
      <c r="Z7" s="11"/>
    </row>
    <row r="8" spans="1:28" x14ac:dyDescent="0.35">
      <c r="A8" s="36" t="str">
        <f>Overview!$B$12</f>
        <v>itt_30064</v>
      </c>
      <c r="B8" s="36" t="str">
        <f>Overview!$B$13</f>
        <v>28-002-00-01</v>
      </c>
      <c r="C8" s="197">
        <f t="shared" si="0"/>
        <v>0</v>
      </c>
      <c r="D8" s="161" t="s">
        <v>347</v>
      </c>
      <c r="E8" s="207">
        <v>1</v>
      </c>
      <c r="F8" s="171">
        <f>Overview!$D$19</f>
        <v>50</v>
      </c>
      <c r="G8" s="101">
        <v>10</v>
      </c>
      <c r="H8" s="101">
        <v>2016</v>
      </c>
      <c r="I8" s="5">
        <f>Overview!M19</f>
        <v>0</v>
      </c>
      <c r="J8" s="41">
        <f>I8*Overview!$D$19</f>
        <v>0</v>
      </c>
      <c r="K8" s="10" t="str">
        <f t="shared" ref="K8:K63" si="1">CONCATENATE(A8,"/",B8,"/",C8)</f>
        <v>itt_30064/28-002-00-01/0</v>
      </c>
      <c r="L8" s="10" t="str">
        <f>Overview!$B$12</f>
        <v>itt_30064</v>
      </c>
      <c r="M8" s="226" t="s">
        <v>685</v>
      </c>
      <c r="N8" s="10" t="str">
        <f>Overview!$B$10</f>
        <v>SHEFFIELD CITY REGION LEP</v>
      </c>
      <c r="O8" s="10" t="s">
        <v>434</v>
      </c>
      <c r="P8" s="324" t="s">
        <v>686</v>
      </c>
      <c r="Q8" s="10" t="str">
        <f>Overview!$B$11</f>
        <v>SUPPORT FOR THE UNEMPLOYED (MORE DEVELOPED)</v>
      </c>
      <c r="R8" s="10" t="str">
        <f>'Information for BU'!$C$9</f>
        <v xml:space="preserve">1.1 Access to employment for jobseekers/ the inactive </v>
      </c>
      <c r="S8" s="10" t="str">
        <f>'Agreement Numbers'!$D$57</f>
        <v>28S15C00120</v>
      </c>
      <c r="T8" s="10" t="s">
        <v>680</v>
      </c>
      <c r="U8" s="5" t="s">
        <v>366</v>
      </c>
      <c r="V8" s="10"/>
      <c r="W8" s="10"/>
    </row>
    <row r="9" spans="1:28" x14ac:dyDescent="0.35">
      <c r="A9" s="36" t="str">
        <f>Overview!$B$12</f>
        <v>itt_30064</v>
      </c>
      <c r="B9" s="36" t="str">
        <f>Overview!$B$13</f>
        <v>28-002-00-01</v>
      </c>
      <c r="C9" s="197">
        <f t="shared" si="0"/>
        <v>0</v>
      </c>
      <c r="D9" s="161" t="s">
        <v>347</v>
      </c>
      <c r="E9" s="207">
        <v>1</v>
      </c>
      <c r="F9" s="171">
        <f>Overview!$D$19</f>
        <v>50</v>
      </c>
      <c r="G9" s="101">
        <v>11</v>
      </c>
      <c r="H9" s="101">
        <v>2016</v>
      </c>
      <c r="I9" s="5">
        <f>Overview!N19</f>
        <v>0</v>
      </c>
      <c r="J9" s="41">
        <f>I9*Overview!$D$19</f>
        <v>0</v>
      </c>
      <c r="K9" s="10" t="str">
        <f t="shared" si="1"/>
        <v>itt_30064/28-002-00-01/0</v>
      </c>
      <c r="L9" s="10" t="str">
        <f>Overview!$B$12</f>
        <v>itt_30064</v>
      </c>
      <c r="M9" s="226" t="s">
        <v>685</v>
      </c>
      <c r="N9" s="10" t="str">
        <f>Overview!$B$10</f>
        <v>SHEFFIELD CITY REGION LEP</v>
      </c>
      <c r="O9" s="10" t="s">
        <v>434</v>
      </c>
      <c r="P9" s="324" t="s">
        <v>686</v>
      </c>
      <c r="Q9" s="10" t="str">
        <f>Overview!$B$11</f>
        <v>SUPPORT FOR THE UNEMPLOYED (MORE DEVELOPED)</v>
      </c>
      <c r="R9" s="10" t="str">
        <f>'Information for BU'!$C$9</f>
        <v xml:space="preserve">1.1 Access to employment for jobseekers/ the inactive </v>
      </c>
      <c r="S9" s="10" t="str">
        <f>'Agreement Numbers'!$D$57</f>
        <v>28S15C00120</v>
      </c>
      <c r="T9" s="10" t="s">
        <v>680</v>
      </c>
      <c r="U9" s="5" t="s">
        <v>366</v>
      </c>
      <c r="V9" s="10"/>
      <c r="W9" s="10"/>
    </row>
    <row r="10" spans="1:28" x14ac:dyDescent="0.35">
      <c r="A10" s="36" t="str">
        <f>Overview!$B$12</f>
        <v>itt_30064</v>
      </c>
      <c r="B10" s="36" t="str">
        <f>Overview!$B$13</f>
        <v>28-002-00-01</v>
      </c>
      <c r="C10" s="197">
        <f t="shared" si="0"/>
        <v>0</v>
      </c>
      <c r="D10" s="161" t="s">
        <v>347</v>
      </c>
      <c r="E10" s="207">
        <v>1</v>
      </c>
      <c r="F10" s="171">
        <f>Overview!$D$19</f>
        <v>50</v>
      </c>
      <c r="G10" s="101">
        <v>12</v>
      </c>
      <c r="H10" s="101">
        <v>2016</v>
      </c>
      <c r="I10" s="5">
        <f>Overview!O19</f>
        <v>0</v>
      </c>
      <c r="J10" s="41">
        <f>I10*Overview!$D$19</f>
        <v>0</v>
      </c>
      <c r="K10" s="10" t="str">
        <f t="shared" si="1"/>
        <v>itt_30064/28-002-00-01/0</v>
      </c>
      <c r="L10" s="10" t="str">
        <f>Overview!$B$12</f>
        <v>itt_30064</v>
      </c>
      <c r="M10" s="226" t="s">
        <v>685</v>
      </c>
      <c r="N10" s="10" t="str">
        <f>Overview!$B$10</f>
        <v>SHEFFIELD CITY REGION LEP</v>
      </c>
      <c r="O10" s="10" t="s">
        <v>434</v>
      </c>
      <c r="P10" s="324" t="s">
        <v>686</v>
      </c>
      <c r="Q10" s="10" t="str">
        <f>Overview!$B$11</f>
        <v>SUPPORT FOR THE UNEMPLOYED (MORE DEVELOPED)</v>
      </c>
      <c r="R10" s="10" t="str">
        <f>'Information for BU'!$C$9</f>
        <v xml:space="preserve">1.1 Access to employment for jobseekers/ the inactive </v>
      </c>
      <c r="S10" s="10" t="str">
        <f>'Agreement Numbers'!$D$57</f>
        <v>28S15C00120</v>
      </c>
      <c r="T10" s="10" t="s">
        <v>680</v>
      </c>
      <c r="U10" s="5" t="s">
        <v>366</v>
      </c>
      <c r="V10" s="10"/>
      <c r="W10" s="10"/>
    </row>
    <row r="11" spans="1:28" x14ac:dyDescent="0.35">
      <c r="A11" s="36" t="str">
        <f>Overview!$B$12</f>
        <v>itt_30064</v>
      </c>
      <c r="B11" s="36" t="str">
        <f>Overview!$B$13</f>
        <v>28-002-00-01</v>
      </c>
      <c r="C11" s="197">
        <f t="shared" si="0"/>
        <v>0</v>
      </c>
      <c r="D11" s="161" t="s">
        <v>347</v>
      </c>
      <c r="E11" s="207">
        <v>1</v>
      </c>
      <c r="F11" s="171">
        <f>Overview!$D$19</f>
        <v>50</v>
      </c>
      <c r="G11" s="101">
        <v>1</v>
      </c>
      <c r="H11" s="101">
        <v>2017</v>
      </c>
      <c r="I11" s="5">
        <f>Overview!P19</f>
        <v>0</v>
      </c>
      <c r="J11" s="41">
        <f>I11*Overview!$D$19</f>
        <v>0</v>
      </c>
      <c r="K11" s="10" t="str">
        <f t="shared" si="1"/>
        <v>itt_30064/28-002-00-01/0</v>
      </c>
      <c r="L11" s="10" t="str">
        <f>Overview!$B$12</f>
        <v>itt_30064</v>
      </c>
      <c r="M11" s="226" t="s">
        <v>685</v>
      </c>
      <c r="N11" s="10" t="str">
        <f>Overview!$B$10</f>
        <v>SHEFFIELD CITY REGION LEP</v>
      </c>
      <c r="O11" s="10" t="s">
        <v>434</v>
      </c>
      <c r="P11" s="324" t="s">
        <v>686</v>
      </c>
      <c r="Q11" s="10" t="str">
        <f>Overview!$B$11</f>
        <v>SUPPORT FOR THE UNEMPLOYED (MORE DEVELOPED)</v>
      </c>
      <c r="R11" s="10" t="str">
        <f>'Information for BU'!$C$9</f>
        <v xml:space="preserve">1.1 Access to employment for jobseekers/ the inactive </v>
      </c>
      <c r="S11" s="10" t="str">
        <f>'Agreement Numbers'!$D$57</f>
        <v>28S15C00120</v>
      </c>
      <c r="T11" s="10" t="s">
        <v>680</v>
      </c>
      <c r="U11" s="5" t="s">
        <v>366</v>
      </c>
      <c r="V11" s="10"/>
      <c r="W11" s="10"/>
    </row>
    <row r="12" spans="1:28" x14ac:dyDescent="0.35">
      <c r="A12" s="36" t="str">
        <f>Overview!$B$12</f>
        <v>itt_30064</v>
      </c>
      <c r="B12" s="36" t="str">
        <f>Overview!$B$13</f>
        <v>28-002-00-01</v>
      </c>
      <c r="C12" s="197">
        <f t="shared" si="0"/>
        <v>0</v>
      </c>
      <c r="D12" s="161" t="s">
        <v>347</v>
      </c>
      <c r="E12" s="207">
        <v>1</v>
      </c>
      <c r="F12" s="171">
        <f>Overview!$D$19</f>
        <v>50</v>
      </c>
      <c r="G12" s="101">
        <v>2</v>
      </c>
      <c r="H12" s="101">
        <v>2017</v>
      </c>
      <c r="I12" s="5">
        <f>Overview!Q19</f>
        <v>0</v>
      </c>
      <c r="J12" s="41">
        <f>I12*Overview!$D$19</f>
        <v>0</v>
      </c>
      <c r="K12" s="10" t="str">
        <f t="shared" si="1"/>
        <v>itt_30064/28-002-00-01/0</v>
      </c>
      <c r="L12" s="10" t="str">
        <f>Overview!$B$12</f>
        <v>itt_30064</v>
      </c>
      <c r="M12" s="226" t="s">
        <v>685</v>
      </c>
      <c r="N12" s="10" t="str">
        <f>Overview!$B$10</f>
        <v>SHEFFIELD CITY REGION LEP</v>
      </c>
      <c r="O12" s="10" t="s">
        <v>434</v>
      </c>
      <c r="P12" s="324" t="s">
        <v>686</v>
      </c>
      <c r="Q12" s="10" t="str">
        <f>Overview!$B$11</f>
        <v>SUPPORT FOR THE UNEMPLOYED (MORE DEVELOPED)</v>
      </c>
      <c r="R12" s="10" t="str">
        <f>'Information for BU'!$C$9</f>
        <v xml:space="preserve">1.1 Access to employment for jobseekers/ the inactive </v>
      </c>
      <c r="S12" s="10" t="str">
        <f>'Agreement Numbers'!$D$57</f>
        <v>28S15C00120</v>
      </c>
      <c r="T12" s="10" t="s">
        <v>680</v>
      </c>
      <c r="U12" s="5" t="s">
        <v>366</v>
      </c>
      <c r="V12" s="10"/>
      <c r="W12" s="10"/>
    </row>
    <row r="13" spans="1:28" x14ac:dyDescent="0.35">
      <c r="A13" s="36" t="str">
        <f>Overview!$B$12</f>
        <v>itt_30064</v>
      </c>
      <c r="B13" s="36" t="str">
        <f>Overview!$B$13</f>
        <v>28-002-00-01</v>
      </c>
      <c r="C13" s="197">
        <f t="shared" si="0"/>
        <v>0</v>
      </c>
      <c r="D13" s="161" t="s">
        <v>347</v>
      </c>
      <c r="E13" s="207">
        <v>1</v>
      </c>
      <c r="F13" s="171">
        <f>Overview!$D$19</f>
        <v>50</v>
      </c>
      <c r="G13" s="101">
        <v>3</v>
      </c>
      <c r="H13" s="101">
        <v>2017</v>
      </c>
      <c r="I13" s="5">
        <f>Overview!R19</f>
        <v>0</v>
      </c>
      <c r="J13" s="41">
        <f>I13*Overview!$D$19</f>
        <v>0</v>
      </c>
      <c r="K13" s="10" t="str">
        <f t="shared" si="1"/>
        <v>itt_30064/28-002-00-01/0</v>
      </c>
      <c r="L13" s="10" t="str">
        <f>Overview!$B$12</f>
        <v>itt_30064</v>
      </c>
      <c r="M13" s="226" t="s">
        <v>685</v>
      </c>
      <c r="N13" s="10" t="str">
        <f>Overview!$B$10</f>
        <v>SHEFFIELD CITY REGION LEP</v>
      </c>
      <c r="O13" s="10" t="s">
        <v>434</v>
      </c>
      <c r="P13" s="324" t="s">
        <v>686</v>
      </c>
      <c r="Q13" s="10" t="str">
        <f>Overview!$B$11</f>
        <v>SUPPORT FOR THE UNEMPLOYED (MORE DEVELOPED)</v>
      </c>
      <c r="R13" s="10" t="str">
        <f>'Information for BU'!$C$9</f>
        <v xml:space="preserve">1.1 Access to employment for jobseekers/ the inactive </v>
      </c>
      <c r="S13" s="10" t="str">
        <f>'Agreement Numbers'!$D$57</f>
        <v>28S15C00120</v>
      </c>
      <c r="T13" s="10" t="s">
        <v>680</v>
      </c>
      <c r="U13" s="5" t="s">
        <v>366</v>
      </c>
      <c r="V13" s="10"/>
      <c r="W13" s="10"/>
    </row>
    <row r="14" spans="1:28" x14ac:dyDescent="0.35">
      <c r="A14" s="36" t="str">
        <f>Overview!$B$12</f>
        <v>itt_30064</v>
      </c>
      <c r="B14" s="36" t="str">
        <f>Overview!$B$13</f>
        <v>28-002-00-01</v>
      </c>
      <c r="C14" s="197">
        <f t="shared" si="0"/>
        <v>0</v>
      </c>
      <c r="D14" s="161" t="s">
        <v>347</v>
      </c>
      <c r="E14" s="207">
        <v>1</v>
      </c>
      <c r="F14" s="171">
        <f>Overview!$D$19</f>
        <v>50</v>
      </c>
      <c r="G14" s="101">
        <v>4</v>
      </c>
      <c r="H14" s="101">
        <v>2017</v>
      </c>
      <c r="I14" s="5">
        <f>Overview!S19</f>
        <v>0</v>
      </c>
      <c r="J14" s="41">
        <f>I14*Overview!$D$19</f>
        <v>0</v>
      </c>
      <c r="K14" s="10" t="str">
        <f t="shared" si="1"/>
        <v>itt_30064/28-002-00-01/0</v>
      </c>
      <c r="L14" s="10" t="str">
        <f>Overview!$B$12</f>
        <v>itt_30064</v>
      </c>
      <c r="M14" s="226" t="s">
        <v>685</v>
      </c>
      <c r="N14" s="10" t="str">
        <f>Overview!$B$10</f>
        <v>SHEFFIELD CITY REGION LEP</v>
      </c>
      <c r="O14" s="10" t="s">
        <v>434</v>
      </c>
      <c r="P14" s="324" t="s">
        <v>686</v>
      </c>
      <c r="Q14" s="10" t="str">
        <f>Overview!$B$11</f>
        <v>SUPPORT FOR THE UNEMPLOYED (MORE DEVELOPED)</v>
      </c>
      <c r="R14" s="10" t="str">
        <f>'Information for BU'!$C$9</f>
        <v xml:space="preserve">1.1 Access to employment for jobseekers/ the inactive </v>
      </c>
      <c r="S14" s="10" t="str">
        <f>'Agreement Numbers'!$D$57</f>
        <v>28S15C00120</v>
      </c>
      <c r="T14" s="10" t="s">
        <v>680</v>
      </c>
      <c r="U14" s="5" t="s">
        <v>366</v>
      </c>
      <c r="V14" s="10"/>
      <c r="W14" s="10"/>
    </row>
    <row r="15" spans="1:28" x14ac:dyDescent="0.35">
      <c r="A15" s="36" t="str">
        <f>Overview!$B$12</f>
        <v>itt_30064</v>
      </c>
      <c r="B15" s="36" t="str">
        <f>Overview!$B$13</f>
        <v>28-002-00-01</v>
      </c>
      <c r="C15" s="197">
        <f t="shared" si="0"/>
        <v>0</v>
      </c>
      <c r="D15" s="161" t="s">
        <v>347</v>
      </c>
      <c r="E15" s="207">
        <v>1</v>
      </c>
      <c r="F15" s="171">
        <f>Overview!$D$19</f>
        <v>50</v>
      </c>
      <c r="G15" s="101">
        <v>5</v>
      </c>
      <c r="H15" s="101">
        <v>2017</v>
      </c>
      <c r="I15" s="5">
        <f>Overview!T19</f>
        <v>0</v>
      </c>
      <c r="J15" s="41">
        <f>I15*Overview!$D$19</f>
        <v>0</v>
      </c>
      <c r="K15" s="10" t="str">
        <f t="shared" si="1"/>
        <v>itt_30064/28-002-00-01/0</v>
      </c>
      <c r="L15" s="10" t="str">
        <f>Overview!$B$12</f>
        <v>itt_30064</v>
      </c>
      <c r="M15" s="226" t="s">
        <v>685</v>
      </c>
      <c r="N15" s="10" t="str">
        <f>Overview!$B$10</f>
        <v>SHEFFIELD CITY REGION LEP</v>
      </c>
      <c r="O15" s="10" t="s">
        <v>434</v>
      </c>
      <c r="P15" s="324" t="s">
        <v>686</v>
      </c>
      <c r="Q15" s="10" t="str">
        <f>Overview!$B$11</f>
        <v>SUPPORT FOR THE UNEMPLOYED (MORE DEVELOPED)</v>
      </c>
      <c r="R15" s="10" t="str">
        <f>'Information for BU'!$C$9</f>
        <v xml:space="preserve">1.1 Access to employment for jobseekers/ the inactive </v>
      </c>
      <c r="S15" s="10" t="str">
        <f>'Agreement Numbers'!$D$57</f>
        <v>28S15C00120</v>
      </c>
      <c r="T15" s="10" t="s">
        <v>680</v>
      </c>
      <c r="U15" s="5" t="s">
        <v>366</v>
      </c>
      <c r="V15" s="10"/>
      <c r="W15" s="10"/>
    </row>
    <row r="16" spans="1:28" x14ac:dyDescent="0.35">
      <c r="A16" s="36" t="str">
        <f>Overview!$B$12</f>
        <v>itt_30064</v>
      </c>
      <c r="B16" s="36" t="str">
        <f>Overview!$B$13</f>
        <v>28-002-00-01</v>
      </c>
      <c r="C16" s="197">
        <f t="shared" si="0"/>
        <v>0</v>
      </c>
      <c r="D16" s="161" t="s">
        <v>347</v>
      </c>
      <c r="E16" s="207">
        <v>1</v>
      </c>
      <c r="F16" s="171">
        <f>Overview!$D$19</f>
        <v>50</v>
      </c>
      <c r="G16" s="101">
        <v>6</v>
      </c>
      <c r="H16" s="101">
        <v>2017</v>
      </c>
      <c r="I16" s="5">
        <f>Overview!U19</f>
        <v>0</v>
      </c>
      <c r="J16" s="41">
        <f>I16*Overview!$D$19</f>
        <v>0</v>
      </c>
      <c r="K16" s="10" t="str">
        <f t="shared" si="1"/>
        <v>itt_30064/28-002-00-01/0</v>
      </c>
      <c r="L16" s="10" t="str">
        <f>Overview!$B$12</f>
        <v>itt_30064</v>
      </c>
      <c r="M16" s="226" t="s">
        <v>685</v>
      </c>
      <c r="N16" s="10" t="str">
        <f>Overview!$B$10</f>
        <v>SHEFFIELD CITY REGION LEP</v>
      </c>
      <c r="O16" s="10" t="s">
        <v>434</v>
      </c>
      <c r="P16" s="324" t="s">
        <v>686</v>
      </c>
      <c r="Q16" s="10" t="str">
        <f>Overview!$B$11</f>
        <v>SUPPORT FOR THE UNEMPLOYED (MORE DEVELOPED)</v>
      </c>
      <c r="R16" s="10" t="str">
        <f>'Information for BU'!$C$9</f>
        <v xml:space="preserve">1.1 Access to employment for jobseekers/ the inactive </v>
      </c>
      <c r="S16" s="10" t="str">
        <f>'Agreement Numbers'!$D$57</f>
        <v>28S15C00120</v>
      </c>
      <c r="T16" s="10" t="s">
        <v>680</v>
      </c>
      <c r="U16" s="5" t="s">
        <v>366</v>
      </c>
      <c r="V16" s="10"/>
      <c r="W16" s="10"/>
    </row>
    <row r="17" spans="1:23" x14ac:dyDescent="0.35">
      <c r="A17" s="36" t="str">
        <f>Overview!$B$12</f>
        <v>itt_30064</v>
      </c>
      <c r="B17" s="36" t="str">
        <f>Overview!$B$13</f>
        <v>28-002-00-01</v>
      </c>
      <c r="C17" s="197">
        <f t="shared" si="0"/>
        <v>0</v>
      </c>
      <c r="D17" s="161" t="s">
        <v>347</v>
      </c>
      <c r="E17" s="207">
        <v>1</v>
      </c>
      <c r="F17" s="171">
        <f>Overview!$D$19</f>
        <v>50</v>
      </c>
      <c r="G17" s="101">
        <v>7</v>
      </c>
      <c r="H17" s="101">
        <v>2017</v>
      </c>
      <c r="I17" s="5">
        <f>Overview!V19</f>
        <v>0</v>
      </c>
      <c r="J17" s="41">
        <f>I17*Overview!$D$19</f>
        <v>0</v>
      </c>
      <c r="K17" s="10" t="str">
        <f t="shared" si="1"/>
        <v>itt_30064/28-002-00-01/0</v>
      </c>
      <c r="L17" s="10" t="str">
        <f>Overview!$B$12</f>
        <v>itt_30064</v>
      </c>
      <c r="M17" s="226" t="s">
        <v>685</v>
      </c>
      <c r="N17" s="10" t="str">
        <f>Overview!$B$10</f>
        <v>SHEFFIELD CITY REGION LEP</v>
      </c>
      <c r="O17" s="10" t="s">
        <v>434</v>
      </c>
      <c r="P17" s="324" t="s">
        <v>686</v>
      </c>
      <c r="Q17" s="10" t="str">
        <f>Overview!$B$11</f>
        <v>SUPPORT FOR THE UNEMPLOYED (MORE DEVELOPED)</v>
      </c>
      <c r="R17" s="10" t="str">
        <f>'Information for BU'!$C$9</f>
        <v xml:space="preserve">1.1 Access to employment for jobseekers/ the inactive </v>
      </c>
      <c r="S17" s="10" t="str">
        <f>'Agreement Numbers'!$D$57</f>
        <v>28S15C00120</v>
      </c>
      <c r="T17" s="10" t="s">
        <v>680</v>
      </c>
      <c r="U17" s="5" t="s">
        <v>366</v>
      </c>
      <c r="V17" s="10"/>
      <c r="W17" s="10"/>
    </row>
    <row r="18" spans="1:23" x14ac:dyDescent="0.35">
      <c r="A18" s="36" t="str">
        <f>Overview!$B$12</f>
        <v>itt_30064</v>
      </c>
      <c r="B18" s="36" t="str">
        <f>Overview!$B$13</f>
        <v>28-002-00-01</v>
      </c>
      <c r="C18" s="197">
        <f t="shared" si="0"/>
        <v>0</v>
      </c>
      <c r="D18" s="161" t="s">
        <v>347</v>
      </c>
      <c r="E18" s="207">
        <v>1</v>
      </c>
      <c r="F18" s="171">
        <f>Overview!$D$19</f>
        <v>50</v>
      </c>
      <c r="G18" s="101">
        <v>8</v>
      </c>
      <c r="H18" s="101">
        <v>2017</v>
      </c>
      <c r="I18" s="5">
        <f>Overview!W19</f>
        <v>0</v>
      </c>
      <c r="J18" s="41">
        <f>I18*Overview!$D$19</f>
        <v>0</v>
      </c>
      <c r="K18" s="10" t="str">
        <f t="shared" si="1"/>
        <v>itt_30064/28-002-00-01/0</v>
      </c>
      <c r="L18" s="10" t="str">
        <f>Overview!$B$12</f>
        <v>itt_30064</v>
      </c>
      <c r="M18" s="226" t="s">
        <v>685</v>
      </c>
      <c r="N18" s="10" t="str">
        <f>Overview!$B$10</f>
        <v>SHEFFIELD CITY REGION LEP</v>
      </c>
      <c r="O18" s="10" t="s">
        <v>434</v>
      </c>
      <c r="P18" s="324" t="s">
        <v>686</v>
      </c>
      <c r="Q18" s="10" t="str">
        <f>Overview!$B$11</f>
        <v>SUPPORT FOR THE UNEMPLOYED (MORE DEVELOPED)</v>
      </c>
      <c r="R18" s="10" t="str">
        <f>'Information for BU'!$C$9</f>
        <v xml:space="preserve">1.1 Access to employment for jobseekers/ the inactive </v>
      </c>
      <c r="S18" s="10" t="str">
        <f>'Agreement Numbers'!$D$57</f>
        <v>28S15C00120</v>
      </c>
      <c r="T18" s="10" t="s">
        <v>680</v>
      </c>
      <c r="U18" s="5" t="s">
        <v>366</v>
      </c>
      <c r="V18" s="10"/>
      <c r="W18" s="10"/>
    </row>
    <row r="19" spans="1:23" x14ac:dyDescent="0.35">
      <c r="A19" s="36" t="str">
        <f>Overview!$B$12</f>
        <v>itt_30064</v>
      </c>
      <c r="B19" s="36" t="str">
        <f>Overview!$B$13</f>
        <v>28-002-00-01</v>
      </c>
      <c r="C19" s="197">
        <f t="shared" si="0"/>
        <v>0</v>
      </c>
      <c r="D19" s="161" t="s">
        <v>347</v>
      </c>
      <c r="E19" s="207">
        <v>1</v>
      </c>
      <c r="F19" s="171">
        <f>Overview!$D$19</f>
        <v>50</v>
      </c>
      <c r="G19" s="101">
        <v>9</v>
      </c>
      <c r="H19" s="101">
        <v>2017</v>
      </c>
      <c r="I19" s="5">
        <f>Overview!X19</f>
        <v>0</v>
      </c>
      <c r="J19" s="41">
        <f>I19*Overview!$D$19</f>
        <v>0</v>
      </c>
      <c r="K19" s="10" t="str">
        <f t="shared" si="1"/>
        <v>itt_30064/28-002-00-01/0</v>
      </c>
      <c r="L19" s="10" t="str">
        <f>Overview!$B$12</f>
        <v>itt_30064</v>
      </c>
      <c r="M19" s="226" t="s">
        <v>685</v>
      </c>
      <c r="N19" s="10" t="str">
        <f>Overview!$B$10</f>
        <v>SHEFFIELD CITY REGION LEP</v>
      </c>
      <c r="O19" s="10" t="s">
        <v>434</v>
      </c>
      <c r="P19" s="324" t="s">
        <v>686</v>
      </c>
      <c r="Q19" s="10" t="str">
        <f>Overview!$B$11</f>
        <v>SUPPORT FOR THE UNEMPLOYED (MORE DEVELOPED)</v>
      </c>
      <c r="R19" s="10" t="str">
        <f>'Information for BU'!$C$9</f>
        <v xml:space="preserve">1.1 Access to employment for jobseekers/ the inactive </v>
      </c>
      <c r="S19" s="10" t="str">
        <f>'Agreement Numbers'!$D$57</f>
        <v>28S15C00120</v>
      </c>
      <c r="T19" s="10" t="s">
        <v>680</v>
      </c>
      <c r="U19" s="5" t="s">
        <v>366</v>
      </c>
      <c r="V19" s="10"/>
      <c r="W19" s="10"/>
    </row>
    <row r="20" spans="1:23" x14ac:dyDescent="0.35">
      <c r="A20" s="36" t="str">
        <f>Overview!$B$12</f>
        <v>itt_30064</v>
      </c>
      <c r="B20" s="36" t="str">
        <f>Overview!$B$13</f>
        <v>28-002-00-01</v>
      </c>
      <c r="C20" s="197">
        <f t="shared" si="0"/>
        <v>0</v>
      </c>
      <c r="D20" s="161" t="s">
        <v>347</v>
      </c>
      <c r="E20" s="207">
        <v>1</v>
      </c>
      <c r="F20" s="171">
        <f>Overview!$D$19</f>
        <v>50</v>
      </c>
      <c r="G20" s="101">
        <v>10</v>
      </c>
      <c r="H20" s="101">
        <v>2017</v>
      </c>
      <c r="I20" s="5">
        <f>Overview!Y19</f>
        <v>0</v>
      </c>
      <c r="J20" s="41">
        <f>I20*Overview!$D$19</f>
        <v>0</v>
      </c>
      <c r="K20" s="10" t="str">
        <f t="shared" si="1"/>
        <v>itt_30064/28-002-00-01/0</v>
      </c>
      <c r="L20" s="10" t="str">
        <f>Overview!$B$12</f>
        <v>itt_30064</v>
      </c>
      <c r="M20" s="226" t="s">
        <v>685</v>
      </c>
      <c r="N20" s="10" t="str">
        <f>Overview!$B$10</f>
        <v>SHEFFIELD CITY REGION LEP</v>
      </c>
      <c r="O20" s="10" t="s">
        <v>434</v>
      </c>
      <c r="P20" s="324" t="s">
        <v>686</v>
      </c>
      <c r="Q20" s="10" t="str">
        <f>Overview!$B$11</f>
        <v>SUPPORT FOR THE UNEMPLOYED (MORE DEVELOPED)</v>
      </c>
      <c r="R20" s="10" t="str">
        <f>'Information for BU'!$C$9</f>
        <v xml:space="preserve">1.1 Access to employment for jobseekers/ the inactive </v>
      </c>
      <c r="S20" s="10" t="str">
        <f>'Agreement Numbers'!$D$57</f>
        <v>28S15C00120</v>
      </c>
      <c r="T20" s="10" t="s">
        <v>680</v>
      </c>
      <c r="U20" s="5" t="s">
        <v>366</v>
      </c>
      <c r="V20" s="10"/>
      <c r="W20" s="10"/>
    </row>
    <row r="21" spans="1:23" x14ac:dyDescent="0.35">
      <c r="A21" s="36" t="str">
        <f>Overview!$B$12</f>
        <v>itt_30064</v>
      </c>
      <c r="B21" s="36" t="str">
        <f>Overview!$B$13</f>
        <v>28-002-00-01</v>
      </c>
      <c r="C21" s="197">
        <f t="shared" si="0"/>
        <v>0</v>
      </c>
      <c r="D21" s="161" t="s">
        <v>347</v>
      </c>
      <c r="E21" s="207">
        <v>1</v>
      </c>
      <c r="F21" s="171">
        <f>Overview!$D$19</f>
        <v>50</v>
      </c>
      <c r="G21" s="101">
        <v>11</v>
      </c>
      <c r="H21" s="101">
        <v>2017</v>
      </c>
      <c r="I21" s="5">
        <f>Overview!Z19</f>
        <v>0</v>
      </c>
      <c r="J21" s="41">
        <f>I21*Overview!$D$19</f>
        <v>0</v>
      </c>
      <c r="K21" s="10" t="str">
        <f t="shared" si="1"/>
        <v>itt_30064/28-002-00-01/0</v>
      </c>
      <c r="L21" s="10" t="str">
        <f>Overview!$B$12</f>
        <v>itt_30064</v>
      </c>
      <c r="M21" s="226" t="s">
        <v>685</v>
      </c>
      <c r="N21" s="10" t="str">
        <f>Overview!$B$10</f>
        <v>SHEFFIELD CITY REGION LEP</v>
      </c>
      <c r="O21" s="10" t="s">
        <v>434</v>
      </c>
      <c r="P21" s="324" t="s">
        <v>686</v>
      </c>
      <c r="Q21" s="10" t="str">
        <f>Overview!$B$11</f>
        <v>SUPPORT FOR THE UNEMPLOYED (MORE DEVELOPED)</v>
      </c>
      <c r="R21" s="10" t="str">
        <f>'Information for BU'!$C$9</f>
        <v xml:space="preserve">1.1 Access to employment for jobseekers/ the inactive </v>
      </c>
      <c r="S21" s="10" t="str">
        <f>'Agreement Numbers'!$D$57</f>
        <v>28S15C00120</v>
      </c>
      <c r="T21" s="10" t="s">
        <v>680</v>
      </c>
      <c r="U21" s="5" t="s">
        <v>366</v>
      </c>
      <c r="V21" s="10"/>
      <c r="W21" s="10"/>
    </row>
    <row r="22" spans="1:23" x14ac:dyDescent="0.35">
      <c r="A22" s="36" t="str">
        <f>Overview!$B$12</f>
        <v>itt_30064</v>
      </c>
      <c r="B22" s="36" t="str">
        <f>Overview!$B$13</f>
        <v>28-002-00-01</v>
      </c>
      <c r="C22" s="197">
        <f t="shared" si="0"/>
        <v>0</v>
      </c>
      <c r="D22" s="161" t="s">
        <v>347</v>
      </c>
      <c r="E22" s="207">
        <v>1</v>
      </c>
      <c r="F22" s="171">
        <f>Overview!$D$19</f>
        <v>50</v>
      </c>
      <c r="G22" s="101">
        <v>12</v>
      </c>
      <c r="H22" s="101">
        <v>2017</v>
      </c>
      <c r="I22" s="5">
        <f>Overview!AA19</f>
        <v>0</v>
      </c>
      <c r="J22" s="41">
        <f>I22*Overview!$D$19</f>
        <v>0</v>
      </c>
      <c r="K22" s="10" t="str">
        <f t="shared" si="1"/>
        <v>itt_30064/28-002-00-01/0</v>
      </c>
      <c r="L22" s="10" t="str">
        <f>Overview!$B$12</f>
        <v>itt_30064</v>
      </c>
      <c r="M22" s="226" t="s">
        <v>685</v>
      </c>
      <c r="N22" s="10" t="str">
        <f>Overview!$B$10</f>
        <v>SHEFFIELD CITY REGION LEP</v>
      </c>
      <c r="O22" s="10" t="s">
        <v>434</v>
      </c>
      <c r="P22" s="324" t="s">
        <v>686</v>
      </c>
      <c r="Q22" s="10" t="str">
        <f>Overview!$B$11</f>
        <v>SUPPORT FOR THE UNEMPLOYED (MORE DEVELOPED)</v>
      </c>
      <c r="R22" s="10" t="str">
        <f>'Information for BU'!$C$9</f>
        <v xml:space="preserve">1.1 Access to employment for jobseekers/ the inactive </v>
      </c>
      <c r="S22" s="10" t="str">
        <f>'Agreement Numbers'!$D$57</f>
        <v>28S15C00120</v>
      </c>
      <c r="T22" s="10" t="s">
        <v>680</v>
      </c>
      <c r="U22" s="5" t="s">
        <v>366</v>
      </c>
      <c r="V22" s="10"/>
      <c r="W22" s="10"/>
    </row>
    <row r="23" spans="1:23" x14ac:dyDescent="0.35">
      <c r="A23" s="36" t="str">
        <f>Overview!$B$12</f>
        <v>itt_30064</v>
      </c>
      <c r="B23" s="36" t="str">
        <f>Overview!$B$13</f>
        <v>28-002-00-01</v>
      </c>
      <c r="C23" s="197">
        <f t="shared" si="0"/>
        <v>0</v>
      </c>
      <c r="D23" s="161" t="s">
        <v>347</v>
      </c>
      <c r="E23" s="207">
        <v>1</v>
      </c>
      <c r="F23" s="171">
        <f>Overview!$D$19</f>
        <v>50</v>
      </c>
      <c r="G23" s="101">
        <v>1</v>
      </c>
      <c r="H23" s="101">
        <v>2018</v>
      </c>
      <c r="I23" s="5">
        <f>Overview!AB19</f>
        <v>0</v>
      </c>
      <c r="J23" s="41">
        <f>I23*Overview!$D$19</f>
        <v>0</v>
      </c>
      <c r="K23" s="10" t="str">
        <f t="shared" si="1"/>
        <v>itt_30064/28-002-00-01/0</v>
      </c>
      <c r="L23" s="10" t="str">
        <f>Overview!$B$12</f>
        <v>itt_30064</v>
      </c>
      <c r="M23" s="226" t="s">
        <v>685</v>
      </c>
      <c r="N23" s="10" t="str">
        <f>Overview!$B$10</f>
        <v>SHEFFIELD CITY REGION LEP</v>
      </c>
      <c r="O23" s="10" t="s">
        <v>434</v>
      </c>
      <c r="P23" s="324" t="s">
        <v>686</v>
      </c>
      <c r="Q23" s="10" t="str">
        <f>Overview!$B$11</f>
        <v>SUPPORT FOR THE UNEMPLOYED (MORE DEVELOPED)</v>
      </c>
      <c r="R23" s="10" t="str">
        <f>'Information for BU'!$C$9</f>
        <v xml:space="preserve">1.1 Access to employment for jobseekers/ the inactive </v>
      </c>
      <c r="S23" s="10" t="str">
        <f>'Agreement Numbers'!$D$57</f>
        <v>28S15C00120</v>
      </c>
      <c r="T23" s="10" t="s">
        <v>680</v>
      </c>
      <c r="U23" s="5" t="s">
        <v>366</v>
      </c>
      <c r="V23" s="10"/>
      <c r="W23" s="10"/>
    </row>
    <row r="24" spans="1:23" x14ac:dyDescent="0.35">
      <c r="A24" s="36" t="str">
        <f>Overview!$B$12</f>
        <v>itt_30064</v>
      </c>
      <c r="B24" s="36" t="str">
        <f>Overview!$B$13</f>
        <v>28-002-00-01</v>
      </c>
      <c r="C24" s="197">
        <f t="shared" si="0"/>
        <v>0</v>
      </c>
      <c r="D24" s="161" t="s">
        <v>347</v>
      </c>
      <c r="E24" s="207">
        <v>1</v>
      </c>
      <c r="F24" s="171">
        <f>Overview!$D$19</f>
        <v>50</v>
      </c>
      <c r="G24" s="101">
        <v>2</v>
      </c>
      <c r="H24" s="101">
        <v>2018</v>
      </c>
      <c r="I24" s="5">
        <f>Overview!AC19</f>
        <v>0</v>
      </c>
      <c r="J24" s="41">
        <f>I24*Overview!$D$19</f>
        <v>0</v>
      </c>
      <c r="K24" s="10" t="str">
        <f t="shared" si="1"/>
        <v>itt_30064/28-002-00-01/0</v>
      </c>
      <c r="L24" s="10" t="str">
        <f>Overview!$B$12</f>
        <v>itt_30064</v>
      </c>
      <c r="M24" s="226" t="s">
        <v>685</v>
      </c>
      <c r="N24" s="10" t="str">
        <f>Overview!$B$10</f>
        <v>SHEFFIELD CITY REGION LEP</v>
      </c>
      <c r="O24" s="10" t="s">
        <v>434</v>
      </c>
      <c r="P24" s="324" t="s">
        <v>686</v>
      </c>
      <c r="Q24" s="10" t="str">
        <f>Overview!$B$11</f>
        <v>SUPPORT FOR THE UNEMPLOYED (MORE DEVELOPED)</v>
      </c>
      <c r="R24" s="10" t="str">
        <f>'Information for BU'!$C$9</f>
        <v xml:space="preserve">1.1 Access to employment for jobseekers/ the inactive </v>
      </c>
      <c r="S24" s="10" t="str">
        <f>'Agreement Numbers'!$D$57</f>
        <v>28S15C00120</v>
      </c>
      <c r="T24" s="10" t="s">
        <v>680</v>
      </c>
      <c r="U24" s="5" t="s">
        <v>366</v>
      </c>
      <c r="V24" s="10"/>
      <c r="W24" s="10"/>
    </row>
    <row r="25" spans="1:23" x14ac:dyDescent="0.35">
      <c r="A25" s="36" t="str">
        <f>Overview!$B$12</f>
        <v>itt_30064</v>
      </c>
      <c r="B25" s="36" t="str">
        <f>Overview!$B$13</f>
        <v>28-002-00-01</v>
      </c>
      <c r="C25" s="197">
        <f t="shared" si="0"/>
        <v>0</v>
      </c>
      <c r="D25" s="161" t="s">
        <v>347</v>
      </c>
      <c r="E25" s="207">
        <v>1</v>
      </c>
      <c r="F25" s="171">
        <f>Overview!$D$19</f>
        <v>50</v>
      </c>
      <c r="G25" s="101">
        <v>3</v>
      </c>
      <c r="H25" s="101">
        <v>2018</v>
      </c>
      <c r="I25" s="5">
        <f>Overview!AD19</f>
        <v>0</v>
      </c>
      <c r="J25" s="41">
        <f>I25*Overview!$D$19</f>
        <v>0</v>
      </c>
      <c r="K25" s="10" t="str">
        <f t="shared" si="1"/>
        <v>itt_30064/28-002-00-01/0</v>
      </c>
      <c r="L25" s="10" t="str">
        <f>Overview!$B$12</f>
        <v>itt_30064</v>
      </c>
      <c r="M25" s="226" t="s">
        <v>685</v>
      </c>
      <c r="N25" s="10" t="str">
        <f>Overview!$B$10</f>
        <v>SHEFFIELD CITY REGION LEP</v>
      </c>
      <c r="O25" s="10" t="s">
        <v>434</v>
      </c>
      <c r="P25" s="324" t="s">
        <v>686</v>
      </c>
      <c r="Q25" s="10" t="str">
        <f>Overview!$B$11</f>
        <v>SUPPORT FOR THE UNEMPLOYED (MORE DEVELOPED)</v>
      </c>
      <c r="R25" s="10" t="str">
        <f>'Information for BU'!$C$9</f>
        <v xml:space="preserve">1.1 Access to employment for jobseekers/ the inactive </v>
      </c>
      <c r="S25" s="10" t="str">
        <f>'Agreement Numbers'!$D$57</f>
        <v>28S15C00120</v>
      </c>
      <c r="T25" s="10" t="s">
        <v>680</v>
      </c>
      <c r="U25" s="5" t="s">
        <v>366</v>
      </c>
      <c r="V25" s="10"/>
      <c r="W25" s="10"/>
    </row>
    <row r="26" spans="1:23" x14ac:dyDescent="0.35">
      <c r="A26" s="36" t="str">
        <f>Overview!$B$12</f>
        <v>itt_30064</v>
      </c>
      <c r="B26" s="36" t="str">
        <f>Overview!$B$13</f>
        <v>28-002-00-01</v>
      </c>
      <c r="C26" s="197">
        <f t="shared" si="0"/>
        <v>0</v>
      </c>
      <c r="D26" s="161" t="s">
        <v>348</v>
      </c>
      <c r="E26" s="207">
        <v>2</v>
      </c>
      <c r="F26" s="23"/>
      <c r="G26" s="101">
        <v>9</v>
      </c>
      <c r="H26" s="101">
        <v>2016</v>
      </c>
      <c r="I26" s="5"/>
      <c r="J26" s="225">
        <f>'Regulated &amp; Non-regulated Lrng'!$K$252</f>
        <v>0</v>
      </c>
      <c r="K26" s="10" t="str">
        <f t="shared" si="1"/>
        <v>itt_30064/28-002-00-01/0</v>
      </c>
      <c r="L26" s="10" t="str">
        <f>Overview!$B$12</f>
        <v>itt_30064</v>
      </c>
      <c r="M26" s="226" t="s">
        <v>685</v>
      </c>
      <c r="N26" s="10" t="str">
        <f>Overview!$B$10</f>
        <v>SHEFFIELD CITY REGION LEP</v>
      </c>
      <c r="O26" s="10" t="s">
        <v>434</v>
      </c>
      <c r="P26" s="324" t="s">
        <v>686</v>
      </c>
      <c r="Q26" s="10" t="str">
        <f>Overview!$B$11</f>
        <v>SUPPORT FOR THE UNEMPLOYED (MORE DEVELOPED)</v>
      </c>
      <c r="R26" s="10" t="str">
        <f>'Information for BU'!$C$9</f>
        <v xml:space="preserve">1.1 Access to employment for jobseekers/ the inactive </v>
      </c>
      <c r="S26" s="10" t="str">
        <f>'Agreement Numbers'!$D$57</f>
        <v>28S15C00120</v>
      </c>
      <c r="T26" s="10" t="s">
        <v>680</v>
      </c>
      <c r="U26" s="5" t="s">
        <v>366</v>
      </c>
      <c r="V26" s="10"/>
      <c r="W26" s="10"/>
    </row>
    <row r="27" spans="1:23" x14ac:dyDescent="0.35">
      <c r="A27" s="36" t="str">
        <f>Overview!$B$12</f>
        <v>itt_30064</v>
      </c>
      <c r="B27" s="36" t="str">
        <f>Overview!$B$13</f>
        <v>28-002-00-01</v>
      </c>
      <c r="C27" s="197">
        <f t="shared" si="0"/>
        <v>0</v>
      </c>
      <c r="D27" s="161" t="s">
        <v>348</v>
      </c>
      <c r="E27" s="207">
        <v>2</v>
      </c>
      <c r="F27" s="23"/>
      <c r="G27" s="101">
        <v>10</v>
      </c>
      <c r="H27" s="101">
        <v>2016</v>
      </c>
      <c r="I27" s="5"/>
      <c r="J27" s="225">
        <f>'Regulated &amp; Non-regulated Lrng'!$L$252</f>
        <v>0</v>
      </c>
      <c r="K27" s="10" t="str">
        <f t="shared" si="1"/>
        <v>itt_30064/28-002-00-01/0</v>
      </c>
      <c r="L27" s="10" t="str">
        <f>Overview!$B$12</f>
        <v>itt_30064</v>
      </c>
      <c r="M27" s="226" t="s">
        <v>685</v>
      </c>
      <c r="N27" s="10" t="str">
        <f>Overview!$B$10</f>
        <v>SHEFFIELD CITY REGION LEP</v>
      </c>
      <c r="O27" s="10" t="s">
        <v>434</v>
      </c>
      <c r="P27" s="324" t="s">
        <v>686</v>
      </c>
      <c r="Q27" s="10" t="str">
        <f>Overview!$B$11</f>
        <v>SUPPORT FOR THE UNEMPLOYED (MORE DEVELOPED)</v>
      </c>
      <c r="R27" s="10" t="str">
        <f>'Information for BU'!$C$9</f>
        <v xml:space="preserve">1.1 Access to employment for jobseekers/ the inactive </v>
      </c>
      <c r="S27" s="10" t="str">
        <f>'Agreement Numbers'!$D$57</f>
        <v>28S15C00120</v>
      </c>
      <c r="T27" s="10" t="s">
        <v>680</v>
      </c>
      <c r="U27" s="5" t="s">
        <v>366</v>
      </c>
      <c r="V27" s="10"/>
      <c r="W27" s="10"/>
    </row>
    <row r="28" spans="1:23" x14ac:dyDescent="0.35">
      <c r="A28" s="36" t="str">
        <f>Overview!$B$12</f>
        <v>itt_30064</v>
      </c>
      <c r="B28" s="36" t="str">
        <f>Overview!$B$13</f>
        <v>28-002-00-01</v>
      </c>
      <c r="C28" s="197">
        <f t="shared" si="0"/>
        <v>0</v>
      </c>
      <c r="D28" s="161" t="s">
        <v>348</v>
      </c>
      <c r="E28" s="207">
        <v>2</v>
      </c>
      <c r="F28" s="23"/>
      <c r="G28" s="101">
        <v>11</v>
      </c>
      <c r="H28" s="101">
        <v>2016</v>
      </c>
      <c r="I28" s="5"/>
      <c r="J28" s="225">
        <f>'Regulated &amp; Non-regulated Lrng'!$M$252</f>
        <v>0</v>
      </c>
      <c r="K28" s="10" t="str">
        <f t="shared" si="1"/>
        <v>itt_30064/28-002-00-01/0</v>
      </c>
      <c r="L28" s="10" t="str">
        <f>Overview!$B$12</f>
        <v>itt_30064</v>
      </c>
      <c r="M28" s="226" t="s">
        <v>685</v>
      </c>
      <c r="N28" s="10" t="str">
        <f>Overview!$B$10</f>
        <v>SHEFFIELD CITY REGION LEP</v>
      </c>
      <c r="O28" s="10" t="s">
        <v>434</v>
      </c>
      <c r="P28" s="324" t="s">
        <v>686</v>
      </c>
      <c r="Q28" s="10" t="str">
        <f>Overview!$B$11</f>
        <v>SUPPORT FOR THE UNEMPLOYED (MORE DEVELOPED)</v>
      </c>
      <c r="R28" s="10" t="str">
        <f>'Information for BU'!$C$9</f>
        <v xml:space="preserve">1.1 Access to employment for jobseekers/ the inactive </v>
      </c>
      <c r="S28" s="10" t="str">
        <f>'Agreement Numbers'!$D$57</f>
        <v>28S15C00120</v>
      </c>
      <c r="T28" s="10" t="s">
        <v>680</v>
      </c>
      <c r="U28" s="5" t="s">
        <v>366</v>
      </c>
      <c r="V28" s="10"/>
      <c r="W28" s="10"/>
    </row>
    <row r="29" spans="1:23" x14ac:dyDescent="0.35">
      <c r="A29" s="36" t="str">
        <f>Overview!$B$12</f>
        <v>itt_30064</v>
      </c>
      <c r="B29" s="36" t="str">
        <f>Overview!$B$13</f>
        <v>28-002-00-01</v>
      </c>
      <c r="C29" s="197">
        <f t="shared" si="0"/>
        <v>0</v>
      </c>
      <c r="D29" s="161" t="s">
        <v>348</v>
      </c>
      <c r="E29" s="207">
        <v>2</v>
      </c>
      <c r="F29" s="23"/>
      <c r="G29" s="101">
        <v>12</v>
      </c>
      <c r="H29" s="101">
        <v>2016</v>
      </c>
      <c r="I29" s="5"/>
      <c r="J29" s="225">
        <f>'Regulated &amp; Non-regulated Lrng'!$N$252</f>
        <v>0</v>
      </c>
      <c r="K29" s="10" t="str">
        <f t="shared" si="1"/>
        <v>itt_30064/28-002-00-01/0</v>
      </c>
      <c r="L29" s="10" t="str">
        <f>Overview!$B$12</f>
        <v>itt_30064</v>
      </c>
      <c r="M29" s="226" t="s">
        <v>685</v>
      </c>
      <c r="N29" s="10" t="str">
        <f>Overview!$B$10</f>
        <v>SHEFFIELD CITY REGION LEP</v>
      </c>
      <c r="O29" s="10" t="s">
        <v>434</v>
      </c>
      <c r="P29" s="324" t="s">
        <v>686</v>
      </c>
      <c r="Q29" s="10" t="str">
        <f>Overview!$B$11</f>
        <v>SUPPORT FOR THE UNEMPLOYED (MORE DEVELOPED)</v>
      </c>
      <c r="R29" s="10" t="str">
        <f>'Information for BU'!$C$9</f>
        <v xml:space="preserve">1.1 Access to employment for jobseekers/ the inactive </v>
      </c>
      <c r="S29" s="10" t="str">
        <f>'Agreement Numbers'!$D$57</f>
        <v>28S15C00120</v>
      </c>
      <c r="T29" s="10" t="s">
        <v>680</v>
      </c>
      <c r="U29" s="5" t="s">
        <v>366</v>
      </c>
      <c r="V29" s="10"/>
      <c r="W29" s="10"/>
    </row>
    <row r="30" spans="1:23" x14ac:dyDescent="0.35">
      <c r="A30" s="36" t="str">
        <f>Overview!$B$12</f>
        <v>itt_30064</v>
      </c>
      <c r="B30" s="36" t="str">
        <f>Overview!$B$13</f>
        <v>28-002-00-01</v>
      </c>
      <c r="C30" s="197">
        <f t="shared" si="0"/>
        <v>0</v>
      </c>
      <c r="D30" s="161" t="s">
        <v>348</v>
      </c>
      <c r="E30" s="207">
        <v>2</v>
      </c>
      <c r="F30" s="23"/>
      <c r="G30" s="101">
        <v>1</v>
      </c>
      <c r="H30" s="101">
        <v>2017</v>
      </c>
      <c r="I30" s="5"/>
      <c r="J30" s="225">
        <f>'Regulated &amp; Non-regulated Lrng'!$O$252</f>
        <v>0</v>
      </c>
      <c r="K30" s="10" t="str">
        <f t="shared" si="1"/>
        <v>itt_30064/28-002-00-01/0</v>
      </c>
      <c r="L30" s="10" t="str">
        <f>Overview!$B$12</f>
        <v>itt_30064</v>
      </c>
      <c r="M30" s="226" t="s">
        <v>685</v>
      </c>
      <c r="N30" s="10" t="str">
        <f>Overview!$B$10</f>
        <v>SHEFFIELD CITY REGION LEP</v>
      </c>
      <c r="O30" s="10" t="s">
        <v>434</v>
      </c>
      <c r="P30" s="324" t="s">
        <v>686</v>
      </c>
      <c r="Q30" s="10" t="str">
        <f>Overview!$B$11</f>
        <v>SUPPORT FOR THE UNEMPLOYED (MORE DEVELOPED)</v>
      </c>
      <c r="R30" s="10" t="str">
        <f>'Information for BU'!$C$9</f>
        <v xml:space="preserve">1.1 Access to employment for jobseekers/ the inactive </v>
      </c>
      <c r="S30" s="10" t="str">
        <f>'Agreement Numbers'!$D$57</f>
        <v>28S15C00120</v>
      </c>
      <c r="T30" s="10" t="s">
        <v>680</v>
      </c>
      <c r="U30" s="5" t="s">
        <v>366</v>
      </c>
      <c r="V30" s="10"/>
      <c r="W30" s="10"/>
    </row>
    <row r="31" spans="1:23" x14ac:dyDescent="0.35">
      <c r="A31" s="36" t="str">
        <f>Overview!$B$12</f>
        <v>itt_30064</v>
      </c>
      <c r="B31" s="36" t="str">
        <f>Overview!$B$13</f>
        <v>28-002-00-01</v>
      </c>
      <c r="C31" s="197">
        <f t="shared" si="0"/>
        <v>0</v>
      </c>
      <c r="D31" s="161" t="s">
        <v>348</v>
      </c>
      <c r="E31" s="207">
        <v>2</v>
      </c>
      <c r="F31" s="23"/>
      <c r="G31" s="101">
        <v>2</v>
      </c>
      <c r="H31" s="101">
        <v>2017</v>
      </c>
      <c r="I31" s="5"/>
      <c r="J31" s="225">
        <f>'Regulated &amp; Non-regulated Lrng'!$P$252</f>
        <v>0</v>
      </c>
      <c r="K31" s="10" t="str">
        <f t="shared" si="1"/>
        <v>itt_30064/28-002-00-01/0</v>
      </c>
      <c r="L31" s="10" t="str">
        <f>Overview!$B$12</f>
        <v>itt_30064</v>
      </c>
      <c r="M31" s="226" t="s">
        <v>685</v>
      </c>
      <c r="N31" s="10" t="str">
        <f>Overview!$B$10</f>
        <v>SHEFFIELD CITY REGION LEP</v>
      </c>
      <c r="O31" s="10" t="s">
        <v>434</v>
      </c>
      <c r="P31" s="324" t="s">
        <v>686</v>
      </c>
      <c r="Q31" s="10" t="str">
        <f>Overview!$B$11</f>
        <v>SUPPORT FOR THE UNEMPLOYED (MORE DEVELOPED)</v>
      </c>
      <c r="R31" s="10" t="str">
        <f>'Information for BU'!$C$9</f>
        <v xml:space="preserve">1.1 Access to employment for jobseekers/ the inactive </v>
      </c>
      <c r="S31" s="10" t="str">
        <f>'Agreement Numbers'!$D$57</f>
        <v>28S15C00120</v>
      </c>
      <c r="T31" s="10" t="s">
        <v>680</v>
      </c>
      <c r="U31" s="5" t="s">
        <v>366</v>
      </c>
      <c r="V31" s="10"/>
      <c r="W31" s="10"/>
    </row>
    <row r="32" spans="1:23" x14ac:dyDescent="0.35">
      <c r="A32" s="36" t="str">
        <f>Overview!$B$12</f>
        <v>itt_30064</v>
      </c>
      <c r="B32" s="36" t="str">
        <f>Overview!$B$13</f>
        <v>28-002-00-01</v>
      </c>
      <c r="C32" s="197">
        <f t="shared" si="0"/>
        <v>0</v>
      </c>
      <c r="D32" s="161" t="s">
        <v>348</v>
      </c>
      <c r="E32" s="207">
        <v>2</v>
      </c>
      <c r="F32" s="23"/>
      <c r="G32" s="101">
        <v>3</v>
      </c>
      <c r="H32" s="101">
        <v>2017</v>
      </c>
      <c r="I32" s="5"/>
      <c r="J32" s="225">
        <f>'Regulated &amp; Non-regulated Lrng'!$Q$252</f>
        <v>0</v>
      </c>
      <c r="K32" s="10" t="str">
        <f t="shared" si="1"/>
        <v>itt_30064/28-002-00-01/0</v>
      </c>
      <c r="L32" s="10" t="str">
        <f>Overview!$B$12</f>
        <v>itt_30064</v>
      </c>
      <c r="M32" s="226" t="s">
        <v>685</v>
      </c>
      <c r="N32" s="10" t="str">
        <f>Overview!$B$10</f>
        <v>SHEFFIELD CITY REGION LEP</v>
      </c>
      <c r="O32" s="10" t="s">
        <v>434</v>
      </c>
      <c r="P32" s="324" t="s">
        <v>686</v>
      </c>
      <c r="Q32" s="10" t="str">
        <f>Overview!$B$11</f>
        <v>SUPPORT FOR THE UNEMPLOYED (MORE DEVELOPED)</v>
      </c>
      <c r="R32" s="10" t="str">
        <f>'Information for BU'!$C$9</f>
        <v xml:space="preserve">1.1 Access to employment for jobseekers/ the inactive </v>
      </c>
      <c r="S32" s="10" t="str">
        <f>'Agreement Numbers'!$D$57</f>
        <v>28S15C00120</v>
      </c>
      <c r="T32" s="10" t="s">
        <v>680</v>
      </c>
      <c r="U32" s="5" t="s">
        <v>366</v>
      </c>
      <c r="V32" s="10"/>
      <c r="W32" s="10"/>
    </row>
    <row r="33" spans="1:23" x14ac:dyDescent="0.35">
      <c r="A33" s="36" t="str">
        <f>Overview!$B$12</f>
        <v>itt_30064</v>
      </c>
      <c r="B33" s="36" t="str">
        <f>Overview!$B$13</f>
        <v>28-002-00-01</v>
      </c>
      <c r="C33" s="197">
        <f t="shared" si="0"/>
        <v>0</v>
      </c>
      <c r="D33" s="161" t="s">
        <v>348</v>
      </c>
      <c r="E33" s="207">
        <v>2</v>
      </c>
      <c r="F33" s="23"/>
      <c r="G33" s="101">
        <v>4</v>
      </c>
      <c r="H33" s="101">
        <v>2017</v>
      </c>
      <c r="I33" s="5"/>
      <c r="J33" s="225">
        <f>'Regulated &amp; Non-regulated Lrng'!$R$252</f>
        <v>0</v>
      </c>
      <c r="K33" s="10" t="str">
        <f t="shared" si="1"/>
        <v>itt_30064/28-002-00-01/0</v>
      </c>
      <c r="L33" s="10" t="str">
        <f>Overview!$B$12</f>
        <v>itt_30064</v>
      </c>
      <c r="M33" s="226" t="s">
        <v>685</v>
      </c>
      <c r="N33" s="10" t="str">
        <f>Overview!$B$10</f>
        <v>SHEFFIELD CITY REGION LEP</v>
      </c>
      <c r="O33" s="10" t="s">
        <v>434</v>
      </c>
      <c r="P33" s="324" t="s">
        <v>686</v>
      </c>
      <c r="Q33" s="10" t="str">
        <f>Overview!$B$11</f>
        <v>SUPPORT FOR THE UNEMPLOYED (MORE DEVELOPED)</v>
      </c>
      <c r="R33" s="10" t="str">
        <f>'Information for BU'!$C$9</f>
        <v xml:space="preserve">1.1 Access to employment for jobseekers/ the inactive </v>
      </c>
      <c r="S33" s="10" t="str">
        <f>'Agreement Numbers'!$D$57</f>
        <v>28S15C00120</v>
      </c>
      <c r="T33" s="10" t="s">
        <v>680</v>
      </c>
      <c r="U33" s="5" t="s">
        <v>366</v>
      </c>
      <c r="V33" s="10"/>
      <c r="W33" s="10"/>
    </row>
    <row r="34" spans="1:23" x14ac:dyDescent="0.35">
      <c r="A34" s="36" t="str">
        <f>Overview!$B$12</f>
        <v>itt_30064</v>
      </c>
      <c r="B34" s="36" t="str">
        <f>Overview!$B$13</f>
        <v>28-002-00-01</v>
      </c>
      <c r="C34" s="197">
        <f t="shared" si="0"/>
        <v>0</v>
      </c>
      <c r="D34" s="161" t="s">
        <v>348</v>
      </c>
      <c r="E34" s="207">
        <v>2</v>
      </c>
      <c r="F34" s="23"/>
      <c r="G34" s="101">
        <v>5</v>
      </c>
      <c r="H34" s="101">
        <v>2017</v>
      </c>
      <c r="I34" s="5"/>
      <c r="J34" s="225">
        <f>'Regulated &amp; Non-regulated Lrng'!$S$252</f>
        <v>0</v>
      </c>
      <c r="K34" s="10" t="str">
        <f t="shared" si="1"/>
        <v>itt_30064/28-002-00-01/0</v>
      </c>
      <c r="L34" s="10" t="str">
        <f>Overview!$B$12</f>
        <v>itt_30064</v>
      </c>
      <c r="M34" s="226" t="s">
        <v>685</v>
      </c>
      <c r="N34" s="10" t="str">
        <f>Overview!$B$10</f>
        <v>SHEFFIELD CITY REGION LEP</v>
      </c>
      <c r="O34" s="10" t="s">
        <v>434</v>
      </c>
      <c r="P34" s="324" t="s">
        <v>686</v>
      </c>
      <c r="Q34" s="10" t="str">
        <f>Overview!$B$11</f>
        <v>SUPPORT FOR THE UNEMPLOYED (MORE DEVELOPED)</v>
      </c>
      <c r="R34" s="10" t="str">
        <f>'Information for BU'!$C$9</f>
        <v xml:space="preserve">1.1 Access to employment for jobseekers/ the inactive </v>
      </c>
      <c r="S34" s="10" t="str">
        <f>'Agreement Numbers'!$D$57</f>
        <v>28S15C00120</v>
      </c>
      <c r="T34" s="10" t="s">
        <v>680</v>
      </c>
      <c r="U34" s="5" t="s">
        <v>366</v>
      </c>
      <c r="V34" s="10"/>
      <c r="W34" s="10"/>
    </row>
    <row r="35" spans="1:23" x14ac:dyDescent="0.35">
      <c r="A35" s="36" t="str">
        <f>Overview!$B$12</f>
        <v>itt_30064</v>
      </c>
      <c r="B35" s="36" t="str">
        <f>Overview!$B$13</f>
        <v>28-002-00-01</v>
      </c>
      <c r="C35" s="197">
        <f t="shared" si="0"/>
        <v>0</v>
      </c>
      <c r="D35" s="161" t="s">
        <v>348</v>
      </c>
      <c r="E35" s="207">
        <v>2</v>
      </c>
      <c r="F35" s="23"/>
      <c r="G35" s="101">
        <v>6</v>
      </c>
      <c r="H35" s="101">
        <v>2017</v>
      </c>
      <c r="I35" s="5"/>
      <c r="J35" s="225">
        <f>'Regulated &amp; Non-regulated Lrng'!$T$252</f>
        <v>0</v>
      </c>
      <c r="K35" s="10" t="str">
        <f t="shared" si="1"/>
        <v>itt_30064/28-002-00-01/0</v>
      </c>
      <c r="L35" s="10" t="str">
        <f>Overview!$B$12</f>
        <v>itt_30064</v>
      </c>
      <c r="M35" s="226" t="s">
        <v>685</v>
      </c>
      <c r="N35" s="10" t="str">
        <f>Overview!$B$10</f>
        <v>SHEFFIELD CITY REGION LEP</v>
      </c>
      <c r="O35" s="10" t="s">
        <v>434</v>
      </c>
      <c r="P35" s="324" t="s">
        <v>686</v>
      </c>
      <c r="Q35" s="10" t="str">
        <f>Overview!$B$11</f>
        <v>SUPPORT FOR THE UNEMPLOYED (MORE DEVELOPED)</v>
      </c>
      <c r="R35" s="10" t="str">
        <f>'Information for BU'!$C$9</f>
        <v xml:space="preserve">1.1 Access to employment for jobseekers/ the inactive </v>
      </c>
      <c r="S35" s="10" t="str">
        <f>'Agreement Numbers'!$D$57</f>
        <v>28S15C00120</v>
      </c>
      <c r="T35" s="10" t="s">
        <v>680</v>
      </c>
      <c r="U35" s="5" t="s">
        <v>366</v>
      </c>
      <c r="V35" s="10"/>
      <c r="W35" s="10"/>
    </row>
    <row r="36" spans="1:23" x14ac:dyDescent="0.35">
      <c r="A36" s="36" t="str">
        <f>Overview!$B$12</f>
        <v>itt_30064</v>
      </c>
      <c r="B36" s="36" t="str">
        <f>Overview!$B$13</f>
        <v>28-002-00-01</v>
      </c>
      <c r="C36" s="197">
        <f t="shared" si="0"/>
        <v>0</v>
      </c>
      <c r="D36" s="161" t="s">
        <v>348</v>
      </c>
      <c r="E36" s="207">
        <v>2</v>
      </c>
      <c r="F36" s="23"/>
      <c r="G36" s="101">
        <v>7</v>
      </c>
      <c r="H36" s="101">
        <v>2017</v>
      </c>
      <c r="I36" s="5"/>
      <c r="J36" s="225">
        <f>'Regulated &amp; Non-regulated Lrng'!$U$252</f>
        <v>0</v>
      </c>
      <c r="K36" s="10" t="str">
        <f t="shared" si="1"/>
        <v>itt_30064/28-002-00-01/0</v>
      </c>
      <c r="L36" s="10" t="str">
        <f>Overview!$B$12</f>
        <v>itt_30064</v>
      </c>
      <c r="M36" s="226" t="s">
        <v>685</v>
      </c>
      <c r="N36" s="10" t="str">
        <f>Overview!$B$10</f>
        <v>SHEFFIELD CITY REGION LEP</v>
      </c>
      <c r="O36" s="10" t="s">
        <v>434</v>
      </c>
      <c r="P36" s="324" t="s">
        <v>686</v>
      </c>
      <c r="Q36" s="10" t="str">
        <f>Overview!$B$11</f>
        <v>SUPPORT FOR THE UNEMPLOYED (MORE DEVELOPED)</v>
      </c>
      <c r="R36" s="10" t="str">
        <f>'Information for BU'!$C$9</f>
        <v xml:space="preserve">1.1 Access to employment for jobseekers/ the inactive </v>
      </c>
      <c r="S36" s="10" t="str">
        <f>'Agreement Numbers'!$D$57</f>
        <v>28S15C00120</v>
      </c>
      <c r="T36" s="10" t="s">
        <v>680</v>
      </c>
      <c r="U36" s="5" t="s">
        <v>366</v>
      </c>
      <c r="V36" s="10"/>
      <c r="W36" s="10"/>
    </row>
    <row r="37" spans="1:23" x14ac:dyDescent="0.35">
      <c r="A37" s="36" t="str">
        <f>Overview!$B$12</f>
        <v>itt_30064</v>
      </c>
      <c r="B37" s="36" t="str">
        <f>Overview!$B$13</f>
        <v>28-002-00-01</v>
      </c>
      <c r="C37" s="197">
        <f t="shared" si="0"/>
        <v>0</v>
      </c>
      <c r="D37" s="161" t="s">
        <v>348</v>
      </c>
      <c r="E37" s="207">
        <v>2</v>
      </c>
      <c r="F37" s="23"/>
      <c r="G37" s="101">
        <v>8</v>
      </c>
      <c r="H37" s="101">
        <v>2017</v>
      </c>
      <c r="I37" s="5"/>
      <c r="J37" s="225">
        <f>'Regulated &amp; Non-regulated Lrng'!$V$252</f>
        <v>0</v>
      </c>
      <c r="K37" s="10" t="str">
        <f t="shared" si="1"/>
        <v>itt_30064/28-002-00-01/0</v>
      </c>
      <c r="L37" s="10" t="str">
        <f>Overview!$B$12</f>
        <v>itt_30064</v>
      </c>
      <c r="M37" s="226" t="s">
        <v>685</v>
      </c>
      <c r="N37" s="10" t="str">
        <f>Overview!$B$10</f>
        <v>SHEFFIELD CITY REGION LEP</v>
      </c>
      <c r="O37" s="10" t="s">
        <v>434</v>
      </c>
      <c r="P37" s="324" t="s">
        <v>686</v>
      </c>
      <c r="Q37" s="10" t="str">
        <f>Overview!$B$11</f>
        <v>SUPPORT FOR THE UNEMPLOYED (MORE DEVELOPED)</v>
      </c>
      <c r="R37" s="10" t="str">
        <f>'Information for BU'!$C$9</f>
        <v xml:space="preserve">1.1 Access to employment for jobseekers/ the inactive </v>
      </c>
      <c r="S37" s="10" t="str">
        <f>'Agreement Numbers'!$D$57</f>
        <v>28S15C00120</v>
      </c>
      <c r="T37" s="10" t="s">
        <v>680</v>
      </c>
      <c r="U37" s="5" t="s">
        <v>366</v>
      </c>
      <c r="V37" s="10"/>
      <c r="W37" s="10"/>
    </row>
    <row r="38" spans="1:23" x14ac:dyDescent="0.35">
      <c r="A38" s="36" t="str">
        <f>Overview!$B$12</f>
        <v>itt_30064</v>
      </c>
      <c r="B38" s="36" t="str">
        <f>Overview!$B$13</f>
        <v>28-002-00-01</v>
      </c>
      <c r="C38" s="197">
        <f t="shared" si="0"/>
        <v>0</v>
      </c>
      <c r="D38" s="161" t="s">
        <v>348</v>
      </c>
      <c r="E38" s="207">
        <v>2</v>
      </c>
      <c r="F38" s="23"/>
      <c r="G38" s="101">
        <v>9</v>
      </c>
      <c r="H38" s="101">
        <v>2017</v>
      </c>
      <c r="I38" s="5"/>
      <c r="J38" s="225">
        <f>'Regulated &amp; Non-regulated Lrng'!$W$252</f>
        <v>0</v>
      </c>
      <c r="K38" s="10" t="str">
        <f t="shared" si="1"/>
        <v>itt_30064/28-002-00-01/0</v>
      </c>
      <c r="L38" s="10" t="str">
        <f>Overview!$B$12</f>
        <v>itt_30064</v>
      </c>
      <c r="M38" s="226" t="s">
        <v>685</v>
      </c>
      <c r="N38" s="10" t="str">
        <f>Overview!$B$10</f>
        <v>SHEFFIELD CITY REGION LEP</v>
      </c>
      <c r="O38" s="10" t="s">
        <v>434</v>
      </c>
      <c r="P38" s="324" t="s">
        <v>686</v>
      </c>
      <c r="Q38" s="10" t="str">
        <f>Overview!$B$11</f>
        <v>SUPPORT FOR THE UNEMPLOYED (MORE DEVELOPED)</v>
      </c>
      <c r="R38" s="10" t="str">
        <f>'Information for BU'!$C$9</f>
        <v xml:space="preserve">1.1 Access to employment for jobseekers/ the inactive </v>
      </c>
      <c r="S38" s="10" t="str">
        <f>'Agreement Numbers'!$D$57</f>
        <v>28S15C00120</v>
      </c>
      <c r="T38" s="10" t="s">
        <v>680</v>
      </c>
      <c r="U38" s="5" t="s">
        <v>366</v>
      </c>
      <c r="V38" s="10"/>
      <c r="W38" s="10"/>
    </row>
    <row r="39" spans="1:23" x14ac:dyDescent="0.35">
      <c r="A39" s="36" t="str">
        <f>Overview!$B$12</f>
        <v>itt_30064</v>
      </c>
      <c r="B39" s="36" t="str">
        <f>Overview!$B$13</f>
        <v>28-002-00-01</v>
      </c>
      <c r="C39" s="197">
        <f t="shared" si="0"/>
        <v>0</v>
      </c>
      <c r="D39" s="161" t="s">
        <v>348</v>
      </c>
      <c r="E39" s="207">
        <v>2</v>
      </c>
      <c r="F39" s="23"/>
      <c r="G39" s="101">
        <v>10</v>
      </c>
      <c r="H39" s="101">
        <v>2017</v>
      </c>
      <c r="I39" s="5"/>
      <c r="J39" s="225">
        <f>'Regulated &amp; Non-regulated Lrng'!$X$252</f>
        <v>0</v>
      </c>
      <c r="K39" s="10" t="str">
        <f t="shared" si="1"/>
        <v>itt_30064/28-002-00-01/0</v>
      </c>
      <c r="L39" s="10" t="str">
        <f>Overview!$B$12</f>
        <v>itt_30064</v>
      </c>
      <c r="M39" s="226" t="s">
        <v>685</v>
      </c>
      <c r="N39" s="10" t="str">
        <f>Overview!$B$10</f>
        <v>SHEFFIELD CITY REGION LEP</v>
      </c>
      <c r="O39" s="10" t="s">
        <v>434</v>
      </c>
      <c r="P39" s="324" t="s">
        <v>686</v>
      </c>
      <c r="Q39" s="10" t="str">
        <f>Overview!$B$11</f>
        <v>SUPPORT FOR THE UNEMPLOYED (MORE DEVELOPED)</v>
      </c>
      <c r="R39" s="10" t="str">
        <f>'Information for BU'!$C$9</f>
        <v xml:space="preserve">1.1 Access to employment for jobseekers/ the inactive </v>
      </c>
      <c r="S39" s="10" t="str">
        <f>'Agreement Numbers'!$D$57</f>
        <v>28S15C00120</v>
      </c>
      <c r="T39" s="10" t="s">
        <v>680</v>
      </c>
      <c r="U39" s="5" t="s">
        <v>366</v>
      </c>
      <c r="V39" s="10"/>
      <c r="W39" s="10"/>
    </row>
    <row r="40" spans="1:23" x14ac:dyDescent="0.35">
      <c r="A40" s="36" t="str">
        <f>Overview!$B$12</f>
        <v>itt_30064</v>
      </c>
      <c r="B40" s="36" t="str">
        <f>Overview!$B$13</f>
        <v>28-002-00-01</v>
      </c>
      <c r="C40" s="197">
        <f t="shared" si="0"/>
        <v>0</v>
      </c>
      <c r="D40" s="161" t="s">
        <v>348</v>
      </c>
      <c r="E40" s="207">
        <v>2</v>
      </c>
      <c r="F40" s="23"/>
      <c r="G40" s="101">
        <v>11</v>
      </c>
      <c r="H40" s="101">
        <v>2017</v>
      </c>
      <c r="I40" s="5"/>
      <c r="J40" s="225">
        <f>'Regulated &amp; Non-regulated Lrng'!$Y$252</f>
        <v>0</v>
      </c>
      <c r="K40" s="10" t="str">
        <f t="shared" si="1"/>
        <v>itt_30064/28-002-00-01/0</v>
      </c>
      <c r="L40" s="10" t="str">
        <f>Overview!$B$12</f>
        <v>itt_30064</v>
      </c>
      <c r="M40" s="226" t="s">
        <v>685</v>
      </c>
      <c r="N40" s="10" t="str">
        <f>Overview!$B$10</f>
        <v>SHEFFIELD CITY REGION LEP</v>
      </c>
      <c r="O40" s="10" t="s">
        <v>434</v>
      </c>
      <c r="P40" s="324" t="s">
        <v>686</v>
      </c>
      <c r="Q40" s="10" t="str">
        <f>Overview!$B$11</f>
        <v>SUPPORT FOR THE UNEMPLOYED (MORE DEVELOPED)</v>
      </c>
      <c r="R40" s="10" t="str">
        <f>'Information for BU'!$C$9</f>
        <v xml:space="preserve">1.1 Access to employment for jobseekers/ the inactive </v>
      </c>
      <c r="S40" s="10" t="str">
        <f>'Agreement Numbers'!$D$57</f>
        <v>28S15C00120</v>
      </c>
      <c r="T40" s="10" t="s">
        <v>680</v>
      </c>
      <c r="U40" s="5" t="s">
        <v>366</v>
      </c>
      <c r="V40" s="10"/>
      <c r="W40" s="10"/>
    </row>
    <row r="41" spans="1:23" x14ac:dyDescent="0.35">
      <c r="A41" s="36" t="str">
        <f>Overview!$B$12</f>
        <v>itt_30064</v>
      </c>
      <c r="B41" s="36" t="str">
        <f>Overview!$B$13</f>
        <v>28-002-00-01</v>
      </c>
      <c r="C41" s="197">
        <f t="shared" si="0"/>
        <v>0</v>
      </c>
      <c r="D41" s="161" t="s">
        <v>348</v>
      </c>
      <c r="E41" s="207">
        <v>2</v>
      </c>
      <c r="F41" s="23"/>
      <c r="G41" s="101">
        <v>12</v>
      </c>
      <c r="H41" s="101">
        <v>2017</v>
      </c>
      <c r="I41" s="5"/>
      <c r="J41" s="225">
        <f>'Regulated &amp; Non-regulated Lrng'!$Z$252</f>
        <v>0</v>
      </c>
      <c r="K41" s="10" t="str">
        <f t="shared" si="1"/>
        <v>itt_30064/28-002-00-01/0</v>
      </c>
      <c r="L41" s="10" t="str">
        <f>Overview!$B$12</f>
        <v>itt_30064</v>
      </c>
      <c r="M41" s="226" t="s">
        <v>685</v>
      </c>
      <c r="N41" s="10" t="str">
        <f>Overview!$B$10</f>
        <v>SHEFFIELD CITY REGION LEP</v>
      </c>
      <c r="O41" s="10" t="s">
        <v>434</v>
      </c>
      <c r="P41" s="324" t="s">
        <v>686</v>
      </c>
      <c r="Q41" s="10" t="str">
        <f>Overview!$B$11</f>
        <v>SUPPORT FOR THE UNEMPLOYED (MORE DEVELOPED)</v>
      </c>
      <c r="R41" s="10" t="str">
        <f>'Information for BU'!$C$9</f>
        <v xml:space="preserve">1.1 Access to employment for jobseekers/ the inactive </v>
      </c>
      <c r="S41" s="10" t="str">
        <f>'Agreement Numbers'!$D$57</f>
        <v>28S15C00120</v>
      </c>
      <c r="T41" s="10" t="s">
        <v>680</v>
      </c>
      <c r="U41" s="5" t="s">
        <v>366</v>
      </c>
      <c r="V41" s="10"/>
      <c r="W41" s="10"/>
    </row>
    <row r="42" spans="1:23" x14ac:dyDescent="0.35">
      <c r="A42" s="36" t="str">
        <f>Overview!$B$12</f>
        <v>itt_30064</v>
      </c>
      <c r="B42" s="36" t="str">
        <f>Overview!$B$13</f>
        <v>28-002-00-01</v>
      </c>
      <c r="C42" s="197">
        <f t="shared" si="0"/>
        <v>0</v>
      </c>
      <c r="D42" s="161" t="s">
        <v>348</v>
      </c>
      <c r="E42" s="207">
        <v>2</v>
      </c>
      <c r="F42" s="23"/>
      <c r="G42" s="101">
        <v>1</v>
      </c>
      <c r="H42" s="101">
        <v>2018</v>
      </c>
      <c r="I42" s="5"/>
      <c r="J42" s="225">
        <f>'Regulated &amp; Non-regulated Lrng'!$AA$252</f>
        <v>0</v>
      </c>
      <c r="K42" s="10" t="str">
        <f t="shared" si="1"/>
        <v>itt_30064/28-002-00-01/0</v>
      </c>
      <c r="L42" s="10" t="str">
        <f>Overview!$B$12</f>
        <v>itt_30064</v>
      </c>
      <c r="M42" s="226" t="s">
        <v>685</v>
      </c>
      <c r="N42" s="10" t="str">
        <f>Overview!$B$10</f>
        <v>SHEFFIELD CITY REGION LEP</v>
      </c>
      <c r="O42" s="10" t="s">
        <v>434</v>
      </c>
      <c r="P42" s="324" t="s">
        <v>686</v>
      </c>
      <c r="Q42" s="10" t="str">
        <f>Overview!$B$11</f>
        <v>SUPPORT FOR THE UNEMPLOYED (MORE DEVELOPED)</v>
      </c>
      <c r="R42" s="10" t="str">
        <f>'Information for BU'!$C$9</f>
        <v xml:space="preserve">1.1 Access to employment for jobseekers/ the inactive </v>
      </c>
      <c r="S42" s="10" t="str">
        <f>'Agreement Numbers'!$D$57</f>
        <v>28S15C00120</v>
      </c>
      <c r="T42" s="10" t="s">
        <v>680</v>
      </c>
      <c r="U42" s="5" t="s">
        <v>366</v>
      </c>
      <c r="V42" s="10"/>
      <c r="W42" s="10"/>
    </row>
    <row r="43" spans="1:23" x14ac:dyDescent="0.35">
      <c r="A43" s="36" t="str">
        <f>Overview!$B$12</f>
        <v>itt_30064</v>
      </c>
      <c r="B43" s="36" t="str">
        <f>Overview!$B$13</f>
        <v>28-002-00-01</v>
      </c>
      <c r="C43" s="197">
        <f t="shared" si="0"/>
        <v>0</v>
      </c>
      <c r="D43" s="161" t="s">
        <v>348</v>
      </c>
      <c r="E43" s="207">
        <v>2</v>
      </c>
      <c r="F43" s="23"/>
      <c r="G43" s="101">
        <v>2</v>
      </c>
      <c r="H43" s="101">
        <v>2018</v>
      </c>
      <c r="I43" s="5"/>
      <c r="J43" s="225">
        <f>'Regulated &amp; Non-regulated Lrng'!$AB$252</f>
        <v>0</v>
      </c>
      <c r="K43" s="10" t="str">
        <f t="shared" si="1"/>
        <v>itt_30064/28-002-00-01/0</v>
      </c>
      <c r="L43" s="10" t="str">
        <f>Overview!$B$12</f>
        <v>itt_30064</v>
      </c>
      <c r="M43" s="226" t="s">
        <v>685</v>
      </c>
      <c r="N43" s="10" t="str">
        <f>Overview!$B$10</f>
        <v>SHEFFIELD CITY REGION LEP</v>
      </c>
      <c r="O43" s="10" t="s">
        <v>434</v>
      </c>
      <c r="P43" s="324" t="s">
        <v>686</v>
      </c>
      <c r="Q43" s="10" t="str">
        <f>Overview!$B$11</f>
        <v>SUPPORT FOR THE UNEMPLOYED (MORE DEVELOPED)</v>
      </c>
      <c r="R43" s="10" t="str">
        <f>'Information for BU'!$C$9</f>
        <v xml:space="preserve">1.1 Access to employment for jobseekers/ the inactive </v>
      </c>
      <c r="S43" s="10" t="str">
        <f>'Agreement Numbers'!$D$57</f>
        <v>28S15C00120</v>
      </c>
      <c r="T43" s="10" t="s">
        <v>680</v>
      </c>
      <c r="U43" s="5" t="s">
        <v>366</v>
      </c>
      <c r="V43" s="10"/>
      <c r="W43" s="10"/>
    </row>
    <row r="44" spans="1:23" x14ac:dyDescent="0.35">
      <c r="A44" s="36" t="str">
        <f>Overview!$B$12</f>
        <v>itt_30064</v>
      </c>
      <c r="B44" s="36" t="str">
        <f>Overview!$B$13</f>
        <v>28-002-00-01</v>
      </c>
      <c r="C44" s="197">
        <f t="shared" si="0"/>
        <v>0</v>
      </c>
      <c r="D44" s="161" t="s">
        <v>348</v>
      </c>
      <c r="E44" s="207">
        <v>2</v>
      </c>
      <c r="F44" s="23"/>
      <c r="G44" s="101">
        <v>3</v>
      </c>
      <c r="H44" s="101">
        <v>2018</v>
      </c>
      <c r="I44" s="5"/>
      <c r="J44" s="225">
        <f>'Regulated &amp; Non-regulated Lrng'!$AC$252</f>
        <v>0</v>
      </c>
      <c r="K44" s="10" t="str">
        <f t="shared" si="1"/>
        <v>itt_30064/28-002-00-01/0</v>
      </c>
      <c r="L44" s="10" t="str">
        <f>Overview!$B$12</f>
        <v>itt_30064</v>
      </c>
      <c r="M44" s="226" t="s">
        <v>685</v>
      </c>
      <c r="N44" s="10" t="str">
        <f>Overview!$B$10</f>
        <v>SHEFFIELD CITY REGION LEP</v>
      </c>
      <c r="O44" s="10" t="s">
        <v>434</v>
      </c>
      <c r="P44" s="324" t="s">
        <v>686</v>
      </c>
      <c r="Q44" s="10" t="str">
        <f>Overview!$B$11</f>
        <v>SUPPORT FOR THE UNEMPLOYED (MORE DEVELOPED)</v>
      </c>
      <c r="R44" s="10" t="str">
        <f>'Information for BU'!$C$9</f>
        <v xml:space="preserve">1.1 Access to employment for jobseekers/ the inactive </v>
      </c>
      <c r="S44" s="10" t="str">
        <f>'Agreement Numbers'!$D$57</f>
        <v>28S15C00120</v>
      </c>
      <c r="T44" s="10" t="s">
        <v>680</v>
      </c>
      <c r="U44" s="5" t="s">
        <v>366</v>
      </c>
      <c r="V44" s="10"/>
      <c r="W44" s="10"/>
    </row>
    <row r="45" spans="1:23" x14ac:dyDescent="0.35">
      <c r="A45" s="36" t="str">
        <f>Overview!$B$12</f>
        <v>itt_30064</v>
      </c>
      <c r="B45" s="36" t="str">
        <f>Overview!$B$13</f>
        <v>28-002-00-01</v>
      </c>
      <c r="C45" s="197">
        <f t="shared" si="0"/>
        <v>0</v>
      </c>
      <c r="D45" s="161" t="s">
        <v>349</v>
      </c>
      <c r="E45" s="207">
        <v>3</v>
      </c>
      <c r="F45" s="23"/>
      <c r="G45" s="101">
        <v>9</v>
      </c>
      <c r="H45" s="101">
        <v>2016</v>
      </c>
      <c r="I45" s="5"/>
      <c r="J45" s="225">
        <f>'Regulated &amp; Non-regulated Lrng'!$K$251</f>
        <v>0</v>
      </c>
      <c r="K45" s="10" t="str">
        <f t="shared" si="1"/>
        <v>itt_30064/28-002-00-01/0</v>
      </c>
      <c r="L45" s="10" t="str">
        <f>Overview!$B$12</f>
        <v>itt_30064</v>
      </c>
      <c r="M45" s="226" t="s">
        <v>685</v>
      </c>
      <c r="N45" s="10" t="str">
        <f>Overview!$B$10</f>
        <v>SHEFFIELD CITY REGION LEP</v>
      </c>
      <c r="O45" s="10" t="s">
        <v>434</v>
      </c>
      <c r="P45" s="324" t="s">
        <v>686</v>
      </c>
      <c r="Q45" s="10" t="str">
        <f>Overview!$B$11</f>
        <v>SUPPORT FOR THE UNEMPLOYED (MORE DEVELOPED)</v>
      </c>
      <c r="R45" s="10" t="str">
        <f>'Information for BU'!$C$9</f>
        <v xml:space="preserve">1.1 Access to employment for jobseekers/ the inactive </v>
      </c>
      <c r="S45" s="10" t="str">
        <f>'Agreement Numbers'!$D$57</f>
        <v>28S15C00120</v>
      </c>
      <c r="T45" s="10" t="s">
        <v>680</v>
      </c>
      <c r="U45" s="5" t="s">
        <v>366</v>
      </c>
      <c r="V45" s="10"/>
      <c r="W45" s="10"/>
    </row>
    <row r="46" spans="1:23" x14ac:dyDescent="0.35">
      <c r="A46" s="36" t="str">
        <f>Overview!$B$12</f>
        <v>itt_30064</v>
      </c>
      <c r="B46" s="36" t="str">
        <f>Overview!$B$13</f>
        <v>28-002-00-01</v>
      </c>
      <c r="C46" s="197">
        <f t="shared" si="0"/>
        <v>0</v>
      </c>
      <c r="D46" s="161" t="s">
        <v>349</v>
      </c>
      <c r="E46" s="207">
        <v>3</v>
      </c>
      <c r="F46" s="23"/>
      <c r="G46" s="101">
        <v>10</v>
      </c>
      <c r="H46" s="101">
        <v>2016</v>
      </c>
      <c r="I46" s="5"/>
      <c r="J46" s="225">
        <f>'Regulated &amp; Non-regulated Lrng'!$L$251</f>
        <v>0</v>
      </c>
      <c r="K46" s="10" t="str">
        <f t="shared" si="1"/>
        <v>itt_30064/28-002-00-01/0</v>
      </c>
      <c r="L46" s="10" t="str">
        <f>Overview!$B$12</f>
        <v>itt_30064</v>
      </c>
      <c r="M46" s="226" t="s">
        <v>685</v>
      </c>
      <c r="N46" s="10" t="str">
        <f>Overview!$B$10</f>
        <v>SHEFFIELD CITY REGION LEP</v>
      </c>
      <c r="O46" s="10" t="s">
        <v>434</v>
      </c>
      <c r="P46" s="324" t="s">
        <v>686</v>
      </c>
      <c r="Q46" s="10" t="str">
        <f>Overview!$B$11</f>
        <v>SUPPORT FOR THE UNEMPLOYED (MORE DEVELOPED)</v>
      </c>
      <c r="R46" s="10" t="str">
        <f>'Information for BU'!$C$9</f>
        <v xml:space="preserve">1.1 Access to employment for jobseekers/ the inactive </v>
      </c>
      <c r="S46" s="10" t="str">
        <f>'Agreement Numbers'!$D$57</f>
        <v>28S15C00120</v>
      </c>
      <c r="T46" s="10" t="s">
        <v>680</v>
      </c>
      <c r="U46" s="5" t="s">
        <v>366</v>
      </c>
      <c r="V46" s="10"/>
      <c r="W46" s="10"/>
    </row>
    <row r="47" spans="1:23" x14ac:dyDescent="0.35">
      <c r="A47" s="36" t="str">
        <f>Overview!$B$12</f>
        <v>itt_30064</v>
      </c>
      <c r="B47" s="36" t="str">
        <f>Overview!$B$13</f>
        <v>28-002-00-01</v>
      </c>
      <c r="C47" s="197">
        <f t="shared" si="0"/>
        <v>0</v>
      </c>
      <c r="D47" s="161" t="s">
        <v>349</v>
      </c>
      <c r="E47" s="207">
        <v>3</v>
      </c>
      <c r="F47" s="23"/>
      <c r="G47" s="101">
        <v>11</v>
      </c>
      <c r="H47" s="101">
        <v>2016</v>
      </c>
      <c r="I47" s="5"/>
      <c r="J47" s="225">
        <f>'Regulated &amp; Non-regulated Lrng'!$M$251</f>
        <v>0</v>
      </c>
      <c r="K47" s="10" t="str">
        <f t="shared" si="1"/>
        <v>itt_30064/28-002-00-01/0</v>
      </c>
      <c r="L47" s="10" t="str">
        <f>Overview!$B$12</f>
        <v>itt_30064</v>
      </c>
      <c r="M47" s="226" t="s">
        <v>685</v>
      </c>
      <c r="N47" s="10" t="str">
        <f>Overview!$B$10</f>
        <v>SHEFFIELD CITY REGION LEP</v>
      </c>
      <c r="O47" s="10" t="s">
        <v>434</v>
      </c>
      <c r="P47" s="324" t="s">
        <v>686</v>
      </c>
      <c r="Q47" s="10" t="str">
        <f>Overview!$B$11</f>
        <v>SUPPORT FOR THE UNEMPLOYED (MORE DEVELOPED)</v>
      </c>
      <c r="R47" s="10" t="str">
        <f>'Information for BU'!$C$9</f>
        <v xml:space="preserve">1.1 Access to employment for jobseekers/ the inactive </v>
      </c>
      <c r="S47" s="10" t="str">
        <f>'Agreement Numbers'!$D$57</f>
        <v>28S15C00120</v>
      </c>
      <c r="T47" s="10" t="s">
        <v>680</v>
      </c>
      <c r="U47" s="5" t="s">
        <v>366</v>
      </c>
      <c r="V47" s="10"/>
      <c r="W47" s="10"/>
    </row>
    <row r="48" spans="1:23" x14ac:dyDescent="0.35">
      <c r="A48" s="36" t="str">
        <f>Overview!$B$12</f>
        <v>itt_30064</v>
      </c>
      <c r="B48" s="36" t="str">
        <f>Overview!$B$13</f>
        <v>28-002-00-01</v>
      </c>
      <c r="C48" s="197">
        <f t="shared" si="0"/>
        <v>0</v>
      </c>
      <c r="D48" s="161" t="s">
        <v>349</v>
      </c>
      <c r="E48" s="207">
        <v>3</v>
      </c>
      <c r="F48" s="23"/>
      <c r="G48" s="101">
        <v>12</v>
      </c>
      <c r="H48" s="101">
        <v>2016</v>
      </c>
      <c r="I48" s="5"/>
      <c r="J48" s="225">
        <f>'Regulated &amp; Non-regulated Lrng'!$N$251</f>
        <v>0</v>
      </c>
      <c r="K48" s="10" t="str">
        <f t="shared" si="1"/>
        <v>itt_30064/28-002-00-01/0</v>
      </c>
      <c r="L48" s="10" t="str">
        <f>Overview!$B$12</f>
        <v>itt_30064</v>
      </c>
      <c r="M48" s="226" t="s">
        <v>685</v>
      </c>
      <c r="N48" s="10" t="str">
        <f>Overview!$B$10</f>
        <v>SHEFFIELD CITY REGION LEP</v>
      </c>
      <c r="O48" s="10" t="s">
        <v>434</v>
      </c>
      <c r="P48" s="324" t="s">
        <v>686</v>
      </c>
      <c r="Q48" s="10" t="str">
        <f>Overview!$B$11</f>
        <v>SUPPORT FOR THE UNEMPLOYED (MORE DEVELOPED)</v>
      </c>
      <c r="R48" s="10" t="str">
        <f>'Information for BU'!$C$9</f>
        <v xml:space="preserve">1.1 Access to employment for jobseekers/ the inactive </v>
      </c>
      <c r="S48" s="10" t="str">
        <f>'Agreement Numbers'!$D$57</f>
        <v>28S15C00120</v>
      </c>
      <c r="T48" s="10" t="s">
        <v>680</v>
      </c>
      <c r="U48" s="5" t="s">
        <v>366</v>
      </c>
      <c r="V48" s="10"/>
      <c r="W48" s="10"/>
    </row>
    <row r="49" spans="1:23" x14ac:dyDescent="0.35">
      <c r="A49" s="36" t="str">
        <f>Overview!$B$12</f>
        <v>itt_30064</v>
      </c>
      <c r="B49" s="36" t="str">
        <f>Overview!$B$13</f>
        <v>28-002-00-01</v>
      </c>
      <c r="C49" s="197">
        <f t="shared" si="0"/>
        <v>0</v>
      </c>
      <c r="D49" s="161" t="s">
        <v>349</v>
      </c>
      <c r="E49" s="207">
        <v>3</v>
      </c>
      <c r="F49" s="23"/>
      <c r="G49" s="101">
        <v>1</v>
      </c>
      <c r="H49" s="101">
        <v>2017</v>
      </c>
      <c r="I49" s="5"/>
      <c r="J49" s="225">
        <f>'Regulated &amp; Non-regulated Lrng'!$O$251</f>
        <v>0</v>
      </c>
      <c r="K49" s="10" t="str">
        <f t="shared" si="1"/>
        <v>itt_30064/28-002-00-01/0</v>
      </c>
      <c r="L49" s="10" t="str">
        <f>Overview!$B$12</f>
        <v>itt_30064</v>
      </c>
      <c r="M49" s="226" t="s">
        <v>685</v>
      </c>
      <c r="N49" s="10" t="str">
        <f>Overview!$B$10</f>
        <v>SHEFFIELD CITY REGION LEP</v>
      </c>
      <c r="O49" s="10" t="s">
        <v>434</v>
      </c>
      <c r="P49" s="324" t="s">
        <v>686</v>
      </c>
      <c r="Q49" s="10" t="str">
        <f>Overview!$B$11</f>
        <v>SUPPORT FOR THE UNEMPLOYED (MORE DEVELOPED)</v>
      </c>
      <c r="R49" s="10" t="str">
        <f>'Information for BU'!$C$9</f>
        <v xml:space="preserve">1.1 Access to employment for jobseekers/ the inactive </v>
      </c>
      <c r="S49" s="10" t="str">
        <f>'Agreement Numbers'!$D$57</f>
        <v>28S15C00120</v>
      </c>
      <c r="T49" s="10" t="s">
        <v>680</v>
      </c>
      <c r="U49" s="5" t="s">
        <v>366</v>
      </c>
      <c r="V49" s="10"/>
      <c r="W49" s="10"/>
    </row>
    <row r="50" spans="1:23" x14ac:dyDescent="0.35">
      <c r="A50" s="36" t="str">
        <f>Overview!$B$12</f>
        <v>itt_30064</v>
      </c>
      <c r="B50" s="36" t="str">
        <f>Overview!$B$13</f>
        <v>28-002-00-01</v>
      </c>
      <c r="C50" s="197">
        <f t="shared" si="0"/>
        <v>0</v>
      </c>
      <c r="D50" s="161" t="s">
        <v>349</v>
      </c>
      <c r="E50" s="207">
        <v>3</v>
      </c>
      <c r="F50" s="23"/>
      <c r="G50" s="101">
        <v>2</v>
      </c>
      <c r="H50" s="101">
        <v>2017</v>
      </c>
      <c r="I50" s="5"/>
      <c r="J50" s="225">
        <f>'Regulated &amp; Non-regulated Lrng'!$P$251</f>
        <v>0</v>
      </c>
      <c r="K50" s="10" t="str">
        <f t="shared" si="1"/>
        <v>itt_30064/28-002-00-01/0</v>
      </c>
      <c r="L50" s="10" t="str">
        <f>Overview!$B$12</f>
        <v>itt_30064</v>
      </c>
      <c r="M50" s="226" t="s">
        <v>685</v>
      </c>
      <c r="N50" s="10" t="str">
        <f>Overview!$B$10</f>
        <v>SHEFFIELD CITY REGION LEP</v>
      </c>
      <c r="O50" s="10" t="s">
        <v>434</v>
      </c>
      <c r="P50" s="324" t="s">
        <v>686</v>
      </c>
      <c r="Q50" s="10" t="str">
        <f>Overview!$B$11</f>
        <v>SUPPORT FOR THE UNEMPLOYED (MORE DEVELOPED)</v>
      </c>
      <c r="R50" s="10" t="str">
        <f>'Information for BU'!$C$9</f>
        <v xml:space="preserve">1.1 Access to employment for jobseekers/ the inactive </v>
      </c>
      <c r="S50" s="10" t="str">
        <f>'Agreement Numbers'!$D$57</f>
        <v>28S15C00120</v>
      </c>
      <c r="T50" s="10" t="s">
        <v>680</v>
      </c>
      <c r="U50" s="5" t="s">
        <v>366</v>
      </c>
      <c r="V50" s="10"/>
      <c r="W50" s="10"/>
    </row>
    <row r="51" spans="1:23" x14ac:dyDescent="0.35">
      <c r="A51" s="36" t="str">
        <f>Overview!$B$12</f>
        <v>itt_30064</v>
      </c>
      <c r="B51" s="36" t="str">
        <f>Overview!$B$13</f>
        <v>28-002-00-01</v>
      </c>
      <c r="C51" s="197">
        <f t="shared" si="0"/>
        <v>0</v>
      </c>
      <c r="D51" s="161" t="s">
        <v>349</v>
      </c>
      <c r="E51" s="207">
        <v>3</v>
      </c>
      <c r="F51" s="23"/>
      <c r="G51" s="101">
        <v>3</v>
      </c>
      <c r="H51" s="101">
        <v>2017</v>
      </c>
      <c r="I51" s="5"/>
      <c r="J51" s="225">
        <f>'Regulated &amp; Non-regulated Lrng'!$Q$251</f>
        <v>0</v>
      </c>
      <c r="K51" s="10" t="str">
        <f t="shared" si="1"/>
        <v>itt_30064/28-002-00-01/0</v>
      </c>
      <c r="L51" s="10" t="str">
        <f>Overview!$B$12</f>
        <v>itt_30064</v>
      </c>
      <c r="M51" s="226" t="s">
        <v>685</v>
      </c>
      <c r="N51" s="10" t="str">
        <f>Overview!$B$10</f>
        <v>SHEFFIELD CITY REGION LEP</v>
      </c>
      <c r="O51" s="10" t="s">
        <v>434</v>
      </c>
      <c r="P51" s="324" t="s">
        <v>686</v>
      </c>
      <c r="Q51" s="10" t="str">
        <f>Overview!$B$11</f>
        <v>SUPPORT FOR THE UNEMPLOYED (MORE DEVELOPED)</v>
      </c>
      <c r="R51" s="10" t="str">
        <f>'Information for BU'!$C$9</f>
        <v xml:space="preserve">1.1 Access to employment for jobseekers/ the inactive </v>
      </c>
      <c r="S51" s="10" t="str">
        <f>'Agreement Numbers'!$D$57</f>
        <v>28S15C00120</v>
      </c>
      <c r="T51" s="10" t="s">
        <v>680</v>
      </c>
      <c r="U51" s="5" t="s">
        <v>366</v>
      </c>
      <c r="V51" s="10"/>
      <c r="W51" s="10"/>
    </row>
    <row r="52" spans="1:23" x14ac:dyDescent="0.35">
      <c r="A52" s="36" t="str">
        <f>Overview!$B$12</f>
        <v>itt_30064</v>
      </c>
      <c r="B52" s="36" t="str">
        <f>Overview!$B$13</f>
        <v>28-002-00-01</v>
      </c>
      <c r="C52" s="197">
        <f t="shared" si="0"/>
        <v>0</v>
      </c>
      <c r="D52" s="161" t="s">
        <v>349</v>
      </c>
      <c r="E52" s="207">
        <v>3</v>
      </c>
      <c r="F52" s="23"/>
      <c r="G52" s="101">
        <v>4</v>
      </c>
      <c r="H52" s="101">
        <v>2017</v>
      </c>
      <c r="I52" s="5"/>
      <c r="J52" s="225">
        <f>'Regulated &amp; Non-regulated Lrng'!$R$251</f>
        <v>0</v>
      </c>
      <c r="K52" s="10" t="str">
        <f t="shared" si="1"/>
        <v>itt_30064/28-002-00-01/0</v>
      </c>
      <c r="L52" s="10" t="str">
        <f>Overview!$B$12</f>
        <v>itt_30064</v>
      </c>
      <c r="M52" s="226" t="s">
        <v>685</v>
      </c>
      <c r="N52" s="10" t="str">
        <f>Overview!$B$10</f>
        <v>SHEFFIELD CITY REGION LEP</v>
      </c>
      <c r="O52" s="10" t="s">
        <v>434</v>
      </c>
      <c r="P52" s="324" t="s">
        <v>686</v>
      </c>
      <c r="Q52" s="10" t="str">
        <f>Overview!$B$11</f>
        <v>SUPPORT FOR THE UNEMPLOYED (MORE DEVELOPED)</v>
      </c>
      <c r="R52" s="10" t="str">
        <f>'Information for BU'!$C$9</f>
        <v xml:space="preserve">1.1 Access to employment for jobseekers/ the inactive </v>
      </c>
      <c r="S52" s="10" t="str">
        <f>'Agreement Numbers'!$D$57</f>
        <v>28S15C00120</v>
      </c>
      <c r="T52" s="10" t="s">
        <v>680</v>
      </c>
      <c r="U52" s="5" t="s">
        <v>366</v>
      </c>
      <c r="V52" s="10"/>
      <c r="W52" s="10"/>
    </row>
    <row r="53" spans="1:23" x14ac:dyDescent="0.35">
      <c r="A53" s="36" t="str">
        <f>Overview!$B$12</f>
        <v>itt_30064</v>
      </c>
      <c r="B53" s="36" t="str">
        <f>Overview!$B$13</f>
        <v>28-002-00-01</v>
      </c>
      <c r="C53" s="197">
        <f t="shared" si="0"/>
        <v>0</v>
      </c>
      <c r="D53" s="161" t="s">
        <v>349</v>
      </c>
      <c r="E53" s="207">
        <v>3</v>
      </c>
      <c r="F53" s="23"/>
      <c r="G53" s="101">
        <v>5</v>
      </c>
      <c r="H53" s="101">
        <v>2017</v>
      </c>
      <c r="I53" s="5"/>
      <c r="J53" s="225">
        <f>'Regulated &amp; Non-regulated Lrng'!$S$251</f>
        <v>0</v>
      </c>
      <c r="K53" s="10" t="str">
        <f t="shared" si="1"/>
        <v>itt_30064/28-002-00-01/0</v>
      </c>
      <c r="L53" s="10" t="str">
        <f>Overview!$B$12</f>
        <v>itt_30064</v>
      </c>
      <c r="M53" s="226" t="s">
        <v>685</v>
      </c>
      <c r="N53" s="10" t="str">
        <f>Overview!$B$10</f>
        <v>SHEFFIELD CITY REGION LEP</v>
      </c>
      <c r="O53" s="10" t="s">
        <v>434</v>
      </c>
      <c r="P53" s="324" t="s">
        <v>686</v>
      </c>
      <c r="Q53" s="10" t="str">
        <f>Overview!$B$11</f>
        <v>SUPPORT FOR THE UNEMPLOYED (MORE DEVELOPED)</v>
      </c>
      <c r="R53" s="10" t="str">
        <f>'Information for BU'!$C$9</f>
        <v xml:space="preserve">1.1 Access to employment for jobseekers/ the inactive </v>
      </c>
      <c r="S53" s="10" t="str">
        <f>'Agreement Numbers'!$D$57</f>
        <v>28S15C00120</v>
      </c>
      <c r="T53" s="10" t="s">
        <v>680</v>
      </c>
      <c r="U53" s="5" t="s">
        <v>366</v>
      </c>
      <c r="V53" s="10"/>
      <c r="W53" s="10"/>
    </row>
    <row r="54" spans="1:23" x14ac:dyDescent="0.35">
      <c r="A54" s="36" t="str">
        <f>Overview!$B$12</f>
        <v>itt_30064</v>
      </c>
      <c r="B54" s="36" t="str">
        <f>Overview!$B$13</f>
        <v>28-002-00-01</v>
      </c>
      <c r="C54" s="197">
        <f t="shared" si="0"/>
        <v>0</v>
      </c>
      <c r="D54" s="161" t="s">
        <v>349</v>
      </c>
      <c r="E54" s="207">
        <v>3</v>
      </c>
      <c r="F54" s="23"/>
      <c r="G54" s="101">
        <v>6</v>
      </c>
      <c r="H54" s="101">
        <v>2017</v>
      </c>
      <c r="I54" s="5"/>
      <c r="J54" s="225">
        <f>'Regulated &amp; Non-regulated Lrng'!$T$251</f>
        <v>0</v>
      </c>
      <c r="K54" s="10" t="str">
        <f t="shared" si="1"/>
        <v>itt_30064/28-002-00-01/0</v>
      </c>
      <c r="L54" s="10" t="str">
        <f>Overview!$B$12</f>
        <v>itt_30064</v>
      </c>
      <c r="M54" s="226" t="s">
        <v>685</v>
      </c>
      <c r="N54" s="10" t="str">
        <f>Overview!$B$10</f>
        <v>SHEFFIELD CITY REGION LEP</v>
      </c>
      <c r="O54" s="10" t="s">
        <v>434</v>
      </c>
      <c r="P54" s="324" t="s">
        <v>686</v>
      </c>
      <c r="Q54" s="10" t="str">
        <f>Overview!$B$11</f>
        <v>SUPPORT FOR THE UNEMPLOYED (MORE DEVELOPED)</v>
      </c>
      <c r="R54" s="10" t="str">
        <f>'Information for BU'!$C$9</f>
        <v xml:space="preserve">1.1 Access to employment for jobseekers/ the inactive </v>
      </c>
      <c r="S54" s="10" t="str">
        <f>'Agreement Numbers'!$D$57</f>
        <v>28S15C00120</v>
      </c>
      <c r="T54" s="10" t="s">
        <v>680</v>
      </c>
      <c r="U54" s="5" t="s">
        <v>366</v>
      </c>
      <c r="V54" s="10"/>
      <c r="W54" s="10"/>
    </row>
    <row r="55" spans="1:23" x14ac:dyDescent="0.35">
      <c r="A55" s="36" t="str">
        <f>Overview!$B$12</f>
        <v>itt_30064</v>
      </c>
      <c r="B55" s="36" t="str">
        <f>Overview!$B$13</f>
        <v>28-002-00-01</v>
      </c>
      <c r="C55" s="197">
        <f t="shared" si="0"/>
        <v>0</v>
      </c>
      <c r="D55" s="161" t="s">
        <v>349</v>
      </c>
      <c r="E55" s="207">
        <v>3</v>
      </c>
      <c r="F55" s="23"/>
      <c r="G55" s="101">
        <v>7</v>
      </c>
      <c r="H55" s="101">
        <v>2017</v>
      </c>
      <c r="I55" s="5"/>
      <c r="J55" s="225">
        <f>'Regulated &amp; Non-regulated Lrng'!$U$251</f>
        <v>0</v>
      </c>
      <c r="K55" s="10" t="str">
        <f t="shared" si="1"/>
        <v>itt_30064/28-002-00-01/0</v>
      </c>
      <c r="L55" s="10" t="str">
        <f>Overview!$B$12</f>
        <v>itt_30064</v>
      </c>
      <c r="M55" s="226" t="s">
        <v>685</v>
      </c>
      <c r="N55" s="10" t="str">
        <f>Overview!$B$10</f>
        <v>SHEFFIELD CITY REGION LEP</v>
      </c>
      <c r="O55" s="10" t="s">
        <v>434</v>
      </c>
      <c r="P55" s="324" t="s">
        <v>686</v>
      </c>
      <c r="Q55" s="10" t="str">
        <f>Overview!$B$11</f>
        <v>SUPPORT FOR THE UNEMPLOYED (MORE DEVELOPED)</v>
      </c>
      <c r="R55" s="10" t="str">
        <f>'Information for BU'!$C$9</f>
        <v xml:space="preserve">1.1 Access to employment for jobseekers/ the inactive </v>
      </c>
      <c r="S55" s="10" t="str">
        <f>'Agreement Numbers'!$D$57</f>
        <v>28S15C00120</v>
      </c>
      <c r="T55" s="10" t="s">
        <v>680</v>
      </c>
      <c r="U55" s="5" t="s">
        <v>366</v>
      </c>
      <c r="V55" s="10"/>
      <c r="W55" s="10"/>
    </row>
    <row r="56" spans="1:23" x14ac:dyDescent="0.35">
      <c r="A56" s="36" t="str">
        <f>Overview!$B$12</f>
        <v>itt_30064</v>
      </c>
      <c r="B56" s="36" t="str">
        <f>Overview!$B$13</f>
        <v>28-002-00-01</v>
      </c>
      <c r="C56" s="197">
        <f t="shared" si="0"/>
        <v>0</v>
      </c>
      <c r="D56" s="161" t="s">
        <v>349</v>
      </c>
      <c r="E56" s="207">
        <v>3</v>
      </c>
      <c r="F56" s="23"/>
      <c r="G56" s="101">
        <v>8</v>
      </c>
      <c r="H56" s="101">
        <v>2017</v>
      </c>
      <c r="I56" s="5"/>
      <c r="J56" s="225">
        <f>'Regulated &amp; Non-regulated Lrng'!$V$251</f>
        <v>0</v>
      </c>
      <c r="K56" s="10" t="str">
        <f t="shared" si="1"/>
        <v>itt_30064/28-002-00-01/0</v>
      </c>
      <c r="L56" s="10" t="str">
        <f>Overview!$B$12</f>
        <v>itt_30064</v>
      </c>
      <c r="M56" s="226" t="s">
        <v>685</v>
      </c>
      <c r="N56" s="10" t="str">
        <f>Overview!$B$10</f>
        <v>SHEFFIELD CITY REGION LEP</v>
      </c>
      <c r="O56" s="10" t="s">
        <v>434</v>
      </c>
      <c r="P56" s="324" t="s">
        <v>686</v>
      </c>
      <c r="Q56" s="10" t="str">
        <f>Overview!$B$11</f>
        <v>SUPPORT FOR THE UNEMPLOYED (MORE DEVELOPED)</v>
      </c>
      <c r="R56" s="10" t="str">
        <f>'Information for BU'!$C$9</f>
        <v xml:space="preserve">1.1 Access to employment for jobseekers/ the inactive </v>
      </c>
      <c r="S56" s="10" t="str">
        <f>'Agreement Numbers'!$D$57</f>
        <v>28S15C00120</v>
      </c>
      <c r="T56" s="10" t="s">
        <v>680</v>
      </c>
      <c r="U56" s="5" t="s">
        <v>366</v>
      </c>
      <c r="V56" s="10"/>
      <c r="W56" s="10"/>
    </row>
    <row r="57" spans="1:23" x14ac:dyDescent="0.35">
      <c r="A57" s="36" t="str">
        <f>Overview!$B$12</f>
        <v>itt_30064</v>
      </c>
      <c r="B57" s="36" t="str">
        <f>Overview!$B$13</f>
        <v>28-002-00-01</v>
      </c>
      <c r="C57" s="197">
        <f t="shared" si="0"/>
        <v>0</v>
      </c>
      <c r="D57" s="161" t="s">
        <v>349</v>
      </c>
      <c r="E57" s="207">
        <v>3</v>
      </c>
      <c r="F57" s="23"/>
      <c r="G57" s="101">
        <v>9</v>
      </c>
      <c r="H57" s="101">
        <v>2017</v>
      </c>
      <c r="I57" s="5"/>
      <c r="J57" s="225">
        <f>'Regulated &amp; Non-regulated Lrng'!$W$251</f>
        <v>0</v>
      </c>
      <c r="K57" s="10" t="str">
        <f t="shared" si="1"/>
        <v>itt_30064/28-002-00-01/0</v>
      </c>
      <c r="L57" s="10" t="str">
        <f>Overview!$B$12</f>
        <v>itt_30064</v>
      </c>
      <c r="M57" s="226" t="s">
        <v>685</v>
      </c>
      <c r="N57" s="10" t="str">
        <f>Overview!$B$10</f>
        <v>SHEFFIELD CITY REGION LEP</v>
      </c>
      <c r="O57" s="10" t="s">
        <v>434</v>
      </c>
      <c r="P57" s="324" t="s">
        <v>686</v>
      </c>
      <c r="Q57" s="10" t="str">
        <f>Overview!$B$11</f>
        <v>SUPPORT FOR THE UNEMPLOYED (MORE DEVELOPED)</v>
      </c>
      <c r="R57" s="10" t="str">
        <f>'Information for BU'!$C$9</f>
        <v xml:space="preserve">1.1 Access to employment for jobseekers/ the inactive </v>
      </c>
      <c r="S57" s="10" t="str">
        <f>'Agreement Numbers'!$D$57</f>
        <v>28S15C00120</v>
      </c>
      <c r="T57" s="10" t="s">
        <v>680</v>
      </c>
      <c r="U57" s="5" t="s">
        <v>366</v>
      </c>
      <c r="V57" s="10"/>
      <c r="W57" s="10"/>
    </row>
    <row r="58" spans="1:23" x14ac:dyDescent="0.35">
      <c r="A58" s="36" t="str">
        <f>Overview!$B$12</f>
        <v>itt_30064</v>
      </c>
      <c r="B58" s="36" t="str">
        <f>Overview!$B$13</f>
        <v>28-002-00-01</v>
      </c>
      <c r="C58" s="197">
        <f t="shared" si="0"/>
        <v>0</v>
      </c>
      <c r="D58" s="161" t="s">
        <v>349</v>
      </c>
      <c r="E58" s="207">
        <v>3</v>
      </c>
      <c r="F58" s="23"/>
      <c r="G58" s="101">
        <v>10</v>
      </c>
      <c r="H58" s="101">
        <v>2017</v>
      </c>
      <c r="I58" s="5"/>
      <c r="J58" s="225">
        <f>'Regulated &amp; Non-regulated Lrng'!$X$251</f>
        <v>0</v>
      </c>
      <c r="K58" s="10" t="str">
        <f t="shared" si="1"/>
        <v>itt_30064/28-002-00-01/0</v>
      </c>
      <c r="L58" s="10" t="str">
        <f>Overview!$B$12</f>
        <v>itt_30064</v>
      </c>
      <c r="M58" s="226" t="s">
        <v>685</v>
      </c>
      <c r="N58" s="10" t="str">
        <f>Overview!$B$10</f>
        <v>SHEFFIELD CITY REGION LEP</v>
      </c>
      <c r="O58" s="10" t="s">
        <v>434</v>
      </c>
      <c r="P58" s="324" t="s">
        <v>686</v>
      </c>
      <c r="Q58" s="10" t="str">
        <f>Overview!$B$11</f>
        <v>SUPPORT FOR THE UNEMPLOYED (MORE DEVELOPED)</v>
      </c>
      <c r="R58" s="10" t="str">
        <f>'Information for BU'!$C$9</f>
        <v xml:space="preserve">1.1 Access to employment for jobseekers/ the inactive </v>
      </c>
      <c r="S58" s="10" t="str">
        <f>'Agreement Numbers'!$D$57</f>
        <v>28S15C00120</v>
      </c>
      <c r="T58" s="10" t="s">
        <v>680</v>
      </c>
      <c r="U58" s="5" t="s">
        <v>366</v>
      </c>
      <c r="V58" s="10"/>
      <c r="W58" s="10"/>
    </row>
    <row r="59" spans="1:23" x14ac:dyDescent="0.35">
      <c r="A59" s="36" t="str">
        <f>Overview!$B$12</f>
        <v>itt_30064</v>
      </c>
      <c r="B59" s="36" t="str">
        <f>Overview!$B$13</f>
        <v>28-002-00-01</v>
      </c>
      <c r="C59" s="197">
        <f t="shared" si="0"/>
        <v>0</v>
      </c>
      <c r="D59" s="161" t="s">
        <v>349</v>
      </c>
      <c r="E59" s="207">
        <v>3</v>
      </c>
      <c r="F59" s="23"/>
      <c r="G59" s="101">
        <v>11</v>
      </c>
      <c r="H59" s="101">
        <v>2017</v>
      </c>
      <c r="I59" s="5"/>
      <c r="J59" s="225">
        <f>'Regulated &amp; Non-regulated Lrng'!$Y$251</f>
        <v>0</v>
      </c>
      <c r="K59" s="10" t="str">
        <f t="shared" si="1"/>
        <v>itt_30064/28-002-00-01/0</v>
      </c>
      <c r="L59" s="10" t="str">
        <f>Overview!$B$12</f>
        <v>itt_30064</v>
      </c>
      <c r="M59" s="226" t="s">
        <v>685</v>
      </c>
      <c r="N59" s="10" t="str">
        <f>Overview!$B$10</f>
        <v>SHEFFIELD CITY REGION LEP</v>
      </c>
      <c r="O59" s="10" t="s">
        <v>434</v>
      </c>
      <c r="P59" s="324" t="s">
        <v>686</v>
      </c>
      <c r="Q59" s="10" t="str">
        <f>Overview!$B$11</f>
        <v>SUPPORT FOR THE UNEMPLOYED (MORE DEVELOPED)</v>
      </c>
      <c r="R59" s="10" t="str">
        <f>'Information for BU'!$C$9</f>
        <v xml:space="preserve">1.1 Access to employment for jobseekers/ the inactive </v>
      </c>
      <c r="S59" s="10" t="str">
        <f>'Agreement Numbers'!$D$57</f>
        <v>28S15C00120</v>
      </c>
      <c r="T59" s="10" t="s">
        <v>680</v>
      </c>
      <c r="U59" s="5" t="s">
        <v>366</v>
      </c>
      <c r="V59" s="10"/>
      <c r="W59" s="10"/>
    </row>
    <row r="60" spans="1:23" x14ac:dyDescent="0.35">
      <c r="A60" s="36" t="str">
        <f>Overview!$B$12</f>
        <v>itt_30064</v>
      </c>
      <c r="B60" s="36" t="str">
        <f>Overview!$B$13</f>
        <v>28-002-00-01</v>
      </c>
      <c r="C60" s="197">
        <f t="shared" si="0"/>
        <v>0</v>
      </c>
      <c r="D60" s="161" t="s">
        <v>349</v>
      </c>
      <c r="E60" s="207">
        <v>3</v>
      </c>
      <c r="F60" s="23"/>
      <c r="G60" s="101">
        <v>12</v>
      </c>
      <c r="H60" s="101">
        <v>2017</v>
      </c>
      <c r="I60" s="5"/>
      <c r="J60" s="225">
        <f>'Regulated &amp; Non-regulated Lrng'!$Z$251</f>
        <v>0</v>
      </c>
      <c r="K60" s="10" t="str">
        <f t="shared" si="1"/>
        <v>itt_30064/28-002-00-01/0</v>
      </c>
      <c r="L60" s="10" t="str">
        <f>Overview!$B$12</f>
        <v>itt_30064</v>
      </c>
      <c r="M60" s="226" t="s">
        <v>685</v>
      </c>
      <c r="N60" s="10" t="str">
        <f>Overview!$B$10</f>
        <v>SHEFFIELD CITY REGION LEP</v>
      </c>
      <c r="O60" s="10" t="s">
        <v>434</v>
      </c>
      <c r="P60" s="324" t="s">
        <v>686</v>
      </c>
      <c r="Q60" s="10" t="str">
        <f>Overview!$B$11</f>
        <v>SUPPORT FOR THE UNEMPLOYED (MORE DEVELOPED)</v>
      </c>
      <c r="R60" s="10" t="str">
        <f>'Information for BU'!$C$9</f>
        <v xml:space="preserve">1.1 Access to employment for jobseekers/ the inactive </v>
      </c>
      <c r="S60" s="10" t="str">
        <f>'Agreement Numbers'!$D$57</f>
        <v>28S15C00120</v>
      </c>
      <c r="T60" s="10" t="s">
        <v>680</v>
      </c>
      <c r="U60" s="5" t="s">
        <v>366</v>
      </c>
      <c r="V60" s="10"/>
      <c r="W60" s="10"/>
    </row>
    <row r="61" spans="1:23" x14ac:dyDescent="0.35">
      <c r="A61" s="36" t="str">
        <f>Overview!$B$12</f>
        <v>itt_30064</v>
      </c>
      <c r="B61" s="36" t="str">
        <f>Overview!$B$13</f>
        <v>28-002-00-01</v>
      </c>
      <c r="C61" s="197">
        <f t="shared" si="0"/>
        <v>0</v>
      </c>
      <c r="D61" s="161" t="s">
        <v>349</v>
      </c>
      <c r="E61" s="207">
        <v>3</v>
      </c>
      <c r="F61" s="23"/>
      <c r="G61" s="101">
        <v>1</v>
      </c>
      <c r="H61" s="101">
        <v>2018</v>
      </c>
      <c r="I61" s="5"/>
      <c r="J61" s="225">
        <f>'Regulated &amp; Non-regulated Lrng'!$AA$251</f>
        <v>0</v>
      </c>
      <c r="K61" s="10" t="str">
        <f t="shared" si="1"/>
        <v>itt_30064/28-002-00-01/0</v>
      </c>
      <c r="L61" s="10" t="str">
        <f>Overview!$B$12</f>
        <v>itt_30064</v>
      </c>
      <c r="M61" s="226" t="s">
        <v>685</v>
      </c>
      <c r="N61" s="10" t="str">
        <f>Overview!$B$10</f>
        <v>SHEFFIELD CITY REGION LEP</v>
      </c>
      <c r="O61" s="10" t="s">
        <v>434</v>
      </c>
      <c r="P61" s="324" t="s">
        <v>686</v>
      </c>
      <c r="Q61" s="10" t="str">
        <f>Overview!$B$11</f>
        <v>SUPPORT FOR THE UNEMPLOYED (MORE DEVELOPED)</v>
      </c>
      <c r="R61" s="10" t="str">
        <f>'Information for BU'!$C$9</f>
        <v xml:space="preserve">1.1 Access to employment for jobseekers/ the inactive </v>
      </c>
      <c r="S61" s="10" t="str">
        <f>'Agreement Numbers'!$D$57</f>
        <v>28S15C00120</v>
      </c>
      <c r="T61" s="10" t="s">
        <v>680</v>
      </c>
      <c r="U61" s="5" t="s">
        <v>366</v>
      </c>
      <c r="V61" s="10"/>
      <c r="W61" s="10"/>
    </row>
    <row r="62" spans="1:23" x14ac:dyDescent="0.35">
      <c r="A62" s="36" t="str">
        <f>Overview!$B$12</f>
        <v>itt_30064</v>
      </c>
      <c r="B62" s="36" t="str">
        <f>Overview!$B$13</f>
        <v>28-002-00-01</v>
      </c>
      <c r="C62" s="197">
        <f t="shared" si="0"/>
        <v>0</v>
      </c>
      <c r="D62" s="161" t="s">
        <v>349</v>
      </c>
      <c r="E62" s="207">
        <v>3</v>
      </c>
      <c r="F62" s="23"/>
      <c r="G62" s="101">
        <v>2</v>
      </c>
      <c r="H62" s="101">
        <v>2018</v>
      </c>
      <c r="I62" s="5"/>
      <c r="J62" s="225">
        <f>'Regulated &amp; Non-regulated Lrng'!$AB$251</f>
        <v>0</v>
      </c>
      <c r="K62" s="10" t="str">
        <f t="shared" si="1"/>
        <v>itt_30064/28-002-00-01/0</v>
      </c>
      <c r="L62" s="10" t="str">
        <f>Overview!$B$12</f>
        <v>itt_30064</v>
      </c>
      <c r="M62" s="226" t="s">
        <v>685</v>
      </c>
      <c r="N62" s="10" t="str">
        <f>Overview!$B$10</f>
        <v>SHEFFIELD CITY REGION LEP</v>
      </c>
      <c r="O62" s="10" t="s">
        <v>434</v>
      </c>
      <c r="P62" s="324" t="s">
        <v>686</v>
      </c>
      <c r="Q62" s="10" t="str">
        <f>Overview!$B$11</f>
        <v>SUPPORT FOR THE UNEMPLOYED (MORE DEVELOPED)</v>
      </c>
      <c r="R62" s="10" t="str">
        <f>'Information for BU'!$C$9</f>
        <v xml:space="preserve">1.1 Access to employment for jobseekers/ the inactive </v>
      </c>
      <c r="S62" s="10" t="str">
        <f>'Agreement Numbers'!$D$57</f>
        <v>28S15C00120</v>
      </c>
      <c r="T62" s="10" t="s">
        <v>680</v>
      </c>
      <c r="U62" s="5" t="s">
        <v>366</v>
      </c>
      <c r="V62" s="10"/>
      <c r="W62" s="10"/>
    </row>
    <row r="63" spans="1:23" x14ac:dyDescent="0.35">
      <c r="A63" s="36" t="str">
        <f>Overview!$B$12</f>
        <v>itt_30064</v>
      </c>
      <c r="B63" s="36" t="str">
        <f>Overview!$B$13</f>
        <v>28-002-00-01</v>
      </c>
      <c r="C63" s="197">
        <f t="shared" si="0"/>
        <v>0</v>
      </c>
      <c r="D63" s="161" t="s">
        <v>349</v>
      </c>
      <c r="E63" s="207">
        <v>3</v>
      </c>
      <c r="F63" s="23"/>
      <c r="G63" s="101">
        <v>3</v>
      </c>
      <c r="H63" s="101">
        <v>2018</v>
      </c>
      <c r="I63" s="5"/>
      <c r="J63" s="225">
        <f>'Regulated &amp; Non-regulated Lrng'!$AC$251</f>
        <v>0</v>
      </c>
      <c r="K63" s="10" t="str">
        <f t="shared" si="1"/>
        <v>itt_30064/28-002-00-01/0</v>
      </c>
      <c r="L63" s="10" t="str">
        <f>Overview!$B$12</f>
        <v>itt_30064</v>
      </c>
      <c r="M63" s="226" t="s">
        <v>685</v>
      </c>
      <c r="N63" s="10" t="str">
        <f>Overview!$B$10</f>
        <v>SHEFFIELD CITY REGION LEP</v>
      </c>
      <c r="O63" s="10" t="s">
        <v>434</v>
      </c>
      <c r="P63" s="324" t="s">
        <v>686</v>
      </c>
      <c r="Q63" s="10" t="str">
        <f>Overview!$B$11</f>
        <v>SUPPORT FOR THE UNEMPLOYED (MORE DEVELOPED)</v>
      </c>
      <c r="R63" s="10" t="str">
        <f>'Information for BU'!$C$9</f>
        <v xml:space="preserve">1.1 Access to employment for jobseekers/ the inactive </v>
      </c>
      <c r="S63" s="10" t="str">
        <f>'Agreement Numbers'!$D$57</f>
        <v>28S15C00120</v>
      </c>
      <c r="T63" s="10" t="s">
        <v>680</v>
      </c>
      <c r="U63" s="5" t="s">
        <v>366</v>
      </c>
      <c r="V63" s="10"/>
      <c r="W63" s="10"/>
    </row>
    <row r="64" spans="1:23" x14ac:dyDescent="0.35">
      <c r="A64" s="36" t="str">
        <f>Overview!$B$12</f>
        <v>itt_30064</v>
      </c>
      <c r="B64" s="36" t="str">
        <f>Overview!$B$13</f>
        <v>28-002-00-01</v>
      </c>
      <c r="C64" s="197">
        <f t="shared" ref="C64:C82" si="2">$D$3</f>
        <v>0</v>
      </c>
      <c r="D64" s="161" t="s">
        <v>350</v>
      </c>
      <c r="E64" s="207">
        <v>18</v>
      </c>
      <c r="F64" s="171">
        <f>Overview!$D$39</f>
        <v>500</v>
      </c>
      <c r="G64" s="101">
        <v>9</v>
      </c>
      <c r="H64" s="101">
        <v>2016</v>
      </c>
      <c r="I64" s="5">
        <f>Overview!L39</f>
        <v>0</v>
      </c>
      <c r="J64" s="41">
        <f>SUM(I64*Overview!$D$39)</f>
        <v>0</v>
      </c>
      <c r="K64" s="10" t="str">
        <f t="shared" ref="K64:K82" si="3">CONCATENATE(A64,"/",B64,"/",C64)</f>
        <v>itt_30064/28-002-00-01/0</v>
      </c>
      <c r="L64" s="10" t="str">
        <f>Overview!$B$12</f>
        <v>itt_30064</v>
      </c>
      <c r="M64" s="226" t="s">
        <v>685</v>
      </c>
      <c r="N64" s="10" t="str">
        <f>Overview!$B$10</f>
        <v>SHEFFIELD CITY REGION LEP</v>
      </c>
      <c r="O64" s="10" t="s">
        <v>434</v>
      </c>
      <c r="P64" s="324" t="s">
        <v>686</v>
      </c>
      <c r="Q64" s="10" t="str">
        <f>Overview!$B$11</f>
        <v>SUPPORT FOR THE UNEMPLOYED (MORE DEVELOPED)</v>
      </c>
      <c r="R64" s="10" t="str">
        <f>'Information for BU'!$C$9</f>
        <v xml:space="preserve">1.1 Access to employment for jobseekers/ the inactive </v>
      </c>
      <c r="S64" s="10" t="str">
        <f>'Agreement Numbers'!$D$57</f>
        <v>28S15C00120</v>
      </c>
      <c r="T64" s="10" t="s">
        <v>680</v>
      </c>
      <c r="U64" s="5" t="s">
        <v>366</v>
      </c>
      <c r="V64" s="10"/>
      <c r="W64" s="10"/>
    </row>
    <row r="65" spans="1:23" x14ac:dyDescent="0.35">
      <c r="A65" s="36" t="str">
        <f>Overview!$B$12</f>
        <v>itt_30064</v>
      </c>
      <c r="B65" s="36" t="str">
        <f>Overview!$B$13</f>
        <v>28-002-00-01</v>
      </c>
      <c r="C65" s="197">
        <f t="shared" si="2"/>
        <v>0</v>
      </c>
      <c r="D65" s="161" t="s">
        <v>350</v>
      </c>
      <c r="E65" s="207">
        <v>18</v>
      </c>
      <c r="F65" s="171">
        <f>Overview!$D$39</f>
        <v>500</v>
      </c>
      <c r="G65" s="101">
        <v>10</v>
      </c>
      <c r="H65" s="101">
        <v>2016</v>
      </c>
      <c r="I65" s="5">
        <f>Overview!M39</f>
        <v>0</v>
      </c>
      <c r="J65" s="41">
        <f>SUM(I65*Overview!$D$39)</f>
        <v>0</v>
      </c>
      <c r="K65" s="10" t="str">
        <f t="shared" si="3"/>
        <v>itt_30064/28-002-00-01/0</v>
      </c>
      <c r="L65" s="10" t="str">
        <f>Overview!$B$12</f>
        <v>itt_30064</v>
      </c>
      <c r="M65" s="226" t="s">
        <v>685</v>
      </c>
      <c r="N65" s="10" t="str">
        <f>Overview!$B$10</f>
        <v>SHEFFIELD CITY REGION LEP</v>
      </c>
      <c r="O65" s="10" t="s">
        <v>434</v>
      </c>
      <c r="P65" s="324" t="s">
        <v>686</v>
      </c>
      <c r="Q65" s="10" t="str">
        <f>Overview!$B$11</f>
        <v>SUPPORT FOR THE UNEMPLOYED (MORE DEVELOPED)</v>
      </c>
      <c r="R65" s="10" t="str">
        <f>'Information for BU'!$C$9</f>
        <v xml:space="preserve">1.1 Access to employment for jobseekers/ the inactive </v>
      </c>
      <c r="S65" s="10" t="str">
        <f>'Agreement Numbers'!$D$57</f>
        <v>28S15C00120</v>
      </c>
      <c r="T65" s="10" t="s">
        <v>680</v>
      </c>
      <c r="U65" s="5" t="s">
        <v>366</v>
      </c>
      <c r="V65" s="10"/>
      <c r="W65" s="10"/>
    </row>
    <row r="66" spans="1:23" x14ac:dyDescent="0.35">
      <c r="A66" s="36" t="str">
        <f>Overview!$B$12</f>
        <v>itt_30064</v>
      </c>
      <c r="B66" s="36" t="str">
        <f>Overview!$B$13</f>
        <v>28-002-00-01</v>
      </c>
      <c r="C66" s="197">
        <f t="shared" si="2"/>
        <v>0</v>
      </c>
      <c r="D66" s="161" t="s">
        <v>350</v>
      </c>
      <c r="E66" s="207">
        <v>18</v>
      </c>
      <c r="F66" s="171">
        <f>Overview!$D$39</f>
        <v>500</v>
      </c>
      <c r="G66" s="101">
        <v>11</v>
      </c>
      <c r="H66" s="101">
        <v>2016</v>
      </c>
      <c r="I66" s="5">
        <f>Overview!N39</f>
        <v>0</v>
      </c>
      <c r="J66" s="41">
        <f>SUM(I66*Overview!$D$39)</f>
        <v>0</v>
      </c>
      <c r="K66" s="10" t="str">
        <f t="shared" si="3"/>
        <v>itt_30064/28-002-00-01/0</v>
      </c>
      <c r="L66" s="10" t="str">
        <f>Overview!$B$12</f>
        <v>itt_30064</v>
      </c>
      <c r="M66" s="226" t="s">
        <v>685</v>
      </c>
      <c r="N66" s="10" t="str">
        <f>Overview!$B$10</f>
        <v>SHEFFIELD CITY REGION LEP</v>
      </c>
      <c r="O66" s="10" t="s">
        <v>434</v>
      </c>
      <c r="P66" s="324" t="s">
        <v>686</v>
      </c>
      <c r="Q66" s="10" t="str">
        <f>Overview!$B$11</f>
        <v>SUPPORT FOR THE UNEMPLOYED (MORE DEVELOPED)</v>
      </c>
      <c r="R66" s="10" t="str">
        <f>'Information for BU'!$C$9</f>
        <v xml:space="preserve">1.1 Access to employment for jobseekers/ the inactive </v>
      </c>
      <c r="S66" s="10" t="str">
        <f>'Agreement Numbers'!$D$57</f>
        <v>28S15C00120</v>
      </c>
      <c r="T66" s="10" t="s">
        <v>680</v>
      </c>
      <c r="U66" s="5" t="s">
        <v>366</v>
      </c>
      <c r="V66" s="10"/>
      <c r="W66" s="10"/>
    </row>
    <row r="67" spans="1:23" x14ac:dyDescent="0.35">
      <c r="A67" s="36" t="str">
        <f>Overview!$B$12</f>
        <v>itt_30064</v>
      </c>
      <c r="B67" s="36" t="str">
        <f>Overview!$B$13</f>
        <v>28-002-00-01</v>
      </c>
      <c r="C67" s="197">
        <f t="shared" si="2"/>
        <v>0</v>
      </c>
      <c r="D67" s="161" t="s">
        <v>350</v>
      </c>
      <c r="E67" s="207">
        <v>18</v>
      </c>
      <c r="F67" s="171">
        <f>Overview!$D$39</f>
        <v>500</v>
      </c>
      <c r="G67" s="101">
        <v>12</v>
      </c>
      <c r="H67" s="101">
        <v>2016</v>
      </c>
      <c r="I67" s="5">
        <f>Overview!O39</f>
        <v>0</v>
      </c>
      <c r="J67" s="41">
        <f>SUM(I67*Overview!$D$39)</f>
        <v>0</v>
      </c>
      <c r="K67" s="10" t="str">
        <f t="shared" si="3"/>
        <v>itt_30064/28-002-00-01/0</v>
      </c>
      <c r="L67" s="10" t="str">
        <f>Overview!$B$12</f>
        <v>itt_30064</v>
      </c>
      <c r="M67" s="226" t="s">
        <v>685</v>
      </c>
      <c r="N67" s="10" t="str">
        <f>Overview!$B$10</f>
        <v>SHEFFIELD CITY REGION LEP</v>
      </c>
      <c r="O67" s="10" t="s">
        <v>434</v>
      </c>
      <c r="P67" s="324" t="s">
        <v>686</v>
      </c>
      <c r="Q67" s="10" t="str">
        <f>Overview!$B$11</f>
        <v>SUPPORT FOR THE UNEMPLOYED (MORE DEVELOPED)</v>
      </c>
      <c r="R67" s="10" t="str">
        <f>'Information for BU'!$C$9</f>
        <v xml:space="preserve">1.1 Access to employment for jobseekers/ the inactive </v>
      </c>
      <c r="S67" s="10" t="str">
        <f>'Agreement Numbers'!$D$57</f>
        <v>28S15C00120</v>
      </c>
      <c r="T67" s="10" t="s">
        <v>680</v>
      </c>
      <c r="U67" s="5" t="s">
        <v>366</v>
      </c>
      <c r="V67" s="10"/>
      <c r="W67" s="10"/>
    </row>
    <row r="68" spans="1:23" x14ac:dyDescent="0.35">
      <c r="A68" s="36" t="str">
        <f>Overview!$B$12</f>
        <v>itt_30064</v>
      </c>
      <c r="B68" s="36" t="str">
        <f>Overview!$B$13</f>
        <v>28-002-00-01</v>
      </c>
      <c r="C68" s="197">
        <f t="shared" si="2"/>
        <v>0</v>
      </c>
      <c r="D68" s="161" t="s">
        <v>350</v>
      </c>
      <c r="E68" s="207">
        <v>18</v>
      </c>
      <c r="F68" s="171">
        <f>Overview!$D$39</f>
        <v>500</v>
      </c>
      <c r="G68" s="101">
        <v>1</v>
      </c>
      <c r="H68" s="101">
        <v>2017</v>
      </c>
      <c r="I68" s="5">
        <f>Overview!P39</f>
        <v>0</v>
      </c>
      <c r="J68" s="41">
        <f>SUM(I68*Overview!$D$39)</f>
        <v>0</v>
      </c>
      <c r="K68" s="10" t="str">
        <f t="shared" si="3"/>
        <v>itt_30064/28-002-00-01/0</v>
      </c>
      <c r="L68" s="10" t="str">
        <f>Overview!$B$12</f>
        <v>itt_30064</v>
      </c>
      <c r="M68" s="226" t="s">
        <v>685</v>
      </c>
      <c r="N68" s="10" t="str">
        <f>Overview!$B$10</f>
        <v>SHEFFIELD CITY REGION LEP</v>
      </c>
      <c r="O68" s="10" t="s">
        <v>434</v>
      </c>
      <c r="P68" s="324" t="s">
        <v>686</v>
      </c>
      <c r="Q68" s="10" t="str">
        <f>Overview!$B$11</f>
        <v>SUPPORT FOR THE UNEMPLOYED (MORE DEVELOPED)</v>
      </c>
      <c r="R68" s="10" t="str">
        <f>'Information for BU'!$C$9</f>
        <v xml:space="preserve">1.1 Access to employment for jobseekers/ the inactive </v>
      </c>
      <c r="S68" s="10" t="str">
        <f>'Agreement Numbers'!$D$57</f>
        <v>28S15C00120</v>
      </c>
      <c r="T68" s="10" t="s">
        <v>680</v>
      </c>
      <c r="U68" s="5" t="s">
        <v>366</v>
      </c>
      <c r="V68" s="10"/>
      <c r="W68" s="10"/>
    </row>
    <row r="69" spans="1:23" x14ac:dyDescent="0.35">
      <c r="A69" s="36" t="str">
        <f>Overview!$B$12</f>
        <v>itt_30064</v>
      </c>
      <c r="B69" s="36" t="str">
        <f>Overview!$B$13</f>
        <v>28-002-00-01</v>
      </c>
      <c r="C69" s="197">
        <f t="shared" si="2"/>
        <v>0</v>
      </c>
      <c r="D69" s="161" t="s">
        <v>350</v>
      </c>
      <c r="E69" s="207">
        <v>18</v>
      </c>
      <c r="F69" s="171">
        <f>Overview!$D$39</f>
        <v>500</v>
      </c>
      <c r="G69" s="101">
        <v>2</v>
      </c>
      <c r="H69" s="101">
        <v>2017</v>
      </c>
      <c r="I69" s="5">
        <f>Overview!Q39</f>
        <v>0</v>
      </c>
      <c r="J69" s="41">
        <f>SUM(I69*Overview!$D$39)</f>
        <v>0</v>
      </c>
      <c r="K69" s="10" t="str">
        <f t="shared" si="3"/>
        <v>itt_30064/28-002-00-01/0</v>
      </c>
      <c r="L69" s="10" t="str">
        <f>Overview!$B$12</f>
        <v>itt_30064</v>
      </c>
      <c r="M69" s="226" t="s">
        <v>685</v>
      </c>
      <c r="N69" s="10" t="str">
        <f>Overview!$B$10</f>
        <v>SHEFFIELD CITY REGION LEP</v>
      </c>
      <c r="O69" s="10" t="s">
        <v>434</v>
      </c>
      <c r="P69" s="324" t="s">
        <v>686</v>
      </c>
      <c r="Q69" s="10" t="str">
        <f>Overview!$B$11</f>
        <v>SUPPORT FOR THE UNEMPLOYED (MORE DEVELOPED)</v>
      </c>
      <c r="R69" s="10" t="str">
        <f>'Information for BU'!$C$9</f>
        <v xml:space="preserve">1.1 Access to employment for jobseekers/ the inactive </v>
      </c>
      <c r="S69" s="10" t="str">
        <f>'Agreement Numbers'!$D$57</f>
        <v>28S15C00120</v>
      </c>
      <c r="T69" s="10" t="s">
        <v>680</v>
      </c>
      <c r="U69" s="5" t="s">
        <v>366</v>
      </c>
      <c r="V69" s="10"/>
      <c r="W69" s="10"/>
    </row>
    <row r="70" spans="1:23" x14ac:dyDescent="0.35">
      <c r="A70" s="36" t="str">
        <f>Overview!$B$12</f>
        <v>itt_30064</v>
      </c>
      <c r="B70" s="36" t="str">
        <f>Overview!$B$13</f>
        <v>28-002-00-01</v>
      </c>
      <c r="C70" s="197">
        <f t="shared" si="2"/>
        <v>0</v>
      </c>
      <c r="D70" s="161" t="s">
        <v>350</v>
      </c>
      <c r="E70" s="207">
        <v>18</v>
      </c>
      <c r="F70" s="171">
        <f>Overview!$D$39</f>
        <v>500</v>
      </c>
      <c r="G70" s="101">
        <v>3</v>
      </c>
      <c r="H70" s="101">
        <v>2017</v>
      </c>
      <c r="I70" s="5">
        <f>Overview!R39</f>
        <v>0</v>
      </c>
      <c r="J70" s="41">
        <f>SUM(I70*Overview!$D$39)</f>
        <v>0</v>
      </c>
      <c r="K70" s="10" t="str">
        <f t="shared" si="3"/>
        <v>itt_30064/28-002-00-01/0</v>
      </c>
      <c r="L70" s="10" t="str">
        <f>Overview!$B$12</f>
        <v>itt_30064</v>
      </c>
      <c r="M70" s="226" t="s">
        <v>685</v>
      </c>
      <c r="N70" s="10" t="str">
        <f>Overview!$B$10</f>
        <v>SHEFFIELD CITY REGION LEP</v>
      </c>
      <c r="O70" s="10" t="s">
        <v>434</v>
      </c>
      <c r="P70" s="324" t="s">
        <v>686</v>
      </c>
      <c r="Q70" s="10" t="str">
        <f>Overview!$B$11</f>
        <v>SUPPORT FOR THE UNEMPLOYED (MORE DEVELOPED)</v>
      </c>
      <c r="R70" s="10" t="str">
        <f>'Information for BU'!$C$9</f>
        <v xml:space="preserve">1.1 Access to employment for jobseekers/ the inactive </v>
      </c>
      <c r="S70" s="10" t="str">
        <f>'Agreement Numbers'!$D$57</f>
        <v>28S15C00120</v>
      </c>
      <c r="T70" s="10" t="s">
        <v>680</v>
      </c>
      <c r="U70" s="5" t="s">
        <v>366</v>
      </c>
      <c r="V70" s="10"/>
      <c r="W70" s="10"/>
    </row>
    <row r="71" spans="1:23" x14ac:dyDescent="0.35">
      <c r="A71" s="36" t="str">
        <f>Overview!$B$12</f>
        <v>itt_30064</v>
      </c>
      <c r="B71" s="36" t="str">
        <f>Overview!$B$13</f>
        <v>28-002-00-01</v>
      </c>
      <c r="C71" s="197">
        <f t="shared" si="2"/>
        <v>0</v>
      </c>
      <c r="D71" s="161" t="s">
        <v>350</v>
      </c>
      <c r="E71" s="207">
        <v>18</v>
      </c>
      <c r="F71" s="171">
        <f>Overview!$D$39</f>
        <v>500</v>
      </c>
      <c r="G71" s="101">
        <v>4</v>
      </c>
      <c r="H71" s="101">
        <v>2017</v>
      </c>
      <c r="I71" s="5">
        <f>Overview!S39</f>
        <v>0</v>
      </c>
      <c r="J71" s="41">
        <f>SUM(I71*Overview!$D$39)</f>
        <v>0</v>
      </c>
      <c r="K71" s="10" t="str">
        <f t="shared" si="3"/>
        <v>itt_30064/28-002-00-01/0</v>
      </c>
      <c r="L71" s="10" t="str">
        <f>Overview!$B$12</f>
        <v>itt_30064</v>
      </c>
      <c r="M71" s="226" t="s">
        <v>685</v>
      </c>
      <c r="N71" s="10" t="str">
        <f>Overview!$B$10</f>
        <v>SHEFFIELD CITY REGION LEP</v>
      </c>
      <c r="O71" s="10" t="s">
        <v>434</v>
      </c>
      <c r="P71" s="324" t="s">
        <v>686</v>
      </c>
      <c r="Q71" s="10" t="str">
        <f>Overview!$B$11</f>
        <v>SUPPORT FOR THE UNEMPLOYED (MORE DEVELOPED)</v>
      </c>
      <c r="R71" s="10" t="str">
        <f>'Information for BU'!$C$9</f>
        <v xml:space="preserve">1.1 Access to employment for jobseekers/ the inactive </v>
      </c>
      <c r="S71" s="10" t="str">
        <f>'Agreement Numbers'!$D$57</f>
        <v>28S15C00120</v>
      </c>
      <c r="T71" s="10" t="s">
        <v>680</v>
      </c>
      <c r="U71" s="5" t="s">
        <v>366</v>
      </c>
      <c r="V71" s="10"/>
      <c r="W71" s="10"/>
    </row>
    <row r="72" spans="1:23" x14ac:dyDescent="0.35">
      <c r="A72" s="36" t="str">
        <f>Overview!$B$12</f>
        <v>itt_30064</v>
      </c>
      <c r="B72" s="36" t="str">
        <f>Overview!$B$13</f>
        <v>28-002-00-01</v>
      </c>
      <c r="C72" s="197">
        <f t="shared" si="2"/>
        <v>0</v>
      </c>
      <c r="D72" s="161" t="s">
        <v>350</v>
      </c>
      <c r="E72" s="207">
        <v>18</v>
      </c>
      <c r="F72" s="171">
        <f>Overview!$D$39</f>
        <v>500</v>
      </c>
      <c r="G72" s="101">
        <v>5</v>
      </c>
      <c r="H72" s="101">
        <v>2017</v>
      </c>
      <c r="I72" s="5">
        <f>Overview!T39</f>
        <v>0</v>
      </c>
      <c r="J72" s="41">
        <f>SUM(I72*Overview!$D$39)</f>
        <v>0</v>
      </c>
      <c r="K72" s="10" t="str">
        <f t="shared" si="3"/>
        <v>itt_30064/28-002-00-01/0</v>
      </c>
      <c r="L72" s="10" t="str">
        <f>Overview!$B$12</f>
        <v>itt_30064</v>
      </c>
      <c r="M72" s="226" t="s">
        <v>685</v>
      </c>
      <c r="N72" s="10" t="str">
        <f>Overview!$B$10</f>
        <v>SHEFFIELD CITY REGION LEP</v>
      </c>
      <c r="O72" s="10" t="s">
        <v>434</v>
      </c>
      <c r="P72" s="324" t="s">
        <v>686</v>
      </c>
      <c r="Q72" s="10" t="str">
        <f>Overview!$B$11</f>
        <v>SUPPORT FOR THE UNEMPLOYED (MORE DEVELOPED)</v>
      </c>
      <c r="R72" s="10" t="str">
        <f>'Information for BU'!$C$9</f>
        <v xml:space="preserve">1.1 Access to employment for jobseekers/ the inactive </v>
      </c>
      <c r="S72" s="10" t="str">
        <f>'Agreement Numbers'!$D$57</f>
        <v>28S15C00120</v>
      </c>
      <c r="T72" s="10" t="s">
        <v>680</v>
      </c>
      <c r="U72" s="5" t="s">
        <v>366</v>
      </c>
      <c r="V72" s="10"/>
      <c r="W72" s="10"/>
    </row>
    <row r="73" spans="1:23" x14ac:dyDescent="0.35">
      <c r="A73" s="36" t="str">
        <f>Overview!$B$12</f>
        <v>itt_30064</v>
      </c>
      <c r="B73" s="36" t="str">
        <f>Overview!$B$13</f>
        <v>28-002-00-01</v>
      </c>
      <c r="C73" s="197">
        <f t="shared" si="2"/>
        <v>0</v>
      </c>
      <c r="D73" s="161" t="s">
        <v>350</v>
      </c>
      <c r="E73" s="207">
        <v>18</v>
      </c>
      <c r="F73" s="171">
        <f>Overview!$D$39</f>
        <v>500</v>
      </c>
      <c r="G73" s="101">
        <v>6</v>
      </c>
      <c r="H73" s="101">
        <v>2017</v>
      </c>
      <c r="I73" s="5">
        <f>Overview!U39</f>
        <v>0</v>
      </c>
      <c r="J73" s="41">
        <f>SUM(I73*Overview!$D$39)</f>
        <v>0</v>
      </c>
      <c r="K73" s="10" t="str">
        <f t="shared" si="3"/>
        <v>itt_30064/28-002-00-01/0</v>
      </c>
      <c r="L73" s="10" t="str">
        <f>Overview!$B$12</f>
        <v>itt_30064</v>
      </c>
      <c r="M73" s="226" t="s">
        <v>685</v>
      </c>
      <c r="N73" s="10" t="str">
        <f>Overview!$B$10</f>
        <v>SHEFFIELD CITY REGION LEP</v>
      </c>
      <c r="O73" s="10" t="s">
        <v>434</v>
      </c>
      <c r="P73" s="324" t="s">
        <v>686</v>
      </c>
      <c r="Q73" s="10" t="str">
        <f>Overview!$B$11</f>
        <v>SUPPORT FOR THE UNEMPLOYED (MORE DEVELOPED)</v>
      </c>
      <c r="R73" s="10" t="str">
        <f>'Information for BU'!$C$9</f>
        <v xml:space="preserve">1.1 Access to employment for jobseekers/ the inactive </v>
      </c>
      <c r="S73" s="10" t="str">
        <f>'Agreement Numbers'!$D$57</f>
        <v>28S15C00120</v>
      </c>
      <c r="T73" s="10" t="s">
        <v>680</v>
      </c>
      <c r="U73" s="5" t="s">
        <v>366</v>
      </c>
      <c r="V73" s="10"/>
      <c r="W73" s="10"/>
    </row>
    <row r="74" spans="1:23" x14ac:dyDescent="0.35">
      <c r="A74" s="36" t="str">
        <f>Overview!$B$12</f>
        <v>itt_30064</v>
      </c>
      <c r="B74" s="36" t="str">
        <f>Overview!$B$13</f>
        <v>28-002-00-01</v>
      </c>
      <c r="C74" s="197">
        <f t="shared" si="2"/>
        <v>0</v>
      </c>
      <c r="D74" s="161" t="s">
        <v>350</v>
      </c>
      <c r="E74" s="207">
        <v>18</v>
      </c>
      <c r="F74" s="171">
        <f>Overview!$D$39</f>
        <v>500</v>
      </c>
      <c r="G74" s="101">
        <v>7</v>
      </c>
      <c r="H74" s="101">
        <v>2017</v>
      </c>
      <c r="I74" s="5">
        <f>Overview!V39</f>
        <v>0</v>
      </c>
      <c r="J74" s="41">
        <f>SUM(I74*Overview!$D$39)</f>
        <v>0</v>
      </c>
      <c r="K74" s="10" t="str">
        <f t="shared" si="3"/>
        <v>itt_30064/28-002-00-01/0</v>
      </c>
      <c r="L74" s="10" t="str">
        <f>Overview!$B$12</f>
        <v>itt_30064</v>
      </c>
      <c r="M74" s="226" t="s">
        <v>685</v>
      </c>
      <c r="N74" s="10" t="str">
        <f>Overview!$B$10</f>
        <v>SHEFFIELD CITY REGION LEP</v>
      </c>
      <c r="O74" s="10" t="s">
        <v>434</v>
      </c>
      <c r="P74" s="324" t="s">
        <v>686</v>
      </c>
      <c r="Q74" s="10" t="str">
        <f>Overview!$B$11</f>
        <v>SUPPORT FOR THE UNEMPLOYED (MORE DEVELOPED)</v>
      </c>
      <c r="R74" s="10" t="str">
        <f>'Information for BU'!$C$9</f>
        <v xml:space="preserve">1.1 Access to employment for jobseekers/ the inactive </v>
      </c>
      <c r="S74" s="10" t="str">
        <f>'Agreement Numbers'!$D$57</f>
        <v>28S15C00120</v>
      </c>
      <c r="T74" s="10" t="s">
        <v>680</v>
      </c>
      <c r="U74" s="5" t="s">
        <v>366</v>
      </c>
      <c r="V74" s="10"/>
      <c r="W74" s="10"/>
    </row>
    <row r="75" spans="1:23" x14ac:dyDescent="0.35">
      <c r="A75" s="36" t="str">
        <f>Overview!$B$12</f>
        <v>itt_30064</v>
      </c>
      <c r="B75" s="36" t="str">
        <f>Overview!$B$13</f>
        <v>28-002-00-01</v>
      </c>
      <c r="C75" s="197">
        <f t="shared" si="2"/>
        <v>0</v>
      </c>
      <c r="D75" s="161" t="s">
        <v>350</v>
      </c>
      <c r="E75" s="207">
        <v>18</v>
      </c>
      <c r="F75" s="171">
        <f>Overview!$D$39</f>
        <v>500</v>
      </c>
      <c r="G75" s="101">
        <v>8</v>
      </c>
      <c r="H75" s="101">
        <v>2017</v>
      </c>
      <c r="I75" s="5">
        <f>Overview!W39</f>
        <v>0</v>
      </c>
      <c r="J75" s="41">
        <f>SUM(I75*Overview!$D$39)</f>
        <v>0</v>
      </c>
      <c r="K75" s="10" t="str">
        <f t="shared" si="3"/>
        <v>itt_30064/28-002-00-01/0</v>
      </c>
      <c r="L75" s="10" t="str">
        <f>Overview!$B$12</f>
        <v>itt_30064</v>
      </c>
      <c r="M75" s="226" t="s">
        <v>685</v>
      </c>
      <c r="N75" s="10" t="str">
        <f>Overview!$B$10</f>
        <v>SHEFFIELD CITY REGION LEP</v>
      </c>
      <c r="O75" s="10" t="s">
        <v>434</v>
      </c>
      <c r="P75" s="324" t="s">
        <v>686</v>
      </c>
      <c r="Q75" s="10" t="str">
        <f>Overview!$B$11</f>
        <v>SUPPORT FOR THE UNEMPLOYED (MORE DEVELOPED)</v>
      </c>
      <c r="R75" s="10" t="str">
        <f>'Information for BU'!$C$9</f>
        <v xml:space="preserve">1.1 Access to employment for jobseekers/ the inactive </v>
      </c>
      <c r="S75" s="10" t="str">
        <f>'Agreement Numbers'!$D$57</f>
        <v>28S15C00120</v>
      </c>
      <c r="T75" s="10" t="s">
        <v>680</v>
      </c>
      <c r="U75" s="5" t="s">
        <v>366</v>
      </c>
      <c r="V75" s="10"/>
      <c r="W75" s="10"/>
    </row>
    <row r="76" spans="1:23" x14ac:dyDescent="0.35">
      <c r="A76" s="36" t="str">
        <f>Overview!$B$12</f>
        <v>itt_30064</v>
      </c>
      <c r="B76" s="36" t="str">
        <f>Overview!$B$13</f>
        <v>28-002-00-01</v>
      </c>
      <c r="C76" s="197">
        <f t="shared" si="2"/>
        <v>0</v>
      </c>
      <c r="D76" s="161" t="s">
        <v>350</v>
      </c>
      <c r="E76" s="207">
        <v>18</v>
      </c>
      <c r="F76" s="171">
        <f>Overview!$D$39</f>
        <v>500</v>
      </c>
      <c r="G76" s="101">
        <v>9</v>
      </c>
      <c r="H76" s="101">
        <v>2017</v>
      </c>
      <c r="I76" s="5">
        <f>Overview!X39</f>
        <v>0</v>
      </c>
      <c r="J76" s="41">
        <f>SUM(I76*Overview!$D$39)</f>
        <v>0</v>
      </c>
      <c r="K76" s="10" t="str">
        <f t="shared" si="3"/>
        <v>itt_30064/28-002-00-01/0</v>
      </c>
      <c r="L76" s="10" t="str">
        <f>Overview!$B$12</f>
        <v>itt_30064</v>
      </c>
      <c r="M76" s="226" t="s">
        <v>685</v>
      </c>
      <c r="N76" s="10" t="str">
        <f>Overview!$B$10</f>
        <v>SHEFFIELD CITY REGION LEP</v>
      </c>
      <c r="O76" s="10" t="s">
        <v>434</v>
      </c>
      <c r="P76" s="324" t="s">
        <v>686</v>
      </c>
      <c r="Q76" s="10" t="str">
        <f>Overview!$B$11</f>
        <v>SUPPORT FOR THE UNEMPLOYED (MORE DEVELOPED)</v>
      </c>
      <c r="R76" s="10" t="str">
        <f>'Information for BU'!$C$9</f>
        <v xml:space="preserve">1.1 Access to employment for jobseekers/ the inactive </v>
      </c>
      <c r="S76" s="10" t="str">
        <f>'Agreement Numbers'!$D$57</f>
        <v>28S15C00120</v>
      </c>
      <c r="T76" s="10" t="s">
        <v>680</v>
      </c>
      <c r="U76" s="5" t="s">
        <v>366</v>
      </c>
      <c r="V76" s="10"/>
      <c r="W76" s="10"/>
    </row>
    <row r="77" spans="1:23" x14ac:dyDescent="0.35">
      <c r="A77" s="36" t="str">
        <f>Overview!$B$12</f>
        <v>itt_30064</v>
      </c>
      <c r="B77" s="36" t="str">
        <f>Overview!$B$13</f>
        <v>28-002-00-01</v>
      </c>
      <c r="C77" s="197">
        <f t="shared" si="2"/>
        <v>0</v>
      </c>
      <c r="D77" s="161" t="s">
        <v>350</v>
      </c>
      <c r="E77" s="207">
        <v>18</v>
      </c>
      <c r="F77" s="171">
        <f>Overview!$D$39</f>
        <v>500</v>
      </c>
      <c r="G77" s="101">
        <v>10</v>
      </c>
      <c r="H77" s="101">
        <v>2017</v>
      </c>
      <c r="I77" s="5">
        <f>Overview!Y39</f>
        <v>0</v>
      </c>
      <c r="J77" s="41">
        <f>SUM(I77*Overview!$D$39)</f>
        <v>0</v>
      </c>
      <c r="K77" s="10" t="str">
        <f t="shared" si="3"/>
        <v>itt_30064/28-002-00-01/0</v>
      </c>
      <c r="L77" s="10" t="str">
        <f>Overview!$B$12</f>
        <v>itt_30064</v>
      </c>
      <c r="M77" s="226" t="s">
        <v>685</v>
      </c>
      <c r="N77" s="10" t="str">
        <f>Overview!$B$10</f>
        <v>SHEFFIELD CITY REGION LEP</v>
      </c>
      <c r="O77" s="10" t="s">
        <v>434</v>
      </c>
      <c r="P77" s="324" t="s">
        <v>686</v>
      </c>
      <c r="Q77" s="10" t="str">
        <f>Overview!$B$11</f>
        <v>SUPPORT FOR THE UNEMPLOYED (MORE DEVELOPED)</v>
      </c>
      <c r="R77" s="10" t="str">
        <f>'Information for BU'!$C$9</f>
        <v xml:space="preserve">1.1 Access to employment for jobseekers/ the inactive </v>
      </c>
      <c r="S77" s="10" t="str">
        <f>'Agreement Numbers'!$D$57</f>
        <v>28S15C00120</v>
      </c>
      <c r="T77" s="10" t="s">
        <v>680</v>
      </c>
      <c r="U77" s="5" t="s">
        <v>366</v>
      </c>
      <c r="V77" s="10"/>
      <c r="W77" s="10"/>
    </row>
    <row r="78" spans="1:23" x14ac:dyDescent="0.35">
      <c r="A78" s="36" t="str">
        <f>Overview!$B$12</f>
        <v>itt_30064</v>
      </c>
      <c r="B78" s="36" t="str">
        <f>Overview!$B$13</f>
        <v>28-002-00-01</v>
      </c>
      <c r="C78" s="197">
        <f t="shared" si="2"/>
        <v>0</v>
      </c>
      <c r="D78" s="161" t="s">
        <v>350</v>
      </c>
      <c r="E78" s="207">
        <v>18</v>
      </c>
      <c r="F78" s="171">
        <f>Overview!$D$39</f>
        <v>500</v>
      </c>
      <c r="G78" s="101">
        <v>11</v>
      </c>
      <c r="H78" s="101">
        <v>2017</v>
      </c>
      <c r="I78" s="5">
        <f>Overview!Z39</f>
        <v>0</v>
      </c>
      <c r="J78" s="41">
        <f>SUM(I78*Overview!$D$39)</f>
        <v>0</v>
      </c>
      <c r="K78" s="10" t="str">
        <f t="shared" si="3"/>
        <v>itt_30064/28-002-00-01/0</v>
      </c>
      <c r="L78" s="10" t="str">
        <f>Overview!$B$12</f>
        <v>itt_30064</v>
      </c>
      <c r="M78" s="226" t="s">
        <v>685</v>
      </c>
      <c r="N78" s="10" t="str">
        <f>Overview!$B$10</f>
        <v>SHEFFIELD CITY REGION LEP</v>
      </c>
      <c r="O78" s="10" t="s">
        <v>434</v>
      </c>
      <c r="P78" s="324" t="s">
        <v>686</v>
      </c>
      <c r="Q78" s="10" t="str">
        <f>Overview!$B$11</f>
        <v>SUPPORT FOR THE UNEMPLOYED (MORE DEVELOPED)</v>
      </c>
      <c r="R78" s="10" t="str">
        <f>'Information for BU'!$C$9</f>
        <v xml:space="preserve">1.1 Access to employment for jobseekers/ the inactive </v>
      </c>
      <c r="S78" s="10" t="str">
        <f>'Agreement Numbers'!$D$57</f>
        <v>28S15C00120</v>
      </c>
      <c r="T78" s="10" t="s">
        <v>680</v>
      </c>
      <c r="U78" s="5" t="s">
        <v>366</v>
      </c>
      <c r="V78" s="10"/>
      <c r="W78" s="10"/>
    </row>
    <row r="79" spans="1:23" x14ac:dyDescent="0.35">
      <c r="A79" s="36" t="str">
        <f>Overview!$B$12</f>
        <v>itt_30064</v>
      </c>
      <c r="B79" s="36" t="str">
        <f>Overview!$B$13</f>
        <v>28-002-00-01</v>
      </c>
      <c r="C79" s="197">
        <f t="shared" si="2"/>
        <v>0</v>
      </c>
      <c r="D79" s="161" t="s">
        <v>350</v>
      </c>
      <c r="E79" s="207">
        <v>18</v>
      </c>
      <c r="F79" s="171">
        <f>Overview!$D$39</f>
        <v>500</v>
      </c>
      <c r="G79" s="101">
        <v>12</v>
      </c>
      <c r="H79" s="101">
        <v>2017</v>
      </c>
      <c r="I79" s="5">
        <f>Overview!AA39</f>
        <v>0</v>
      </c>
      <c r="J79" s="41">
        <f>SUM(I79*Overview!$D$39)</f>
        <v>0</v>
      </c>
      <c r="K79" s="10" t="str">
        <f t="shared" si="3"/>
        <v>itt_30064/28-002-00-01/0</v>
      </c>
      <c r="L79" s="10" t="str">
        <f>Overview!$B$12</f>
        <v>itt_30064</v>
      </c>
      <c r="M79" s="226" t="s">
        <v>685</v>
      </c>
      <c r="N79" s="10" t="str">
        <f>Overview!$B$10</f>
        <v>SHEFFIELD CITY REGION LEP</v>
      </c>
      <c r="O79" s="10" t="s">
        <v>434</v>
      </c>
      <c r="P79" s="324" t="s">
        <v>686</v>
      </c>
      <c r="Q79" s="10" t="str">
        <f>Overview!$B$11</f>
        <v>SUPPORT FOR THE UNEMPLOYED (MORE DEVELOPED)</v>
      </c>
      <c r="R79" s="10" t="str">
        <f>'Information for BU'!$C$9</f>
        <v xml:space="preserve">1.1 Access to employment for jobseekers/ the inactive </v>
      </c>
      <c r="S79" s="10" t="str">
        <f>'Agreement Numbers'!$D$57</f>
        <v>28S15C00120</v>
      </c>
      <c r="T79" s="10" t="s">
        <v>680</v>
      </c>
      <c r="U79" s="5" t="s">
        <v>366</v>
      </c>
      <c r="V79" s="10"/>
      <c r="W79" s="10"/>
    </row>
    <row r="80" spans="1:23" x14ac:dyDescent="0.35">
      <c r="A80" s="36" t="str">
        <f>Overview!$B$12</f>
        <v>itt_30064</v>
      </c>
      <c r="B80" s="36" t="str">
        <f>Overview!$B$13</f>
        <v>28-002-00-01</v>
      </c>
      <c r="C80" s="197">
        <f t="shared" si="2"/>
        <v>0</v>
      </c>
      <c r="D80" s="161" t="s">
        <v>350</v>
      </c>
      <c r="E80" s="207">
        <v>18</v>
      </c>
      <c r="F80" s="171">
        <f>Overview!$D$39</f>
        <v>500</v>
      </c>
      <c r="G80" s="101">
        <v>1</v>
      </c>
      <c r="H80" s="101">
        <v>2018</v>
      </c>
      <c r="I80" s="5">
        <f>Overview!AB39</f>
        <v>0</v>
      </c>
      <c r="J80" s="41">
        <f>SUM(I80*Overview!$D$39)</f>
        <v>0</v>
      </c>
      <c r="K80" s="10" t="str">
        <f t="shared" si="3"/>
        <v>itt_30064/28-002-00-01/0</v>
      </c>
      <c r="L80" s="10" t="str">
        <f>Overview!$B$12</f>
        <v>itt_30064</v>
      </c>
      <c r="M80" s="226" t="s">
        <v>685</v>
      </c>
      <c r="N80" s="10" t="str">
        <f>Overview!$B$10</f>
        <v>SHEFFIELD CITY REGION LEP</v>
      </c>
      <c r="O80" s="10" t="s">
        <v>434</v>
      </c>
      <c r="P80" s="324" t="s">
        <v>686</v>
      </c>
      <c r="Q80" s="10" t="str">
        <f>Overview!$B$11</f>
        <v>SUPPORT FOR THE UNEMPLOYED (MORE DEVELOPED)</v>
      </c>
      <c r="R80" s="10" t="str">
        <f>'Information for BU'!$C$9</f>
        <v xml:space="preserve">1.1 Access to employment for jobseekers/ the inactive </v>
      </c>
      <c r="S80" s="10" t="str">
        <f>'Agreement Numbers'!$D$57</f>
        <v>28S15C00120</v>
      </c>
      <c r="T80" s="10" t="s">
        <v>680</v>
      </c>
      <c r="U80" s="5" t="s">
        <v>366</v>
      </c>
      <c r="V80" s="10"/>
      <c r="W80" s="10"/>
    </row>
    <row r="81" spans="1:23" x14ac:dyDescent="0.35">
      <c r="A81" s="36" t="str">
        <f>Overview!$B$12</f>
        <v>itt_30064</v>
      </c>
      <c r="B81" s="36" t="str">
        <f>Overview!$B$13</f>
        <v>28-002-00-01</v>
      </c>
      <c r="C81" s="197">
        <f t="shared" si="2"/>
        <v>0</v>
      </c>
      <c r="D81" s="161" t="s">
        <v>350</v>
      </c>
      <c r="E81" s="207">
        <v>18</v>
      </c>
      <c r="F81" s="171">
        <f>Overview!$D$39</f>
        <v>500</v>
      </c>
      <c r="G81" s="101">
        <v>2</v>
      </c>
      <c r="H81" s="101">
        <v>2018</v>
      </c>
      <c r="I81" s="5">
        <f>Overview!AC39</f>
        <v>0</v>
      </c>
      <c r="J81" s="41">
        <f>SUM(I81*Overview!$D$39)</f>
        <v>0</v>
      </c>
      <c r="K81" s="10" t="str">
        <f t="shared" si="3"/>
        <v>itt_30064/28-002-00-01/0</v>
      </c>
      <c r="L81" s="10" t="str">
        <f>Overview!$B$12</f>
        <v>itt_30064</v>
      </c>
      <c r="M81" s="226" t="s">
        <v>685</v>
      </c>
      <c r="N81" s="10" t="str">
        <f>Overview!$B$10</f>
        <v>SHEFFIELD CITY REGION LEP</v>
      </c>
      <c r="O81" s="10" t="s">
        <v>434</v>
      </c>
      <c r="P81" s="324" t="s">
        <v>686</v>
      </c>
      <c r="Q81" s="10" t="str">
        <f>Overview!$B$11</f>
        <v>SUPPORT FOR THE UNEMPLOYED (MORE DEVELOPED)</v>
      </c>
      <c r="R81" s="10" t="str">
        <f>'Information for BU'!$C$9</f>
        <v xml:space="preserve">1.1 Access to employment for jobseekers/ the inactive </v>
      </c>
      <c r="S81" s="10" t="str">
        <f>'Agreement Numbers'!$D$57</f>
        <v>28S15C00120</v>
      </c>
      <c r="T81" s="10" t="s">
        <v>680</v>
      </c>
      <c r="U81" s="5" t="s">
        <v>366</v>
      </c>
      <c r="V81" s="10"/>
      <c r="W81" s="10"/>
    </row>
    <row r="82" spans="1:23" x14ac:dyDescent="0.35">
      <c r="A82" s="36" t="str">
        <f>Overview!$B$12</f>
        <v>itt_30064</v>
      </c>
      <c r="B82" s="36" t="str">
        <f>Overview!$B$13</f>
        <v>28-002-00-01</v>
      </c>
      <c r="C82" s="197">
        <f t="shared" si="2"/>
        <v>0</v>
      </c>
      <c r="D82" s="161" t="s">
        <v>350</v>
      </c>
      <c r="E82" s="207">
        <v>18</v>
      </c>
      <c r="F82" s="171">
        <f>Overview!$D$39</f>
        <v>500</v>
      </c>
      <c r="G82" s="101">
        <v>3</v>
      </c>
      <c r="H82" s="101">
        <v>2018</v>
      </c>
      <c r="I82" s="5">
        <f>Overview!AD39</f>
        <v>0</v>
      </c>
      <c r="J82" s="41">
        <f>SUM(I82*Overview!$D$39)</f>
        <v>0</v>
      </c>
      <c r="K82" s="10" t="str">
        <f t="shared" si="3"/>
        <v>itt_30064/28-002-00-01/0</v>
      </c>
      <c r="L82" s="10" t="str">
        <f>Overview!$B$12</f>
        <v>itt_30064</v>
      </c>
      <c r="M82" s="226" t="s">
        <v>685</v>
      </c>
      <c r="N82" s="10" t="str">
        <f>Overview!$B$10</f>
        <v>SHEFFIELD CITY REGION LEP</v>
      </c>
      <c r="O82" s="10" t="s">
        <v>434</v>
      </c>
      <c r="P82" s="324" t="s">
        <v>686</v>
      </c>
      <c r="Q82" s="10" t="str">
        <f>Overview!$B$11</f>
        <v>SUPPORT FOR THE UNEMPLOYED (MORE DEVELOPED)</v>
      </c>
      <c r="R82" s="10" t="str">
        <f>'Information for BU'!$C$9</f>
        <v xml:space="preserve">1.1 Access to employment for jobseekers/ the inactive </v>
      </c>
      <c r="S82" s="10" t="str">
        <f>'Agreement Numbers'!$D$57</f>
        <v>28S15C00120</v>
      </c>
      <c r="T82" s="10" t="s">
        <v>680</v>
      </c>
      <c r="U82" s="5" t="s">
        <v>366</v>
      </c>
      <c r="V82" s="10"/>
      <c r="W82" s="10"/>
    </row>
    <row r="83" spans="1:23" x14ac:dyDescent="0.35">
      <c r="A83" s="36" t="str">
        <f>Overview!$B$12</f>
        <v>itt_30064</v>
      </c>
      <c r="B83" s="36" t="str">
        <f>Overview!$B$13</f>
        <v>28-002-00-01</v>
      </c>
      <c r="C83" s="197">
        <f t="shared" ref="C83:C101" si="4">$D$3</f>
        <v>0</v>
      </c>
      <c r="D83" s="161" t="s">
        <v>351</v>
      </c>
      <c r="E83" s="207">
        <v>21</v>
      </c>
      <c r="F83" s="171">
        <f>Overview!$D$42</f>
        <v>500</v>
      </c>
      <c r="G83" s="101">
        <v>9</v>
      </c>
      <c r="H83" s="101">
        <v>2016</v>
      </c>
      <c r="I83" s="5">
        <f>Overview!L42</f>
        <v>0</v>
      </c>
      <c r="J83" s="41">
        <f>SUM(I83*Overview!$D$42)</f>
        <v>0</v>
      </c>
      <c r="K83" s="10" t="str">
        <f t="shared" ref="K83:K106" si="5">CONCATENATE(A83,"/",B83,"/",C83)</f>
        <v>itt_30064/28-002-00-01/0</v>
      </c>
      <c r="L83" s="10" t="str">
        <f>Overview!$B$12</f>
        <v>itt_30064</v>
      </c>
      <c r="M83" s="226" t="s">
        <v>685</v>
      </c>
      <c r="N83" s="10" t="str">
        <f>Overview!$B$10</f>
        <v>SHEFFIELD CITY REGION LEP</v>
      </c>
      <c r="O83" s="10" t="s">
        <v>434</v>
      </c>
      <c r="P83" s="324" t="s">
        <v>686</v>
      </c>
      <c r="Q83" s="10" t="str">
        <f>Overview!$B$11</f>
        <v>SUPPORT FOR THE UNEMPLOYED (MORE DEVELOPED)</v>
      </c>
      <c r="R83" s="10" t="str">
        <f>'Information for BU'!$C$9</f>
        <v xml:space="preserve">1.1 Access to employment for jobseekers/ the inactive </v>
      </c>
      <c r="S83" s="10" t="str">
        <f>'Agreement Numbers'!$D$57</f>
        <v>28S15C00120</v>
      </c>
      <c r="T83" s="10" t="s">
        <v>680</v>
      </c>
      <c r="U83" s="5" t="s">
        <v>366</v>
      </c>
      <c r="V83" s="10"/>
      <c r="W83" s="10"/>
    </row>
    <row r="84" spans="1:23" x14ac:dyDescent="0.35">
      <c r="A84" s="36" t="str">
        <f>Overview!$B$12</f>
        <v>itt_30064</v>
      </c>
      <c r="B84" s="36" t="str">
        <f>Overview!$B$13</f>
        <v>28-002-00-01</v>
      </c>
      <c r="C84" s="197">
        <f t="shared" si="4"/>
        <v>0</v>
      </c>
      <c r="D84" s="161" t="s">
        <v>351</v>
      </c>
      <c r="E84" s="207">
        <v>21</v>
      </c>
      <c r="F84" s="171">
        <f>Overview!$D$42</f>
        <v>500</v>
      </c>
      <c r="G84" s="101">
        <v>10</v>
      </c>
      <c r="H84" s="101">
        <v>2016</v>
      </c>
      <c r="I84" s="5">
        <f>Overview!M42</f>
        <v>0</v>
      </c>
      <c r="J84" s="41">
        <f>SUM(I84*Overview!$D$42)</f>
        <v>0</v>
      </c>
      <c r="K84" s="10" t="str">
        <f t="shared" si="5"/>
        <v>itt_30064/28-002-00-01/0</v>
      </c>
      <c r="L84" s="10" t="str">
        <f>Overview!$B$12</f>
        <v>itt_30064</v>
      </c>
      <c r="M84" s="226" t="s">
        <v>685</v>
      </c>
      <c r="N84" s="10" t="str">
        <f>Overview!$B$10</f>
        <v>SHEFFIELD CITY REGION LEP</v>
      </c>
      <c r="O84" s="10" t="s">
        <v>434</v>
      </c>
      <c r="P84" s="324" t="s">
        <v>686</v>
      </c>
      <c r="Q84" s="10" t="str">
        <f>Overview!$B$11</f>
        <v>SUPPORT FOR THE UNEMPLOYED (MORE DEVELOPED)</v>
      </c>
      <c r="R84" s="10" t="str">
        <f>'Information for BU'!$C$9</f>
        <v xml:space="preserve">1.1 Access to employment for jobseekers/ the inactive </v>
      </c>
      <c r="S84" s="10" t="str">
        <f>'Agreement Numbers'!$D$57</f>
        <v>28S15C00120</v>
      </c>
      <c r="T84" s="10" t="s">
        <v>680</v>
      </c>
      <c r="U84" s="5" t="s">
        <v>366</v>
      </c>
      <c r="V84" s="10"/>
      <c r="W84" s="10"/>
    </row>
    <row r="85" spans="1:23" x14ac:dyDescent="0.35">
      <c r="A85" s="36" t="str">
        <f>Overview!$B$12</f>
        <v>itt_30064</v>
      </c>
      <c r="B85" s="36" t="str">
        <f>Overview!$B$13</f>
        <v>28-002-00-01</v>
      </c>
      <c r="C85" s="197">
        <f t="shared" si="4"/>
        <v>0</v>
      </c>
      <c r="D85" s="161" t="s">
        <v>351</v>
      </c>
      <c r="E85" s="207">
        <v>21</v>
      </c>
      <c r="F85" s="171">
        <f>Overview!$D$42</f>
        <v>500</v>
      </c>
      <c r="G85" s="101">
        <v>11</v>
      </c>
      <c r="H85" s="101">
        <v>2016</v>
      </c>
      <c r="I85" s="5">
        <f>Overview!N42</f>
        <v>0</v>
      </c>
      <c r="J85" s="41">
        <f>SUM(I85*Overview!$D$42)</f>
        <v>0</v>
      </c>
      <c r="K85" s="10" t="str">
        <f t="shared" si="5"/>
        <v>itt_30064/28-002-00-01/0</v>
      </c>
      <c r="L85" s="10" t="str">
        <f>Overview!$B$12</f>
        <v>itt_30064</v>
      </c>
      <c r="M85" s="226" t="s">
        <v>685</v>
      </c>
      <c r="N85" s="10" t="str">
        <f>Overview!$B$10</f>
        <v>SHEFFIELD CITY REGION LEP</v>
      </c>
      <c r="O85" s="10" t="s">
        <v>434</v>
      </c>
      <c r="P85" s="324" t="s">
        <v>686</v>
      </c>
      <c r="Q85" s="10" t="str">
        <f>Overview!$B$11</f>
        <v>SUPPORT FOR THE UNEMPLOYED (MORE DEVELOPED)</v>
      </c>
      <c r="R85" s="10" t="str">
        <f>'Information for BU'!$C$9</f>
        <v xml:space="preserve">1.1 Access to employment for jobseekers/ the inactive </v>
      </c>
      <c r="S85" s="10" t="str">
        <f>'Agreement Numbers'!$D$57</f>
        <v>28S15C00120</v>
      </c>
      <c r="T85" s="10" t="s">
        <v>680</v>
      </c>
      <c r="U85" s="5" t="s">
        <v>366</v>
      </c>
      <c r="V85" s="10"/>
      <c r="W85" s="10"/>
    </row>
    <row r="86" spans="1:23" x14ac:dyDescent="0.35">
      <c r="A86" s="36" t="str">
        <f>Overview!$B$12</f>
        <v>itt_30064</v>
      </c>
      <c r="B86" s="36" t="str">
        <f>Overview!$B$13</f>
        <v>28-002-00-01</v>
      </c>
      <c r="C86" s="197">
        <f t="shared" si="4"/>
        <v>0</v>
      </c>
      <c r="D86" s="161" t="s">
        <v>351</v>
      </c>
      <c r="E86" s="207">
        <v>21</v>
      </c>
      <c r="F86" s="171">
        <f>Overview!$D$42</f>
        <v>500</v>
      </c>
      <c r="G86" s="101">
        <v>12</v>
      </c>
      <c r="H86" s="101">
        <v>2016</v>
      </c>
      <c r="I86" s="5">
        <f>Overview!O42</f>
        <v>0</v>
      </c>
      <c r="J86" s="41">
        <f>SUM(I86*Overview!$D$42)</f>
        <v>0</v>
      </c>
      <c r="K86" s="10" t="str">
        <f t="shared" si="5"/>
        <v>itt_30064/28-002-00-01/0</v>
      </c>
      <c r="L86" s="10" t="str">
        <f>Overview!$B$12</f>
        <v>itt_30064</v>
      </c>
      <c r="M86" s="226" t="s">
        <v>685</v>
      </c>
      <c r="N86" s="10" t="str">
        <f>Overview!$B$10</f>
        <v>SHEFFIELD CITY REGION LEP</v>
      </c>
      <c r="O86" s="10" t="s">
        <v>434</v>
      </c>
      <c r="P86" s="324" t="s">
        <v>686</v>
      </c>
      <c r="Q86" s="10" t="str">
        <f>Overview!$B$11</f>
        <v>SUPPORT FOR THE UNEMPLOYED (MORE DEVELOPED)</v>
      </c>
      <c r="R86" s="10" t="str">
        <f>'Information for BU'!$C$9</f>
        <v xml:space="preserve">1.1 Access to employment for jobseekers/ the inactive </v>
      </c>
      <c r="S86" s="10" t="str">
        <f>'Agreement Numbers'!$D$57</f>
        <v>28S15C00120</v>
      </c>
      <c r="T86" s="10" t="s">
        <v>680</v>
      </c>
      <c r="U86" s="5" t="s">
        <v>366</v>
      </c>
      <c r="V86" s="10"/>
      <c r="W86" s="10"/>
    </row>
    <row r="87" spans="1:23" x14ac:dyDescent="0.35">
      <c r="A87" s="36" t="str">
        <f>Overview!$B$12</f>
        <v>itt_30064</v>
      </c>
      <c r="B87" s="36" t="str">
        <f>Overview!$B$13</f>
        <v>28-002-00-01</v>
      </c>
      <c r="C87" s="197">
        <f t="shared" si="4"/>
        <v>0</v>
      </c>
      <c r="D87" s="161" t="s">
        <v>351</v>
      </c>
      <c r="E87" s="207">
        <v>21</v>
      </c>
      <c r="F87" s="171">
        <f>Overview!$D$42</f>
        <v>500</v>
      </c>
      <c r="G87" s="101">
        <v>1</v>
      </c>
      <c r="H87" s="101">
        <v>2017</v>
      </c>
      <c r="I87" s="5">
        <f>Overview!P42</f>
        <v>0</v>
      </c>
      <c r="J87" s="41">
        <f>SUM(I87*Overview!$D$42)</f>
        <v>0</v>
      </c>
      <c r="K87" s="10" t="str">
        <f t="shared" si="5"/>
        <v>itt_30064/28-002-00-01/0</v>
      </c>
      <c r="L87" s="10" t="str">
        <f>Overview!$B$12</f>
        <v>itt_30064</v>
      </c>
      <c r="M87" s="226" t="s">
        <v>685</v>
      </c>
      <c r="N87" s="10" t="str">
        <f>Overview!$B$10</f>
        <v>SHEFFIELD CITY REGION LEP</v>
      </c>
      <c r="O87" s="10" t="s">
        <v>434</v>
      </c>
      <c r="P87" s="324" t="s">
        <v>686</v>
      </c>
      <c r="Q87" s="10" t="str">
        <f>Overview!$B$11</f>
        <v>SUPPORT FOR THE UNEMPLOYED (MORE DEVELOPED)</v>
      </c>
      <c r="R87" s="10" t="str">
        <f>'Information for BU'!$C$9</f>
        <v xml:space="preserve">1.1 Access to employment for jobseekers/ the inactive </v>
      </c>
      <c r="S87" s="10" t="str">
        <f>'Agreement Numbers'!$D$57</f>
        <v>28S15C00120</v>
      </c>
      <c r="T87" s="10" t="s">
        <v>680</v>
      </c>
      <c r="U87" s="5" t="s">
        <v>366</v>
      </c>
      <c r="V87" s="10"/>
      <c r="W87" s="10"/>
    </row>
    <row r="88" spans="1:23" x14ac:dyDescent="0.35">
      <c r="A88" s="36" t="str">
        <f>Overview!$B$12</f>
        <v>itt_30064</v>
      </c>
      <c r="B88" s="36" t="str">
        <f>Overview!$B$13</f>
        <v>28-002-00-01</v>
      </c>
      <c r="C88" s="197">
        <f t="shared" si="4"/>
        <v>0</v>
      </c>
      <c r="D88" s="161" t="s">
        <v>351</v>
      </c>
      <c r="E88" s="207">
        <v>21</v>
      </c>
      <c r="F88" s="171">
        <f>Overview!$D$42</f>
        <v>500</v>
      </c>
      <c r="G88" s="101">
        <v>2</v>
      </c>
      <c r="H88" s="101">
        <v>2017</v>
      </c>
      <c r="I88" s="5">
        <f>Overview!Q42</f>
        <v>0</v>
      </c>
      <c r="J88" s="41">
        <f>SUM(I88*Overview!$D$42)</f>
        <v>0</v>
      </c>
      <c r="K88" s="10" t="str">
        <f t="shared" si="5"/>
        <v>itt_30064/28-002-00-01/0</v>
      </c>
      <c r="L88" s="10" t="str">
        <f>Overview!$B$12</f>
        <v>itt_30064</v>
      </c>
      <c r="M88" s="226" t="s">
        <v>685</v>
      </c>
      <c r="N88" s="10" t="str">
        <f>Overview!$B$10</f>
        <v>SHEFFIELD CITY REGION LEP</v>
      </c>
      <c r="O88" s="10" t="s">
        <v>434</v>
      </c>
      <c r="P88" s="324" t="s">
        <v>686</v>
      </c>
      <c r="Q88" s="10" t="str">
        <f>Overview!$B$11</f>
        <v>SUPPORT FOR THE UNEMPLOYED (MORE DEVELOPED)</v>
      </c>
      <c r="R88" s="10" t="str">
        <f>'Information for BU'!$C$9</f>
        <v xml:space="preserve">1.1 Access to employment for jobseekers/ the inactive </v>
      </c>
      <c r="S88" s="10" t="str">
        <f>'Agreement Numbers'!$D$57</f>
        <v>28S15C00120</v>
      </c>
      <c r="T88" s="10" t="s">
        <v>680</v>
      </c>
      <c r="U88" s="5" t="s">
        <v>366</v>
      </c>
      <c r="V88" s="10"/>
      <c r="W88" s="10"/>
    </row>
    <row r="89" spans="1:23" x14ac:dyDescent="0.35">
      <c r="A89" s="36" t="str">
        <f>Overview!$B$12</f>
        <v>itt_30064</v>
      </c>
      <c r="B89" s="36" t="str">
        <f>Overview!$B$13</f>
        <v>28-002-00-01</v>
      </c>
      <c r="C89" s="197">
        <f t="shared" si="4"/>
        <v>0</v>
      </c>
      <c r="D89" s="161" t="s">
        <v>351</v>
      </c>
      <c r="E89" s="207">
        <v>21</v>
      </c>
      <c r="F89" s="171">
        <f>Overview!$D$42</f>
        <v>500</v>
      </c>
      <c r="G89" s="101">
        <v>3</v>
      </c>
      <c r="H89" s="101">
        <v>2017</v>
      </c>
      <c r="I89" s="5">
        <f>Overview!R42</f>
        <v>0</v>
      </c>
      <c r="J89" s="41">
        <f>SUM(I89*Overview!$D$42)</f>
        <v>0</v>
      </c>
      <c r="K89" s="10" t="str">
        <f t="shared" si="5"/>
        <v>itt_30064/28-002-00-01/0</v>
      </c>
      <c r="L89" s="10" t="str">
        <f>Overview!$B$12</f>
        <v>itt_30064</v>
      </c>
      <c r="M89" s="226" t="s">
        <v>685</v>
      </c>
      <c r="N89" s="10" t="str">
        <f>Overview!$B$10</f>
        <v>SHEFFIELD CITY REGION LEP</v>
      </c>
      <c r="O89" s="10" t="s">
        <v>434</v>
      </c>
      <c r="P89" s="324" t="s">
        <v>686</v>
      </c>
      <c r="Q89" s="10" t="str">
        <f>Overview!$B$11</f>
        <v>SUPPORT FOR THE UNEMPLOYED (MORE DEVELOPED)</v>
      </c>
      <c r="R89" s="10" t="str">
        <f>'Information for BU'!$C$9</f>
        <v xml:space="preserve">1.1 Access to employment for jobseekers/ the inactive </v>
      </c>
      <c r="S89" s="10" t="str">
        <f>'Agreement Numbers'!$D$57</f>
        <v>28S15C00120</v>
      </c>
      <c r="T89" s="10" t="s">
        <v>680</v>
      </c>
      <c r="U89" s="5" t="s">
        <v>366</v>
      </c>
      <c r="V89" s="10"/>
      <c r="W89" s="10"/>
    </row>
    <row r="90" spans="1:23" x14ac:dyDescent="0.35">
      <c r="A90" s="36" t="str">
        <f>Overview!$B$12</f>
        <v>itt_30064</v>
      </c>
      <c r="B90" s="36" t="str">
        <f>Overview!$B$13</f>
        <v>28-002-00-01</v>
      </c>
      <c r="C90" s="197">
        <f t="shared" si="4"/>
        <v>0</v>
      </c>
      <c r="D90" s="161" t="s">
        <v>351</v>
      </c>
      <c r="E90" s="207">
        <v>21</v>
      </c>
      <c r="F90" s="171">
        <f>Overview!$D$42</f>
        <v>500</v>
      </c>
      <c r="G90" s="101">
        <v>4</v>
      </c>
      <c r="H90" s="101">
        <v>2017</v>
      </c>
      <c r="I90" s="5">
        <f>Overview!S42</f>
        <v>0</v>
      </c>
      <c r="J90" s="41">
        <f>SUM(I90*Overview!$D$42)</f>
        <v>0</v>
      </c>
      <c r="K90" s="10" t="str">
        <f t="shared" si="5"/>
        <v>itt_30064/28-002-00-01/0</v>
      </c>
      <c r="L90" s="10" t="str">
        <f>Overview!$B$12</f>
        <v>itt_30064</v>
      </c>
      <c r="M90" s="226" t="s">
        <v>685</v>
      </c>
      <c r="N90" s="10" t="str">
        <f>Overview!$B$10</f>
        <v>SHEFFIELD CITY REGION LEP</v>
      </c>
      <c r="O90" s="10" t="s">
        <v>434</v>
      </c>
      <c r="P90" s="324" t="s">
        <v>686</v>
      </c>
      <c r="Q90" s="10" t="str">
        <f>Overview!$B$11</f>
        <v>SUPPORT FOR THE UNEMPLOYED (MORE DEVELOPED)</v>
      </c>
      <c r="R90" s="10" t="str">
        <f>'Information for BU'!$C$9</f>
        <v xml:space="preserve">1.1 Access to employment for jobseekers/ the inactive </v>
      </c>
      <c r="S90" s="10" t="str">
        <f>'Agreement Numbers'!$D$57</f>
        <v>28S15C00120</v>
      </c>
      <c r="T90" s="10" t="s">
        <v>680</v>
      </c>
      <c r="U90" s="5" t="s">
        <v>366</v>
      </c>
      <c r="V90" s="10"/>
      <c r="W90" s="10"/>
    </row>
    <row r="91" spans="1:23" x14ac:dyDescent="0.35">
      <c r="A91" s="36" t="str">
        <f>Overview!$B$12</f>
        <v>itt_30064</v>
      </c>
      <c r="B91" s="36" t="str">
        <f>Overview!$B$13</f>
        <v>28-002-00-01</v>
      </c>
      <c r="C91" s="197">
        <f t="shared" si="4"/>
        <v>0</v>
      </c>
      <c r="D91" s="161" t="s">
        <v>351</v>
      </c>
      <c r="E91" s="207">
        <v>21</v>
      </c>
      <c r="F91" s="171">
        <f>Overview!$D$42</f>
        <v>500</v>
      </c>
      <c r="G91" s="101">
        <v>5</v>
      </c>
      <c r="H91" s="101">
        <v>2017</v>
      </c>
      <c r="I91" s="5">
        <f>Overview!T42</f>
        <v>0</v>
      </c>
      <c r="J91" s="41">
        <f>SUM(I91*Overview!$D$42)</f>
        <v>0</v>
      </c>
      <c r="K91" s="10" t="str">
        <f t="shared" si="5"/>
        <v>itt_30064/28-002-00-01/0</v>
      </c>
      <c r="L91" s="10" t="str">
        <f>Overview!$B$12</f>
        <v>itt_30064</v>
      </c>
      <c r="M91" s="226" t="s">
        <v>685</v>
      </c>
      <c r="N91" s="10" t="str">
        <f>Overview!$B$10</f>
        <v>SHEFFIELD CITY REGION LEP</v>
      </c>
      <c r="O91" s="10" t="s">
        <v>434</v>
      </c>
      <c r="P91" s="324" t="s">
        <v>686</v>
      </c>
      <c r="Q91" s="10" t="str">
        <f>Overview!$B$11</f>
        <v>SUPPORT FOR THE UNEMPLOYED (MORE DEVELOPED)</v>
      </c>
      <c r="R91" s="10" t="str">
        <f>'Information for BU'!$C$9</f>
        <v xml:space="preserve">1.1 Access to employment for jobseekers/ the inactive </v>
      </c>
      <c r="S91" s="10" t="str">
        <f>'Agreement Numbers'!$D$57</f>
        <v>28S15C00120</v>
      </c>
      <c r="T91" s="10" t="s">
        <v>680</v>
      </c>
      <c r="U91" s="5" t="s">
        <v>366</v>
      </c>
      <c r="V91" s="10"/>
      <c r="W91" s="10"/>
    </row>
    <row r="92" spans="1:23" x14ac:dyDescent="0.35">
      <c r="A92" s="36" t="str">
        <f>Overview!$B$12</f>
        <v>itt_30064</v>
      </c>
      <c r="B92" s="36" t="str">
        <f>Overview!$B$13</f>
        <v>28-002-00-01</v>
      </c>
      <c r="C92" s="197">
        <f t="shared" si="4"/>
        <v>0</v>
      </c>
      <c r="D92" s="161" t="s">
        <v>351</v>
      </c>
      <c r="E92" s="207">
        <v>21</v>
      </c>
      <c r="F92" s="171">
        <f>Overview!$D$42</f>
        <v>500</v>
      </c>
      <c r="G92" s="101">
        <v>6</v>
      </c>
      <c r="H92" s="101">
        <v>2017</v>
      </c>
      <c r="I92" s="5">
        <f>Overview!U42</f>
        <v>0</v>
      </c>
      <c r="J92" s="41">
        <f>SUM(I92*Overview!$D$42)</f>
        <v>0</v>
      </c>
      <c r="K92" s="10" t="str">
        <f t="shared" si="5"/>
        <v>itt_30064/28-002-00-01/0</v>
      </c>
      <c r="L92" s="10" t="str">
        <f>Overview!$B$12</f>
        <v>itt_30064</v>
      </c>
      <c r="M92" s="226" t="s">
        <v>685</v>
      </c>
      <c r="N92" s="10" t="str">
        <f>Overview!$B$10</f>
        <v>SHEFFIELD CITY REGION LEP</v>
      </c>
      <c r="O92" s="10" t="s">
        <v>434</v>
      </c>
      <c r="P92" s="324" t="s">
        <v>686</v>
      </c>
      <c r="Q92" s="10" t="str">
        <f>Overview!$B$11</f>
        <v>SUPPORT FOR THE UNEMPLOYED (MORE DEVELOPED)</v>
      </c>
      <c r="R92" s="10" t="str">
        <f>'Information for BU'!$C$9</f>
        <v xml:space="preserve">1.1 Access to employment for jobseekers/ the inactive </v>
      </c>
      <c r="S92" s="10" t="str">
        <f>'Agreement Numbers'!$D$57</f>
        <v>28S15C00120</v>
      </c>
      <c r="T92" s="10" t="s">
        <v>680</v>
      </c>
      <c r="U92" s="5" t="s">
        <v>366</v>
      </c>
      <c r="V92" s="10"/>
      <c r="W92" s="10"/>
    </row>
    <row r="93" spans="1:23" x14ac:dyDescent="0.35">
      <c r="A93" s="36" t="str">
        <f>Overview!$B$12</f>
        <v>itt_30064</v>
      </c>
      <c r="B93" s="36" t="str">
        <f>Overview!$B$13</f>
        <v>28-002-00-01</v>
      </c>
      <c r="C93" s="197">
        <f t="shared" si="4"/>
        <v>0</v>
      </c>
      <c r="D93" s="161" t="s">
        <v>351</v>
      </c>
      <c r="E93" s="207">
        <v>21</v>
      </c>
      <c r="F93" s="171">
        <f>Overview!$D$42</f>
        <v>500</v>
      </c>
      <c r="G93" s="101">
        <v>7</v>
      </c>
      <c r="H93" s="101">
        <v>2017</v>
      </c>
      <c r="I93" s="5">
        <f>Overview!V42</f>
        <v>0</v>
      </c>
      <c r="J93" s="41">
        <f>SUM(I93*Overview!$D$42)</f>
        <v>0</v>
      </c>
      <c r="K93" s="10" t="str">
        <f t="shared" si="5"/>
        <v>itt_30064/28-002-00-01/0</v>
      </c>
      <c r="L93" s="10" t="str">
        <f>Overview!$B$12</f>
        <v>itt_30064</v>
      </c>
      <c r="M93" s="226" t="s">
        <v>685</v>
      </c>
      <c r="N93" s="10" t="str">
        <f>Overview!$B$10</f>
        <v>SHEFFIELD CITY REGION LEP</v>
      </c>
      <c r="O93" s="10" t="s">
        <v>434</v>
      </c>
      <c r="P93" s="324" t="s">
        <v>686</v>
      </c>
      <c r="Q93" s="10" t="str">
        <f>Overview!$B$11</f>
        <v>SUPPORT FOR THE UNEMPLOYED (MORE DEVELOPED)</v>
      </c>
      <c r="R93" s="10" t="str">
        <f>'Information for BU'!$C$9</f>
        <v xml:space="preserve">1.1 Access to employment for jobseekers/ the inactive </v>
      </c>
      <c r="S93" s="10" t="str">
        <f>'Agreement Numbers'!$D$57</f>
        <v>28S15C00120</v>
      </c>
      <c r="T93" s="10" t="s">
        <v>680</v>
      </c>
      <c r="U93" s="5" t="s">
        <v>366</v>
      </c>
      <c r="V93" s="10"/>
      <c r="W93" s="10"/>
    </row>
    <row r="94" spans="1:23" x14ac:dyDescent="0.35">
      <c r="A94" s="36" t="str">
        <f>Overview!$B$12</f>
        <v>itt_30064</v>
      </c>
      <c r="B94" s="36" t="str">
        <f>Overview!$B$13</f>
        <v>28-002-00-01</v>
      </c>
      <c r="C94" s="197">
        <f t="shared" si="4"/>
        <v>0</v>
      </c>
      <c r="D94" s="161" t="s">
        <v>351</v>
      </c>
      <c r="E94" s="207">
        <v>21</v>
      </c>
      <c r="F94" s="171">
        <f>Overview!$D$42</f>
        <v>500</v>
      </c>
      <c r="G94" s="101">
        <v>8</v>
      </c>
      <c r="H94" s="101">
        <v>2017</v>
      </c>
      <c r="I94" s="5">
        <f>Overview!W42</f>
        <v>0</v>
      </c>
      <c r="J94" s="41">
        <f>SUM(I94*Overview!$D$42)</f>
        <v>0</v>
      </c>
      <c r="K94" s="10" t="str">
        <f t="shared" si="5"/>
        <v>itt_30064/28-002-00-01/0</v>
      </c>
      <c r="L94" s="10" t="str">
        <f>Overview!$B$12</f>
        <v>itt_30064</v>
      </c>
      <c r="M94" s="226" t="s">
        <v>685</v>
      </c>
      <c r="N94" s="10" t="str">
        <f>Overview!$B$10</f>
        <v>SHEFFIELD CITY REGION LEP</v>
      </c>
      <c r="O94" s="10" t="s">
        <v>434</v>
      </c>
      <c r="P94" s="324" t="s">
        <v>686</v>
      </c>
      <c r="Q94" s="10" t="str">
        <f>Overview!$B$11</f>
        <v>SUPPORT FOR THE UNEMPLOYED (MORE DEVELOPED)</v>
      </c>
      <c r="R94" s="10" t="str">
        <f>'Information for BU'!$C$9</f>
        <v xml:space="preserve">1.1 Access to employment for jobseekers/ the inactive </v>
      </c>
      <c r="S94" s="10" t="str">
        <f>'Agreement Numbers'!$D$57</f>
        <v>28S15C00120</v>
      </c>
      <c r="T94" s="10" t="s">
        <v>680</v>
      </c>
      <c r="U94" s="5" t="s">
        <v>366</v>
      </c>
      <c r="V94" s="10"/>
      <c r="W94" s="10"/>
    </row>
    <row r="95" spans="1:23" x14ac:dyDescent="0.35">
      <c r="A95" s="36" t="str">
        <f>Overview!$B$12</f>
        <v>itt_30064</v>
      </c>
      <c r="B95" s="36" t="str">
        <f>Overview!$B$13</f>
        <v>28-002-00-01</v>
      </c>
      <c r="C95" s="197">
        <f t="shared" si="4"/>
        <v>0</v>
      </c>
      <c r="D95" s="161" t="s">
        <v>351</v>
      </c>
      <c r="E95" s="207">
        <v>21</v>
      </c>
      <c r="F95" s="171">
        <f>Overview!$D$42</f>
        <v>500</v>
      </c>
      <c r="G95" s="101">
        <v>9</v>
      </c>
      <c r="H95" s="101">
        <v>2017</v>
      </c>
      <c r="I95" s="5">
        <f>Overview!X42</f>
        <v>0</v>
      </c>
      <c r="J95" s="41">
        <f>SUM(I95*Overview!$D$42)</f>
        <v>0</v>
      </c>
      <c r="K95" s="10" t="str">
        <f t="shared" si="5"/>
        <v>itt_30064/28-002-00-01/0</v>
      </c>
      <c r="L95" s="10" t="str">
        <f>Overview!$B$12</f>
        <v>itt_30064</v>
      </c>
      <c r="M95" s="226" t="s">
        <v>685</v>
      </c>
      <c r="N95" s="10" t="str">
        <f>Overview!$B$10</f>
        <v>SHEFFIELD CITY REGION LEP</v>
      </c>
      <c r="O95" s="10" t="s">
        <v>434</v>
      </c>
      <c r="P95" s="324" t="s">
        <v>686</v>
      </c>
      <c r="Q95" s="10" t="str">
        <f>Overview!$B$11</f>
        <v>SUPPORT FOR THE UNEMPLOYED (MORE DEVELOPED)</v>
      </c>
      <c r="R95" s="10" t="str">
        <f>'Information for BU'!$C$9</f>
        <v xml:space="preserve">1.1 Access to employment for jobseekers/ the inactive </v>
      </c>
      <c r="S95" s="10" t="str">
        <f>'Agreement Numbers'!$D$57</f>
        <v>28S15C00120</v>
      </c>
      <c r="T95" s="10" t="s">
        <v>680</v>
      </c>
      <c r="U95" s="5" t="s">
        <v>366</v>
      </c>
      <c r="V95" s="10"/>
      <c r="W95" s="10"/>
    </row>
    <row r="96" spans="1:23" x14ac:dyDescent="0.35">
      <c r="A96" s="36" t="str">
        <f>Overview!$B$12</f>
        <v>itt_30064</v>
      </c>
      <c r="B96" s="36" t="str">
        <f>Overview!$B$13</f>
        <v>28-002-00-01</v>
      </c>
      <c r="C96" s="197">
        <f t="shared" si="4"/>
        <v>0</v>
      </c>
      <c r="D96" s="161" t="s">
        <v>351</v>
      </c>
      <c r="E96" s="207">
        <v>21</v>
      </c>
      <c r="F96" s="171">
        <f>Overview!$D$42</f>
        <v>500</v>
      </c>
      <c r="G96" s="101">
        <v>10</v>
      </c>
      <c r="H96" s="101">
        <v>2017</v>
      </c>
      <c r="I96" s="5">
        <f>Overview!Y42</f>
        <v>0</v>
      </c>
      <c r="J96" s="41">
        <f>SUM(I96*Overview!$D$42)</f>
        <v>0</v>
      </c>
      <c r="K96" s="10" t="str">
        <f t="shared" si="5"/>
        <v>itt_30064/28-002-00-01/0</v>
      </c>
      <c r="L96" s="10" t="str">
        <f>Overview!$B$12</f>
        <v>itt_30064</v>
      </c>
      <c r="M96" s="226" t="s">
        <v>685</v>
      </c>
      <c r="N96" s="10" t="str">
        <f>Overview!$B$10</f>
        <v>SHEFFIELD CITY REGION LEP</v>
      </c>
      <c r="O96" s="10" t="s">
        <v>434</v>
      </c>
      <c r="P96" s="324" t="s">
        <v>686</v>
      </c>
      <c r="Q96" s="10" t="str">
        <f>Overview!$B$11</f>
        <v>SUPPORT FOR THE UNEMPLOYED (MORE DEVELOPED)</v>
      </c>
      <c r="R96" s="10" t="str">
        <f>'Information for BU'!$C$9</f>
        <v xml:space="preserve">1.1 Access to employment for jobseekers/ the inactive </v>
      </c>
      <c r="S96" s="10" t="str">
        <f>'Agreement Numbers'!$D$57</f>
        <v>28S15C00120</v>
      </c>
      <c r="T96" s="10" t="s">
        <v>680</v>
      </c>
      <c r="U96" s="5" t="s">
        <v>366</v>
      </c>
      <c r="V96" s="10"/>
      <c r="W96" s="10"/>
    </row>
    <row r="97" spans="1:23" x14ac:dyDescent="0.35">
      <c r="A97" s="36" t="str">
        <f>Overview!$B$12</f>
        <v>itt_30064</v>
      </c>
      <c r="B97" s="36" t="str">
        <f>Overview!$B$13</f>
        <v>28-002-00-01</v>
      </c>
      <c r="C97" s="197">
        <f t="shared" si="4"/>
        <v>0</v>
      </c>
      <c r="D97" s="161" t="s">
        <v>351</v>
      </c>
      <c r="E97" s="207">
        <v>21</v>
      </c>
      <c r="F97" s="171">
        <f>Overview!$D$42</f>
        <v>500</v>
      </c>
      <c r="G97" s="101">
        <v>11</v>
      </c>
      <c r="H97" s="101">
        <v>2017</v>
      </c>
      <c r="I97" s="5">
        <f>Overview!Z42</f>
        <v>0</v>
      </c>
      <c r="J97" s="41">
        <f>SUM(I97*Overview!$D$42)</f>
        <v>0</v>
      </c>
      <c r="K97" s="10" t="str">
        <f t="shared" si="5"/>
        <v>itt_30064/28-002-00-01/0</v>
      </c>
      <c r="L97" s="10" t="str">
        <f>Overview!$B$12</f>
        <v>itt_30064</v>
      </c>
      <c r="M97" s="226" t="s">
        <v>685</v>
      </c>
      <c r="N97" s="10" t="str">
        <f>Overview!$B$10</f>
        <v>SHEFFIELD CITY REGION LEP</v>
      </c>
      <c r="O97" s="10" t="s">
        <v>434</v>
      </c>
      <c r="P97" s="324" t="s">
        <v>686</v>
      </c>
      <c r="Q97" s="10" t="str">
        <f>Overview!$B$11</f>
        <v>SUPPORT FOR THE UNEMPLOYED (MORE DEVELOPED)</v>
      </c>
      <c r="R97" s="10" t="str">
        <f>'Information for BU'!$C$9</f>
        <v xml:space="preserve">1.1 Access to employment for jobseekers/ the inactive </v>
      </c>
      <c r="S97" s="10" t="str">
        <f>'Agreement Numbers'!$D$57</f>
        <v>28S15C00120</v>
      </c>
      <c r="T97" s="10" t="s">
        <v>680</v>
      </c>
      <c r="U97" s="5" t="s">
        <v>366</v>
      </c>
      <c r="V97" s="10"/>
      <c r="W97" s="10"/>
    </row>
    <row r="98" spans="1:23" x14ac:dyDescent="0.35">
      <c r="A98" s="36" t="str">
        <f>Overview!$B$12</f>
        <v>itt_30064</v>
      </c>
      <c r="B98" s="36" t="str">
        <f>Overview!$B$13</f>
        <v>28-002-00-01</v>
      </c>
      <c r="C98" s="197">
        <f t="shared" si="4"/>
        <v>0</v>
      </c>
      <c r="D98" s="161" t="s">
        <v>351</v>
      </c>
      <c r="E98" s="207">
        <v>21</v>
      </c>
      <c r="F98" s="171">
        <f>Overview!$D$42</f>
        <v>500</v>
      </c>
      <c r="G98" s="101">
        <v>12</v>
      </c>
      <c r="H98" s="101">
        <v>2017</v>
      </c>
      <c r="I98" s="5">
        <f>Overview!AA42</f>
        <v>0</v>
      </c>
      <c r="J98" s="41">
        <f>SUM(I98*Overview!$D$42)</f>
        <v>0</v>
      </c>
      <c r="K98" s="10" t="str">
        <f t="shared" si="5"/>
        <v>itt_30064/28-002-00-01/0</v>
      </c>
      <c r="L98" s="10" t="str">
        <f>Overview!$B$12</f>
        <v>itt_30064</v>
      </c>
      <c r="M98" s="226" t="s">
        <v>685</v>
      </c>
      <c r="N98" s="10" t="str">
        <f>Overview!$B$10</f>
        <v>SHEFFIELD CITY REGION LEP</v>
      </c>
      <c r="O98" s="10" t="s">
        <v>434</v>
      </c>
      <c r="P98" s="324" t="s">
        <v>686</v>
      </c>
      <c r="Q98" s="10" t="str">
        <f>Overview!$B$11</f>
        <v>SUPPORT FOR THE UNEMPLOYED (MORE DEVELOPED)</v>
      </c>
      <c r="R98" s="10" t="str">
        <f>'Information for BU'!$C$9</f>
        <v xml:space="preserve">1.1 Access to employment for jobseekers/ the inactive </v>
      </c>
      <c r="S98" s="10" t="str">
        <f>'Agreement Numbers'!$D$57</f>
        <v>28S15C00120</v>
      </c>
      <c r="T98" s="10" t="s">
        <v>680</v>
      </c>
      <c r="U98" s="5" t="s">
        <v>366</v>
      </c>
      <c r="V98" s="10"/>
      <c r="W98" s="10"/>
    </row>
    <row r="99" spans="1:23" x14ac:dyDescent="0.35">
      <c r="A99" s="36" t="str">
        <f>Overview!$B$12</f>
        <v>itt_30064</v>
      </c>
      <c r="B99" s="36" t="str">
        <f>Overview!$B$13</f>
        <v>28-002-00-01</v>
      </c>
      <c r="C99" s="197">
        <f t="shared" si="4"/>
        <v>0</v>
      </c>
      <c r="D99" s="161" t="s">
        <v>351</v>
      </c>
      <c r="E99" s="207">
        <v>21</v>
      </c>
      <c r="F99" s="171">
        <f>Overview!$D$42</f>
        <v>500</v>
      </c>
      <c r="G99" s="101">
        <v>1</v>
      </c>
      <c r="H99" s="101">
        <v>2018</v>
      </c>
      <c r="I99" s="5">
        <f>Overview!AB42</f>
        <v>0</v>
      </c>
      <c r="J99" s="41">
        <f>SUM(I99*Overview!$D$42)</f>
        <v>0</v>
      </c>
      <c r="K99" s="10" t="str">
        <f t="shared" si="5"/>
        <v>itt_30064/28-002-00-01/0</v>
      </c>
      <c r="L99" s="10" t="str">
        <f>Overview!$B$12</f>
        <v>itt_30064</v>
      </c>
      <c r="M99" s="226" t="s">
        <v>685</v>
      </c>
      <c r="N99" s="10" t="str">
        <f>Overview!$B$10</f>
        <v>SHEFFIELD CITY REGION LEP</v>
      </c>
      <c r="O99" s="10" t="s">
        <v>434</v>
      </c>
      <c r="P99" s="324" t="s">
        <v>686</v>
      </c>
      <c r="Q99" s="10" t="str">
        <f>Overview!$B$11</f>
        <v>SUPPORT FOR THE UNEMPLOYED (MORE DEVELOPED)</v>
      </c>
      <c r="R99" s="10" t="str">
        <f>'Information for BU'!$C$9</f>
        <v xml:space="preserve">1.1 Access to employment for jobseekers/ the inactive </v>
      </c>
      <c r="S99" s="10" t="str">
        <f>'Agreement Numbers'!$D$57</f>
        <v>28S15C00120</v>
      </c>
      <c r="T99" s="10" t="s">
        <v>680</v>
      </c>
      <c r="U99" s="5" t="s">
        <v>366</v>
      </c>
      <c r="V99" s="10"/>
      <c r="W99" s="10"/>
    </row>
    <row r="100" spans="1:23" x14ac:dyDescent="0.35">
      <c r="A100" s="36" t="str">
        <f>Overview!$B$12</f>
        <v>itt_30064</v>
      </c>
      <c r="B100" s="36" t="str">
        <f>Overview!$B$13</f>
        <v>28-002-00-01</v>
      </c>
      <c r="C100" s="197">
        <f t="shared" si="4"/>
        <v>0</v>
      </c>
      <c r="D100" s="161" t="s">
        <v>351</v>
      </c>
      <c r="E100" s="207">
        <v>21</v>
      </c>
      <c r="F100" s="171">
        <f>Overview!$D$42</f>
        <v>500</v>
      </c>
      <c r="G100" s="101">
        <v>2</v>
      </c>
      <c r="H100" s="101">
        <v>2018</v>
      </c>
      <c r="I100" s="5">
        <f>Overview!AC42</f>
        <v>0</v>
      </c>
      <c r="J100" s="41">
        <f>SUM(I100*Overview!$D$42)</f>
        <v>0</v>
      </c>
      <c r="K100" s="10" t="str">
        <f t="shared" si="5"/>
        <v>itt_30064/28-002-00-01/0</v>
      </c>
      <c r="L100" s="10" t="str">
        <f>Overview!$B$12</f>
        <v>itt_30064</v>
      </c>
      <c r="M100" s="226" t="s">
        <v>685</v>
      </c>
      <c r="N100" s="10" t="str">
        <f>Overview!$B$10</f>
        <v>SHEFFIELD CITY REGION LEP</v>
      </c>
      <c r="O100" s="10" t="s">
        <v>434</v>
      </c>
      <c r="P100" s="324" t="s">
        <v>686</v>
      </c>
      <c r="Q100" s="10" t="str">
        <f>Overview!$B$11</f>
        <v>SUPPORT FOR THE UNEMPLOYED (MORE DEVELOPED)</v>
      </c>
      <c r="R100" s="10" t="str">
        <f>'Information for BU'!$C$9</f>
        <v xml:space="preserve">1.1 Access to employment for jobseekers/ the inactive </v>
      </c>
      <c r="S100" s="10" t="str">
        <f>'Agreement Numbers'!$D$57</f>
        <v>28S15C00120</v>
      </c>
      <c r="T100" s="10" t="s">
        <v>680</v>
      </c>
      <c r="U100" s="5" t="s">
        <v>366</v>
      </c>
      <c r="V100" s="10"/>
      <c r="W100" s="10"/>
    </row>
    <row r="101" spans="1:23" x14ac:dyDescent="0.35">
      <c r="A101" s="36" t="str">
        <f>Overview!$B$12</f>
        <v>itt_30064</v>
      </c>
      <c r="B101" s="36" t="str">
        <f>Overview!$B$13</f>
        <v>28-002-00-01</v>
      </c>
      <c r="C101" s="197">
        <f t="shared" si="4"/>
        <v>0</v>
      </c>
      <c r="D101" s="161" t="s">
        <v>351</v>
      </c>
      <c r="E101" s="207">
        <v>21</v>
      </c>
      <c r="F101" s="171">
        <f>Overview!$D$42</f>
        <v>500</v>
      </c>
      <c r="G101" s="101">
        <v>3</v>
      </c>
      <c r="H101" s="101">
        <v>2018</v>
      </c>
      <c r="I101" s="5">
        <f>Overview!AD42</f>
        <v>0</v>
      </c>
      <c r="J101" s="41">
        <f>SUM(I101*Overview!$D$42)</f>
        <v>0</v>
      </c>
      <c r="K101" s="10" t="str">
        <f t="shared" si="5"/>
        <v>itt_30064/28-002-00-01/0</v>
      </c>
      <c r="L101" s="10" t="str">
        <f>Overview!$B$12</f>
        <v>itt_30064</v>
      </c>
      <c r="M101" s="226" t="s">
        <v>685</v>
      </c>
      <c r="N101" s="10" t="str">
        <f>Overview!$B$10</f>
        <v>SHEFFIELD CITY REGION LEP</v>
      </c>
      <c r="O101" s="10" t="s">
        <v>434</v>
      </c>
      <c r="P101" s="324" t="s">
        <v>686</v>
      </c>
      <c r="Q101" s="10" t="str">
        <f>Overview!$B$11</f>
        <v>SUPPORT FOR THE UNEMPLOYED (MORE DEVELOPED)</v>
      </c>
      <c r="R101" s="10" t="str">
        <f>'Information for BU'!$C$9</f>
        <v xml:space="preserve">1.1 Access to employment for jobseekers/ the inactive </v>
      </c>
      <c r="S101" s="10" t="str">
        <f>'Agreement Numbers'!$D$57</f>
        <v>28S15C00120</v>
      </c>
      <c r="T101" s="10" t="s">
        <v>680</v>
      </c>
      <c r="U101" s="5" t="s">
        <v>366</v>
      </c>
      <c r="V101" s="10"/>
      <c r="W101" s="10"/>
    </row>
    <row r="102" spans="1:23" ht="15.75" customHeight="1" x14ac:dyDescent="0.35">
      <c r="A102" s="36" t="str">
        <f>Overview!$B$12</f>
        <v>itt_30064</v>
      </c>
      <c r="B102" s="36" t="str">
        <f>Overview!$B$13</f>
        <v>28-002-00-01</v>
      </c>
      <c r="C102" s="197">
        <f t="shared" ref="C102:C120" si="6">$D$3</f>
        <v>0</v>
      </c>
      <c r="D102" s="161" t="s">
        <v>352</v>
      </c>
      <c r="E102" s="207">
        <v>24</v>
      </c>
      <c r="F102" s="171">
        <f>Overview!$D$46</f>
        <v>385</v>
      </c>
      <c r="G102" s="101">
        <v>9</v>
      </c>
      <c r="H102" s="101">
        <v>2016</v>
      </c>
      <c r="I102" s="5">
        <f>Overview!L46</f>
        <v>0</v>
      </c>
      <c r="J102" s="41">
        <f>SUM(I102*Overview!$D$46)</f>
        <v>0</v>
      </c>
      <c r="K102" s="10" t="str">
        <f t="shared" si="5"/>
        <v>itt_30064/28-002-00-01/0</v>
      </c>
      <c r="L102" s="10" t="str">
        <f>Overview!$B$12</f>
        <v>itt_30064</v>
      </c>
      <c r="M102" s="226" t="s">
        <v>685</v>
      </c>
      <c r="N102" s="10" t="str">
        <f>Overview!$B$10</f>
        <v>SHEFFIELD CITY REGION LEP</v>
      </c>
      <c r="O102" s="10" t="s">
        <v>434</v>
      </c>
      <c r="P102" s="324" t="s">
        <v>686</v>
      </c>
      <c r="Q102" s="10" t="str">
        <f>Overview!$B$11</f>
        <v>SUPPORT FOR THE UNEMPLOYED (MORE DEVELOPED)</v>
      </c>
      <c r="R102" s="10" t="str">
        <f>'Information for BU'!$C$9</f>
        <v xml:space="preserve">1.1 Access to employment for jobseekers/ the inactive </v>
      </c>
      <c r="S102" s="10" t="str">
        <f>'Agreement Numbers'!$D$57</f>
        <v>28S15C00120</v>
      </c>
      <c r="T102" s="10" t="s">
        <v>680</v>
      </c>
      <c r="U102" s="5" t="s">
        <v>366</v>
      </c>
      <c r="V102" s="10"/>
      <c r="W102" s="10"/>
    </row>
    <row r="103" spans="1:23" ht="15.75" customHeight="1" x14ac:dyDescent="0.35">
      <c r="A103" s="36" t="str">
        <f>Overview!$B$12</f>
        <v>itt_30064</v>
      </c>
      <c r="B103" s="36" t="str">
        <f>Overview!$B$13</f>
        <v>28-002-00-01</v>
      </c>
      <c r="C103" s="197">
        <f t="shared" si="6"/>
        <v>0</v>
      </c>
      <c r="D103" s="161" t="s">
        <v>352</v>
      </c>
      <c r="E103" s="207">
        <v>24</v>
      </c>
      <c r="F103" s="171">
        <f>Overview!$D$46</f>
        <v>385</v>
      </c>
      <c r="G103" s="101">
        <v>10</v>
      </c>
      <c r="H103" s="101">
        <v>2016</v>
      </c>
      <c r="I103" s="5">
        <f>Overview!M46</f>
        <v>0</v>
      </c>
      <c r="J103" s="41">
        <f>SUM(I103*Overview!$D$46)</f>
        <v>0</v>
      </c>
      <c r="K103" s="10" t="str">
        <f t="shared" si="5"/>
        <v>itt_30064/28-002-00-01/0</v>
      </c>
      <c r="L103" s="10" t="str">
        <f>Overview!$B$12</f>
        <v>itt_30064</v>
      </c>
      <c r="M103" s="226" t="s">
        <v>685</v>
      </c>
      <c r="N103" s="10" t="str">
        <f>Overview!$B$10</f>
        <v>SHEFFIELD CITY REGION LEP</v>
      </c>
      <c r="O103" s="10" t="s">
        <v>434</v>
      </c>
      <c r="P103" s="324" t="s">
        <v>686</v>
      </c>
      <c r="Q103" s="10" t="str">
        <f>Overview!$B$11</f>
        <v>SUPPORT FOR THE UNEMPLOYED (MORE DEVELOPED)</v>
      </c>
      <c r="R103" s="10" t="str">
        <f>'Information for BU'!$C$9</f>
        <v xml:space="preserve">1.1 Access to employment for jobseekers/ the inactive </v>
      </c>
      <c r="S103" s="10" t="str">
        <f>'Agreement Numbers'!$D$57</f>
        <v>28S15C00120</v>
      </c>
      <c r="T103" s="10" t="s">
        <v>680</v>
      </c>
      <c r="U103" s="5" t="s">
        <v>366</v>
      </c>
      <c r="V103" s="10"/>
      <c r="W103" s="10"/>
    </row>
    <row r="104" spans="1:23" ht="15.75" customHeight="1" x14ac:dyDescent="0.35">
      <c r="A104" s="36" t="str">
        <f>Overview!$B$12</f>
        <v>itt_30064</v>
      </c>
      <c r="B104" s="36" t="str">
        <f>Overview!$B$13</f>
        <v>28-002-00-01</v>
      </c>
      <c r="C104" s="197">
        <f t="shared" si="6"/>
        <v>0</v>
      </c>
      <c r="D104" s="161" t="s">
        <v>352</v>
      </c>
      <c r="E104" s="207">
        <v>24</v>
      </c>
      <c r="F104" s="171">
        <f>Overview!$D$46</f>
        <v>385</v>
      </c>
      <c r="G104" s="101">
        <v>11</v>
      </c>
      <c r="H104" s="101">
        <v>2016</v>
      </c>
      <c r="I104" s="5">
        <f>Overview!N46</f>
        <v>0</v>
      </c>
      <c r="J104" s="41">
        <f>SUM(I104*Overview!$D$46)</f>
        <v>0</v>
      </c>
      <c r="K104" s="10" t="str">
        <f t="shared" si="5"/>
        <v>itt_30064/28-002-00-01/0</v>
      </c>
      <c r="L104" s="10" t="str">
        <f>Overview!$B$12</f>
        <v>itt_30064</v>
      </c>
      <c r="M104" s="226" t="s">
        <v>685</v>
      </c>
      <c r="N104" s="10" t="str">
        <f>Overview!$B$10</f>
        <v>SHEFFIELD CITY REGION LEP</v>
      </c>
      <c r="O104" s="10" t="s">
        <v>434</v>
      </c>
      <c r="P104" s="324" t="s">
        <v>686</v>
      </c>
      <c r="Q104" s="10" t="str">
        <f>Overview!$B$11</f>
        <v>SUPPORT FOR THE UNEMPLOYED (MORE DEVELOPED)</v>
      </c>
      <c r="R104" s="10" t="str">
        <f>'Information for BU'!$C$9</f>
        <v xml:space="preserve">1.1 Access to employment for jobseekers/ the inactive </v>
      </c>
      <c r="S104" s="10" t="str">
        <f>'Agreement Numbers'!$D$57</f>
        <v>28S15C00120</v>
      </c>
      <c r="T104" s="10" t="s">
        <v>680</v>
      </c>
      <c r="U104" s="5" t="s">
        <v>366</v>
      </c>
      <c r="V104" s="10"/>
      <c r="W104" s="10"/>
    </row>
    <row r="105" spans="1:23" ht="15.75" customHeight="1" x14ac:dyDescent="0.35">
      <c r="A105" s="36" t="str">
        <f>Overview!$B$12</f>
        <v>itt_30064</v>
      </c>
      <c r="B105" s="36" t="str">
        <f>Overview!$B$13</f>
        <v>28-002-00-01</v>
      </c>
      <c r="C105" s="197">
        <f t="shared" si="6"/>
        <v>0</v>
      </c>
      <c r="D105" s="161" t="s">
        <v>352</v>
      </c>
      <c r="E105" s="207">
        <v>24</v>
      </c>
      <c r="F105" s="171">
        <f>Overview!$D$46</f>
        <v>385</v>
      </c>
      <c r="G105" s="101">
        <v>12</v>
      </c>
      <c r="H105" s="101">
        <v>2016</v>
      </c>
      <c r="I105" s="5">
        <f>Overview!O46</f>
        <v>0</v>
      </c>
      <c r="J105" s="41">
        <f>SUM(I105*Overview!$D$46)</f>
        <v>0</v>
      </c>
      <c r="K105" s="10" t="str">
        <f t="shared" si="5"/>
        <v>itt_30064/28-002-00-01/0</v>
      </c>
      <c r="L105" s="10" t="str">
        <f>Overview!$B$12</f>
        <v>itt_30064</v>
      </c>
      <c r="M105" s="226" t="s">
        <v>685</v>
      </c>
      <c r="N105" s="10" t="str">
        <f>Overview!$B$10</f>
        <v>SHEFFIELD CITY REGION LEP</v>
      </c>
      <c r="O105" s="10" t="s">
        <v>434</v>
      </c>
      <c r="P105" s="324" t="s">
        <v>686</v>
      </c>
      <c r="Q105" s="10" t="str">
        <f>Overview!$B$11</f>
        <v>SUPPORT FOR THE UNEMPLOYED (MORE DEVELOPED)</v>
      </c>
      <c r="R105" s="10" t="str">
        <f>'Information for BU'!$C$9</f>
        <v xml:space="preserve">1.1 Access to employment for jobseekers/ the inactive </v>
      </c>
      <c r="S105" s="10" t="str">
        <f>'Agreement Numbers'!$D$57</f>
        <v>28S15C00120</v>
      </c>
      <c r="T105" s="10" t="s">
        <v>680</v>
      </c>
      <c r="U105" s="5" t="s">
        <v>366</v>
      </c>
      <c r="V105" s="10"/>
      <c r="W105" s="10"/>
    </row>
    <row r="106" spans="1:23" ht="15.75" customHeight="1" x14ac:dyDescent="0.35">
      <c r="A106" s="36" t="str">
        <f>Overview!$B$12</f>
        <v>itt_30064</v>
      </c>
      <c r="B106" s="36" t="str">
        <f>Overview!$B$13</f>
        <v>28-002-00-01</v>
      </c>
      <c r="C106" s="197">
        <f t="shared" si="6"/>
        <v>0</v>
      </c>
      <c r="D106" s="161" t="s">
        <v>352</v>
      </c>
      <c r="E106" s="207">
        <v>24</v>
      </c>
      <c r="F106" s="171">
        <f>Overview!$D$46</f>
        <v>385</v>
      </c>
      <c r="G106" s="101">
        <v>1</v>
      </c>
      <c r="H106" s="101">
        <v>2017</v>
      </c>
      <c r="I106" s="5">
        <f>Overview!P46</f>
        <v>0</v>
      </c>
      <c r="J106" s="41">
        <f>SUM(I106*Overview!$D$46)</f>
        <v>0</v>
      </c>
      <c r="K106" s="10" t="str">
        <f t="shared" si="5"/>
        <v>itt_30064/28-002-00-01/0</v>
      </c>
      <c r="L106" s="10" t="str">
        <f>Overview!$B$12</f>
        <v>itt_30064</v>
      </c>
      <c r="M106" s="226" t="s">
        <v>685</v>
      </c>
      <c r="N106" s="10" t="str">
        <f>Overview!$B$10</f>
        <v>SHEFFIELD CITY REGION LEP</v>
      </c>
      <c r="O106" s="10" t="s">
        <v>434</v>
      </c>
      <c r="P106" s="324" t="s">
        <v>686</v>
      </c>
      <c r="Q106" s="10" t="str">
        <f>Overview!$B$11</f>
        <v>SUPPORT FOR THE UNEMPLOYED (MORE DEVELOPED)</v>
      </c>
      <c r="R106" s="10" t="str">
        <f>'Information for BU'!$C$9</f>
        <v xml:space="preserve">1.1 Access to employment for jobseekers/ the inactive </v>
      </c>
      <c r="S106" s="10" t="str">
        <f>'Agreement Numbers'!$D$57</f>
        <v>28S15C00120</v>
      </c>
      <c r="T106" s="10" t="s">
        <v>680</v>
      </c>
      <c r="U106" s="5" t="s">
        <v>366</v>
      </c>
      <c r="V106" s="10"/>
      <c r="W106" s="10"/>
    </row>
    <row r="107" spans="1:23" ht="15.75" customHeight="1" x14ac:dyDescent="0.35">
      <c r="A107" s="36" t="str">
        <f>Overview!$B$12</f>
        <v>itt_30064</v>
      </c>
      <c r="B107" s="36" t="str">
        <f>Overview!$B$13</f>
        <v>28-002-00-01</v>
      </c>
      <c r="C107" s="197">
        <f t="shared" si="6"/>
        <v>0</v>
      </c>
      <c r="D107" s="161" t="s">
        <v>352</v>
      </c>
      <c r="E107" s="207">
        <v>24</v>
      </c>
      <c r="F107" s="171">
        <f>Overview!$D$46</f>
        <v>385</v>
      </c>
      <c r="G107" s="101">
        <v>2</v>
      </c>
      <c r="H107" s="101">
        <v>2017</v>
      </c>
      <c r="I107" s="5">
        <f>Overview!Q46</f>
        <v>0</v>
      </c>
      <c r="J107" s="41">
        <f>SUM(I107*Overview!$D$46)</f>
        <v>0</v>
      </c>
      <c r="K107" s="10" t="str">
        <f t="shared" ref="K107:K132" si="7">CONCATENATE(A107,"/",B107,"/",C107)</f>
        <v>itt_30064/28-002-00-01/0</v>
      </c>
      <c r="L107" s="10" t="str">
        <f>Overview!$B$12</f>
        <v>itt_30064</v>
      </c>
      <c r="M107" s="226" t="s">
        <v>685</v>
      </c>
      <c r="N107" s="10" t="str">
        <f>Overview!$B$10</f>
        <v>SHEFFIELD CITY REGION LEP</v>
      </c>
      <c r="O107" s="10" t="s">
        <v>434</v>
      </c>
      <c r="P107" s="324" t="s">
        <v>686</v>
      </c>
      <c r="Q107" s="10" t="str">
        <f>Overview!$B$11</f>
        <v>SUPPORT FOR THE UNEMPLOYED (MORE DEVELOPED)</v>
      </c>
      <c r="R107" s="10" t="str">
        <f>'Information for BU'!$C$9</f>
        <v xml:space="preserve">1.1 Access to employment for jobseekers/ the inactive </v>
      </c>
      <c r="S107" s="10" t="str">
        <f>'Agreement Numbers'!$D$57</f>
        <v>28S15C00120</v>
      </c>
      <c r="T107" s="10" t="s">
        <v>680</v>
      </c>
      <c r="U107" s="5" t="s">
        <v>366</v>
      </c>
      <c r="V107" s="10"/>
      <c r="W107" s="10"/>
    </row>
    <row r="108" spans="1:23" ht="15.75" customHeight="1" x14ac:dyDescent="0.35">
      <c r="A108" s="36" t="str">
        <f>Overview!$B$12</f>
        <v>itt_30064</v>
      </c>
      <c r="B108" s="36" t="str">
        <f>Overview!$B$13</f>
        <v>28-002-00-01</v>
      </c>
      <c r="C108" s="197">
        <f t="shared" si="6"/>
        <v>0</v>
      </c>
      <c r="D108" s="161" t="s">
        <v>352</v>
      </c>
      <c r="E108" s="207">
        <v>24</v>
      </c>
      <c r="F108" s="171">
        <f>Overview!$D$46</f>
        <v>385</v>
      </c>
      <c r="G108" s="101">
        <v>3</v>
      </c>
      <c r="H108" s="101">
        <v>2017</v>
      </c>
      <c r="I108" s="5">
        <f>Overview!R46</f>
        <v>0</v>
      </c>
      <c r="J108" s="41">
        <f>SUM(I108*Overview!$D$46)</f>
        <v>0</v>
      </c>
      <c r="K108" s="10" t="str">
        <f t="shared" si="7"/>
        <v>itt_30064/28-002-00-01/0</v>
      </c>
      <c r="L108" s="10" t="str">
        <f>Overview!$B$12</f>
        <v>itt_30064</v>
      </c>
      <c r="M108" s="226" t="s">
        <v>685</v>
      </c>
      <c r="N108" s="10" t="str">
        <f>Overview!$B$10</f>
        <v>SHEFFIELD CITY REGION LEP</v>
      </c>
      <c r="O108" s="10" t="s">
        <v>434</v>
      </c>
      <c r="P108" s="324" t="s">
        <v>686</v>
      </c>
      <c r="Q108" s="10" t="str">
        <f>Overview!$B$11</f>
        <v>SUPPORT FOR THE UNEMPLOYED (MORE DEVELOPED)</v>
      </c>
      <c r="R108" s="10" t="str">
        <f>'Information for BU'!$C$9</f>
        <v xml:space="preserve">1.1 Access to employment for jobseekers/ the inactive </v>
      </c>
      <c r="S108" s="10" t="str">
        <f>'Agreement Numbers'!$D$57</f>
        <v>28S15C00120</v>
      </c>
      <c r="T108" s="10" t="s">
        <v>680</v>
      </c>
      <c r="U108" s="5" t="s">
        <v>366</v>
      </c>
      <c r="V108" s="10"/>
      <c r="W108" s="10"/>
    </row>
    <row r="109" spans="1:23" ht="15.75" customHeight="1" x14ac:dyDescent="0.35">
      <c r="A109" s="36" t="str">
        <f>Overview!$B$12</f>
        <v>itt_30064</v>
      </c>
      <c r="B109" s="36" t="str">
        <f>Overview!$B$13</f>
        <v>28-002-00-01</v>
      </c>
      <c r="C109" s="197">
        <f t="shared" si="6"/>
        <v>0</v>
      </c>
      <c r="D109" s="161" t="s">
        <v>352</v>
      </c>
      <c r="E109" s="207">
        <v>24</v>
      </c>
      <c r="F109" s="171">
        <f>Overview!$D$46</f>
        <v>385</v>
      </c>
      <c r="G109" s="101">
        <v>4</v>
      </c>
      <c r="H109" s="101">
        <v>2017</v>
      </c>
      <c r="I109" s="5">
        <f>Overview!S46</f>
        <v>0</v>
      </c>
      <c r="J109" s="41">
        <f>SUM(I109*Overview!$D$46)</f>
        <v>0</v>
      </c>
      <c r="K109" s="10" t="str">
        <f t="shared" si="7"/>
        <v>itt_30064/28-002-00-01/0</v>
      </c>
      <c r="L109" s="10" t="str">
        <f>Overview!$B$12</f>
        <v>itt_30064</v>
      </c>
      <c r="M109" s="226" t="s">
        <v>685</v>
      </c>
      <c r="N109" s="10" t="str">
        <f>Overview!$B$10</f>
        <v>SHEFFIELD CITY REGION LEP</v>
      </c>
      <c r="O109" s="10" t="s">
        <v>434</v>
      </c>
      <c r="P109" s="324" t="s">
        <v>686</v>
      </c>
      <c r="Q109" s="10" t="str">
        <f>Overview!$B$11</f>
        <v>SUPPORT FOR THE UNEMPLOYED (MORE DEVELOPED)</v>
      </c>
      <c r="R109" s="10" t="str">
        <f>'Information for BU'!$C$9</f>
        <v xml:space="preserve">1.1 Access to employment for jobseekers/ the inactive </v>
      </c>
      <c r="S109" s="10" t="str">
        <f>'Agreement Numbers'!$D$57</f>
        <v>28S15C00120</v>
      </c>
      <c r="T109" s="10" t="s">
        <v>680</v>
      </c>
      <c r="U109" s="5" t="s">
        <v>366</v>
      </c>
      <c r="V109" s="10"/>
      <c r="W109" s="10"/>
    </row>
    <row r="110" spans="1:23" ht="15.75" customHeight="1" x14ac:dyDescent="0.35">
      <c r="A110" s="36" t="str">
        <f>Overview!$B$12</f>
        <v>itt_30064</v>
      </c>
      <c r="B110" s="36" t="str">
        <f>Overview!$B$13</f>
        <v>28-002-00-01</v>
      </c>
      <c r="C110" s="197">
        <f t="shared" si="6"/>
        <v>0</v>
      </c>
      <c r="D110" s="161" t="s">
        <v>352</v>
      </c>
      <c r="E110" s="207">
        <v>24</v>
      </c>
      <c r="F110" s="171">
        <f>Overview!$D$46</f>
        <v>385</v>
      </c>
      <c r="G110" s="101">
        <v>5</v>
      </c>
      <c r="H110" s="101">
        <v>2017</v>
      </c>
      <c r="I110" s="5">
        <f>Overview!T46</f>
        <v>0</v>
      </c>
      <c r="J110" s="41">
        <f>SUM(I110*Overview!$D$46)</f>
        <v>0</v>
      </c>
      <c r="K110" s="10" t="str">
        <f t="shared" si="7"/>
        <v>itt_30064/28-002-00-01/0</v>
      </c>
      <c r="L110" s="10" t="str">
        <f>Overview!$B$12</f>
        <v>itt_30064</v>
      </c>
      <c r="M110" s="226" t="s">
        <v>685</v>
      </c>
      <c r="N110" s="10" t="str">
        <f>Overview!$B$10</f>
        <v>SHEFFIELD CITY REGION LEP</v>
      </c>
      <c r="O110" s="10" t="s">
        <v>434</v>
      </c>
      <c r="P110" s="324" t="s">
        <v>686</v>
      </c>
      <c r="Q110" s="10" t="str">
        <f>Overview!$B$11</f>
        <v>SUPPORT FOR THE UNEMPLOYED (MORE DEVELOPED)</v>
      </c>
      <c r="R110" s="10" t="str">
        <f>'Information for BU'!$C$9</f>
        <v xml:space="preserve">1.1 Access to employment for jobseekers/ the inactive </v>
      </c>
      <c r="S110" s="10" t="str">
        <f>'Agreement Numbers'!$D$57</f>
        <v>28S15C00120</v>
      </c>
      <c r="T110" s="10" t="s">
        <v>680</v>
      </c>
      <c r="U110" s="5" t="s">
        <v>366</v>
      </c>
      <c r="V110" s="10"/>
      <c r="W110" s="10"/>
    </row>
    <row r="111" spans="1:23" ht="15.75" customHeight="1" x14ac:dyDescent="0.35">
      <c r="A111" s="36" t="str">
        <f>Overview!$B$12</f>
        <v>itt_30064</v>
      </c>
      <c r="B111" s="36" t="str">
        <f>Overview!$B$13</f>
        <v>28-002-00-01</v>
      </c>
      <c r="C111" s="197">
        <f t="shared" si="6"/>
        <v>0</v>
      </c>
      <c r="D111" s="161" t="s">
        <v>352</v>
      </c>
      <c r="E111" s="207">
        <v>24</v>
      </c>
      <c r="F111" s="171">
        <f>Overview!$D$46</f>
        <v>385</v>
      </c>
      <c r="G111" s="101">
        <v>6</v>
      </c>
      <c r="H111" s="101">
        <v>2017</v>
      </c>
      <c r="I111" s="5">
        <f>Overview!U46</f>
        <v>0</v>
      </c>
      <c r="J111" s="41">
        <f>SUM(I111*Overview!$D$46)</f>
        <v>0</v>
      </c>
      <c r="K111" s="10" t="str">
        <f t="shared" si="7"/>
        <v>itt_30064/28-002-00-01/0</v>
      </c>
      <c r="L111" s="10" t="str">
        <f>Overview!$B$12</f>
        <v>itt_30064</v>
      </c>
      <c r="M111" s="226" t="s">
        <v>685</v>
      </c>
      <c r="N111" s="10" t="str">
        <f>Overview!$B$10</f>
        <v>SHEFFIELD CITY REGION LEP</v>
      </c>
      <c r="O111" s="10" t="s">
        <v>434</v>
      </c>
      <c r="P111" s="324" t="s">
        <v>686</v>
      </c>
      <c r="Q111" s="10" t="str">
        <f>Overview!$B$11</f>
        <v>SUPPORT FOR THE UNEMPLOYED (MORE DEVELOPED)</v>
      </c>
      <c r="R111" s="10" t="str">
        <f>'Information for BU'!$C$9</f>
        <v xml:space="preserve">1.1 Access to employment for jobseekers/ the inactive </v>
      </c>
      <c r="S111" s="10" t="str">
        <f>'Agreement Numbers'!$D$57</f>
        <v>28S15C00120</v>
      </c>
      <c r="T111" s="10" t="s">
        <v>680</v>
      </c>
      <c r="U111" s="5" t="s">
        <v>366</v>
      </c>
      <c r="V111" s="10"/>
      <c r="W111" s="10"/>
    </row>
    <row r="112" spans="1:23" ht="15.75" customHeight="1" x14ac:dyDescent="0.35">
      <c r="A112" s="36" t="str">
        <f>Overview!$B$12</f>
        <v>itt_30064</v>
      </c>
      <c r="B112" s="36" t="str">
        <f>Overview!$B$13</f>
        <v>28-002-00-01</v>
      </c>
      <c r="C112" s="197">
        <f t="shared" si="6"/>
        <v>0</v>
      </c>
      <c r="D112" s="161" t="s">
        <v>352</v>
      </c>
      <c r="E112" s="207">
        <v>24</v>
      </c>
      <c r="F112" s="171">
        <f>Overview!$D$46</f>
        <v>385</v>
      </c>
      <c r="G112" s="101">
        <v>7</v>
      </c>
      <c r="H112" s="101">
        <v>2017</v>
      </c>
      <c r="I112" s="5">
        <f>Overview!V46</f>
        <v>0</v>
      </c>
      <c r="J112" s="41">
        <f>SUM(I112*Overview!$D$46)</f>
        <v>0</v>
      </c>
      <c r="K112" s="10" t="str">
        <f t="shared" si="7"/>
        <v>itt_30064/28-002-00-01/0</v>
      </c>
      <c r="L112" s="10" t="str">
        <f>Overview!$B$12</f>
        <v>itt_30064</v>
      </c>
      <c r="M112" s="226" t="s">
        <v>685</v>
      </c>
      <c r="N112" s="10" t="str">
        <f>Overview!$B$10</f>
        <v>SHEFFIELD CITY REGION LEP</v>
      </c>
      <c r="O112" s="10" t="s">
        <v>434</v>
      </c>
      <c r="P112" s="324" t="s">
        <v>686</v>
      </c>
      <c r="Q112" s="10" t="str">
        <f>Overview!$B$11</f>
        <v>SUPPORT FOR THE UNEMPLOYED (MORE DEVELOPED)</v>
      </c>
      <c r="R112" s="10" t="str">
        <f>'Information for BU'!$C$9</f>
        <v xml:space="preserve">1.1 Access to employment for jobseekers/ the inactive </v>
      </c>
      <c r="S112" s="10" t="str">
        <f>'Agreement Numbers'!$D$57</f>
        <v>28S15C00120</v>
      </c>
      <c r="T112" s="10" t="s">
        <v>680</v>
      </c>
      <c r="U112" s="5" t="s">
        <v>366</v>
      </c>
      <c r="V112" s="10"/>
      <c r="W112" s="10"/>
    </row>
    <row r="113" spans="1:23" ht="15.75" customHeight="1" x14ac:dyDescent="0.35">
      <c r="A113" s="36" t="str">
        <f>Overview!$B$12</f>
        <v>itt_30064</v>
      </c>
      <c r="B113" s="36" t="str">
        <f>Overview!$B$13</f>
        <v>28-002-00-01</v>
      </c>
      <c r="C113" s="197">
        <f t="shared" si="6"/>
        <v>0</v>
      </c>
      <c r="D113" s="161" t="s">
        <v>352</v>
      </c>
      <c r="E113" s="207">
        <v>24</v>
      </c>
      <c r="F113" s="171">
        <f>Overview!$D$46</f>
        <v>385</v>
      </c>
      <c r="G113" s="101">
        <v>8</v>
      </c>
      <c r="H113" s="101">
        <v>2017</v>
      </c>
      <c r="I113" s="5">
        <f>Overview!W46</f>
        <v>0</v>
      </c>
      <c r="J113" s="41">
        <f>SUM(I113*Overview!$D$46)</f>
        <v>0</v>
      </c>
      <c r="K113" s="10" t="str">
        <f t="shared" si="7"/>
        <v>itt_30064/28-002-00-01/0</v>
      </c>
      <c r="L113" s="10" t="str">
        <f>Overview!$B$12</f>
        <v>itt_30064</v>
      </c>
      <c r="M113" s="226" t="s">
        <v>685</v>
      </c>
      <c r="N113" s="10" t="str">
        <f>Overview!$B$10</f>
        <v>SHEFFIELD CITY REGION LEP</v>
      </c>
      <c r="O113" s="10" t="s">
        <v>434</v>
      </c>
      <c r="P113" s="324" t="s">
        <v>686</v>
      </c>
      <c r="Q113" s="10" t="str">
        <f>Overview!$B$11</f>
        <v>SUPPORT FOR THE UNEMPLOYED (MORE DEVELOPED)</v>
      </c>
      <c r="R113" s="10" t="str">
        <f>'Information for BU'!$C$9</f>
        <v xml:space="preserve">1.1 Access to employment for jobseekers/ the inactive </v>
      </c>
      <c r="S113" s="10" t="str">
        <f>'Agreement Numbers'!$D$57</f>
        <v>28S15C00120</v>
      </c>
      <c r="T113" s="10" t="s">
        <v>680</v>
      </c>
      <c r="U113" s="5" t="s">
        <v>366</v>
      </c>
      <c r="V113" s="10"/>
      <c r="W113" s="10"/>
    </row>
    <row r="114" spans="1:23" ht="15.75" customHeight="1" x14ac:dyDescent="0.35">
      <c r="A114" s="36" t="str">
        <f>Overview!$B$12</f>
        <v>itt_30064</v>
      </c>
      <c r="B114" s="36" t="str">
        <f>Overview!$B$13</f>
        <v>28-002-00-01</v>
      </c>
      <c r="C114" s="197">
        <f t="shared" si="6"/>
        <v>0</v>
      </c>
      <c r="D114" s="161" t="s">
        <v>352</v>
      </c>
      <c r="E114" s="207">
        <v>24</v>
      </c>
      <c r="F114" s="171">
        <f>Overview!$D$46</f>
        <v>385</v>
      </c>
      <c r="G114" s="101">
        <v>9</v>
      </c>
      <c r="H114" s="101">
        <v>2017</v>
      </c>
      <c r="I114" s="5">
        <f>Overview!X46</f>
        <v>0</v>
      </c>
      <c r="J114" s="41">
        <f>SUM(I114*Overview!$D$46)</f>
        <v>0</v>
      </c>
      <c r="K114" s="10" t="str">
        <f t="shared" si="7"/>
        <v>itt_30064/28-002-00-01/0</v>
      </c>
      <c r="L114" s="10" t="str">
        <f>Overview!$B$12</f>
        <v>itt_30064</v>
      </c>
      <c r="M114" s="226" t="s">
        <v>685</v>
      </c>
      <c r="N114" s="10" t="str">
        <f>Overview!$B$10</f>
        <v>SHEFFIELD CITY REGION LEP</v>
      </c>
      <c r="O114" s="10" t="s">
        <v>434</v>
      </c>
      <c r="P114" s="324" t="s">
        <v>686</v>
      </c>
      <c r="Q114" s="10" t="str">
        <f>Overview!$B$11</f>
        <v>SUPPORT FOR THE UNEMPLOYED (MORE DEVELOPED)</v>
      </c>
      <c r="R114" s="10" t="str">
        <f>'Information for BU'!$C$9</f>
        <v xml:space="preserve">1.1 Access to employment for jobseekers/ the inactive </v>
      </c>
      <c r="S114" s="10" t="str">
        <f>'Agreement Numbers'!$D$57</f>
        <v>28S15C00120</v>
      </c>
      <c r="T114" s="10" t="s">
        <v>680</v>
      </c>
      <c r="U114" s="5" t="s">
        <v>366</v>
      </c>
      <c r="V114" s="10"/>
      <c r="W114" s="10"/>
    </row>
    <row r="115" spans="1:23" ht="15.75" customHeight="1" x14ac:dyDescent="0.35">
      <c r="A115" s="36" t="str">
        <f>Overview!$B$12</f>
        <v>itt_30064</v>
      </c>
      <c r="B115" s="36" t="str">
        <f>Overview!$B$13</f>
        <v>28-002-00-01</v>
      </c>
      <c r="C115" s="197">
        <f t="shared" si="6"/>
        <v>0</v>
      </c>
      <c r="D115" s="161" t="s">
        <v>352</v>
      </c>
      <c r="E115" s="207">
        <v>24</v>
      </c>
      <c r="F115" s="171">
        <f>Overview!$D$46</f>
        <v>385</v>
      </c>
      <c r="G115" s="101">
        <v>10</v>
      </c>
      <c r="H115" s="101">
        <v>2017</v>
      </c>
      <c r="I115" s="5">
        <f>Overview!Y46</f>
        <v>0</v>
      </c>
      <c r="J115" s="41">
        <f>SUM(I115*Overview!$D$46)</f>
        <v>0</v>
      </c>
      <c r="K115" s="10" t="str">
        <f t="shared" si="7"/>
        <v>itt_30064/28-002-00-01/0</v>
      </c>
      <c r="L115" s="10" t="str">
        <f>Overview!$B$12</f>
        <v>itt_30064</v>
      </c>
      <c r="M115" s="226" t="s">
        <v>685</v>
      </c>
      <c r="N115" s="10" t="str">
        <f>Overview!$B$10</f>
        <v>SHEFFIELD CITY REGION LEP</v>
      </c>
      <c r="O115" s="10" t="s">
        <v>434</v>
      </c>
      <c r="P115" s="324" t="s">
        <v>686</v>
      </c>
      <c r="Q115" s="10" t="str">
        <f>Overview!$B$11</f>
        <v>SUPPORT FOR THE UNEMPLOYED (MORE DEVELOPED)</v>
      </c>
      <c r="R115" s="10" t="str">
        <f>'Information for BU'!$C$9</f>
        <v xml:space="preserve">1.1 Access to employment for jobseekers/ the inactive </v>
      </c>
      <c r="S115" s="10" t="str">
        <f>'Agreement Numbers'!$D$57</f>
        <v>28S15C00120</v>
      </c>
      <c r="T115" s="10" t="s">
        <v>680</v>
      </c>
      <c r="U115" s="5" t="s">
        <v>366</v>
      </c>
      <c r="V115" s="10"/>
      <c r="W115" s="10"/>
    </row>
    <row r="116" spans="1:23" ht="15.75" customHeight="1" x14ac:dyDescent="0.35">
      <c r="A116" s="36" t="str">
        <f>Overview!$B$12</f>
        <v>itt_30064</v>
      </c>
      <c r="B116" s="36" t="str">
        <f>Overview!$B$13</f>
        <v>28-002-00-01</v>
      </c>
      <c r="C116" s="197">
        <f t="shared" si="6"/>
        <v>0</v>
      </c>
      <c r="D116" s="161" t="s">
        <v>352</v>
      </c>
      <c r="E116" s="207">
        <v>24</v>
      </c>
      <c r="F116" s="171">
        <f>Overview!$D$46</f>
        <v>385</v>
      </c>
      <c r="G116" s="101">
        <v>11</v>
      </c>
      <c r="H116" s="101">
        <v>2017</v>
      </c>
      <c r="I116" s="5">
        <f>Overview!Z46</f>
        <v>0</v>
      </c>
      <c r="J116" s="41">
        <f>SUM(I116*Overview!$D$46)</f>
        <v>0</v>
      </c>
      <c r="K116" s="10" t="str">
        <f t="shared" si="7"/>
        <v>itt_30064/28-002-00-01/0</v>
      </c>
      <c r="L116" s="10" t="str">
        <f>Overview!$B$12</f>
        <v>itt_30064</v>
      </c>
      <c r="M116" s="226" t="s">
        <v>685</v>
      </c>
      <c r="N116" s="10" t="str">
        <f>Overview!$B$10</f>
        <v>SHEFFIELD CITY REGION LEP</v>
      </c>
      <c r="O116" s="10" t="s">
        <v>434</v>
      </c>
      <c r="P116" s="324" t="s">
        <v>686</v>
      </c>
      <c r="Q116" s="10" t="str">
        <f>Overview!$B$11</f>
        <v>SUPPORT FOR THE UNEMPLOYED (MORE DEVELOPED)</v>
      </c>
      <c r="R116" s="10" t="str">
        <f>'Information for BU'!$C$9</f>
        <v xml:space="preserve">1.1 Access to employment for jobseekers/ the inactive </v>
      </c>
      <c r="S116" s="10" t="str">
        <f>'Agreement Numbers'!$D$57</f>
        <v>28S15C00120</v>
      </c>
      <c r="T116" s="10" t="s">
        <v>680</v>
      </c>
      <c r="U116" s="5" t="s">
        <v>366</v>
      </c>
      <c r="V116" s="10"/>
      <c r="W116" s="10"/>
    </row>
    <row r="117" spans="1:23" ht="15.75" customHeight="1" x14ac:dyDescent="0.35">
      <c r="A117" s="36" t="str">
        <f>Overview!$B$12</f>
        <v>itt_30064</v>
      </c>
      <c r="B117" s="36" t="str">
        <f>Overview!$B$13</f>
        <v>28-002-00-01</v>
      </c>
      <c r="C117" s="197">
        <f t="shared" si="6"/>
        <v>0</v>
      </c>
      <c r="D117" s="161" t="s">
        <v>352</v>
      </c>
      <c r="E117" s="207">
        <v>24</v>
      </c>
      <c r="F117" s="171">
        <f>Overview!$D$46</f>
        <v>385</v>
      </c>
      <c r="G117" s="101">
        <v>12</v>
      </c>
      <c r="H117" s="101">
        <v>2017</v>
      </c>
      <c r="I117" s="5">
        <f>Overview!AA46</f>
        <v>0</v>
      </c>
      <c r="J117" s="41">
        <f>SUM(I117*Overview!$D$46)</f>
        <v>0</v>
      </c>
      <c r="K117" s="10" t="str">
        <f t="shared" si="7"/>
        <v>itt_30064/28-002-00-01/0</v>
      </c>
      <c r="L117" s="10" t="str">
        <f>Overview!$B$12</f>
        <v>itt_30064</v>
      </c>
      <c r="M117" s="226" t="s">
        <v>685</v>
      </c>
      <c r="N117" s="10" t="str">
        <f>Overview!$B$10</f>
        <v>SHEFFIELD CITY REGION LEP</v>
      </c>
      <c r="O117" s="10" t="s">
        <v>434</v>
      </c>
      <c r="P117" s="324" t="s">
        <v>686</v>
      </c>
      <c r="Q117" s="10" t="str">
        <f>Overview!$B$11</f>
        <v>SUPPORT FOR THE UNEMPLOYED (MORE DEVELOPED)</v>
      </c>
      <c r="R117" s="10" t="str">
        <f>'Information for BU'!$C$9</f>
        <v xml:space="preserve">1.1 Access to employment for jobseekers/ the inactive </v>
      </c>
      <c r="S117" s="10" t="str">
        <f>'Agreement Numbers'!$D$57</f>
        <v>28S15C00120</v>
      </c>
      <c r="T117" s="10" t="s">
        <v>680</v>
      </c>
      <c r="U117" s="5" t="s">
        <v>366</v>
      </c>
      <c r="V117" s="10"/>
      <c r="W117" s="10"/>
    </row>
    <row r="118" spans="1:23" ht="15.75" customHeight="1" x14ac:dyDescent="0.35">
      <c r="A118" s="36" t="str">
        <f>Overview!$B$12</f>
        <v>itt_30064</v>
      </c>
      <c r="B118" s="36" t="str">
        <f>Overview!$B$13</f>
        <v>28-002-00-01</v>
      </c>
      <c r="C118" s="197">
        <f t="shared" si="6"/>
        <v>0</v>
      </c>
      <c r="D118" s="161" t="s">
        <v>352</v>
      </c>
      <c r="E118" s="207">
        <v>24</v>
      </c>
      <c r="F118" s="171">
        <f>Overview!$D$46</f>
        <v>385</v>
      </c>
      <c r="G118" s="101">
        <v>1</v>
      </c>
      <c r="H118" s="101">
        <v>2018</v>
      </c>
      <c r="I118" s="5">
        <f>Overview!AB46</f>
        <v>0</v>
      </c>
      <c r="J118" s="41">
        <f>SUM(I118*Overview!$D$46)</f>
        <v>0</v>
      </c>
      <c r="K118" s="10" t="str">
        <f t="shared" si="7"/>
        <v>itt_30064/28-002-00-01/0</v>
      </c>
      <c r="L118" s="10" t="str">
        <f>Overview!$B$12</f>
        <v>itt_30064</v>
      </c>
      <c r="M118" s="226" t="s">
        <v>685</v>
      </c>
      <c r="N118" s="10" t="str">
        <f>Overview!$B$10</f>
        <v>SHEFFIELD CITY REGION LEP</v>
      </c>
      <c r="O118" s="10" t="s">
        <v>434</v>
      </c>
      <c r="P118" s="324" t="s">
        <v>686</v>
      </c>
      <c r="Q118" s="10" t="str">
        <f>Overview!$B$11</f>
        <v>SUPPORT FOR THE UNEMPLOYED (MORE DEVELOPED)</v>
      </c>
      <c r="R118" s="10" t="str">
        <f>'Information for BU'!$C$9</f>
        <v xml:space="preserve">1.1 Access to employment for jobseekers/ the inactive </v>
      </c>
      <c r="S118" s="10" t="str">
        <f>'Agreement Numbers'!$D$57</f>
        <v>28S15C00120</v>
      </c>
      <c r="T118" s="10" t="s">
        <v>680</v>
      </c>
      <c r="U118" s="5" t="s">
        <v>366</v>
      </c>
      <c r="V118" s="10"/>
      <c r="W118" s="10"/>
    </row>
    <row r="119" spans="1:23" ht="15.75" customHeight="1" x14ac:dyDescent="0.35">
      <c r="A119" s="36" t="str">
        <f>Overview!$B$12</f>
        <v>itt_30064</v>
      </c>
      <c r="B119" s="36" t="str">
        <f>Overview!$B$13</f>
        <v>28-002-00-01</v>
      </c>
      <c r="C119" s="197">
        <f t="shared" si="6"/>
        <v>0</v>
      </c>
      <c r="D119" s="161" t="s">
        <v>352</v>
      </c>
      <c r="E119" s="207">
        <v>24</v>
      </c>
      <c r="F119" s="171">
        <f>Overview!$D$46</f>
        <v>385</v>
      </c>
      <c r="G119" s="101">
        <v>2</v>
      </c>
      <c r="H119" s="101">
        <v>2018</v>
      </c>
      <c r="I119" s="5">
        <f>Overview!AC46</f>
        <v>0</v>
      </c>
      <c r="J119" s="41">
        <f>SUM(I119*Overview!$D$46)</f>
        <v>0</v>
      </c>
      <c r="K119" s="10" t="str">
        <f t="shared" si="7"/>
        <v>itt_30064/28-002-00-01/0</v>
      </c>
      <c r="L119" s="10" t="str">
        <f>Overview!$B$12</f>
        <v>itt_30064</v>
      </c>
      <c r="M119" s="226" t="s">
        <v>685</v>
      </c>
      <c r="N119" s="10" t="str">
        <f>Overview!$B$10</f>
        <v>SHEFFIELD CITY REGION LEP</v>
      </c>
      <c r="O119" s="10" t="s">
        <v>434</v>
      </c>
      <c r="P119" s="324" t="s">
        <v>686</v>
      </c>
      <c r="Q119" s="10" t="str">
        <f>Overview!$B$11</f>
        <v>SUPPORT FOR THE UNEMPLOYED (MORE DEVELOPED)</v>
      </c>
      <c r="R119" s="10" t="str">
        <f>'Information for BU'!$C$9</f>
        <v xml:space="preserve">1.1 Access to employment for jobseekers/ the inactive </v>
      </c>
      <c r="S119" s="10" t="str">
        <f>'Agreement Numbers'!$D$57</f>
        <v>28S15C00120</v>
      </c>
      <c r="T119" s="10" t="s">
        <v>680</v>
      </c>
      <c r="U119" s="5" t="s">
        <v>366</v>
      </c>
      <c r="V119" s="10"/>
      <c r="W119" s="10"/>
    </row>
    <row r="120" spans="1:23" ht="15.75" customHeight="1" x14ac:dyDescent="0.35">
      <c r="A120" s="36" t="str">
        <f>Overview!$B$12</f>
        <v>itt_30064</v>
      </c>
      <c r="B120" s="36" t="str">
        <f>Overview!$B$13</f>
        <v>28-002-00-01</v>
      </c>
      <c r="C120" s="197">
        <f t="shared" si="6"/>
        <v>0</v>
      </c>
      <c r="D120" s="161" t="s">
        <v>352</v>
      </c>
      <c r="E120" s="207">
        <v>24</v>
      </c>
      <c r="F120" s="171">
        <f>Overview!$D$46</f>
        <v>385</v>
      </c>
      <c r="G120" s="101">
        <v>3</v>
      </c>
      <c r="H120" s="101">
        <v>2018</v>
      </c>
      <c r="I120" s="5">
        <f>Overview!AD46</f>
        <v>0</v>
      </c>
      <c r="J120" s="41">
        <f>SUM(I120*Overview!$D$46)</f>
        <v>0</v>
      </c>
      <c r="K120" s="10" t="str">
        <f t="shared" si="7"/>
        <v>itt_30064/28-002-00-01/0</v>
      </c>
      <c r="L120" s="10" t="str">
        <f>Overview!$B$12</f>
        <v>itt_30064</v>
      </c>
      <c r="M120" s="226" t="s">
        <v>685</v>
      </c>
      <c r="N120" s="10" t="str">
        <f>Overview!$B$10</f>
        <v>SHEFFIELD CITY REGION LEP</v>
      </c>
      <c r="O120" s="10" t="s">
        <v>434</v>
      </c>
      <c r="P120" s="324" t="s">
        <v>686</v>
      </c>
      <c r="Q120" s="10" t="str">
        <f>Overview!$B$11</f>
        <v>SUPPORT FOR THE UNEMPLOYED (MORE DEVELOPED)</v>
      </c>
      <c r="R120" s="10" t="str">
        <f>'Information for BU'!$C$9</f>
        <v xml:space="preserve">1.1 Access to employment for jobseekers/ the inactive </v>
      </c>
      <c r="S120" s="10" t="str">
        <f>'Agreement Numbers'!$D$57</f>
        <v>28S15C00120</v>
      </c>
      <c r="T120" s="10" t="s">
        <v>680</v>
      </c>
      <c r="U120" s="5" t="s">
        <v>366</v>
      </c>
      <c r="V120" s="10"/>
      <c r="W120" s="10"/>
    </row>
    <row r="121" spans="1:23" x14ac:dyDescent="0.35">
      <c r="A121" s="36" t="str">
        <f>Overview!$B$12</f>
        <v>itt_30064</v>
      </c>
      <c r="B121" s="36" t="str">
        <f>Overview!$B$13</f>
        <v>28-002-00-01</v>
      </c>
      <c r="C121" s="197">
        <f t="shared" ref="C121:C139" si="8">$D$3</f>
        <v>0</v>
      </c>
      <c r="D121" s="161" t="s">
        <v>353</v>
      </c>
      <c r="E121" s="207">
        <v>27</v>
      </c>
      <c r="F121" s="171">
        <f>Overview!$D$49</f>
        <v>385</v>
      </c>
      <c r="G121" s="101">
        <v>9</v>
      </c>
      <c r="H121" s="101">
        <v>2016</v>
      </c>
      <c r="I121" s="5">
        <f>Overview!L49</f>
        <v>0</v>
      </c>
      <c r="J121" s="41">
        <f>SUM(I121*Overview!$D$49)</f>
        <v>0</v>
      </c>
      <c r="K121" s="10" t="str">
        <f t="shared" si="7"/>
        <v>itt_30064/28-002-00-01/0</v>
      </c>
      <c r="L121" s="10" t="str">
        <f>Overview!$B$12</f>
        <v>itt_30064</v>
      </c>
      <c r="M121" s="226" t="s">
        <v>685</v>
      </c>
      <c r="N121" s="10" t="str">
        <f>Overview!$B$10</f>
        <v>SHEFFIELD CITY REGION LEP</v>
      </c>
      <c r="O121" s="10" t="s">
        <v>434</v>
      </c>
      <c r="P121" s="324" t="s">
        <v>686</v>
      </c>
      <c r="Q121" s="10" t="str">
        <f>Overview!$B$11</f>
        <v>SUPPORT FOR THE UNEMPLOYED (MORE DEVELOPED)</v>
      </c>
      <c r="R121" s="10" t="str">
        <f>'Information for BU'!$C$9</f>
        <v xml:space="preserve">1.1 Access to employment for jobseekers/ the inactive </v>
      </c>
      <c r="S121" s="10" t="str">
        <f>'Agreement Numbers'!$D$57</f>
        <v>28S15C00120</v>
      </c>
      <c r="T121" s="10" t="s">
        <v>680</v>
      </c>
      <c r="U121" s="5" t="s">
        <v>366</v>
      </c>
      <c r="V121" s="10"/>
      <c r="W121" s="10"/>
    </row>
    <row r="122" spans="1:23" x14ac:dyDescent="0.35">
      <c r="A122" s="36" t="str">
        <f>Overview!$B$12</f>
        <v>itt_30064</v>
      </c>
      <c r="B122" s="36" t="str">
        <f>Overview!$B$13</f>
        <v>28-002-00-01</v>
      </c>
      <c r="C122" s="197">
        <f t="shared" si="8"/>
        <v>0</v>
      </c>
      <c r="D122" s="161" t="s">
        <v>353</v>
      </c>
      <c r="E122" s="207">
        <v>27</v>
      </c>
      <c r="F122" s="171">
        <f>Overview!$D$49</f>
        <v>385</v>
      </c>
      <c r="G122" s="101">
        <v>10</v>
      </c>
      <c r="H122" s="101">
        <v>2016</v>
      </c>
      <c r="I122" s="5">
        <f>Overview!M49</f>
        <v>0</v>
      </c>
      <c r="J122" s="41">
        <f>SUM(I122*Overview!$D$49)</f>
        <v>0</v>
      </c>
      <c r="K122" s="10" t="str">
        <f t="shared" si="7"/>
        <v>itt_30064/28-002-00-01/0</v>
      </c>
      <c r="L122" s="10" t="str">
        <f>Overview!$B$12</f>
        <v>itt_30064</v>
      </c>
      <c r="M122" s="226" t="s">
        <v>685</v>
      </c>
      <c r="N122" s="10" t="str">
        <f>Overview!$B$10</f>
        <v>SHEFFIELD CITY REGION LEP</v>
      </c>
      <c r="O122" s="10" t="s">
        <v>434</v>
      </c>
      <c r="P122" s="324" t="s">
        <v>686</v>
      </c>
      <c r="Q122" s="10" t="str">
        <f>Overview!$B$11</f>
        <v>SUPPORT FOR THE UNEMPLOYED (MORE DEVELOPED)</v>
      </c>
      <c r="R122" s="10" t="str">
        <f>'Information for BU'!$C$9</f>
        <v xml:space="preserve">1.1 Access to employment for jobseekers/ the inactive </v>
      </c>
      <c r="S122" s="10" t="str">
        <f>'Agreement Numbers'!$D$57</f>
        <v>28S15C00120</v>
      </c>
      <c r="T122" s="10" t="s">
        <v>680</v>
      </c>
      <c r="U122" s="5" t="s">
        <v>366</v>
      </c>
      <c r="V122" s="10"/>
      <c r="W122" s="10"/>
    </row>
    <row r="123" spans="1:23" x14ac:dyDescent="0.35">
      <c r="A123" s="36" t="str">
        <f>Overview!$B$12</f>
        <v>itt_30064</v>
      </c>
      <c r="B123" s="36" t="str">
        <f>Overview!$B$13</f>
        <v>28-002-00-01</v>
      </c>
      <c r="C123" s="197">
        <f t="shared" si="8"/>
        <v>0</v>
      </c>
      <c r="D123" s="161" t="s">
        <v>353</v>
      </c>
      <c r="E123" s="207">
        <v>27</v>
      </c>
      <c r="F123" s="171">
        <f>Overview!$D$49</f>
        <v>385</v>
      </c>
      <c r="G123" s="101">
        <v>11</v>
      </c>
      <c r="H123" s="101">
        <v>2016</v>
      </c>
      <c r="I123" s="5">
        <f>Overview!N49</f>
        <v>0</v>
      </c>
      <c r="J123" s="41">
        <f>SUM(I123*Overview!$D$49)</f>
        <v>0</v>
      </c>
      <c r="K123" s="10" t="str">
        <f t="shared" si="7"/>
        <v>itt_30064/28-002-00-01/0</v>
      </c>
      <c r="L123" s="10" t="str">
        <f>Overview!$B$12</f>
        <v>itt_30064</v>
      </c>
      <c r="M123" s="226" t="s">
        <v>685</v>
      </c>
      <c r="N123" s="10" t="str">
        <f>Overview!$B$10</f>
        <v>SHEFFIELD CITY REGION LEP</v>
      </c>
      <c r="O123" s="10" t="s">
        <v>434</v>
      </c>
      <c r="P123" s="324" t="s">
        <v>686</v>
      </c>
      <c r="Q123" s="10" t="str">
        <f>Overview!$B$11</f>
        <v>SUPPORT FOR THE UNEMPLOYED (MORE DEVELOPED)</v>
      </c>
      <c r="R123" s="10" t="str">
        <f>'Information for BU'!$C$9</f>
        <v xml:space="preserve">1.1 Access to employment for jobseekers/ the inactive </v>
      </c>
      <c r="S123" s="10" t="str">
        <f>'Agreement Numbers'!$D$57</f>
        <v>28S15C00120</v>
      </c>
      <c r="T123" s="10" t="s">
        <v>680</v>
      </c>
      <c r="U123" s="5" t="s">
        <v>366</v>
      </c>
      <c r="V123" s="10"/>
      <c r="W123" s="10"/>
    </row>
    <row r="124" spans="1:23" x14ac:dyDescent="0.35">
      <c r="A124" s="36" t="str">
        <f>Overview!$B$12</f>
        <v>itt_30064</v>
      </c>
      <c r="B124" s="36" t="str">
        <f>Overview!$B$13</f>
        <v>28-002-00-01</v>
      </c>
      <c r="C124" s="197">
        <f t="shared" si="8"/>
        <v>0</v>
      </c>
      <c r="D124" s="161" t="s">
        <v>353</v>
      </c>
      <c r="E124" s="207">
        <v>27</v>
      </c>
      <c r="F124" s="171">
        <f>Overview!$D$49</f>
        <v>385</v>
      </c>
      <c r="G124" s="101">
        <v>12</v>
      </c>
      <c r="H124" s="101">
        <v>2016</v>
      </c>
      <c r="I124" s="5">
        <f>Overview!O49</f>
        <v>0</v>
      </c>
      <c r="J124" s="41">
        <f>SUM(I124*Overview!$D$49)</f>
        <v>0</v>
      </c>
      <c r="K124" s="10" t="str">
        <f t="shared" si="7"/>
        <v>itt_30064/28-002-00-01/0</v>
      </c>
      <c r="L124" s="10" t="str">
        <f>Overview!$B$12</f>
        <v>itt_30064</v>
      </c>
      <c r="M124" s="226" t="s">
        <v>685</v>
      </c>
      <c r="N124" s="10" t="str">
        <f>Overview!$B$10</f>
        <v>SHEFFIELD CITY REGION LEP</v>
      </c>
      <c r="O124" s="10" t="s">
        <v>434</v>
      </c>
      <c r="P124" s="324" t="s">
        <v>686</v>
      </c>
      <c r="Q124" s="10" t="str">
        <f>Overview!$B$11</f>
        <v>SUPPORT FOR THE UNEMPLOYED (MORE DEVELOPED)</v>
      </c>
      <c r="R124" s="10" t="str">
        <f>'Information for BU'!$C$9</f>
        <v xml:space="preserve">1.1 Access to employment for jobseekers/ the inactive </v>
      </c>
      <c r="S124" s="10" t="str">
        <f>'Agreement Numbers'!$D$57</f>
        <v>28S15C00120</v>
      </c>
      <c r="T124" s="10" t="s">
        <v>680</v>
      </c>
      <c r="U124" s="5" t="s">
        <v>366</v>
      </c>
      <c r="V124" s="10"/>
      <c r="W124" s="10"/>
    </row>
    <row r="125" spans="1:23" x14ac:dyDescent="0.35">
      <c r="A125" s="36" t="str">
        <f>Overview!$B$12</f>
        <v>itt_30064</v>
      </c>
      <c r="B125" s="36" t="str">
        <f>Overview!$B$13</f>
        <v>28-002-00-01</v>
      </c>
      <c r="C125" s="197">
        <f t="shared" si="8"/>
        <v>0</v>
      </c>
      <c r="D125" s="161" t="s">
        <v>353</v>
      </c>
      <c r="E125" s="207">
        <v>27</v>
      </c>
      <c r="F125" s="171">
        <f>Overview!$D$49</f>
        <v>385</v>
      </c>
      <c r="G125" s="101">
        <v>1</v>
      </c>
      <c r="H125" s="101">
        <v>2017</v>
      </c>
      <c r="I125" s="5">
        <f>Overview!P49</f>
        <v>0</v>
      </c>
      <c r="J125" s="41">
        <f>SUM(I125*Overview!$D$49)</f>
        <v>0</v>
      </c>
      <c r="K125" s="10" t="str">
        <f t="shared" si="7"/>
        <v>itt_30064/28-002-00-01/0</v>
      </c>
      <c r="L125" s="10" t="str">
        <f>Overview!$B$12</f>
        <v>itt_30064</v>
      </c>
      <c r="M125" s="226" t="s">
        <v>685</v>
      </c>
      <c r="N125" s="10" t="str">
        <f>Overview!$B$10</f>
        <v>SHEFFIELD CITY REGION LEP</v>
      </c>
      <c r="O125" s="10" t="s">
        <v>434</v>
      </c>
      <c r="P125" s="324" t="s">
        <v>686</v>
      </c>
      <c r="Q125" s="10" t="str">
        <f>Overview!$B$11</f>
        <v>SUPPORT FOR THE UNEMPLOYED (MORE DEVELOPED)</v>
      </c>
      <c r="R125" s="10" t="str">
        <f>'Information for BU'!$C$9</f>
        <v xml:space="preserve">1.1 Access to employment for jobseekers/ the inactive </v>
      </c>
      <c r="S125" s="10" t="str">
        <f>'Agreement Numbers'!$D$57</f>
        <v>28S15C00120</v>
      </c>
      <c r="T125" s="10" t="s">
        <v>680</v>
      </c>
      <c r="U125" s="5" t="s">
        <v>366</v>
      </c>
      <c r="V125" s="10"/>
      <c r="W125" s="10"/>
    </row>
    <row r="126" spans="1:23" x14ac:dyDescent="0.35">
      <c r="A126" s="36" t="str">
        <f>Overview!$B$12</f>
        <v>itt_30064</v>
      </c>
      <c r="B126" s="36" t="str">
        <f>Overview!$B$13</f>
        <v>28-002-00-01</v>
      </c>
      <c r="C126" s="197">
        <f t="shared" si="8"/>
        <v>0</v>
      </c>
      <c r="D126" s="161" t="s">
        <v>353</v>
      </c>
      <c r="E126" s="207">
        <v>27</v>
      </c>
      <c r="F126" s="171">
        <f>Overview!$D$49</f>
        <v>385</v>
      </c>
      <c r="G126" s="101">
        <v>2</v>
      </c>
      <c r="H126" s="101">
        <v>2017</v>
      </c>
      <c r="I126" s="5">
        <f>Overview!Q49</f>
        <v>0</v>
      </c>
      <c r="J126" s="41">
        <f>SUM(I126*Overview!$D$49)</f>
        <v>0</v>
      </c>
      <c r="K126" s="10" t="str">
        <f t="shared" si="7"/>
        <v>itt_30064/28-002-00-01/0</v>
      </c>
      <c r="L126" s="10" t="str">
        <f>Overview!$B$12</f>
        <v>itt_30064</v>
      </c>
      <c r="M126" s="226" t="s">
        <v>685</v>
      </c>
      <c r="N126" s="10" t="str">
        <f>Overview!$B$10</f>
        <v>SHEFFIELD CITY REGION LEP</v>
      </c>
      <c r="O126" s="10" t="s">
        <v>434</v>
      </c>
      <c r="P126" s="324" t="s">
        <v>686</v>
      </c>
      <c r="Q126" s="10" t="str">
        <f>Overview!$B$11</f>
        <v>SUPPORT FOR THE UNEMPLOYED (MORE DEVELOPED)</v>
      </c>
      <c r="R126" s="10" t="str">
        <f>'Information for BU'!$C$9</f>
        <v xml:space="preserve">1.1 Access to employment for jobseekers/ the inactive </v>
      </c>
      <c r="S126" s="10" t="str">
        <f>'Agreement Numbers'!$D$57</f>
        <v>28S15C00120</v>
      </c>
      <c r="T126" s="10" t="s">
        <v>680</v>
      </c>
      <c r="U126" s="5" t="s">
        <v>366</v>
      </c>
      <c r="V126" s="10"/>
      <c r="W126" s="10"/>
    </row>
    <row r="127" spans="1:23" x14ac:dyDescent="0.35">
      <c r="A127" s="36" t="str">
        <f>Overview!$B$12</f>
        <v>itt_30064</v>
      </c>
      <c r="B127" s="36" t="str">
        <f>Overview!$B$13</f>
        <v>28-002-00-01</v>
      </c>
      <c r="C127" s="197">
        <f t="shared" si="8"/>
        <v>0</v>
      </c>
      <c r="D127" s="161" t="s">
        <v>353</v>
      </c>
      <c r="E127" s="207">
        <v>27</v>
      </c>
      <c r="F127" s="171">
        <f>Overview!$D$49</f>
        <v>385</v>
      </c>
      <c r="G127" s="101">
        <v>3</v>
      </c>
      <c r="H127" s="101">
        <v>2017</v>
      </c>
      <c r="I127" s="5">
        <f>Overview!R49</f>
        <v>0</v>
      </c>
      <c r="J127" s="41">
        <f>SUM(I127*Overview!$D$49)</f>
        <v>0</v>
      </c>
      <c r="K127" s="10" t="str">
        <f t="shared" si="7"/>
        <v>itt_30064/28-002-00-01/0</v>
      </c>
      <c r="L127" s="10" t="str">
        <f>Overview!$B$12</f>
        <v>itt_30064</v>
      </c>
      <c r="M127" s="226" t="s">
        <v>685</v>
      </c>
      <c r="N127" s="10" t="str">
        <f>Overview!$B$10</f>
        <v>SHEFFIELD CITY REGION LEP</v>
      </c>
      <c r="O127" s="10" t="s">
        <v>434</v>
      </c>
      <c r="P127" s="324" t="s">
        <v>686</v>
      </c>
      <c r="Q127" s="10" t="str">
        <f>Overview!$B$11</f>
        <v>SUPPORT FOR THE UNEMPLOYED (MORE DEVELOPED)</v>
      </c>
      <c r="R127" s="10" t="str">
        <f>'Information for BU'!$C$9</f>
        <v xml:space="preserve">1.1 Access to employment for jobseekers/ the inactive </v>
      </c>
      <c r="S127" s="10" t="str">
        <f>'Agreement Numbers'!$D$57</f>
        <v>28S15C00120</v>
      </c>
      <c r="T127" s="10" t="s">
        <v>680</v>
      </c>
      <c r="U127" s="5" t="s">
        <v>366</v>
      </c>
      <c r="V127" s="10"/>
      <c r="W127" s="10"/>
    </row>
    <row r="128" spans="1:23" x14ac:dyDescent="0.35">
      <c r="A128" s="36" t="str">
        <f>Overview!$B$12</f>
        <v>itt_30064</v>
      </c>
      <c r="B128" s="36" t="str">
        <f>Overview!$B$13</f>
        <v>28-002-00-01</v>
      </c>
      <c r="C128" s="197">
        <f t="shared" si="8"/>
        <v>0</v>
      </c>
      <c r="D128" s="161" t="s">
        <v>353</v>
      </c>
      <c r="E128" s="207">
        <v>27</v>
      </c>
      <c r="F128" s="171">
        <f>Overview!$D$49</f>
        <v>385</v>
      </c>
      <c r="G128" s="101">
        <v>4</v>
      </c>
      <c r="H128" s="101">
        <v>2017</v>
      </c>
      <c r="I128" s="5">
        <f>Overview!S49</f>
        <v>0</v>
      </c>
      <c r="J128" s="41">
        <f>SUM(I128*Overview!$D$49)</f>
        <v>0</v>
      </c>
      <c r="K128" s="10" t="str">
        <f t="shared" si="7"/>
        <v>itt_30064/28-002-00-01/0</v>
      </c>
      <c r="L128" s="10" t="str">
        <f>Overview!$B$12</f>
        <v>itt_30064</v>
      </c>
      <c r="M128" s="226" t="s">
        <v>685</v>
      </c>
      <c r="N128" s="10" t="str">
        <f>Overview!$B$10</f>
        <v>SHEFFIELD CITY REGION LEP</v>
      </c>
      <c r="O128" s="10" t="s">
        <v>434</v>
      </c>
      <c r="P128" s="324" t="s">
        <v>686</v>
      </c>
      <c r="Q128" s="10" t="str">
        <f>Overview!$B$11</f>
        <v>SUPPORT FOR THE UNEMPLOYED (MORE DEVELOPED)</v>
      </c>
      <c r="R128" s="10" t="str">
        <f>'Information for BU'!$C$9</f>
        <v xml:space="preserve">1.1 Access to employment for jobseekers/ the inactive </v>
      </c>
      <c r="S128" s="10" t="str">
        <f>'Agreement Numbers'!$D$57</f>
        <v>28S15C00120</v>
      </c>
      <c r="T128" s="10" t="s">
        <v>680</v>
      </c>
      <c r="U128" s="5" t="s">
        <v>366</v>
      </c>
      <c r="V128" s="10"/>
      <c r="W128" s="10"/>
    </row>
    <row r="129" spans="1:23" x14ac:dyDescent="0.35">
      <c r="A129" s="36" t="str">
        <f>Overview!$B$12</f>
        <v>itt_30064</v>
      </c>
      <c r="B129" s="36" t="str">
        <f>Overview!$B$13</f>
        <v>28-002-00-01</v>
      </c>
      <c r="C129" s="197">
        <f t="shared" si="8"/>
        <v>0</v>
      </c>
      <c r="D129" s="161" t="s">
        <v>353</v>
      </c>
      <c r="E129" s="207">
        <v>27</v>
      </c>
      <c r="F129" s="171">
        <f>Overview!$D$49</f>
        <v>385</v>
      </c>
      <c r="G129" s="101">
        <v>5</v>
      </c>
      <c r="H129" s="101">
        <v>2017</v>
      </c>
      <c r="I129" s="5">
        <f>Overview!T49</f>
        <v>0</v>
      </c>
      <c r="J129" s="41">
        <f>SUM(I129*Overview!$D$49)</f>
        <v>0</v>
      </c>
      <c r="K129" s="10" t="str">
        <f t="shared" si="7"/>
        <v>itt_30064/28-002-00-01/0</v>
      </c>
      <c r="L129" s="10" t="str">
        <f>Overview!$B$12</f>
        <v>itt_30064</v>
      </c>
      <c r="M129" s="226" t="s">
        <v>685</v>
      </c>
      <c r="N129" s="10" t="str">
        <f>Overview!$B$10</f>
        <v>SHEFFIELD CITY REGION LEP</v>
      </c>
      <c r="O129" s="10" t="s">
        <v>434</v>
      </c>
      <c r="P129" s="324" t="s">
        <v>686</v>
      </c>
      <c r="Q129" s="10" t="str">
        <f>Overview!$B$11</f>
        <v>SUPPORT FOR THE UNEMPLOYED (MORE DEVELOPED)</v>
      </c>
      <c r="R129" s="10" t="str">
        <f>'Information for BU'!$C$9</f>
        <v xml:space="preserve">1.1 Access to employment for jobseekers/ the inactive </v>
      </c>
      <c r="S129" s="10" t="str">
        <f>'Agreement Numbers'!$D$57</f>
        <v>28S15C00120</v>
      </c>
      <c r="T129" s="10" t="s">
        <v>680</v>
      </c>
      <c r="U129" s="5" t="s">
        <v>366</v>
      </c>
      <c r="V129" s="10"/>
      <c r="W129" s="10"/>
    </row>
    <row r="130" spans="1:23" x14ac:dyDescent="0.35">
      <c r="A130" s="36" t="str">
        <f>Overview!$B$12</f>
        <v>itt_30064</v>
      </c>
      <c r="B130" s="36" t="str">
        <f>Overview!$B$13</f>
        <v>28-002-00-01</v>
      </c>
      <c r="C130" s="197">
        <f t="shared" si="8"/>
        <v>0</v>
      </c>
      <c r="D130" s="161" t="s">
        <v>353</v>
      </c>
      <c r="E130" s="207">
        <v>27</v>
      </c>
      <c r="F130" s="171">
        <f>Overview!$D$49</f>
        <v>385</v>
      </c>
      <c r="G130" s="101">
        <v>6</v>
      </c>
      <c r="H130" s="101">
        <v>2017</v>
      </c>
      <c r="I130" s="5">
        <f>Overview!U49</f>
        <v>0</v>
      </c>
      <c r="J130" s="41">
        <f>SUM(I130*Overview!$D$49)</f>
        <v>0</v>
      </c>
      <c r="K130" s="10" t="str">
        <f t="shared" si="7"/>
        <v>itt_30064/28-002-00-01/0</v>
      </c>
      <c r="L130" s="10" t="str">
        <f>Overview!$B$12</f>
        <v>itt_30064</v>
      </c>
      <c r="M130" s="226" t="s">
        <v>685</v>
      </c>
      <c r="N130" s="10" t="str">
        <f>Overview!$B$10</f>
        <v>SHEFFIELD CITY REGION LEP</v>
      </c>
      <c r="O130" s="10" t="s">
        <v>434</v>
      </c>
      <c r="P130" s="324" t="s">
        <v>686</v>
      </c>
      <c r="Q130" s="10" t="str">
        <f>Overview!$B$11</f>
        <v>SUPPORT FOR THE UNEMPLOYED (MORE DEVELOPED)</v>
      </c>
      <c r="R130" s="10" t="str">
        <f>'Information for BU'!$C$9</f>
        <v xml:space="preserve">1.1 Access to employment for jobseekers/ the inactive </v>
      </c>
      <c r="S130" s="10" t="str">
        <f>'Agreement Numbers'!$D$57</f>
        <v>28S15C00120</v>
      </c>
      <c r="T130" s="10" t="s">
        <v>680</v>
      </c>
      <c r="U130" s="5" t="s">
        <v>366</v>
      </c>
      <c r="V130" s="10"/>
      <c r="W130" s="10"/>
    </row>
    <row r="131" spans="1:23" x14ac:dyDescent="0.35">
      <c r="A131" s="36" t="str">
        <f>Overview!$B$12</f>
        <v>itt_30064</v>
      </c>
      <c r="B131" s="36" t="str">
        <f>Overview!$B$13</f>
        <v>28-002-00-01</v>
      </c>
      <c r="C131" s="197">
        <f t="shared" si="8"/>
        <v>0</v>
      </c>
      <c r="D131" s="161" t="s">
        <v>353</v>
      </c>
      <c r="E131" s="207">
        <v>27</v>
      </c>
      <c r="F131" s="171">
        <f>Overview!$D$49</f>
        <v>385</v>
      </c>
      <c r="G131" s="101">
        <v>7</v>
      </c>
      <c r="H131" s="101">
        <v>2017</v>
      </c>
      <c r="I131" s="5">
        <f>Overview!V49</f>
        <v>0</v>
      </c>
      <c r="J131" s="41">
        <f>SUM(I131*Overview!$D$49)</f>
        <v>0</v>
      </c>
      <c r="K131" s="10" t="str">
        <f t="shared" si="7"/>
        <v>itt_30064/28-002-00-01/0</v>
      </c>
      <c r="L131" s="10" t="str">
        <f>Overview!$B$12</f>
        <v>itt_30064</v>
      </c>
      <c r="M131" s="226" t="s">
        <v>685</v>
      </c>
      <c r="N131" s="10" t="str">
        <f>Overview!$B$10</f>
        <v>SHEFFIELD CITY REGION LEP</v>
      </c>
      <c r="O131" s="10" t="s">
        <v>434</v>
      </c>
      <c r="P131" s="324" t="s">
        <v>686</v>
      </c>
      <c r="Q131" s="10" t="str">
        <f>Overview!$B$11</f>
        <v>SUPPORT FOR THE UNEMPLOYED (MORE DEVELOPED)</v>
      </c>
      <c r="R131" s="10" t="str">
        <f>'Information for BU'!$C$9</f>
        <v xml:space="preserve">1.1 Access to employment for jobseekers/ the inactive </v>
      </c>
      <c r="S131" s="10" t="str">
        <f>'Agreement Numbers'!$D$57</f>
        <v>28S15C00120</v>
      </c>
      <c r="T131" s="10" t="s">
        <v>680</v>
      </c>
      <c r="U131" s="5" t="s">
        <v>366</v>
      </c>
      <c r="V131" s="10"/>
      <c r="W131" s="10"/>
    </row>
    <row r="132" spans="1:23" x14ac:dyDescent="0.35">
      <c r="A132" s="36" t="str">
        <f>Overview!$B$12</f>
        <v>itt_30064</v>
      </c>
      <c r="B132" s="36" t="str">
        <f>Overview!$B$13</f>
        <v>28-002-00-01</v>
      </c>
      <c r="C132" s="197">
        <f t="shared" si="8"/>
        <v>0</v>
      </c>
      <c r="D132" s="161" t="s">
        <v>353</v>
      </c>
      <c r="E132" s="207">
        <v>27</v>
      </c>
      <c r="F132" s="171">
        <f>Overview!$D$49</f>
        <v>385</v>
      </c>
      <c r="G132" s="101">
        <v>8</v>
      </c>
      <c r="H132" s="101">
        <v>2017</v>
      </c>
      <c r="I132" s="5">
        <f>Overview!W49</f>
        <v>0</v>
      </c>
      <c r="J132" s="41">
        <f>SUM(I132*Overview!$D$49)</f>
        <v>0</v>
      </c>
      <c r="K132" s="10" t="str">
        <f t="shared" si="7"/>
        <v>itt_30064/28-002-00-01/0</v>
      </c>
      <c r="L132" s="10" t="str">
        <f>Overview!$B$12</f>
        <v>itt_30064</v>
      </c>
      <c r="M132" s="226" t="s">
        <v>685</v>
      </c>
      <c r="N132" s="10" t="str">
        <f>Overview!$B$10</f>
        <v>SHEFFIELD CITY REGION LEP</v>
      </c>
      <c r="O132" s="10" t="s">
        <v>434</v>
      </c>
      <c r="P132" s="324" t="s">
        <v>686</v>
      </c>
      <c r="Q132" s="10" t="str">
        <f>Overview!$B$11</f>
        <v>SUPPORT FOR THE UNEMPLOYED (MORE DEVELOPED)</v>
      </c>
      <c r="R132" s="10" t="str">
        <f>'Information for BU'!$C$9</f>
        <v xml:space="preserve">1.1 Access to employment for jobseekers/ the inactive </v>
      </c>
      <c r="S132" s="10" t="str">
        <f>'Agreement Numbers'!$D$57</f>
        <v>28S15C00120</v>
      </c>
      <c r="T132" s="10" t="s">
        <v>680</v>
      </c>
      <c r="U132" s="5" t="s">
        <v>366</v>
      </c>
      <c r="V132" s="10"/>
      <c r="W132" s="10"/>
    </row>
    <row r="133" spans="1:23" x14ac:dyDescent="0.35">
      <c r="A133" s="36" t="str">
        <f>Overview!$B$12</f>
        <v>itt_30064</v>
      </c>
      <c r="B133" s="36" t="str">
        <f>Overview!$B$13</f>
        <v>28-002-00-01</v>
      </c>
      <c r="C133" s="197">
        <f t="shared" si="8"/>
        <v>0</v>
      </c>
      <c r="D133" s="161" t="s">
        <v>353</v>
      </c>
      <c r="E133" s="207">
        <v>27</v>
      </c>
      <c r="F133" s="171">
        <f>Overview!$D$49</f>
        <v>385</v>
      </c>
      <c r="G133" s="101">
        <v>9</v>
      </c>
      <c r="H133" s="101">
        <v>2017</v>
      </c>
      <c r="I133" s="5">
        <f>Overview!X49</f>
        <v>0</v>
      </c>
      <c r="J133" s="41">
        <f>SUM(I133*Overview!$D$49)</f>
        <v>0</v>
      </c>
      <c r="K133" s="10" t="str">
        <f t="shared" ref="K133:K139" si="9">CONCATENATE(A133,"/",B133,"/",C133)</f>
        <v>itt_30064/28-002-00-01/0</v>
      </c>
      <c r="L133" s="10" t="str">
        <f>Overview!$B$12</f>
        <v>itt_30064</v>
      </c>
      <c r="M133" s="226" t="s">
        <v>685</v>
      </c>
      <c r="N133" s="10" t="str">
        <f>Overview!$B$10</f>
        <v>SHEFFIELD CITY REGION LEP</v>
      </c>
      <c r="O133" s="10" t="s">
        <v>434</v>
      </c>
      <c r="P133" s="324" t="s">
        <v>686</v>
      </c>
      <c r="Q133" s="10" t="str">
        <f>Overview!$B$11</f>
        <v>SUPPORT FOR THE UNEMPLOYED (MORE DEVELOPED)</v>
      </c>
      <c r="R133" s="10" t="str">
        <f>'Information for BU'!$C$9</f>
        <v xml:space="preserve">1.1 Access to employment for jobseekers/ the inactive </v>
      </c>
      <c r="S133" s="10" t="str">
        <f>'Agreement Numbers'!$D$57</f>
        <v>28S15C00120</v>
      </c>
      <c r="T133" s="10" t="s">
        <v>680</v>
      </c>
      <c r="U133" s="5" t="s">
        <v>366</v>
      </c>
      <c r="V133" s="10"/>
      <c r="W133" s="10"/>
    </row>
    <row r="134" spans="1:23" x14ac:dyDescent="0.35">
      <c r="A134" s="36" t="str">
        <f>Overview!$B$12</f>
        <v>itt_30064</v>
      </c>
      <c r="B134" s="36" t="str">
        <f>Overview!$B$13</f>
        <v>28-002-00-01</v>
      </c>
      <c r="C134" s="197">
        <f t="shared" si="8"/>
        <v>0</v>
      </c>
      <c r="D134" s="161" t="s">
        <v>353</v>
      </c>
      <c r="E134" s="207">
        <v>27</v>
      </c>
      <c r="F134" s="171">
        <f>Overview!$D$49</f>
        <v>385</v>
      </c>
      <c r="G134" s="101">
        <v>10</v>
      </c>
      <c r="H134" s="101">
        <v>2017</v>
      </c>
      <c r="I134" s="5">
        <f>Overview!Y49</f>
        <v>0</v>
      </c>
      <c r="J134" s="41">
        <f>SUM(I134*Overview!$D$49)</f>
        <v>0</v>
      </c>
      <c r="K134" s="10" t="str">
        <f t="shared" si="9"/>
        <v>itt_30064/28-002-00-01/0</v>
      </c>
      <c r="L134" s="10" t="str">
        <f>Overview!$B$12</f>
        <v>itt_30064</v>
      </c>
      <c r="M134" s="226" t="s">
        <v>685</v>
      </c>
      <c r="N134" s="10" t="str">
        <f>Overview!$B$10</f>
        <v>SHEFFIELD CITY REGION LEP</v>
      </c>
      <c r="O134" s="10" t="s">
        <v>434</v>
      </c>
      <c r="P134" s="324" t="s">
        <v>686</v>
      </c>
      <c r="Q134" s="10" t="str">
        <f>Overview!$B$11</f>
        <v>SUPPORT FOR THE UNEMPLOYED (MORE DEVELOPED)</v>
      </c>
      <c r="R134" s="10" t="str">
        <f>'Information for BU'!$C$9</f>
        <v xml:space="preserve">1.1 Access to employment for jobseekers/ the inactive </v>
      </c>
      <c r="S134" s="10" t="str">
        <f>'Agreement Numbers'!$D$57</f>
        <v>28S15C00120</v>
      </c>
      <c r="T134" s="10" t="s">
        <v>680</v>
      </c>
      <c r="U134" s="5" t="s">
        <v>366</v>
      </c>
      <c r="V134" s="10"/>
      <c r="W134" s="10"/>
    </row>
    <row r="135" spans="1:23" x14ac:dyDescent="0.35">
      <c r="A135" s="36" t="str">
        <f>Overview!$B$12</f>
        <v>itt_30064</v>
      </c>
      <c r="B135" s="36" t="str">
        <f>Overview!$B$13</f>
        <v>28-002-00-01</v>
      </c>
      <c r="C135" s="197">
        <f t="shared" si="8"/>
        <v>0</v>
      </c>
      <c r="D135" s="161" t="s">
        <v>353</v>
      </c>
      <c r="E135" s="207">
        <v>27</v>
      </c>
      <c r="F135" s="171">
        <f>Overview!$D$49</f>
        <v>385</v>
      </c>
      <c r="G135" s="101">
        <v>11</v>
      </c>
      <c r="H135" s="101">
        <v>2017</v>
      </c>
      <c r="I135" s="5">
        <f>Overview!Z49</f>
        <v>0</v>
      </c>
      <c r="J135" s="41">
        <f>SUM(I135*Overview!$D$49)</f>
        <v>0</v>
      </c>
      <c r="K135" s="10" t="str">
        <f t="shared" si="9"/>
        <v>itt_30064/28-002-00-01/0</v>
      </c>
      <c r="L135" s="10" t="str">
        <f>Overview!$B$12</f>
        <v>itt_30064</v>
      </c>
      <c r="M135" s="226" t="s">
        <v>685</v>
      </c>
      <c r="N135" s="10" t="str">
        <f>Overview!$B$10</f>
        <v>SHEFFIELD CITY REGION LEP</v>
      </c>
      <c r="O135" s="10" t="s">
        <v>434</v>
      </c>
      <c r="P135" s="324" t="s">
        <v>686</v>
      </c>
      <c r="Q135" s="10" t="str">
        <f>Overview!$B$11</f>
        <v>SUPPORT FOR THE UNEMPLOYED (MORE DEVELOPED)</v>
      </c>
      <c r="R135" s="10" t="str">
        <f>'Information for BU'!$C$9</f>
        <v xml:space="preserve">1.1 Access to employment for jobseekers/ the inactive </v>
      </c>
      <c r="S135" s="10" t="str">
        <f>'Agreement Numbers'!$D$57</f>
        <v>28S15C00120</v>
      </c>
      <c r="T135" s="10" t="s">
        <v>680</v>
      </c>
      <c r="U135" s="5" t="s">
        <v>366</v>
      </c>
      <c r="V135" s="10"/>
      <c r="W135" s="10"/>
    </row>
    <row r="136" spans="1:23" x14ac:dyDescent="0.35">
      <c r="A136" s="36" t="str">
        <f>Overview!$B$12</f>
        <v>itt_30064</v>
      </c>
      <c r="B136" s="36" t="str">
        <f>Overview!$B$13</f>
        <v>28-002-00-01</v>
      </c>
      <c r="C136" s="197">
        <f t="shared" si="8"/>
        <v>0</v>
      </c>
      <c r="D136" s="161" t="s">
        <v>353</v>
      </c>
      <c r="E136" s="207">
        <v>27</v>
      </c>
      <c r="F136" s="171">
        <f>Overview!$D$49</f>
        <v>385</v>
      </c>
      <c r="G136" s="101">
        <v>12</v>
      </c>
      <c r="H136" s="101">
        <v>2017</v>
      </c>
      <c r="I136" s="5">
        <f>Overview!AA49</f>
        <v>0</v>
      </c>
      <c r="J136" s="41">
        <f>SUM(I136*Overview!$D$49)</f>
        <v>0</v>
      </c>
      <c r="K136" s="10" t="str">
        <f t="shared" si="9"/>
        <v>itt_30064/28-002-00-01/0</v>
      </c>
      <c r="L136" s="10" t="str">
        <f>Overview!$B$12</f>
        <v>itt_30064</v>
      </c>
      <c r="M136" s="226" t="s">
        <v>685</v>
      </c>
      <c r="N136" s="10" t="str">
        <f>Overview!$B$10</f>
        <v>SHEFFIELD CITY REGION LEP</v>
      </c>
      <c r="O136" s="10" t="s">
        <v>434</v>
      </c>
      <c r="P136" s="324" t="s">
        <v>686</v>
      </c>
      <c r="Q136" s="10" t="str">
        <f>Overview!$B$11</f>
        <v>SUPPORT FOR THE UNEMPLOYED (MORE DEVELOPED)</v>
      </c>
      <c r="R136" s="10" t="str">
        <f>'Information for BU'!$C$9</f>
        <v xml:space="preserve">1.1 Access to employment for jobseekers/ the inactive </v>
      </c>
      <c r="S136" s="10" t="str">
        <f>'Agreement Numbers'!$D$57</f>
        <v>28S15C00120</v>
      </c>
      <c r="T136" s="10" t="s">
        <v>680</v>
      </c>
      <c r="U136" s="5" t="s">
        <v>366</v>
      </c>
      <c r="V136" s="10"/>
      <c r="W136" s="10"/>
    </row>
    <row r="137" spans="1:23" x14ac:dyDescent="0.35">
      <c r="A137" s="36" t="str">
        <f>Overview!$B$12</f>
        <v>itt_30064</v>
      </c>
      <c r="B137" s="36" t="str">
        <f>Overview!$B$13</f>
        <v>28-002-00-01</v>
      </c>
      <c r="C137" s="197">
        <f t="shared" si="8"/>
        <v>0</v>
      </c>
      <c r="D137" s="161" t="s">
        <v>353</v>
      </c>
      <c r="E137" s="207">
        <v>27</v>
      </c>
      <c r="F137" s="171">
        <f>Overview!$D$49</f>
        <v>385</v>
      </c>
      <c r="G137" s="101">
        <v>1</v>
      </c>
      <c r="H137" s="101">
        <v>2018</v>
      </c>
      <c r="I137" s="5">
        <f>Overview!AB49</f>
        <v>0</v>
      </c>
      <c r="J137" s="41">
        <f>SUM(I137*Overview!$D$49)</f>
        <v>0</v>
      </c>
      <c r="K137" s="10" t="str">
        <f t="shared" si="9"/>
        <v>itt_30064/28-002-00-01/0</v>
      </c>
      <c r="L137" s="10" t="str">
        <f>Overview!$B$12</f>
        <v>itt_30064</v>
      </c>
      <c r="M137" s="226" t="s">
        <v>685</v>
      </c>
      <c r="N137" s="10" t="str">
        <f>Overview!$B$10</f>
        <v>SHEFFIELD CITY REGION LEP</v>
      </c>
      <c r="O137" s="10" t="s">
        <v>434</v>
      </c>
      <c r="P137" s="324" t="s">
        <v>686</v>
      </c>
      <c r="Q137" s="10" t="str">
        <f>Overview!$B$11</f>
        <v>SUPPORT FOR THE UNEMPLOYED (MORE DEVELOPED)</v>
      </c>
      <c r="R137" s="10" t="str">
        <f>'Information for BU'!$C$9</f>
        <v xml:space="preserve">1.1 Access to employment for jobseekers/ the inactive </v>
      </c>
      <c r="S137" s="10" t="str">
        <f>'Agreement Numbers'!$D$57</f>
        <v>28S15C00120</v>
      </c>
      <c r="T137" s="10" t="s">
        <v>680</v>
      </c>
      <c r="U137" s="5" t="s">
        <v>366</v>
      </c>
      <c r="V137" s="10"/>
      <c r="W137" s="10"/>
    </row>
    <row r="138" spans="1:23" x14ac:dyDescent="0.35">
      <c r="A138" s="36" t="str">
        <f>Overview!$B$12</f>
        <v>itt_30064</v>
      </c>
      <c r="B138" s="36" t="str">
        <f>Overview!$B$13</f>
        <v>28-002-00-01</v>
      </c>
      <c r="C138" s="197">
        <f t="shared" si="8"/>
        <v>0</v>
      </c>
      <c r="D138" s="161" t="s">
        <v>353</v>
      </c>
      <c r="E138" s="207">
        <v>27</v>
      </c>
      <c r="F138" s="171">
        <f>Overview!$D$49</f>
        <v>385</v>
      </c>
      <c r="G138" s="101">
        <v>2</v>
      </c>
      <c r="H138" s="101">
        <v>2018</v>
      </c>
      <c r="I138" s="5">
        <f>Overview!AC49</f>
        <v>0</v>
      </c>
      <c r="J138" s="41">
        <f>SUM(I138*Overview!$D$49)</f>
        <v>0</v>
      </c>
      <c r="K138" s="10" t="str">
        <f t="shared" si="9"/>
        <v>itt_30064/28-002-00-01/0</v>
      </c>
      <c r="L138" s="10" t="str">
        <f>Overview!$B$12</f>
        <v>itt_30064</v>
      </c>
      <c r="M138" s="226" t="s">
        <v>685</v>
      </c>
      <c r="N138" s="10" t="str">
        <f>Overview!$B$10</f>
        <v>SHEFFIELD CITY REGION LEP</v>
      </c>
      <c r="O138" s="10" t="s">
        <v>434</v>
      </c>
      <c r="P138" s="324" t="s">
        <v>686</v>
      </c>
      <c r="Q138" s="10" t="str">
        <f>Overview!$B$11</f>
        <v>SUPPORT FOR THE UNEMPLOYED (MORE DEVELOPED)</v>
      </c>
      <c r="R138" s="10" t="str">
        <f>'Information for BU'!$C$9</f>
        <v xml:space="preserve">1.1 Access to employment for jobseekers/ the inactive </v>
      </c>
      <c r="S138" s="10" t="str">
        <f>'Agreement Numbers'!$D$57</f>
        <v>28S15C00120</v>
      </c>
      <c r="T138" s="10" t="s">
        <v>680</v>
      </c>
      <c r="U138" s="5" t="s">
        <v>366</v>
      </c>
      <c r="V138" s="10"/>
      <c r="W138" s="10"/>
    </row>
    <row r="139" spans="1:23" x14ac:dyDescent="0.35">
      <c r="A139" s="36" t="str">
        <f>Overview!$B$12</f>
        <v>itt_30064</v>
      </c>
      <c r="B139" s="36" t="str">
        <f>Overview!$B$13</f>
        <v>28-002-00-01</v>
      </c>
      <c r="C139" s="197">
        <f t="shared" si="8"/>
        <v>0</v>
      </c>
      <c r="D139" s="161" t="s">
        <v>353</v>
      </c>
      <c r="E139" s="207">
        <v>27</v>
      </c>
      <c r="F139" s="171">
        <f>Overview!$D$49</f>
        <v>385</v>
      </c>
      <c r="G139" s="101">
        <v>3</v>
      </c>
      <c r="H139" s="101">
        <v>2018</v>
      </c>
      <c r="I139" s="5">
        <f>Overview!AD49</f>
        <v>0</v>
      </c>
      <c r="J139" s="41">
        <f>SUM(I139*Overview!$D$49)</f>
        <v>0</v>
      </c>
      <c r="K139" s="10" t="str">
        <f t="shared" si="9"/>
        <v>itt_30064/28-002-00-01/0</v>
      </c>
      <c r="L139" s="10" t="str">
        <f>Overview!$B$12</f>
        <v>itt_30064</v>
      </c>
      <c r="M139" s="226" t="s">
        <v>685</v>
      </c>
      <c r="N139" s="10" t="str">
        <f>Overview!$B$10</f>
        <v>SHEFFIELD CITY REGION LEP</v>
      </c>
      <c r="O139" s="10" t="s">
        <v>434</v>
      </c>
      <c r="P139" s="324" t="s">
        <v>686</v>
      </c>
      <c r="Q139" s="10" t="str">
        <f>Overview!$B$11</f>
        <v>SUPPORT FOR THE UNEMPLOYED (MORE DEVELOPED)</v>
      </c>
      <c r="R139" s="10" t="str">
        <f>'Information for BU'!$C$9</f>
        <v xml:space="preserve">1.1 Access to employment for jobseekers/ the inactive </v>
      </c>
      <c r="S139" s="10" t="str">
        <f>'Agreement Numbers'!$D$57</f>
        <v>28S15C00120</v>
      </c>
      <c r="T139" s="10" t="s">
        <v>680</v>
      </c>
      <c r="U139" s="5" t="s">
        <v>366</v>
      </c>
      <c r="V139" s="10"/>
      <c r="W139" s="10"/>
    </row>
    <row r="140" spans="1:23" x14ac:dyDescent="0.35">
      <c r="C140" s="26"/>
      <c r="D140" s="26"/>
      <c r="E140" s="26"/>
    </row>
  </sheetData>
  <sheetProtection algorithmName="SHA-512" hashValue="7fKpne7tE+yF+uDB+RYzywHXCEUzroHqJ3FWxtOO4hVkNvcMbVT1dqjoySpgMjash5yuZGT3CPSX4GVYrHaAhQ==" saltValue="ERMXPm6iid3a+Kdr3gWVJw=="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679</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681</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683</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682</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684</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165"/>
      <c r="M28" s="165"/>
      <c r="N28" s="165"/>
      <c r="O28" s="165"/>
      <c r="P28" s="165"/>
      <c r="Q28" s="165"/>
      <c r="R28" s="165"/>
      <c r="S28" s="165"/>
      <c r="T28" s="165"/>
      <c r="U28" s="165"/>
      <c r="V28" s="165"/>
      <c r="W28" s="165"/>
      <c r="X28" s="165"/>
      <c r="Y28" s="165"/>
      <c r="Z28" s="165"/>
      <c r="AA28" s="165"/>
      <c r="AB28" s="165"/>
      <c r="AC28" s="165"/>
      <c r="AD28" s="16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35">
      <c r="A42" s="49" t="s">
        <v>49</v>
      </c>
      <c r="B42" s="69" t="s">
        <v>50</v>
      </c>
      <c r="C42" s="51">
        <f t="shared" si="4"/>
        <v>0</v>
      </c>
      <c r="D42" s="52">
        <v>500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385</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35">
      <c r="A49" s="49" t="s">
        <v>60</v>
      </c>
      <c r="B49" s="50" t="s">
        <v>61</v>
      </c>
      <c r="C49" s="51">
        <f t="shared" si="4"/>
        <v>0</v>
      </c>
      <c r="D49" s="70">
        <v>385</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aQXWvJY8ycLqJpVZsZ1YnwfzTXkr+EclTOtDW0SsrM9NLIqm3GLwFJrww9TslqbK2cYnQ4rIAYWY//sd5fuIXQ==" saltValue="m6B8yFu8I9jiqjd5j1jFG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SHEFFIELD CITY REGION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SUPPORT FOR THE UNEMPLOYED (MORE DEVELOPED)</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itt_30064</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28-002-00-01</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604</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605</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606</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607</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608</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609</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610</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611</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612</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613</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614</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615</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616</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617</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618</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619</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620</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621</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622</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623</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624</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625</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626</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627</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628</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629</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630</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631</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632</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633</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634</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635</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636</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637</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638</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639</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640</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641</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642</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643</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644</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645</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646</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647</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648</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649</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650</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651</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652</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653</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654</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655</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656</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657</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658</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659</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660</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661</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662</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663</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664</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665</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666</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667</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668</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669</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670</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671</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672</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673</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674</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675</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676</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677</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678</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599</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600</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601</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602</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603</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1" t="s">
        <v>343</v>
      </c>
      <c r="D252" s="281"/>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3" spans="1:37" hidden="1" x14ac:dyDescent="0.35"/>
    <row r="254" spans="1:37" x14ac:dyDescent="0.35">
      <c r="B254" s="3"/>
    </row>
  </sheetData>
  <sheetProtection algorithmName="SHA-512" hashValue="ugwQ3U8ZaTLg7rCEiYnlgxxJsihOJQv5ZfaOdLCHT9Q93ZynDCpRaoRoz7QDHp8vJ/+MC7KaSPUJClY/iSPoLw==" saltValue="oxY0TsLoyuNmA6qX0i66+g=="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2016-06-03T09:25:32Z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