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byrnem113\Desktop\"/>
    </mc:Choice>
  </mc:AlternateContent>
  <xr:revisionPtr revIDLastSave="0" documentId="8_{1E7F69A2-3474-4942-811B-849DE9FBC114}" xr6:coauthVersionLast="47" xr6:coauthVersionMax="47" xr10:uidLastSave="{00000000-0000-0000-0000-000000000000}"/>
  <bookViews>
    <workbookView xWindow="-120" yWindow="-120" windowWidth="29040" windowHeight="15840" tabRatio="888" activeTab="4" xr2:uid="{00000000-000D-0000-FFFF-FFFF00000000}"/>
  </bookViews>
  <sheets>
    <sheet name="Title Page" sheetId="127" r:id="rId1"/>
    <sheet name="Summary (Indexed Prices)" sheetId="218" r:id="rId2"/>
    <sheet name="Summary (Unindexed Prices)" sheetId="11" r:id="rId3"/>
    <sheet name="SAI Indicies" sheetId="216" r:id="rId4"/>
    <sheet name="Overheads, Profit" sheetId="128" r:id="rId5"/>
  </sheets>
  <externalReferences>
    <externalReference r:id="rId6"/>
    <externalReference r:id="rId7"/>
    <externalReference r:id="rId8"/>
    <externalReference r:id="rId9"/>
  </externalReferences>
  <definedNames>
    <definedName name="___thinkcell0yiY.KZh9UGHKXu_ALs4.g" localSheetId="4" hidden="1">#REF!</definedName>
    <definedName name="___thinkcell0yiY.KZh9UGHKXu_ALs4.g" hidden="1">#REF!</definedName>
    <definedName name="___thinkcellGXdeNDllXEqzynVyu6jM9A" localSheetId="4" hidden="1">#REF!</definedName>
    <definedName name="___thinkcellGXdeNDllXEqzynVyu6jM9A" hidden="1">#REF!</definedName>
    <definedName name="___thinkcellqBKYna5NmUerUR9llwfFRw" localSheetId="4" hidden="1">#REF!</definedName>
    <definedName name="___thinkcellqBKYna5NmUerUR9llwfFRw" hidden="1">#REF!</definedName>
    <definedName name="__123Graph_A" localSheetId="4" hidden="1">'[1]Labour Costs'!#REF!</definedName>
    <definedName name="__123Graph_A" hidden="1">'[1]Labour Costs'!#REF!</definedName>
    <definedName name="__123Graph_B" localSheetId="4" hidden="1">'[1]Labour Costs'!#REF!</definedName>
    <definedName name="__123Graph_B" hidden="1">'[1]Labour Costs'!#REF!</definedName>
    <definedName name="__IntlFixup" hidden="1">TRUE</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IDL2" localSheetId="4" hidden="1">{#N/A,#N/A,TRUE,"AS";#N/A,#N/A,TRUE,"CU"}</definedName>
    <definedName name="_IDL2" hidden="1">{#N/A,#N/A,TRUE,"AS";#N/A,#N/A,TRUE,"CU"}</definedName>
    <definedName name="_Key1" localSheetId="4" hidden="1">'[2]Cells Contract'!#REF!</definedName>
    <definedName name="_Key1" hidden="1">'[2]Cells Contract'!#REF!</definedName>
    <definedName name="_KEY124" hidden="1">'[3]Cells Contract'!#REF!</definedName>
    <definedName name="_Key2" localSheetId="4" hidden="1">#REF!</definedName>
    <definedName name="_Key2" hidden="1">#REF!</definedName>
    <definedName name="_New1" hidden="1">{#N/A,#N/A,FALSE,"Aging Summary";#N/A,#N/A,FALSE,"Ratio Analysis";#N/A,#N/A,FALSE,"Test 120 Day Accts";#N/A,#N/A,FALSE,"Tickmarks"}</definedName>
    <definedName name="_new2" localSheetId="4" hidden="1">{#N/A,#N/A,FALSE,"Aging Summary";#N/A,#N/A,FALSE,"Ratio Analysis";#N/A,#N/A,FALSE,"Test 120 Day Accts";#N/A,#N/A,FALSE,"Tickmarks"}</definedName>
    <definedName name="_new2" hidden="1">{#N/A,#N/A,FALSE,"Aging Summary";#N/A,#N/A,FALSE,"Ratio Analysis";#N/A,#N/A,FALSE,"Test 120 Day Accts";#N/A,#N/A,FALSE,"Tickmarks"}</definedName>
    <definedName name="_Order1" hidden="1">255</definedName>
    <definedName name="_Order2" hidden="1">255</definedName>
    <definedName name="_Regression_Int" hidden="1">1</definedName>
    <definedName name="_Sort" localSheetId="4" hidden="1">'[2]Cells Contract'!#REF!</definedName>
    <definedName name="_Sort" hidden="1">'[2]Cells Contract'!#REF!</definedName>
    <definedName name="a" localSheetId="4" hidden="1">{#N/A,#N/A,FALSE,"Aging Summary";#N/A,#N/A,FALSE,"Ratio Analysis";#N/A,#N/A,FALSE,"Test 120 Day Accts";#N/A,#N/A,FALSE,"Tickmarks"}</definedName>
    <definedName name="a" hidden="1">{#N/A,#N/A,FALSE,"Aging Summary";#N/A,#N/A,FALSE,"Ratio Analysis";#N/A,#N/A,FALSE,"Test 120 Day Accts";#N/A,#N/A,FALSE,"Tickmarks"}</definedName>
    <definedName name="a_" localSheetId="4" hidden="1">{#N/A,#N/A,FALSE,"Aging Summary";#N/A,#N/A,FALSE,"Ratio Analysis";#N/A,#N/A,FALSE,"Test 120 Day Accts";#N/A,#N/A,FALSE,"Tickmarks"}</definedName>
    <definedName name="a_" hidden="1">{#N/A,#N/A,FALSE,"Aging Summary";#N/A,#N/A,FALSE,"Ratio Analysis";#N/A,#N/A,FALSE,"Test 120 Day Accts";#N/A,#N/A,FALSE,"Tickmarks"}</definedName>
    <definedName name="aa" hidden="1">{#N/A,#N/A,FALSE,"Aging Summary";#N/A,#N/A,FALSE,"Ratio Analysis";#N/A,#N/A,FALSE,"Test 120 Day Accts";#N/A,#N/A,FALSE,"Tickmarks"}</definedName>
    <definedName name="aaa" hidden="1">{#N/A,#N/A,FALSE,"Aging Summary";#N/A,#N/A,FALSE,"Ratio Analysis";#N/A,#N/A,FALSE,"Test 120 Day Accts";#N/A,#N/A,FALSE,"Tickmarks"}</definedName>
    <definedName name="ACwvu.Print._.Area." hidden="1">'[4]MI Report'!$B$1:$H$37</definedName>
    <definedName name="Ag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1"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2"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gecroft2"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Alex" localSheetId="4" hidden="1">{#N/A,#N/A,TRUE,"AS";#N/A,#N/A,TRUE,"CU"}</definedName>
    <definedName name="Alex" hidden="1">{#N/A,#N/A,TRUE,"AS";#N/A,#N/A,TRUE,"CU"}</definedName>
    <definedName name="AS2DocOpenMode" hidden="1">"AS2DocumentEdit"</definedName>
    <definedName name="asw" hidden="1">{"print montly",#N/A,FALSE,"Monthly";"print daily",#N/A,FALSE,"Daily";"Breakfast",#N/A,FALSE,"Breakfast";"am/pm break",#N/A,FALSE,"AM PM Break";"Print Lunch",#N/A,FALSE,"Lunch";"Print BCV",#N/A,FALSE,"BCV";"Print Hospitally",#N/A,FALSE,"Hospitality"}</definedName>
    <definedName name="Attachment" localSheetId="4" hidden="1">{"'Flowchart'!$A$2:$AO$22"}</definedName>
    <definedName name="Attachment" hidden="1">{"'Flowchart'!$A$2:$AO$22"}</definedName>
    <definedName name="b" localSheetId="4" hidden="1">{#N/A,#N/A,FALSE,"Aging Summary";#N/A,#N/A,FALSE,"Ratio Analysis";#N/A,#N/A,FALSE,"Test 120 Day Accts";#N/A,#N/A,FALSE,"Tickmarks"}</definedName>
    <definedName name="b" hidden="1">{#N/A,#N/A,FALSE,"Aging Summary";#N/A,#N/A,FALSE,"Ratio Analysis";#N/A,#N/A,FALSE,"Test 120 Day Accts";#N/A,#N/A,FALSE,"Tickmarks"}</definedName>
    <definedName name="bbb" localSheetId="4" hidden="1">{#N/A,#N/A,TRUE,"AS";#N/A,#N/A,TRUE,"CU"}</definedName>
    <definedName name="bbb" hidden="1">{#N/A,#N/A,TRUE,"AS";#N/A,#N/A,TRUE,"CU"}</definedName>
    <definedName name="Blank"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Blank"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Blank2"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Blank2"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both" localSheetId="4" hidden="1">{#N/A,#N/A,TRUE,"AS";#N/A,#N/A,TRUE,"CU"}</definedName>
    <definedName name="both" hidden="1">{#N/A,#N/A,TRUE,"AS";#N/A,#N/A,TRUE,"CU"}</definedName>
    <definedName name="BothSites" localSheetId="4" hidden="1">{#N/A,#N/A,TRUE,"AS";#N/A,#N/A,TRUE,"CU"}</definedName>
    <definedName name="BothSites" hidden="1">{#N/A,#N/A,TRUE,"AS";#N/A,#N/A,TRUE,"CU"}</definedName>
    <definedName name="CBWorkbookPriority" hidden="1">-429962760</definedName>
    <definedName name="ccc" localSheetId="4" hidden="1">{#N/A,#N/A,TRUE,"AS";#N/A,#N/A,TRUE,"CU"}</definedName>
    <definedName name="ccc" hidden="1">{#N/A,#N/A,TRUE,"AS";#N/A,#N/A,TRUE,"CU"}</definedName>
    <definedName name="fdasfd" localSheetId="4" hidden="1">#REF!</definedName>
    <definedName name="fdasfd" hidden="1">#REF!</definedName>
    <definedName name="fdsafsafdsafdsa" localSheetId="4" hidden="1">#REF!</definedName>
    <definedName name="fdsafsafdsafdsa" hidden="1">#REF!</definedName>
    <definedName name="FIN"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localSheetId="4" hidden="1">{"Dividend",#N/A,FALSE,"Cash Flow"}</definedName>
    <definedName name="FIND...ME" hidden="1">{"Dividend",#N/A,FALSE,"Cash Flow"}</definedName>
    <definedName name="FIND.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findfins"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findfins"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FINDME" localSheetId="4" hidden="1">{"Dividend",#N/A,FALSE,"Cash Flow"}</definedName>
    <definedName name="FINDFINDME" hidden="1">{"Dividend",#N/A,FALSE,"Cash Flow"}</definedName>
    <definedName name="Findit" localSheetId="4" hidden="1">{#N/A,#N/A,FALSE,"Aging Summary";#N/A,#N/A,FALSE,"Ratio Analysis";#N/A,#N/A,FALSE,"Test 120 Day Accts";#N/A,#N/A,FALSE,"Tickmarks"}</definedName>
    <definedName name="Findit" hidden="1">{#N/A,#N/A,FALSE,"Aging Summary";#N/A,#N/A,FALSE,"Ratio Analysis";#N/A,#N/A,FALSE,"Test 120 Day Accts";#N/A,#N/A,FALSE,"Tickmarks"}</definedName>
    <definedName name="FIND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localSheetId="4" hidden="1">{"Dividend",#N/A,FALSE,"Cash Flow"}</definedName>
    <definedName name="FINDME." hidden="1">{"Dividend",#N/A,FALSE,"Cash Flow"}</definedName>
    <definedName name="FIND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 localSheetId="4" hidden="1">{"Dividend",#N/A,FALSE,"Cash Flow"}</definedName>
    <definedName name="FINDME........" hidden="1">{"Dividend",#N/A,FALSE,"Cash Flow"}</definedName>
    <definedName name="FINDME...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FIND"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FIND"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MEMEME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INDMEMEMEME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nn"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n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frvr" localSheetId="4" hidden="1">{"Dividend",#N/A,FALSE,"Cash Flow"}</definedName>
    <definedName name="frvr" hidden="1">{"Dividend",#N/A,FALSE,"Cash Flow"}</definedName>
    <definedName name="ggg" localSheetId="4" hidden="1">{#N/A,#N/A,TRUE,"AS";#N/A,#N/A,TRUE,"CU"}</definedName>
    <definedName name="ggg" hidden="1">{#N/A,#N/A,TRUE,"AS";#N/A,#N/A,TRUE,"CU"}</definedName>
    <definedName name="grg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g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ounds_Maint" localSheetId="4" hidden="1">{#N/A,#N/A,FALSE,"Aging Summary";#N/A,#N/A,FALSE,"Ratio Analysis";#N/A,#N/A,FALSE,"Test 120 Day Accts";#N/A,#N/A,FALSE,"Tickmarks"}</definedName>
    <definedName name="Grounds_Maint" hidden="1">{#N/A,#N/A,FALSE,"Aging Summary";#N/A,#N/A,FALSE,"Ratio Analysis";#N/A,#N/A,FALSE,"Test 120 Day Accts";#N/A,#N/A,FALSE,"Tickmarks"}</definedName>
    <definedName name="gtrg" localSheetId="4" hidden="1">{"Dividend",#N/A,FALSE,"Cash Flow"}</definedName>
    <definedName name="gtrg" hidden="1">{"Dividend",#N/A,FALSE,"Cash Flow"}</definedName>
    <definedName name="HP" localSheetId="4" hidden="1">{#N/A,#N/A,TRUE,"AS";#N/A,#N/A,TRUE,"CU"}</definedName>
    <definedName name="HP" hidden="1">{#N/A,#N/A,TRUE,"AS";#N/A,#N/A,TRUE,"CU"}</definedName>
    <definedName name="HTML_CodePage" hidden="1">1252</definedName>
    <definedName name="HTML_Control" localSheetId="4" hidden="1">{"'Flowchart'!$A$2:$AO$22"}</definedName>
    <definedName name="HTML_Control" hidden="1">{"'Flowchart'!$A$2:$AO$22"}</definedName>
    <definedName name="HTML_Description" hidden="1">""</definedName>
    <definedName name="HTML_Email" hidden="1">""</definedName>
    <definedName name="HTML_Header" hidden="1">"Flowchart"</definedName>
    <definedName name="HTML_LastUpdate" hidden="1">"23/03/99"</definedName>
    <definedName name="HTML_LineAfter" hidden="1">FALSE</definedName>
    <definedName name="HTML_LineBefore" hidden="1">FALSE</definedName>
    <definedName name="HTML_Name" hidden="1">"Phil Sheldrick"</definedName>
    <definedName name="HTML_OBDlg2" hidden="1">TRUE</definedName>
    <definedName name="HTML_OBDlg4" hidden="1">TRUE</definedName>
    <definedName name="HTML_OS" hidden="1">0</definedName>
    <definedName name="HTML_PathFile" hidden="1">"C:\My Documents\MyHTML.htm"</definedName>
    <definedName name="HTML_Title" hidden="1">"PMTemplate"</definedName>
    <definedName name="Hyde" localSheetId="4" hidden="1">{#N/A,#N/A,TRUE,"AS";#N/A,#N/A,TRUE,"CU"}</definedName>
    <definedName name="Hyde" hidden="1">{#N/A,#N/A,TRUE,"AS";#N/A,#N/A,TRUE,"CU"}</definedName>
    <definedName name="IDL" localSheetId="4" hidden="1">{#N/A,#N/A,TRUE,"AS";#N/A,#N/A,TRUE,"CU"}</definedName>
    <definedName name="IDL" hidden="1">{#N/A,#N/A,TRUE,"AS";#N/A,#N/A,TRUE,"CU"}</definedName>
    <definedName name="IDL." localSheetId="4" hidden="1">{#N/A,#N/A,TRUE,"AS";#N/A,#N/A,TRUE,"CU"}</definedName>
    <definedName name="IDL." hidden="1">{#N/A,#N/A,TRUE,"AS";#N/A,#N/A,TRUE,"CU"}</definedName>
    <definedName name="MEEFIND"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MEEFIND"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mefindfindmeme" localSheetId="4" hidden="1">{"Dividend",#N/A,FALSE,"Cash Flow"}</definedName>
    <definedName name="mefindfindmeme" hidden="1">{"Dividend",#N/A,FALSE,"Cash Flow"}</definedName>
    <definedName name="MEFIND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MEFIND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MEMEFIND" localSheetId="4" hidden="1">{"Dividend",#N/A,FALSE,"Cash Flow"}</definedName>
    <definedName name="MEMEFIND" hidden="1">{"Dividend",#N/A,FALSE,"Cash Flow"}</definedName>
    <definedName name="memefindmeme"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memefindmem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Pal_Workbook_GUID" hidden="1">"UGS9PW9CTR45HPJPR54LFHS9"</definedName>
    <definedName name="RiskAfterRecalcMacro" hidden="1">""</definedName>
    <definedName name="RiskAfterSimMacro" hidden="1">""</definedName>
    <definedName name="RiskBeforeRecalcMacro" hidden="1">""</definedName>
    <definedName name="RiskBeforeSimMacro" hidden="1">""</definedName>
    <definedName name="RiskIsInput" hidden="1">FALSE</definedName>
    <definedName name="RiskIsOptimization" hidden="1">FALSE</definedName>
    <definedName name="RiskIsOutput" hidden="1">FALSE</definedName>
    <definedName name="RiskIsStatistics" hidden="1">FALSE</definedName>
    <definedName name="RiskMultipleCPUSupportEnabled" hidden="1">TRUE</definedName>
    <definedName name="Roisin" localSheetId="4" hidden="1">{#N/A,#N/A,TRUE,"AS";#N/A,#N/A,TRUE,"CU"}</definedName>
    <definedName name="Roisin" hidden="1">{#N/A,#N/A,TRUE,"AS";#N/A,#N/A,TRUE,"CU"}</definedName>
    <definedName name="Rosh" localSheetId="4" hidden="1">{#N/A,#N/A,TRUE,"AS";#N/A,#N/A,TRUE,"CU"}</definedName>
    <definedName name="Rosh" hidden="1">{#N/A,#N/A,TRUE,"AS";#N/A,#N/A,TRUE,"CU"}</definedName>
    <definedName name="rr" localSheetId="4" hidden="1">{#N/A,#N/A,FALSE,"Aging Summary";#N/A,#N/A,FALSE,"Ratio Analysis";#N/A,#N/A,FALSE,"Test 120 Day Accts";#N/A,#N/A,FALSE,"Tickmarks"}</definedName>
    <definedName name="rr" hidden="1">{#N/A,#N/A,FALSE,"Aging Summary";#N/A,#N/A,FALSE,"Ratio Analysis";#N/A,#N/A,FALSE,"Test 120 Day Accts";#N/A,#N/A,FALSE,"Tickmarks"}</definedName>
    <definedName name="s" hidden="1">{"print montly",#N/A,FALSE,"Monthly";"print daily",#N/A,FALSE,"Daily";"Breakfast",#N/A,FALSE,"Breakfast";"am/pm break",#N/A,FALSE,"AM PM Break";"Print Lunch",#N/A,FALSE,"Lunch";"Print BCV",#N/A,FALSE,"BCV";"Print Hospitally",#N/A,FALSE,"Hospitality"}</definedName>
    <definedName name="sasas" localSheetId="4" hidden="1">{"print montly",#N/A,FALSE,"Monthly";"print daily",#N/A,FALSE,"Daily";"Breakfast",#N/A,FALSE,"Breakfast";"am/pm break",#N/A,FALSE,"AM PM Break";"Print Lunch",#N/A,FALSE,"Lunch";"Print BCV",#N/A,FALSE,"BCV";"Print Hospitally",#N/A,FALSE,"Hospitality"}</definedName>
    <definedName name="sasas" hidden="1">{"print montly",#N/A,FALSE,"Monthly";"print daily",#N/A,FALSE,"Daily";"Breakfast",#N/A,FALSE,"Breakfast";"am/pm break",#N/A,FALSE,"AM PM Break";"Print Lunch",#N/A,FALSE,"Lunch";"Print BCV",#N/A,FALSE,"BCV";"Print Hospitally",#N/A,FALSE,"Hospitality"}</definedName>
    <definedName name="SEC" localSheetId="4" hidden="1">{#N/A,#N/A,TRUE,"AS";#N/A,#N/A,TRUE,"CU"}</definedName>
    <definedName name="SEC" hidden="1">{#N/A,#N/A,TRUE,"AS";#N/A,#N/A,TRUE,"CU"}</definedName>
    <definedName name="SECIDL" localSheetId="4" hidden="1">{#N/A,#N/A,TRUE,"AS";#N/A,#N/A,TRUE,"CU"}</definedName>
    <definedName name="SECIDL" hidden="1">{#N/A,#N/A,TRUE,"AS";#N/A,#N/A,TRUE,"CU"}</definedName>
    <definedName name="sencount" hidden="1">1</definedName>
    <definedName name="SitesBoth" localSheetId="4" hidden="1">{#N/A,#N/A,TRUE,"AS";#N/A,#N/A,TRUE,"CU"}</definedName>
    <definedName name="SitesBoth" hidden="1">{#N/A,#N/A,TRUE,"AS";#N/A,#N/A,TRUE,"CU"}</definedName>
    <definedName name="Swvu.Print._.Area." hidden="1">'[4]MI Report'!$B$1:$H$37</definedName>
    <definedName name="Test" localSheetId="4" hidden="1">{#N/A,#N/A,FALSE,"Aging Summary";#N/A,#N/A,FALSE,"Ratio Analysis";#N/A,#N/A,FALSE,"Test 120 Day Accts";#N/A,#N/A,FALSE,"Tickmarks"}</definedName>
    <definedName name="Test" hidden="1">{#N/A,#N/A,FALSE,"Aging Summary";#N/A,#N/A,FALSE,"Ratio Analysis";#N/A,#N/A,FALSE,"Test 120 Day Accts";#N/A,#N/A,FALSE,"Tickmarks"}</definedName>
    <definedName name="treeList" hidden="1">"10000000000000000000000000000000000000000000000000000000000000000000000000000000000000000000000000000000000000000000000000000000000000000000000000000000000000000000000000000000000000000000000000000000"</definedName>
    <definedName name="v" hidden="1">{#N/A,#N/A,FALSE,"Aging Summary";#N/A,#N/A,FALSE,"Ratio Analysis";#N/A,#N/A,FALSE,"Test 120 Day Accts";#N/A,#N/A,FALSE,"Tickmarks"}</definedName>
    <definedName name="vv" localSheetId="4" hidden="1">{#N/A,#N/A,TRUE,"AS";#N/A,#N/A,TRUE,"CU"}</definedName>
    <definedName name="vv" hidden="1">{#N/A,#N/A,TRUE,"AS";#N/A,#N/A,TRUE,"CU"}</definedName>
    <definedName name="Willoughby" localSheetId="4" hidden="1">{#N/A,#N/A,FALSE,"Aging Summary";#N/A,#N/A,FALSE,"Ratio Analysis";#N/A,#N/A,FALSE,"Test 120 Day Accts";#N/A,#N/A,FALSE,"Tickmarks"}</definedName>
    <definedName name="Willoughby" hidden="1">{#N/A,#N/A,FALSE,"Aging Summary";#N/A,#N/A,FALSE,"Ratio Analysis";#N/A,#N/A,FALSE,"Test 120 Day Accts";#N/A,#N/A,FALSE,"Tickmarks"}</definedName>
    <definedName name="WO" localSheetId="4" hidden="1">{#N/A,#N/A,FALSE,"Aging Summary";#N/A,#N/A,FALSE,"Ratio Analysis";#N/A,#N/A,FALSE,"Test 120 Day Accts";#N/A,#N/A,FALSE,"Tickmarks"}</definedName>
    <definedName name="WO"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S._.CU." localSheetId="4" hidden="1">{#N/A,#N/A,TRUE,"AS";#N/A,#N/A,TRUE,"CU"}</definedName>
    <definedName name="wrn.AS._.CU." hidden="1">{#N/A,#N/A,TRUE,"AS";#N/A,#N/A,TRUE,"CU"}</definedName>
    <definedName name="wrn.Calulation._.Sheets." localSheetId="4" hidden="1">{#N/A,#N/A,FALSE,"cover";#N/A,#N/A,FALSE,"page_1";#N/A,#N/A,FALSE,"page_2";#N/A,#N/A,FALSE,"page_3";#N/A,#N/A,FALSE,"page_4"}</definedName>
    <definedName name="wrn.Calulation._.Sheets." hidden="1">{#N/A,#N/A,FALSE,"cover";#N/A,#N/A,FALSE,"page_1";#N/A,#N/A,FALSE,"page_2";#N/A,#N/A,FALSE,"page_3";#N/A,#N/A,FALSE,"page_4"}</definedName>
    <definedName name="wrn.Dividend._.Schedule." localSheetId="4" hidden="1">{"Dividend",#N/A,FALSE,"Cash Flow"}</definedName>
    <definedName name="wrn.Dividend._.Schedule." hidden="1">{"Dividend",#N/A,FALSE,"Cash Flow"}</definedName>
    <definedName name="wrn.Print._.All._.Financials." localSheetId="4" hidden="1">{"print montly",#N/A,FALSE,"Monthly";"print daily",#N/A,FALSE,"Daily";"Breakfast",#N/A,FALSE,"Breakfast";"am/pm break",#N/A,FALSE,"AM PM Break";"Print Lunch",#N/A,FALSE,"Lunch";"Print BCV",#N/A,FALSE,"BCV";"Print Hospitally",#N/A,FALSE,"Hospitality"}</definedName>
    <definedName name="wrn.Print._.All._.Financials." hidden="1">{"print montly",#N/A,FALSE,"Monthly";"print daily",#N/A,FALSE,"Daily";"Breakfast",#N/A,FALSE,"Breakfast";"am/pm break",#N/A,FALSE,"AM PM Break";"Print Lunch",#N/A,FALSE,"Lunch";"Print BCV",#N/A,FALSE,"BCV";"Print Hospitally",#N/A,FALSE,"Hospitality"}</definedName>
    <definedName name="wrn.Print._.Breakfast." localSheetId="4" hidden="1">{"Breakfast",#N/A,FALSE,"Breakfast"}</definedName>
    <definedName name="wrn.Print._.Breakfast." hidden="1">{"Breakfast",#N/A,FALSE,"Breakfast"}</definedName>
    <definedName name="wrn.Worcester._.Model._._._.Full."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vu.Print._.Area." localSheetId="4" hidden="1">{TRUE,TRUE,-1.25,-15.5,604.5,366.75,FALSE,TRUE,FALSE,FALSE,0,1,#N/A,1,10,9.74193548387097,1,3,FALSE,TRUE,3,TRUE,1,FALSE,100,"Swvu.Print._.Area.","ACwvu.Print._.Area.",#N/A,FALSE,FALSE,0.984251968503937,0.748031496062992,0.708661417322835,0.354330708661417,2,"&amp;A","Page &amp;P",FALSE,FALSE,FALSE,FALSE,1,100,#N/A,#N/A,FALSE,FALSE,#N/A,#N/A,TRUE,FALSE,TRUE,9,65532,65532,FALSE,FALSE,TRUE,TRUE,TRUE}</definedName>
    <definedName name="wvu.Print._.Area." hidden="1">{TRUE,TRUE,-1.25,-15.5,604.5,366.75,FALSE,TRUE,FALSE,FALSE,0,1,#N/A,1,10,9.74193548387097,1,3,FALSE,TRUE,3,TRUE,1,FALSE,100,"Swvu.Print._.Area.","ACwvu.Print._.Area.",#N/A,FALSE,FALSE,0.984251968503937,0.748031496062992,0.708661417322835,0.354330708661417,2,"&amp;A","Page &amp;P",FALSE,FALSE,FALSE,FALSE,1,100,#N/A,#N/A,FALSE,FALSE,#N/A,#N/A,TRUE,FALSE,TRUE,9,65532,65532,FALSE,FALSE,TRUE,TRUE,TRUE}</definedName>
    <definedName name="z" localSheetId="4"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z"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218" l="1"/>
  <c r="Q35" i="11"/>
  <c r="R35" i="11"/>
  <c r="S35" i="11"/>
  <c r="T35" i="11"/>
  <c r="P35" i="11"/>
  <c r="E35" i="11"/>
  <c r="F35" i="11"/>
  <c r="G35" i="11"/>
  <c r="H35" i="11"/>
  <c r="I35" i="11"/>
  <c r="J35" i="11"/>
  <c r="K35" i="11"/>
  <c r="L35" i="11"/>
  <c r="M35" i="11"/>
  <c r="D35" i="11"/>
  <c r="C7" i="11" l="1"/>
  <c r="P33" i="11" l="1"/>
  <c r="D8" i="216" l="1"/>
  <c r="N7" i="11"/>
  <c r="N8" i="11" s="1"/>
  <c r="N41" i="11" s="1"/>
  <c r="N42" i="11" l="1"/>
  <c r="E9" i="128" l="1"/>
  <c r="F9" i="128"/>
  <c r="G9" i="128"/>
  <c r="H9" i="128"/>
  <c r="I9" i="128"/>
  <c r="J9" i="128"/>
  <c r="K9" i="128"/>
  <c r="L9" i="128"/>
  <c r="M9" i="128"/>
  <c r="N9" i="128"/>
  <c r="O9" i="128"/>
  <c r="P9" i="128"/>
  <c r="Q9" i="128"/>
  <c r="E10" i="128"/>
  <c r="F10" i="128"/>
  <c r="G10" i="128"/>
  <c r="H10" i="128"/>
  <c r="I10" i="128"/>
  <c r="J10" i="128"/>
  <c r="K10" i="128"/>
  <c r="L10" i="128"/>
  <c r="M10" i="128"/>
  <c r="N10" i="128"/>
  <c r="O10" i="128"/>
  <c r="P10" i="128"/>
  <c r="Q10" i="128"/>
  <c r="E11" i="128"/>
  <c r="F11" i="128"/>
  <c r="G11" i="128"/>
  <c r="H11" i="128"/>
  <c r="I11" i="128"/>
  <c r="J11" i="128"/>
  <c r="K11" i="128"/>
  <c r="L11" i="128"/>
  <c r="M11" i="128"/>
  <c r="N11" i="128"/>
  <c r="O11" i="128"/>
  <c r="P11" i="128"/>
  <c r="Q11" i="128"/>
  <c r="E12" i="128"/>
  <c r="F12" i="128"/>
  <c r="G12" i="128"/>
  <c r="H12" i="128"/>
  <c r="I12" i="128"/>
  <c r="J12" i="128"/>
  <c r="K12" i="128"/>
  <c r="L12" i="128"/>
  <c r="M12" i="128"/>
  <c r="N12" i="128"/>
  <c r="O12" i="128"/>
  <c r="P12" i="128"/>
  <c r="Q12" i="128"/>
  <c r="E13" i="128"/>
  <c r="F13" i="128"/>
  <c r="G13" i="128"/>
  <c r="H13" i="128"/>
  <c r="I13" i="128"/>
  <c r="J13" i="128"/>
  <c r="K13" i="128"/>
  <c r="L13" i="128"/>
  <c r="M13" i="128"/>
  <c r="N13" i="128"/>
  <c r="O13" i="128"/>
  <c r="P13" i="128"/>
  <c r="Q13" i="128"/>
  <c r="E15" i="128"/>
  <c r="F15" i="128"/>
  <c r="G15" i="128"/>
  <c r="H15" i="128"/>
  <c r="I15" i="128"/>
  <c r="J15" i="128"/>
  <c r="K15" i="128"/>
  <c r="L15" i="128"/>
  <c r="M15" i="128"/>
  <c r="N15" i="128"/>
  <c r="O15" i="128"/>
  <c r="P15" i="128"/>
  <c r="Q15" i="128"/>
  <c r="E16" i="128"/>
  <c r="F16" i="128"/>
  <c r="G16" i="128"/>
  <c r="H16" i="128"/>
  <c r="I16" i="128"/>
  <c r="J16" i="128"/>
  <c r="K16" i="128"/>
  <c r="L16" i="128"/>
  <c r="M16" i="128"/>
  <c r="N16" i="128"/>
  <c r="O16" i="128"/>
  <c r="P16" i="128"/>
  <c r="Q16" i="128"/>
  <c r="E17" i="128"/>
  <c r="F17" i="128"/>
  <c r="G17" i="128"/>
  <c r="H17" i="128"/>
  <c r="I17" i="128"/>
  <c r="J17" i="128"/>
  <c r="K17" i="128"/>
  <c r="L17" i="128"/>
  <c r="M17" i="128"/>
  <c r="N17" i="128"/>
  <c r="O17" i="128"/>
  <c r="P17" i="128"/>
  <c r="Q17" i="128"/>
  <c r="E18" i="128"/>
  <c r="F18" i="128"/>
  <c r="G18" i="128"/>
  <c r="H18" i="128"/>
  <c r="I18" i="128"/>
  <c r="J18" i="128"/>
  <c r="K18" i="128"/>
  <c r="L18" i="128"/>
  <c r="M18" i="128"/>
  <c r="N18" i="128"/>
  <c r="O18" i="128"/>
  <c r="P18" i="128"/>
  <c r="Q18" i="128"/>
  <c r="E19" i="128"/>
  <c r="F19" i="128"/>
  <c r="G19" i="128"/>
  <c r="H19" i="128"/>
  <c r="I19" i="128"/>
  <c r="J19" i="128"/>
  <c r="K19" i="128"/>
  <c r="L19" i="128"/>
  <c r="M19" i="128"/>
  <c r="N19" i="128"/>
  <c r="O19" i="128"/>
  <c r="P19" i="128"/>
  <c r="Q19" i="128"/>
  <c r="E20" i="128"/>
  <c r="F20" i="128"/>
  <c r="G20" i="128"/>
  <c r="H20" i="128"/>
  <c r="I20" i="128"/>
  <c r="J20" i="128"/>
  <c r="K20" i="128"/>
  <c r="L20" i="128"/>
  <c r="M20" i="128"/>
  <c r="N20" i="128"/>
  <c r="O20" i="128"/>
  <c r="P20" i="128"/>
  <c r="Q20" i="128"/>
  <c r="D16" i="128"/>
  <c r="D17" i="128"/>
  <c r="D18" i="128"/>
  <c r="D19" i="128"/>
  <c r="D20" i="128"/>
  <c r="D15" i="128"/>
  <c r="D10" i="128"/>
  <c r="D11" i="128"/>
  <c r="D12" i="128"/>
  <c r="D13" i="128"/>
  <c r="D9" i="128"/>
  <c r="O46" i="11" l="1"/>
  <c r="U46" i="11" s="1"/>
  <c r="T56" i="11" l="1"/>
  <c r="B8" i="216" l="1"/>
  <c r="A2" i="218"/>
  <c r="A1" i="218"/>
  <c r="A2" i="128"/>
  <c r="A1" i="128"/>
  <c r="A2" i="216"/>
  <c r="A1" i="216"/>
  <c r="A2" i="11"/>
  <c r="A1" i="11"/>
  <c r="E8" i="216" l="1"/>
  <c r="F8" i="216"/>
  <c r="G8" i="216"/>
  <c r="H8" i="216"/>
  <c r="I8" i="216"/>
  <c r="J8" i="216"/>
  <c r="J9" i="216" s="1"/>
  <c r="K8" i="216"/>
  <c r="L8" i="216"/>
  <c r="M8" i="216"/>
  <c r="N8" i="216"/>
  <c r="O8" i="216"/>
  <c r="P8" i="216"/>
  <c r="Q8" i="216"/>
  <c r="C8" i="216"/>
  <c r="D10" i="216" s="1"/>
  <c r="L9" i="216" l="1"/>
  <c r="C9" i="216"/>
  <c r="C10" i="216" s="1"/>
  <c r="O46" i="218" s="1"/>
  <c r="U46" i="218" s="1"/>
  <c r="D9" i="216"/>
  <c r="E10" i="216"/>
  <c r="M9" i="216"/>
  <c r="P9" i="216"/>
  <c r="E9" i="216"/>
  <c r="K9" i="216"/>
  <c r="H9" i="216"/>
  <c r="Q9" i="216"/>
  <c r="I9" i="216"/>
  <c r="O10" i="216"/>
  <c r="G10" i="216"/>
  <c r="N9" i="216"/>
  <c r="F9" i="216"/>
  <c r="O9" i="216"/>
  <c r="G9" i="216"/>
  <c r="N10" i="216"/>
  <c r="F10" i="216"/>
  <c r="M10" i="216"/>
  <c r="L10" i="216"/>
  <c r="K10" i="216"/>
  <c r="J10" i="216"/>
  <c r="Q10" i="216"/>
  <c r="I10" i="216"/>
  <c r="P10" i="216"/>
  <c r="H10" i="216"/>
  <c r="S56" i="11" l="1"/>
  <c r="K56" i="11"/>
  <c r="K56" i="218" s="1"/>
  <c r="I56" i="11"/>
  <c r="I56" i="218" s="1"/>
  <c r="G56" i="11"/>
  <c r="G56" i="218" s="1"/>
  <c r="R56" i="11"/>
  <c r="Q56" i="11"/>
  <c r="Q56" i="218" s="1"/>
  <c r="F56" i="11"/>
  <c r="M56" i="11"/>
  <c r="J56" i="11"/>
  <c r="J56" i="218" s="1"/>
  <c r="H56" i="11"/>
  <c r="H56" i="218" s="1"/>
  <c r="L56" i="11"/>
  <c r="L56" i="218" s="1"/>
  <c r="P56" i="11"/>
  <c r="T56" i="218"/>
  <c r="I25" i="11"/>
  <c r="I25" i="218" s="1"/>
  <c r="F24" i="11"/>
  <c r="F24" i="218" s="1"/>
  <c r="T33" i="11"/>
  <c r="S33" i="11"/>
  <c r="R33" i="11"/>
  <c r="Q33" i="11"/>
  <c r="M33" i="11"/>
  <c r="L33" i="11"/>
  <c r="K33" i="11"/>
  <c r="J33" i="11"/>
  <c r="I33" i="11"/>
  <c r="H33" i="11"/>
  <c r="G33" i="11"/>
  <c r="F33" i="11"/>
  <c r="D33" i="11" l="1"/>
  <c r="D56" i="11"/>
  <c r="D56" i="218" s="1"/>
  <c r="R56" i="218"/>
  <c r="R57" i="218" s="1"/>
  <c r="M57" i="11"/>
  <c r="M56" i="218"/>
  <c r="M57" i="218" s="1"/>
  <c r="P57" i="11"/>
  <c r="P56" i="218"/>
  <c r="P57" i="218" s="1"/>
  <c r="F57" i="11"/>
  <c r="F56" i="218"/>
  <c r="F57" i="218" s="1"/>
  <c r="S57" i="11"/>
  <c r="S56" i="218"/>
  <c r="S57" i="218" s="1"/>
  <c r="R57" i="11"/>
  <c r="Q57" i="11"/>
  <c r="Q57" i="218"/>
  <c r="K57" i="11"/>
  <c r="K57" i="218"/>
  <c r="L57" i="11"/>
  <c r="L57" i="218"/>
  <c r="J57" i="11"/>
  <c r="J57" i="218"/>
  <c r="H57" i="11"/>
  <c r="H57" i="218"/>
  <c r="T57" i="11"/>
  <c r="T57" i="218"/>
  <c r="G57" i="11"/>
  <c r="G57" i="218"/>
  <c r="I57" i="11"/>
  <c r="I57" i="218"/>
  <c r="M24" i="11"/>
  <c r="M24" i="218" s="1"/>
  <c r="Q24" i="11"/>
  <c r="Q24" i="218" s="1"/>
  <c r="S25" i="11"/>
  <c r="S25" i="218" s="1"/>
  <c r="E24" i="11"/>
  <c r="E24" i="218" s="1"/>
  <c r="H24" i="11"/>
  <c r="H24" i="218" s="1"/>
  <c r="T25" i="11"/>
  <c r="T25" i="218" s="1"/>
  <c r="G25" i="11"/>
  <c r="G25" i="218" s="1"/>
  <c r="D24" i="11"/>
  <c r="D24" i="218" s="1"/>
  <c r="J25" i="11"/>
  <c r="J25" i="218" s="1"/>
  <c r="P25" i="11"/>
  <c r="P25" i="218" s="1"/>
  <c r="I24" i="11"/>
  <c r="K25" i="11"/>
  <c r="K25" i="218" s="1"/>
  <c r="Q25" i="11"/>
  <c r="Q25" i="218" s="1"/>
  <c r="G24" i="11"/>
  <c r="G24" i="218" s="1"/>
  <c r="T24" i="11"/>
  <c r="T24" i="218" s="1"/>
  <c r="D25" i="11"/>
  <c r="D25" i="218" s="1"/>
  <c r="H25" i="11"/>
  <c r="H25" i="218" s="1"/>
  <c r="K24" i="11"/>
  <c r="K24" i="218" s="1"/>
  <c r="L25" i="11"/>
  <c r="L25" i="218" s="1"/>
  <c r="R25" i="11"/>
  <c r="R25" i="218" s="1"/>
  <c r="S24" i="11"/>
  <c r="S24" i="218" s="1"/>
  <c r="M25" i="11"/>
  <c r="M25" i="218" s="1"/>
  <c r="F25" i="11"/>
  <c r="J24" i="11"/>
  <c r="J24" i="218" s="1"/>
  <c r="P24" i="11"/>
  <c r="P24" i="218" s="1"/>
  <c r="L24" i="11"/>
  <c r="L24" i="218" s="1"/>
  <c r="E25" i="11"/>
  <c r="E25" i="218" s="1"/>
  <c r="R24" i="11"/>
  <c r="T35" i="218"/>
  <c r="J35" i="218"/>
  <c r="S35" i="218"/>
  <c r="I35" i="218"/>
  <c r="R35" i="218"/>
  <c r="H35" i="218"/>
  <c r="Q35" i="218"/>
  <c r="G35" i="218"/>
  <c r="P35" i="218"/>
  <c r="F35" i="218"/>
  <c r="M35" i="218"/>
  <c r="E35" i="218"/>
  <c r="L35" i="218"/>
  <c r="K35" i="218"/>
  <c r="L33" i="218"/>
  <c r="G33" i="218"/>
  <c r="K33" i="218"/>
  <c r="Q33" i="218"/>
  <c r="T33" i="218"/>
  <c r="J33" i="218"/>
  <c r="S33" i="218"/>
  <c r="I33" i="218"/>
  <c r="R33" i="218"/>
  <c r="H33" i="218"/>
  <c r="P33" i="218"/>
  <c r="F33" i="218"/>
  <c r="M33" i="218"/>
  <c r="E33" i="11" l="1"/>
  <c r="E33" i="218" s="1"/>
  <c r="R24" i="218"/>
  <c r="R26" i="218" s="1"/>
  <c r="F25" i="218"/>
  <c r="O25" i="218" s="1"/>
  <c r="U25" i="218" s="1"/>
  <c r="I24" i="218"/>
  <c r="I26" i="218" s="1"/>
  <c r="T26" i="218"/>
  <c r="K26" i="218"/>
  <c r="P26" i="218"/>
  <c r="G26" i="218"/>
  <c r="Q26" i="218"/>
  <c r="M26" i="218"/>
  <c r="L26" i="218"/>
  <c r="H26" i="218"/>
  <c r="J26" i="218"/>
  <c r="E26" i="218"/>
  <c r="S26" i="218"/>
  <c r="D57" i="11"/>
  <c r="D26" i="218"/>
  <c r="O24" i="218" l="1"/>
  <c r="O26" i="218" s="1"/>
  <c r="E56" i="11"/>
  <c r="F26" i="218"/>
  <c r="D57" i="218"/>
  <c r="O33" i="11"/>
  <c r="U33" i="11" s="1"/>
  <c r="U24" i="218" l="1"/>
  <c r="U26" i="218" s="1"/>
  <c r="E56" i="218"/>
  <c r="E57" i="11"/>
  <c r="O35" i="11"/>
  <c r="D35" i="218"/>
  <c r="D33" i="218"/>
  <c r="O33" i="218" s="1"/>
  <c r="U33" i="218" s="1"/>
  <c r="E57" i="218" l="1"/>
  <c r="O56" i="218"/>
  <c r="O35" i="218"/>
  <c r="U35" i="11"/>
  <c r="U56" i="218" l="1"/>
  <c r="U57" i="218" s="1"/>
  <c r="O57" i="218"/>
  <c r="U35" i="218"/>
  <c r="T39" i="11" l="1"/>
  <c r="T39" i="218" s="1"/>
  <c r="S39" i="11"/>
  <c r="S39" i="218" s="1"/>
  <c r="R39" i="11"/>
  <c r="R39" i="218" s="1"/>
  <c r="Q39" i="11"/>
  <c r="Q39" i="218" s="1"/>
  <c r="P39" i="11"/>
  <c r="P39" i="218" s="1"/>
  <c r="M39" i="11"/>
  <c r="M39" i="218" s="1"/>
  <c r="L39" i="11"/>
  <c r="L39" i="218" s="1"/>
  <c r="K39" i="11"/>
  <c r="K39" i="218" s="1"/>
  <c r="J39" i="11"/>
  <c r="J39" i="218" s="1"/>
  <c r="I39" i="11"/>
  <c r="I39" i="218" s="1"/>
  <c r="H39" i="11"/>
  <c r="H39" i="218" s="1"/>
  <c r="G39" i="11"/>
  <c r="G39" i="218" s="1"/>
  <c r="F39" i="11"/>
  <c r="F39" i="218" s="1"/>
  <c r="E39" i="11"/>
  <c r="E39" i="218" s="1"/>
  <c r="D39" i="11"/>
  <c r="D39" i="218" s="1"/>
  <c r="D38" i="11"/>
  <c r="D38" i="218" s="1"/>
  <c r="E38" i="11"/>
  <c r="E38" i="218" s="1"/>
  <c r="F38" i="11"/>
  <c r="F38" i="218" s="1"/>
  <c r="G38" i="11"/>
  <c r="G38" i="218" s="1"/>
  <c r="H38" i="11"/>
  <c r="H38" i="218" s="1"/>
  <c r="I38" i="11"/>
  <c r="I38" i="218" s="1"/>
  <c r="J38" i="11"/>
  <c r="J38" i="218" s="1"/>
  <c r="K38" i="11"/>
  <c r="K38" i="218" s="1"/>
  <c r="L38" i="11"/>
  <c r="L38" i="218" s="1"/>
  <c r="M38" i="11"/>
  <c r="M38" i="218" s="1"/>
  <c r="P38" i="11"/>
  <c r="P38" i="218" s="1"/>
  <c r="Q38" i="11"/>
  <c r="Q38" i="218" s="1"/>
  <c r="R38" i="11"/>
  <c r="R38" i="218" s="1"/>
  <c r="S38" i="11"/>
  <c r="S38" i="218" s="1"/>
  <c r="T38" i="11"/>
  <c r="T38" i="218" s="1"/>
  <c r="R40" i="218" l="1"/>
  <c r="H40" i="218"/>
  <c r="T40" i="218"/>
  <c r="I40" i="218"/>
  <c r="J40" i="218"/>
  <c r="S40" i="218"/>
  <c r="L40" i="218"/>
  <c r="O39" i="218"/>
  <c r="U39" i="218" s="1"/>
  <c r="K40" i="218"/>
  <c r="G40" i="218"/>
  <c r="P40" i="218"/>
  <c r="F40" i="218"/>
  <c r="Q40" i="218"/>
  <c r="M40" i="218"/>
  <c r="E40" i="218"/>
  <c r="D40" i="218"/>
  <c r="O38" i="218"/>
  <c r="O40" i="218" l="1"/>
  <c r="U38" i="218"/>
  <c r="U40" i="218" s="1"/>
  <c r="Q40" i="11" l="1"/>
  <c r="P20" i="11"/>
  <c r="P20" i="218" s="1"/>
  <c r="T15" i="11"/>
  <c r="T15" i="218" s="1"/>
  <c r="S15" i="11"/>
  <c r="S15" i="218" s="1"/>
  <c r="R15" i="11"/>
  <c r="R15" i="218" s="1"/>
  <c r="Q15" i="11"/>
  <c r="Q15" i="218" s="1"/>
  <c r="P15" i="11"/>
  <c r="P15" i="218" s="1"/>
  <c r="M15" i="11"/>
  <c r="M15" i="218" s="1"/>
  <c r="L15" i="11"/>
  <c r="L15" i="218" s="1"/>
  <c r="K15" i="11"/>
  <c r="K15" i="218" s="1"/>
  <c r="J15" i="11"/>
  <c r="J15" i="218" s="1"/>
  <c r="I15" i="11"/>
  <c r="I15" i="218" s="1"/>
  <c r="H15" i="11"/>
  <c r="H15" i="218" s="1"/>
  <c r="F15" i="11"/>
  <c r="F15" i="218" s="1"/>
  <c r="E15" i="11"/>
  <c r="E15" i="218" s="1"/>
  <c r="D15" i="11"/>
  <c r="D15" i="218" s="1"/>
  <c r="T14" i="11"/>
  <c r="T14" i="218" s="1"/>
  <c r="S14" i="11"/>
  <c r="S14" i="218" s="1"/>
  <c r="R14" i="11"/>
  <c r="R14" i="218" s="1"/>
  <c r="Q14" i="11"/>
  <c r="Q14" i="218" s="1"/>
  <c r="P14" i="11"/>
  <c r="P14" i="218" s="1"/>
  <c r="T11" i="11"/>
  <c r="T11" i="218" s="1"/>
  <c r="S11" i="11"/>
  <c r="S11" i="218" s="1"/>
  <c r="R11" i="11"/>
  <c r="R11" i="218" s="1"/>
  <c r="Q11" i="11"/>
  <c r="Q11" i="218" s="1"/>
  <c r="P11" i="11"/>
  <c r="P11" i="218" s="1"/>
  <c r="M11" i="11"/>
  <c r="M11" i="218" s="1"/>
  <c r="L11" i="11"/>
  <c r="L11" i="218" s="1"/>
  <c r="K11" i="11"/>
  <c r="K11" i="218" s="1"/>
  <c r="J11" i="11"/>
  <c r="J11" i="218" s="1"/>
  <c r="I11" i="11"/>
  <c r="I11" i="218" s="1"/>
  <c r="H11" i="11"/>
  <c r="H11" i="218" s="1"/>
  <c r="G11" i="11"/>
  <c r="G11" i="218" s="1"/>
  <c r="F11" i="11"/>
  <c r="F11" i="218" s="1"/>
  <c r="E11" i="11"/>
  <c r="E11" i="218" s="1"/>
  <c r="D11" i="11"/>
  <c r="D11" i="218" s="1"/>
  <c r="S49" i="11" l="1"/>
  <c r="T49" i="11"/>
  <c r="R49" i="11"/>
  <c r="S16" i="218"/>
  <c r="P16" i="218"/>
  <c r="T16" i="218"/>
  <c r="R16" i="218"/>
  <c r="O11" i="218"/>
  <c r="U11" i="218" s="1"/>
  <c r="Q16" i="218"/>
  <c r="G15" i="11"/>
  <c r="L20" i="11"/>
  <c r="L20" i="218" s="1"/>
  <c r="K20" i="11"/>
  <c r="K20" i="218" s="1"/>
  <c r="J20" i="11"/>
  <c r="J20" i="218" s="1"/>
  <c r="I20" i="11"/>
  <c r="I20" i="218" s="1"/>
  <c r="H20" i="11"/>
  <c r="H20" i="218" s="1"/>
  <c r="G20" i="11"/>
  <c r="G20" i="218" s="1"/>
  <c r="F20" i="11"/>
  <c r="F20" i="218" s="1"/>
  <c r="M20" i="11"/>
  <c r="M20" i="218" s="1"/>
  <c r="E20" i="11"/>
  <c r="E20" i="218" s="1"/>
  <c r="M18" i="11"/>
  <c r="E18" i="11"/>
  <c r="L18" i="11"/>
  <c r="K18" i="11"/>
  <c r="T18" i="11"/>
  <c r="J18" i="11"/>
  <c r="S18" i="11"/>
  <c r="I18" i="11"/>
  <c r="R18" i="11"/>
  <c r="H18" i="11"/>
  <c r="Q18" i="11"/>
  <c r="G18" i="11"/>
  <c r="P18" i="11"/>
  <c r="F18" i="11"/>
  <c r="P16" i="11"/>
  <c r="E40" i="11"/>
  <c r="M40" i="11"/>
  <c r="I40" i="11"/>
  <c r="G40" i="11"/>
  <c r="Q16" i="11"/>
  <c r="S16" i="11"/>
  <c r="T40" i="11"/>
  <c r="P40" i="11"/>
  <c r="L40" i="11"/>
  <c r="J40" i="11"/>
  <c r="K40" i="11"/>
  <c r="O39" i="11"/>
  <c r="U39" i="11" s="1"/>
  <c r="F40" i="11"/>
  <c r="R40" i="11"/>
  <c r="H40" i="11"/>
  <c r="S40" i="11"/>
  <c r="T16" i="11"/>
  <c r="T20" i="11"/>
  <c r="T20" i="218" s="1"/>
  <c r="S20" i="11"/>
  <c r="S20" i="218" s="1"/>
  <c r="R20" i="11"/>
  <c r="R20" i="218" s="1"/>
  <c r="Q20" i="11"/>
  <c r="Q20" i="218" s="1"/>
  <c r="O11" i="11"/>
  <c r="U11" i="11" s="1"/>
  <c r="P49" i="11"/>
  <c r="Q49" i="11"/>
  <c r="R16" i="11"/>
  <c r="P32" i="11" l="1"/>
  <c r="Q32" i="11"/>
  <c r="Q32" i="218" s="1"/>
  <c r="T32" i="11"/>
  <c r="T32" i="218" s="1"/>
  <c r="Q21" i="11"/>
  <c r="Q21" i="218" s="1"/>
  <c r="H21" i="11"/>
  <c r="H21" i="218" s="1"/>
  <c r="G15" i="218"/>
  <c r="O15" i="218" s="1"/>
  <c r="U15" i="218" s="1"/>
  <c r="S50" i="11"/>
  <c r="S51" i="11" s="1"/>
  <c r="S49" i="218"/>
  <c r="Q50" i="11"/>
  <c r="Q51" i="11" s="1"/>
  <c r="Q49" i="218"/>
  <c r="T50" i="11"/>
  <c r="T51" i="11" s="1"/>
  <c r="T49" i="218"/>
  <c r="P50" i="11"/>
  <c r="P52" i="11" s="1"/>
  <c r="P49" i="218"/>
  <c r="R50" i="11"/>
  <c r="R52" i="11" s="1"/>
  <c r="R49" i="218"/>
  <c r="E18" i="218"/>
  <c r="G18" i="218"/>
  <c r="K18" i="218"/>
  <c r="L18" i="218"/>
  <c r="M18" i="218"/>
  <c r="I18" i="218"/>
  <c r="H18" i="218"/>
  <c r="F18" i="218"/>
  <c r="J18" i="218"/>
  <c r="T18" i="218"/>
  <c r="P18" i="218"/>
  <c r="Q18" i="218"/>
  <c r="R18" i="218"/>
  <c r="S18" i="218"/>
  <c r="R32" i="11"/>
  <c r="R32" i="218" s="1"/>
  <c r="R21" i="11"/>
  <c r="R21" i="218" s="1"/>
  <c r="T21" i="11"/>
  <c r="T21" i="218" s="1"/>
  <c r="O15" i="11"/>
  <c r="U15" i="11" s="1"/>
  <c r="Q28" i="11"/>
  <c r="Q28" i="218" s="1"/>
  <c r="S29" i="11"/>
  <c r="S29" i="218" s="1"/>
  <c r="Q29" i="11"/>
  <c r="Q29" i="218" s="1"/>
  <c r="J28" i="11"/>
  <c r="J28" i="218" s="1"/>
  <c r="H28" i="11"/>
  <c r="H28" i="218" s="1"/>
  <c r="L29" i="11"/>
  <c r="L29" i="218" s="1"/>
  <c r="P28" i="11"/>
  <c r="P28" i="218" s="1"/>
  <c r="R28" i="11"/>
  <c r="R28" i="218" s="1"/>
  <c r="G29" i="11"/>
  <c r="G29" i="218" s="1"/>
  <c r="R29" i="11"/>
  <c r="R29" i="218" s="1"/>
  <c r="K29" i="11"/>
  <c r="K29" i="218" s="1"/>
  <c r="J29" i="11"/>
  <c r="J29" i="218" s="1"/>
  <c r="L28" i="11"/>
  <c r="L28" i="218" s="1"/>
  <c r="E29" i="11"/>
  <c r="E29" i="218" s="1"/>
  <c r="E28" i="11"/>
  <c r="E28" i="218" s="1"/>
  <c r="S28" i="11"/>
  <c r="S28" i="218" s="1"/>
  <c r="G28" i="11"/>
  <c r="G28" i="218" s="1"/>
  <c r="T28" i="11"/>
  <c r="T28" i="218" s="1"/>
  <c r="F29" i="11"/>
  <c r="F29" i="218" s="1"/>
  <c r="M29" i="11"/>
  <c r="M29" i="218" s="1"/>
  <c r="M28" i="11"/>
  <c r="M28" i="218" s="1"/>
  <c r="P29" i="11"/>
  <c r="P29" i="218" s="1"/>
  <c r="T29" i="11"/>
  <c r="T29" i="218" s="1"/>
  <c r="F28" i="11"/>
  <c r="F28" i="218" s="1"/>
  <c r="I28" i="11"/>
  <c r="I28" i="218" s="1"/>
  <c r="K28" i="11"/>
  <c r="K28" i="218" s="1"/>
  <c r="I29" i="11"/>
  <c r="I29" i="218" s="1"/>
  <c r="H29" i="11"/>
  <c r="H29" i="218" s="1"/>
  <c r="S21" i="11"/>
  <c r="S21" i="218" s="1"/>
  <c r="P21" i="11"/>
  <c r="P21" i="218" s="1"/>
  <c r="E21" i="11"/>
  <c r="E21" i="218" s="1"/>
  <c r="G21" i="11"/>
  <c r="G21" i="218" s="1"/>
  <c r="I21" i="11"/>
  <c r="I21" i="218" s="1"/>
  <c r="L21" i="11"/>
  <c r="L21" i="218" s="1"/>
  <c r="Q26" i="11"/>
  <c r="D29" i="11"/>
  <c r="D29" i="218" s="1"/>
  <c r="T26" i="11"/>
  <c r="R26" i="11"/>
  <c r="P26" i="11"/>
  <c r="S26" i="11"/>
  <c r="D34" i="11"/>
  <c r="P34" i="11"/>
  <c r="P34" i="218" s="1"/>
  <c r="H34" i="11"/>
  <c r="H34" i="218" s="1"/>
  <c r="S32" i="11"/>
  <c r="S32" i="218" s="1"/>
  <c r="L34" i="11"/>
  <c r="L34" i="218" s="1"/>
  <c r="T34" i="11"/>
  <c r="T34" i="218" s="1"/>
  <c r="R34" i="11"/>
  <c r="R34" i="218" s="1"/>
  <c r="J34" i="11"/>
  <c r="J34" i="218" s="1"/>
  <c r="E34" i="11"/>
  <c r="E34" i="218" s="1"/>
  <c r="F34" i="11"/>
  <c r="F34" i="218" s="1"/>
  <c r="M34" i="11"/>
  <c r="M34" i="218" s="1"/>
  <c r="K34" i="11"/>
  <c r="K34" i="218" s="1"/>
  <c r="Q34" i="11"/>
  <c r="Q34" i="218" s="1"/>
  <c r="I34" i="11"/>
  <c r="I34" i="218" s="1"/>
  <c r="S34" i="11"/>
  <c r="S34" i="218" s="1"/>
  <c r="G34" i="11"/>
  <c r="G34" i="218" s="1"/>
  <c r="H26" i="11"/>
  <c r="I26" i="11"/>
  <c r="K26" i="11"/>
  <c r="J26" i="11"/>
  <c r="E26" i="11"/>
  <c r="D26" i="11"/>
  <c r="L26" i="11"/>
  <c r="M26" i="11"/>
  <c r="F26" i="11"/>
  <c r="G26" i="11"/>
  <c r="Q36" i="218" l="1"/>
  <c r="S36" i="218"/>
  <c r="R36" i="218"/>
  <c r="T36" i="218"/>
  <c r="O34" i="11"/>
  <c r="D34" i="218"/>
  <c r="T36" i="11"/>
  <c r="P32" i="218"/>
  <c r="P36" i="218" s="1"/>
  <c r="P36" i="11"/>
  <c r="R36" i="11"/>
  <c r="Q36" i="11"/>
  <c r="S36" i="11"/>
  <c r="R51" i="11"/>
  <c r="Q52" i="11"/>
  <c r="S52" i="11"/>
  <c r="T52" i="11"/>
  <c r="R50" i="218"/>
  <c r="R51" i="218" s="1"/>
  <c r="P50" i="218"/>
  <c r="P51" i="218" s="1"/>
  <c r="P51" i="11"/>
  <c r="P53" i="11" s="1"/>
  <c r="S50" i="218"/>
  <c r="S51" i="218" s="1"/>
  <c r="T50" i="218"/>
  <c r="T51" i="218" s="1"/>
  <c r="Q50" i="218"/>
  <c r="Q52" i="218" s="1"/>
  <c r="E30" i="218"/>
  <c r="E30" i="11"/>
  <c r="R30" i="218"/>
  <c r="L30" i="11"/>
  <c r="K30" i="11"/>
  <c r="T30" i="11"/>
  <c r="H30" i="218"/>
  <c r="L30" i="218"/>
  <c r="S30" i="11"/>
  <c r="S30" i="218"/>
  <c r="M30" i="11"/>
  <c r="M30" i="218"/>
  <c r="P30" i="11"/>
  <c r="P30" i="218"/>
  <c r="Q30" i="11"/>
  <c r="Q30" i="218"/>
  <c r="I30" i="11"/>
  <c r="I30" i="218"/>
  <c r="J30" i="11"/>
  <c r="O29" i="218"/>
  <c r="U29" i="218" s="1"/>
  <c r="G30" i="11"/>
  <c r="G30" i="218"/>
  <c r="H30" i="11"/>
  <c r="F30" i="11"/>
  <c r="K30" i="218"/>
  <c r="F30" i="218"/>
  <c r="R30" i="11"/>
  <c r="T30" i="218"/>
  <c r="K21" i="11"/>
  <c r="K21" i="218" s="1"/>
  <c r="M21" i="11"/>
  <c r="M21" i="218" s="1"/>
  <c r="J21" i="11"/>
  <c r="J21" i="218" s="1"/>
  <c r="F21" i="11"/>
  <c r="F21" i="218" s="1"/>
  <c r="O34" i="218" l="1"/>
  <c r="U34" i="218" s="1"/>
  <c r="U34" i="11"/>
  <c r="S52" i="218"/>
  <c r="S53" i="218" s="1"/>
  <c r="P52" i="218"/>
  <c r="P53" i="218" s="1"/>
  <c r="Q51" i="218"/>
  <c r="Q53" i="218" s="1"/>
  <c r="T52" i="218"/>
  <c r="T53" i="218" s="1"/>
  <c r="R52" i="218"/>
  <c r="R53" i="218" s="1"/>
  <c r="J30" i="218"/>
  <c r="E49" i="11" l="1"/>
  <c r="F49" i="11"/>
  <c r="G49" i="11"/>
  <c r="H49" i="11"/>
  <c r="I49" i="11"/>
  <c r="J49" i="11"/>
  <c r="K49" i="11"/>
  <c r="L49" i="11"/>
  <c r="M49" i="11"/>
  <c r="G50" i="11" l="1"/>
  <c r="G51" i="11" s="1"/>
  <c r="G49" i="218"/>
  <c r="H50" i="11"/>
  <c r="H52" i="11" s="1"/>
  <c r="H49" i="218"/>
  <c r="J50" i="11"/>
  <c r="J51" i="11" s="1"/>
  <c r="J49" i="218"/>
  <c r="K50" i="11"/>
  <c r="K52" i="11" s="1"/>
  <c r="K49" i="218"/>
  <c r="M50" i="11"/>
  <c r="M52" i="11" s="1"/>
  <c r="M49" i="218"/>
  <c r="E50" i="11"/>
  <c r="E52" i="11" s="1"/>
  <c r="E49" i="218"/>
  <c r="L50" i="11"/>
  <c r="L52" i="11" s="1"/>
  <c r="L49" i="218"/>
  <c r="F50" i="11"/>
  <c r="F51" i="11" s="1"/>
  <c r="F49" i="218"/>
  <c r="I50" i="11"/>
  <c r="I51" i="11" s="1"/>
  <c r="I49" i="218"/>
  <c r="I52" i="11" l="1"/>
  <c r="I53" i="11" s="1"/>
  <c r="J52" i="11"/>
  <c r="H51" i="11"/>
  <c r="H53" i="11" s="1"/>
  <c r="K51" i="11"/>
  <c r="K53" i="11" s="1"/>
  <c r="F52" i="11"/>
  <c r="F53" i="11" s="1"/>
  <c r="L51" i="11"/>
  <c r="L53" i="11" s="1"/>
  <c r="J50" i="218"/>
  <c r="J51" i="218" s="1"/>
  <c r="I50" i="218"/>
  <c r="I52" i="218" s="1"/>
  <c r="L50" i="218"/>
  <c r="L51" i="218" s="1"/>
  <c r="M51" i="11"/>
  <c r="M53" i="11" s="1"/>
  <c r="H50" i="218"/>
  <c r="H51" i="218" s="1"/>
  <c r="E50" i="218"/>
  <c r="E51" i="218" s="1"/>
  <c r="F50" i="218"/>
  <c r="F52" i="218" s="1"/>
  <c r="E51" i="11"/>
  <c r="E53" i="11" s="1"/>
  <c r="G50" i="218"/>
  <c r="G51" i="218" s="1"/>
  <c r="M50" i="218"/>
  <c r="M52" i="218" s="1"/>
  <c r="K50" i="218"/>
  <c r="K52" i="218" s="1"/>
  <c r="G52" i="11"/>
  <c r="G53" i="11" s="1"/>
  <c r="J53" i="11"/>
  <c r="D49" i="11"/>
  <c r="F51" i="218" l="1"/>
  <c r="I51" i="218"/>
  <c r="I53" i="218" s="1"/>
  <c r="J52" i="218"/>
  <c r="J53" i="218" s="1"/>
  <c r="L52" i="218"/>
  <c r="L53" i="218" s="1"/>
  <c r="M51" i="218"/>
  <c r="M53" i="218" s="1"/>
  <c r="K51" i="218"/>
  <c r="K53" i="218" s="1"/>
  <c r="E52" i="218"/>
  <c r="E53" i="218" s="1"/>
  <c r="H52" i="218"/>
  <c r="H53" i="218" s="1"/>
  <c r="D50" i="11"/>
  <c r="D52" i="11" s="1"/>
  <c r="O52" i="11" s="1"/>
  <c r="D49" i="218"/>
  <c r="G52" i="218"/>
  <c r="G53" i="218" s="1"/>
  <c r="F53" i="218"/>
  <c r="O49" i="11"/>
  <c r="O25" i="11"/>
  <c r="U25" i="11" s="1"/>
  <c r="D51" i="11" l="1"/>
  <c r="O51" i="11" s="1"/>
  <c r="U51" i="11" s="1"/>
  <c r="D50" i="218"/>
  <c r="D52" i="218" s="1"/>
  <c r="O50" i="11"/>
  <c r="U50" i="11" s="1"/>
  <c r="U49" i="11"/>
  <c r="O49" i="218"/>
  <c r="O50" i="218" l="1"/>
  <c r="U50" i="218" s="1"/>
  <c r="D51" i="218"/>
  <c r="O52" i="218"/>
  <c r="U52" i="218" s="1"/>
  <c r="O53" i="11"/>
  <c r="D53" i="11"/>
  <c r="U49" i="218"/>
  <c r="D20" i="11"/>
  <c r="D21" i="11"/>
  <c r="N7" i="218"/>
  <c r="C7" i="218" l="1"/>
  <c r="O7" i="11"/>
  <c r="U7" i="11" s="1"/>
  <c r="D21" i="218"/>
  <c r="O21" i="218" s="1"/>
  <c r="U21" i="218" s="1"/>
  <c r="D20" i="218"/>
  <c r="O20" i="218" s="1"/>
  <c r="U20" i="218" s="1"/>
  <c r="O51" i="218"/>
  <c r="D53" i="218"/>
  <c r="N8" i="218"/>
  <c r="N41" i="218" s="1"/>
  <c r="D18" i="11"/>
  <c r="O21" i="11"/>
  <c r="U21" i="11" s="1"/>
  <c r="O20" i="11"/>
  <c r="U20" i="11" s="1"/>
  <c r="N42" i="218" l="1"/>
  <c r="N43" i="218" s="1"/>
  <c r="O7" i="218"/>
  <c r="U7" i="218" s="1"/>
  <c r="U8" i="218" s="1"/>
  <c r="C8" i="218"/>
  <c r="C41" i="218" s="1"/>
  <c r="D18" i="218"/>
  <c r="O18" i="218" s="1"/>
  <c r="U18" i="218" s="1"/>
  <c r="U51" i="218"/>
  <c r="U53" i="218" s="1"/>
  <c r="O53" i="218"/>
  <c r="N44" i="218" l="1"/>
  <c r="N45" i="218" s="1"/>
  <c r="N47" i="218" s="1"/>
  <c r="N54" i="218" s="1"/>
  <c r="N58" i="218" s="1"/>
  <c r="C42" i="218"/>
  <c r="C44" i="218" s="1"/>
  <c r="O8" i="218"/>
  <c r="C43" i="218" l="1"/>
  <c r="C45" i="218" s="1"/>
  <c r="C47" i="218" s="1"/>
  <c r="C54" i="218" s="1"/>
  <c r="C58" i="218" s="1"/>
  <c r="D40" i="11" l="1"/>
  <c r="M14" i="11"/>
  <c r="M14" i="218" s="1"/>
  <c r="L14" i="11"/>
  <c r="L14" i="218" s="1"/>
  <c r="K14" i="11"/>
  <c r="K14" i="218" s="1"/>
  <c r="J14" i="11"/>
  <c r="J14" i="218" s="1"/>
  <c r="I14" i="11"/>
  <c r="H14" i="11"/>
  <c r="H14" i="218" s="1"/>
  <c r="G14" i="11"/>
  <c r="G14" i="218" s="1"/>
  <c r="F14" i="11"/>
  <c r="D14" i="11"/>
  <c r="D14" i="218" s="1"/>
  <c r="E14" i="11"/>
  <c r="E14" i="218" s="1"/>
  <c r="T53" i="11"/>
  <c r="S53" i="11"/>
  <c r="R53" i="11"/>
  <c r="Q53" i="11"/>
  <c r="F14" i="218" l="1"/>
  <c r="F16" i="218" s="1"/>
  <c r="N43" i="11"/>
  <c r="I14" i="218"/>
  <c r="I16" i="218" s="1"/>
  <c r="U52" i="11"/>
  <c r="U53" i="11" s="1"/>
  <c r="K16" i="11"/>
  <c r="K16" i="218"/>
  <c r="E16" i="11"/>
  <c r="E16" i="218"/>
  <c r="H16" i="11"/>
  <c r="H16" i="218"/>
  <c r="L16" i="11"/>
  <c r="L16" i="218"/>
  <c r="M16" i="11"/>
  <c r="M16" i="218"/>
  <c r="G16" i="11"/>
  <c r="G16" i="218"/>
  <c r="J16" i="11"/>
  <c r="J16" i="218"/>
  <c r="D16" i="11"/>
  <c r="I16" i="11"/>
  <c r="F16" i="11"/>
  <c r="O14" i="11"/>
  <c r="O38" i="11"/>
  <c r="O40" i="11" s="1"/>
  <c r="C8" i="11"/>
  <c r="C41" i="11" s="1"/>
  <c r="C42" i="11" l="1"/>
  <c r="C43" i="11" s="1"/>
  <c r="N44" i="11"/>
  <c r="N45" i="11" s="1"/>
  <c r="N47" i="11" s="1"/>
  <c r="N54" i="11" s="1"/>
  <c r="N58" i="11" s="1"/>
  <c r="K32" i="11"/>
  <c r="K32" i="218" s="1"/>
  <c r="K36" i="218" s="1"/>
  <c r="D16" i="218"/>
  <c r="O14" i="218"/>
  <c r="U8" i="11"/>
  <c r="O8" i="11"/>
  <c r="K19" i="11"/>
  <c r="D32" i="11"/>
  <c r="D36" i="11" s="1"/>
  <c r="G32" i="11"/>
  <c r="G32" i="218" s="1"/>
  <c r="G36" i="218" s="1"/>
  <c r="M32" i="11"/>
  <c r="M32" i="218" s="1"/>
  <c r="M36" i="218" s="1"/>
  <c r="L32" i="11"/>
  <c r="L32" i="218" s="1"/>
  <c r="L36" i="218" s="1"/>
  <c r="I32" i="11"/>
  <c r="I32" i="218" s="1"/>
  <c r="I36" i="218" s="1"/>
  <c r="J32" i="11"/>
  <c r="J32" i="218" s="1"/>
  <c r="J36" i="218" s="1"/>
  <c r="U14" i="11"/>
  <c r="U16" i="11" s="1"/>
  <c r="O16" i="11"/>
  <c r="F32" i="11"/>
  <c r="F32" i="218" s="1"/>
  <c r="F36" i="218" s="1"/>
  <c r="H32" i="11"/>
  <c r="H32" i="218" s="1"/>
  <c r="H36" i="218" s="1"/>
  <c r="E32" i="11"/>
  <c r="E32" i="218" s="1"/>
  <c r="E36" i="218" s="1"/>
  <c r="Q19" i="11"/>
  <c r="S19" i="11"/>
  <c r="T19" i="11"/>
  <c r="P19" i="11"/>
  <c r="R19" i="11"/>
  <c r="U38" i="11"/>
  <c r="U40" i="11" s="1"/>
  <c r="I19" i="11"/>
  <c r="L19" i="11"/>
  <c r="E19" i="11"/>
  <c r="J19" i="11"/>
  <c r="M19" i="11"/>
  <c r="O18" i="11"/>
  <c r="E36" i="11" l="1"/>
  <c r="L36" i="11"/>
  <c r="H36" i="11"/>
  <c r="M36" i="11"/>
  <c r="D32" i="218"/>
  <c r="D36" i="218" s="1"/>
  <c r="F36" i="11"/>
  <c r="J36" i="11"/>
  <c r="G36" i="11"/>
  <c r="K36" i="11"/>
  <c r="I36" i="11"/>
  <c r="C44" i="11"/>
  <c r="C45" i="11" s="1"/>
  <c r="C47" i="11" s="1"/>
  <c r="C54" i="11" s="1"/>
  <c r="C58" i="11" s="1"/>
  <c r="K19" i="218"/>
  <c r="K22" i="218" s="1"/>
  <c r="K22" i="11"/>
  <c r="L19" i="218"/>
  <c r="L22" i="218" s="1"/>
  <c r="L22" i="11"/>
  <c r="I19" i="218"/>
  <c r="I22" i="218" s="1"/>
  <c r="I22" i="11"/>
  <c r="E19" i="218"/>
  <c r="E22" i="218" s="1"/>
  <c r="E22" i="11"/>
  <c r="U18" i="11"/>
  <c r="M19" i="218"/>
  <c r="M22" i="218" s="1"/>
  <c r="M22" i="11"/>
  <c r="J19" i="218"/>
  <c r="J22" i="218" s="1"/>
  <c r="J22" i="11"/>
  <c r="S19" i="218"/>
  <c r="S22" i="218" s="1"/>
  <c r="S22" i="11"/>
  <c r="Q19" i="218"/>
  <c r="Q22" i="218" s="1"/>
  <c r="Q22" i="11"/>
  <c r="T19" i="218"/>
  <c r="T22" i="218" s="1"/>
  <c r="T22" i="11"/>
  <c r="R19" i="218"/>
  <c r="R22" i="218" s="1"/>
  <c r="R22" i="11"/>
  <c r="P19" i="218"/>
  <c r="P22" i="218" s="1"/>
  <c r="P22" i="11"/>
  <c r="O16" i="218"/>
  <c r="U14" i="218"/>
  <c r="U16" i="218" s="1"/>
  <c r="G19" i="11"/>
  <c r="F19" i="11"/>
  <c r="H19" i="11"/>
  <c r="O32" i="11"/>
  <c r="O36" i="11" s="1"/>
  <c r="D19" i="11"/>
  <c r="O24" i="11"/>
  <c r="D19" i="218" l="1"/>
  <c r="D22" i="11"/>
  <c r="H19" i="218"/>
  <c r="H22" i="218" s="1"/>
  <c r="H22" i="11"/>
  <c r="F19" i="218"/>
  <c r="F22" i="218" s="1"/>
  <c r="F22" i="11"/>
  <c r="G19" i="218"/>
  <c r="G22" i="218" s="1"/>
  <c r="G22" i="11"/>
  <c r="O32" i="218"/>
  <c r="O36" i="218" s="1"/>
  <c r="U32" i="11"/>
  <c r="U36" i="11" s="1"/>
  <c r="O19" i="11"/>
  <c r="O22" i="11" s="1"/>
  <c r="U24" i="11"/>
  <c r="U26" i="11" s="1"/>
  <c r="O26" i="11"/>
  <c r="U32" i="218" l="1"/>
  <c r="U36" i="218" s="1"/>
  <c r="D22" i="218"/>
  <c r="O19" i="218"/>
  <c r="U19" i="11"/>
  <c r="U22" i="11" s="1"/>
  <c r="O22" i="218" l="1"/>
  <c r="U19" i="218"/>
  <c r="U22" i="218" s="1"/>
  <c r="O29" i="11" l="1"/>
  <c r="U29" i="11" s="1"/>
  <c r="O56" i="11" l="1"/>
  <c r="O57" i="11" s="1"/>
  <c r="U56" i="11" l="1"/>
  <c r="U57" i="11" s="1"/>
  <c r="D28" i="11" l="1"/>
  <c r="D28" i="218" l="1"/>
  <c r="D30" i="218" s="1"/>
  <c r="O28" i="11"/>
  <c r="D30" i="11"/>
  <c r="O28" i="218" l="1"/>
  <c r="U28" i="218" s="1"/>
  <c r="U30" i="218" s="1"/>
  <c r="U28" i="11"/>
  <c r="U30" i="11" s="1"/>
  <c r="O30" i="11"/>
  <c r="O30" i="218" l="1"/>
  <c r="D10" i="11" l="1"/>
  <c r="E10" i="11"/>
  <c r="E10" i="218" s="1"/>
  <c r="E12" i="218" s="1"/>
  <c r="E41" i="218" s="1"/>
  <c r="F10" i="11"/>
  <c r="F10" i="218" s="1"/>
  <c r="F12" i="218" s="1"/>
  <c r="F41" i="218" s="1"/>
  <c r="G10" i="11"/>
  <c r="G10" i="218" s="1"/>
  <c r="G12" i="218" s="1"/>
  <c r="G41" i="218" s="1"/>
  <c r="H10" i="11"/>
  <c r="H10" i="218" s="1"/>
  <c r="H12" i="218" s="1"/>
  <c r="H41" i="218" s="1"/>
  <c r="I10" i="11"/>
  <c r="I10" i="218" s="1"/>
  <c r="I12" i="218" s="1"/>
  <c r="I41" i="218" s="1"/>
  <c r="J10" i="11"/>
  <c r="J10" i="218" s="1"/>
  <c r="J12" i="218" s="1"/>
  <c r="J41" i="218" s="1"/>
  <c r="K10" i="11"/>
  <c r="K10" i="218" s="1"/>
  <c r="K12" i="218" s="1"/>
  <c r="K41" i="218" s="1"/>
  <c r="L10" i="11"/>
  <c r="L10" i="218" s="1"/>
  <c r="L12" i="218" s="1"/>
  <c r="L41" i="218" s="1"/>
  <c r="M10" i="11"/>
  <c r="M10" i="218" s="1"/>
  <c r="M12" i="218" s="1"/>
  <c r="M41" i="218" s="1"/>
  <c r="P10" i="11"/>
  <c r="P10" i="218" s="1"/>
  <c r="P12" i="218" s="1"/>
  <c r="P41" i="218" s="1"/>
  <c r="Q10" i="11"/>
  <c r="Q10" i="218" s="1"/>
  <c r="Q12" i="218" s="1"/>
  <c r="Q41" i="218" s="1"/>
  <c r="R10" i="11"/>
  <c r="R10" i="218" s="1"/>
  <c r="R12" i="218" s="1"/>
  <c r="R41" i="218" s="1"/>
  <c r="S10" i="11"/>
  <c r="S10" i="218" s="1"/>
  <c r="S12" i="218" s="1"/>
  <c r="S41" i="218" s="1"/>
  <c r="T10" i="11"/>
  <c r="T10" i="218" s="1"/>
  <c r="T12" i="218" s="1"/>
  <c r="T41" i="218" s="1"/>
  <c r="E12" i="11"/>
  <c r="E41" i="11" s="1"/>
  <c r="E42" i="11" s="1"/>
  <c r="E43" i="11" s="1"/>
  <c r="J12" i="11" l="1"/>
  <c r="J41" i="11" s="1"/>
  <c r="J42" i="11" s="1"/>
  <c r="J43" i="11" s="1"/>
  <c r="G12" i="11"/>
  <c r="G41" i="11" s="1"/>
  <c r="G42" i="11" s="1"/>
  <c r="G44" i="11" s="1"/>
  <c r="F12" i="11"/>
  <c r="F41" i="11" s="1"/>
  <c r="F42" i="11" s="1"/>
  <c r="F43" i="11" s="1"/>
  <c r="D10" i="218"/>
  <c r="D12" i="218" s="1"/>
  <c r="D41" i="218" s="1"/>
  <c r="D12" i="11"/>
  <c r="D41" i="11" s="1"/>
  <c r="D42" i="11" s="1"/>
  <c r="P12" i="11"/>
  <c r="P41" i="11" s="1"/>
  <c r="P42" i="11" s="1"/>
  <c r="P44" i="11" s="1"/>
  <c r="H12" i="11"/>
  <c r="H41" i="11" s="1"/>
  <c r="H42" i="11" s="1"/>
  <c r="H44" i="11" s="1"/>
  <c r="I12" i="11"/>
  <c r="I41" i="11" s="1"/>
  <c r="I42" i="11" s="1"/>
  <c r="K12" i="11"/>
  <c r="K41" i="11" s="1"/>
  <c r="K42" i="11" s="1"/>
  <c r="K44" i="11" s="1"/>
  <c r="T12" i="11"/>
  <c r="T41" i="11" s="1"/>
  <c r="T42" i="11" s="1"/>
  <c r="T44" i="11" s="1"/>
  <c r="S12" i="11"/>
  <c r="S41" i="11" s="1"/>
  <c r="S42" i="11" s="1"/>
  <c r="S44" i="11" s="1"/>
  <c r="R12" i="11"/>
  <c r="R41" i="11" s="1"/>
  <c r="R42" i="11" s="1"/>
  <c r="R44" i="11" s="1"/>
  <c r="Q12" i="11"/>
  <c r="Q41" i="11" s="1"/>
  <c r="Q42" i="11" s="1"/>
  <c r="Q44" i="11" s="1"/>
  <c r="E44" i="11"/>
  <c r="E45" i="11" s="1"/>
  <c r="E47" i="11" s="1"/>
  <c r="E54" i="11" s="1"/>
  <c r="E58" i="11" s="1"/>
  <c r="M12" i="11"/>
  <c r="M41" i="11" s="1"/>
  <c r="M42" i="11" s="1"/>
  <c r="M43" i="11" s="1"/>
  <c r="L12" i="11"/>
  <c r="L41" i="11" s="1"/>
  <c r="O10" i="11"/>
  <c r="O12" i="11" s="1"/>
  <c r="O41" i="11" s="1"/>
  <c r="I42" i="218"/>
  <c r="I43" i="218" s="1"/>
  <c r="H42" i="218"/>
  <c r="H44" i="218" s="1"/>
  <c r="P42" i="218"/>
  <c r="P44" i="218" s="1"/>
  <c r="G42" i="218"/>
  <c r="G43" i="218" s="1"/>
  <c r="Q42" i="218"/>
  <c r="F42" i="218"/>
  <c r="F43" i="218" s="1"/>
  <c r="M42" i="218"/>
  <c r="M44" i="218" s="1"/>
  <c r="E42" i="218"/>
  <c r="L42" i="218"/>
  <c r="L43" i="218" s="1"/>
  <c r="R42" i="218"/>
  <c r="R43" i="218" s="1"/>
  <c r="T42" i="218"/>
  <c r="T43" i="218" s="1"/>
  <c r="K42" i="218"/>
  <c r="K44" i="218" s="1"/>
  <c r="S42" i="218"/>
  <c r="S43" i="218" s="1"/>
  <c r="J42" i="218"/>
  <c r="J43" i="218" s="1"/>
  <c r="O10" i="218" l="1"/>
  <c r="O12" i="218" s="1"/>
  <c r="O41" i="218" s="1"/>
  <c r="F44" i="11"/>
  <c r="F45" i="11" s="1"/>
  <c r="F47" i="11" s="1"/>
  <c r="F54" i="11" s="1"/>
  <c r="F58" i="11" s="1"/>
  <c r="D44" i="11"/>
  <c r="D43" i="11"/>
  <c r="G43" i="11"/>
  <c r="G45" i="11" s="1"/>
  <c r="G47" i="11" s="1"/>
  <c r="G54" i="11" s="1"/>
  <c r="G58" i="11" s="1"/>
  <c r="P43" i="11"/>
  <c r="P45" i="11" s="1"/>
  <c r="P47" i="11" s="1"/>
  <c r="P54" i="11" s="1"/>
  <c r="P58" i="11" s="1"/>
  <c r="I43" i="11"/>
  <c r="I44" i="11"/>
  <c r="K43" i="11"/>
  <c r="K45" i="11" s="1"/>
  <c r="K47" i="11" s="1"/>
  <c r="K54" i="11" s="1"/>
  <c r="K58" i="11" s="1"/>
  <c r="Q43" i="11"/>
  <c r="Q45" i="11" s="1"/>
  <c r="Q47" i="11" s="1"/>
  <c r="Q54" i="11" s="1"/>
  <c r="Q58" i="11" s="1"/>
  <c r="R43" i="11"/>
  <c r="R45" i="11" s="1"/>
  <c r="R47" i="11" s="1"/>
  <c r="R54" i="11" s="1"/>
  <c r="R58" i="11" s="1"/>
  <c r="S43" i="11"/>
  <c r="S45" i="11" s="1"/>
  <c r="S47" i="11" s="1"/>
  <c r="S54" i="11" s="1"/>
  <c r="S58" i="11" s="1"/>
  <c r="K43" i="218"/>
  <c r="K45" i="218" s="1"/>
  <c r="K47" i="218" s="1"/>
  <c r="K54" i="218" s="1"/>
  <c r="K58" i="218" s="1"/>
  <c r="P43" i="218"/>
  <c r="P45" i="218" s="1"/>
  <c r="P47" i="218" s="1"/>
  <c r="P54" i="218" s="1"/>
  <c r="P58" i="218" s="1"/>
  <c r="L44" i="218"/>
  <c r="L45" i="218" s="1"/>
  <c r="L47" i="218" s="1"/>
  <c r="L54" i="218" s="1"/>
  <c r="L58" i="218" s="1"/>
  <c r="J44" i="11"/>
  <c r="J45" i="11" s="1"/>
  <c r="J47" i="11" s="1"/>
  <c r="J54" i="11" s="1"/>
  <c r="J58" i="11" s="1"/>
  <c r="G44" i="218"/>
  <c r="G45" i="218" s="1"/>
  <c r="G47" i="218" s="1"/>
  <c r="G54" i="218" s="1"/>
  <c r="G58" i="218" s="1"/>
  <c r="Q44" i="218"/>
  <c r="Q43" i="218"/>
  <c r="H43" i="11"/>
  <c r="H45" i="11" s="1"/>
  <c r="H47" i="11" s="1"/>
  <c r="H54" i="11" s="1"/>
  <c r="H58" i="11" s="1"/>
  <c r="T43" i="11"/>
  <c r="T45" i="11" s="1"/>
  <c r="T47" i="11" s="1"/>
  <c r="T54" i="11" s="1"/>
  <c r="T58" i="11" s="1"/>
  <c r="T44" i="218"/>
  <c r="T45" i="218" s="1"/>
  <c r="T47" i="218" s="1"/>
  <c r="T54" i="218" s="1"/>
  <c r="T58" i="218" s="1"/>
  <c r="J44" i="218"/>
  <c r="J45" i="218" s="1"/>
  <c r="J47" i="218" s="1"/>
  <c r="J54" i="218" s="1"/>
  <c r="J58" i="218" s="1"/>
  <c r="M44" i="11"/>
  <c r="M45" i="11" s="1"/>
  <c r="M47" i="11" s="1"/>
  <c r="M54" i="11" s="1"/>
  <c r="M58" i="11" s="1"/>
  <c r="U10" i="11"/>
  <c r="U12" i="11" s="1"/>
  <c r="U41" i="11" s="1"/>
  <c r="L42" i="11"/>
  <c r="L44" i="11" s="1"/>
  <c r="M43" i="218"/>
  <c r="M45" i="218" s="1"/>
  <c r="M47" i="218" s="1"/>
  <c r="M54" i="218" s="1"/>
  <c r="M58" i="218" s="1"/>
  <c r="I44" i="218"/>
  <c r="I45" i="218" s="1"/>
  <c r="I47" i="218" s="1"/>
  <c r="I54" i="218" s="1"/>
  <c r="I58" i="218" s="1"/>
  <c r="H43" i="218"/>
  <c r="H45" i="218" s="1"/>
  <c r="H47" i="218" s="1"/>
  <c r="H54" i="218" s="1"/>
  <c r="H58" i="218" s="1"/>
  <c r="S44" i="218"/>
  <c r="S45" i="218" s="1"/>
  <c r="S47" i="218" s="1"/>
  <c r="S54" i="218" s="1"/>
  <c r="S58" i="218" s="1"/>
  <c r="E43" i="218"/>
  <c r="D42" i="218"/>
  <c r="O42" i="218" s="1"/>
  <c r="U42" i="218" s="1"/>
  <c r="F44" i="218"/>
  <c r="F45" i="218" s="1"/>
  <c r="F47" i="218" s="1"/>
  <c r="F54" i="218" s="1"/>
  <c r="F58" i="218" s="1"/>
  <c r="E44" i="218"/>
  <c r="R44" i="218"/>
  <c r="R45" i="218" s="1"/>
  <c r="R47" i="218" s="1"/>
  <c r="R54" i="218" s="1"/>
  <c r="R58" i="218" s="1"/>
  <c r="U10" i="218"/>
  <c r="U12" i="218" s="1"/>
  <c r="U41" i="218" s="1"/>
  <c r="D45" i="11" l="1"/>
  <c r="D47" i="11" s="1"/>
  <c r="D54" i="11" s="1"/>
  <c r="D58" i="11" s="1"/>
  <c r="I45" i="11"/>
  <c r="I47" i="11" s="1"/>
  <c r="I54" i="11" s="1"/>
  <c r="I58" i="11" s="1"/>
  <c r="Q45" i="218"/>
  <c r="Q47" i="218" s="1"/>
  <c r="Q54" i="218" s="1"/>
  <c r="Q58" i="218" s="1"/>
  <c r="O44" i="11"/>
  <c r="U44" i="11" s="1"/>
  <c r="E45" i="218"/>
  <c r="E47" i="218" s="1"/>
  <c r="E54" i="218" s="1"/>
  <c r="E58" i="218" s="1"/>
  <c r="L43" i="11"/>
  <c r="O43" i="11" s="1"/>
  <c r="U43" i="11" s="1"/>
  <c r="O42" i="11"/>
  <c r="U42" i="11" s="1"/>
  <c r="D44" i="218"/>
  <c r="O44" i="218" s="1"/>
  <c r="U44" i="218" s="1"/>
  <c r="D43" i="218"/>
  <c r="O43" i="218" s="1"/>
  <c r="U43" i="218" s="1"/>
  <c r="L45" i="11" l="1"/>
  <c r="L47" i="11" s="1"/>
  <c r="L54" i="11" s="1"/>
  <c r="L58" i="11" s="1"/>
  <c r="U45" i="218"/>
  <c r="U47" i="218" s="1"/>
  <c r="U54" i="218" s="1"/>
  <c r="U58" i="218" s="1"/>
  <c r="O45" i="11"/>
  <c r="O47" i="11" s="1"/>
  <c r="O54" i="11" s="1"/>
  <c r="O58" i="11" s="1"/>
  <c r="D45" i="218"/>
  <c r="D47" i="218" s="1"/>
  <c r="D54" i="218" s="1"/>
  <c r="D58" i="218" s="1"/>
  <c r="U45" i="11"/>
  <c r="U47" i="11" s="1"/>
  <c r="U54" i="11" s="1"/>
  <c r="U58" i="11" s="1"/>
  <c r="O45" i="218"/>
  <c r="O47" i="218" s="1"/>
  <c r="O54" i="218" s="1"/>
  <c r="O58" i="218" s="1"/>
</calcChain>
</file>

<file path=xl/sharedStrings.xml><?xml version="1.0" encoding="utf-8"?>
<sst xmlns="http://schemas.openxmlformats.org/spreadsheetml/2006/main" count="774" uniqueCount="406">
  <si>
    <t>Overseas Prime Contract</t>
  </si>
  <si>
    <t>South Atlantic Islands - Total Facilities Management</t>
  </si>
  <si>
    <t>Price List (Booklet 5)</t>
  </si>
  <si>
    <t>DIO CONTRACT NUMBER: 702035451</t>
  </si>
  <si>
    <t>Summary INDEXED Price List</t>
  </si>
  <si>
    <t>Price List (Booklet 5) Pricing Schedule</t>
  </si>
  <si>
    <t>Table 1a: Fixed Price (Indexed)</t>
  </si>
  <si>
    <t>All Prices Excluding VAT</t>
  </si>
  <si>
    <t>Mobilisation</t>
  </si>
  <si>
    <r>
      <t xml:space="preserve">Year 1
</t>
    </r>
    <r>
      <rPr>
        <sz val="10"/>
        <rFont val="Ariel"/>
      </rPr>
      <t xml:space="preserve"> (£)</t>
    </r>
  </si>
  <si>
    <r>
      <t xml:space="preserve">Year 2
</t>
    </r>
    <r>
      <rPr>
        <sz val="10"/>
        <rFont val="Arial"/>
        <family val="2"/>
      </rPr>
      <t>(£)</t>
    </r>
  </si>
  <si>
    <r>
      <t xml:space="preserve">Year 3
</t>
    </r>
    <r>
      <rPr>
        <sz val="10"/>
        <rFont val="Arial"/>
        <family val="2"/>
      </rPr>
      <t>(£)</t>
    </r>
  </si>
  <si>
    <r>
      <t xml:space="preserve">Year 4
</t>
    </r>
    <r>
      <rPr>
        <sz val="10"/>
        <rFont val="Arial"/>
        <family val="2"/>
      </rPr>
      <t>(£)</t>
    </r>
  </si>
  <si>
    <r>
      <t xml:space="preserve">Year 5
</t>
    </r>
    <r>
      <rPr>
        <sz val="10"/>
        <rFont val="Arial"/>
        <family val="2"/>
      </rPr>
      <t>(£)</t>
    </r>
  </si>
  <si>
    <r>
      <t xml:space="preserve">Year 6
</t>
    </r>
    <r>
      <rPr>
        <sz val="10"/>
        <rFont val="Arial"/>
        <family val="2"/>
      </rPr>
      <t>(£)</t>
    </r>
  </si>
  <si>
    <r>
      <t xml:space="preserve">Year 7
</t>
    </r>
    <r>
      <rPr>
        <sz val="10"/>
        <rFont val="Arial"/>
        <family val="2"/>
      </rPr>
      <t>(£)</t>
    </r>
  </si>
  <si>
    <r>
      <t xml:space="preserve">Year 8
</t>
    </r>
    <r>
      <rPr>
        <sz val="10"/>
        <rFont val="Arial"/>
        <family val="2"/>
      </rPr>
      <t>(£)</t>
    </r>
  </si>
  <si>
    <r>
      <t xml:space="preserve">Year 9
</t>
    </r>
    <r>
      <rPr>
        <sz val="10"/>
        <rFont val="Arial"/>
        <family val="2"/>
      </rPr>
      <t>(£)</t>
    </r>
  </si>
  <si>
    <r>
      <t xml:space="preserve">Year 10
</t>
    </r>
    <r>
      <rPr>
        <sz val="10"/>
        <rFont val="Arial"/>
        <family val="2"/>
      </rPr>
      <t>(£)</t>
    </r>
  </si>
  <si>
    <r>
      <t xml:space="preserve">Exit Costs
</t>
    </r>
    <r>
      <rPr>
        <sz val="10"/>
        <rFont val="Arial"/>
        <family val="2"/>
      </rPr>
      <t>(£)</t>
    </r>
  </si>
  <si>
    <t>Yrs 1-10 Total</t>
  </si>
  <si>
    <r>
      <t xml:space="preserve">Year 11 Option
</t>
    </r>
    <r>
      <rPr>
        <sz val="10"/>
        <rFont val="Arial"/>
        <family val="2"/>
      </rPr>
      <t>(£)</t>
    </r>
  </si>
  <si>
    <r>
      <t xml:space="preserve">Year 12 Option
</t>
    </r>
    <r>
      <rPr>
        <sz val="10"/>
        <rFont val="Arial"/>
        <family val="2"/>
      </rPr>
      <t>(£)</t>
    </r>
  </si>
  <si>
    <r>
      <t xml:space="preserve">Year 13 Option
</t>
    </r>
    <r>
      <rPr>
        <sz val="10"/>
        <rFont val="Arial"/>
        <family val="2"/>
      </rPr>
      <t>(£)</t>
    </r>
  </si>
  <si>
    <r>
      <t xml:space="preserve">Year 14 Option
</t>
    </r>
    <r>
      <rPr>
        <sz val="10"/>
        <rFont val="Arial"/>
        <family val="2"/>
      </rPr>
      <t>(£)</t>
    </r>
  </si>
  <si>
    <r>
      <t xml:space="preserve">Year 15 Option
</t>
    </r>
    <r>
      <rPr>
        <sz val="10"/>
        <rFont val="Arial"/>
        <family val="2"/>
      </rPr>
      <t>(£)</t>
    </r>
  </si>
  <si>
    <t>Yrs 1-15 Total</t>
  </si>
  <si>
    <t>Mobilisation and Exit Costs</t>
  </si>
  <si>
    <t>Mobilisation &amp; Exit Costs Sub Total</t>
  </si>
  <si>
    <t>Module A - Management Services</t>
  </si>
  <si>
    <t>Module A - Management Services FALKLAND ISLANDS</t>
  </si>
  <si>
    <t>Module A - Management Services ASCENSION ISLANDS</t>
  </si>
  <si>
    <t xml:space="preserve">Module A Sub Total </t>
  </si>
  <si>
    <t>Module B - Help Desk</t>
  </si>
  <si>
    <t>Module B - Help Desk FALKLAND ISLANDS</t>
  </si>
  <si>
    <t>Module B - Help Desk ASCENSION ISLANDS</t>
  </si>
  <si>
    <t xml:space="preserve">Module B Sub Total </t>
  </si>
  <si>
    <t>Module C &amp; D - Statutory and Mandatory; Maintenance Services</t>
  </si>
  <si>
    <t>Module C &amp; D - Statutory and Mandatory; Maintenance Services FALKLAND ISLANDS</t>
  </si>
  <si>
    <t>Module D - Maintenance Services excluding Stat and Mand FALKLAND ISLANDS</t>
  </si>
  <si>
    <t>Module C &amp; D - Statutory and Mandatory; Maintenance Services ASCENSION ISLANDS</t>
  </si>
  <si>
    <t>Module D - Maintenance Services excluding Stat and Mand ASCENSION ISLANDS</t>
  </si>
  <si>
    <t>Module C &amp; D Sub Total</t>
  </si>
  <si>
    <t>Module F - Housing Maintenance Services MFH</t>
  </si>
  <si>
    <t>Module F - Change of Occupancy - FALKLAND ISLANDS</t>
  </si>
  <si>
    <t>Module F - Change of Occupancy - ASCENSION ISLANDS</t>
  </si>
  <si>
    <t xml:space="preserve">Module F  Sub Total </t>
  </si>
  <si>
    <t>Module H - Soft Facilities Management</t>
  </si>
  <si>
    <t>Module H -  Soft Facilities Management - FALKLAND ISLANDS</t>
  </si>
  <si>
    <t>Module H -  Soft Facilities Management - ASCENSION ISLANDS</t>
  </si>
  <si>
    <t xml:space="preserve">Module H Sub Total </t>
  </si>
  <si>
    <t>Module K – Permanent Joint Operating Bases (PJOB) Overseas Services</t>
  </si>
  <si>
    <t>Module K –  Overseas Services - FALKLAND ISLANDS</t>
  </si>
  <si>
    <t>Module K - Minor New Works - FALKLAND ISLANDS</t>
  </si>
  <si>
    <t>Module K –  Overseas Services - ASCENSION ISLANDS</t>
  </si>
  <si>
    <t>Module K - Minor New Works - ASCENSION ISLANDS</t>
  </si>
  <si>
    <t>Module K Sub Total</t>
  </si>
  <si>
    <t>Module V – Operations</t>
  </si>
  <si>
    <t>Module V – VL01 Preparation for Operations FALKLAND ISLANDS</t>
  </si>
  <si>
    <t>Module V - VL01 Preparation for Operations ASCENSION ISLANDS</t>
  </si>
  <si>
    <t>Module V Sub Total</t>
  </si>
  <si>
    <t>CORE TOTAL Mobilisation, All Modules Fixed Yearly Price (Inclusive of Contractors Risk, Excluding Contractor Overhead, Profit, and Redundancy)</t>
  </si>
  <si>
    <t>Core - Overheads</t>
  </si>
  <si>
    <t>Core - Fixed Profit</t>
  </si>
  <si>
    <t>Core - Variable Profit</t>
  </si>
  <si>
    <t>CORE TOTAL Mobilisation, All Modules Fixed Yearly Price (Inclusive of Contractors Risk, Contractor Overhead, Profit, and Excluding Redundancy)</t>
  </si>
  <si>
    <t>Redundancy Costs (Not Indexed)</t>
  </si>
  <si>
    <t>CORE TOTAL Mobilisation, All Modules Fixed Yearly Price (Inclusive of Contractors Risk, Overhead, Profit, Redundancy)</t>
  </si>
  <si>
    <t>Priced OPTION (FUELS) Falkland Islands</t>
  </si>
  <si>
    <t>Priced OPTION  (FUELS)</t>
  </si>
  <si>
    <t>Priced OPTION - FUELS (Inclusive of Overheads, Profit) Total</t>
  </si>
  <si>
    <t>CORE AND OPTIONS TOTAL Mobilisation, All Modules Fixed Yearly Price (Inclusive of Contractors Risk, Contractor Overhead, Profit, and Redundancy)</t>
  </si>
  <si>
    <t>Module I - (Indicative) Additional Services</t>
  </si>
  <si>
    <t xml:space="preserve">Module I - Additional Services </t>
  </si>
  <si>
    <t>Module I Sub Total</t>
  </si>
  <si>
    <t>GRAND TOTAL incl Mobilisation, All Modules Fixed Yearly Price (Inclusive of Contractors Risk,  Overhead, Profit, Redundancy), and (Estimated) Additional Services Total</t>
  </si>
  <si>
    <t xml:space="preserve"> </t>
  </si>
  <si>
    <t>Summary UNINDEXED Price List</t>
  </si>
  <si>
    <t>Table 1a: Fixed Price (Unindexed)</t>
  </si>
  <si>
    <t>Price Indices</t>
  </si>
  <si>
    <t>Final Submission</t>
  </si>
  <si>
    <t>ISD</t>
  </si>
  <si>
    <t>Year 2</t>
  </si>
  <si>
    <t>Year 3</t>
  </si>
  <si>
    <t>Year 4</t>
  </si>
  <si>
    <t>Year 5</t>
  </si>
  <si>
    <t>Year 6</t>
  </si>
  <si>
    <t>Year 7</t>
  </si>
  <si>
    <t>Year 8</t>
  </si>
  <si>
    <t>Year 9</t>
  </si>
  <si>
    <t>Year 10</t>
  </si>
  <si>
    <t>Year 11</t>
  </si>
  <si>
    <t>Year 12</t>
  </si>
  <si>
    <t>Year 13</t>
  </si>
  <si>
    <t>Year 14</t>
  </si>
  <si>
    <t>Year 15</t>
  </si>
  <si>
    <t>Date</t>
  </si>
  <si>
    <t>Index</t>
  </si>
  <si>
    <t>Inflation uplift</t>
  </si>
  <si>
    <t>Compounded</t>
  </si>
  <si>
    <t>Description</t>
  </si>
  <si>
    <t>CPI - Consumer Price Index (Overall Index)</t>
  </si>
  <si>
    <t>CDID</t>
  </si>
  <si>
    <t>D7BT</t>
  </si>
  <si>
    <t>Basis</t>
  </si>
  <si>
    <t>Star Rating</t>
  </si>
  <si>
    <t>Output * * *</t>
  </si>
  <si>
    <t>------------------------------"</t>
  </si>
  <si>
    <t>NOTE 1:</t>
  </si>
  <si>
    <t xml:space="preserve"> Where payments are being made only use monthly data. For quarterly values calculate the average of the three monthly values.</t>
  </si>
  <si>
    <t>NOTE 2:</t>
  </si>
  <si>
    <t xml:space="preserve"> Please note that rates are annual growth rates - irrespective of whether the data is monthly quarterly or annual.</t>
  </si>
  <si>
    <t xml:space="preserve"> The rate for a particular month quarter or year is the percentage change in the price index from the corresponding month or quarter in the previous year.</t>
  </si>
  <si>
    <t xml:space="preserve"> For example: The rate in January 2003 is the percentage change in the index between January 2002 and January 2003.</t>
  </si>
  <si>
    <t xml:space="preserve">MARKERS: </t>
  </si>
  <si>
    <t xml:space="preserve">   r = revised     p = provisional     f = forecast     e = extended forecast </t>
  </si>
  <si>
    <t>Time Period</t>
  </si>
  <si>
    <t xml:space="preserve"> Index</t>
  </si>
  <si>
    <t xml:space="preserve"> Marker</t>
  </si>
  <si>
    <t xml:space="preserve"> Growth Rate</t>
  </si>
  <si>
    <t>2021 Aug</t>
  </si>
  <si>
    <t>2021 Sep</t>
  </si>
  <si>
    <t>2021 Oct</t>
  </si>
  <si>
    <t>2021 Nov</t>
  </si>
  <si>
    <t>2021 Dec</t>
  </si>
  <si>
    <t>2022 Jan</t>
  </si>
  <si>
    <t>2022 Feb</t>
  </si>
  <si>
    <t>2022 Mar</t>
  </si>
  <si>
    <t>2022 Apr</t>
  </si>
  <si>
    <t>2022 May</t>
  </si>
  <si>
    <t>2022 Jun</t>
  </si>
  <si>
    <t>2022 Jul</t>
  </si>
  <si>
    <t>2022 Aug</t>
  </si>
  <si>
    <t>2022 Sep</t>
  </si>
  <si>
    <t>f</t>
  </si>
  <si>
    <t>2022 Oct</t>
  </si>
  <si>
    <t>2022 Nov</t>
  </si>
  <si>
    <t>2022 Dec</t>
  </si>
  <si>
    <t>2023 Jan</t>
  </si>
  <si>
    <t>2023 Feb</t>
  </si>
  <si>
    <t>2023 Mar</t>
  </si>
  <si>
    <t>2023 Apr</t>
  </si>
  <si>
    <t>2023 May</t>
  </si>
  <si>
    <t>2023 Jun</t>
  </si>
  <si>
    <t>Final Tender Submission</t>
  </si>
  <si>
    <t>2023 Jul</t>
  </si>
  <si>
    <t>2023 Aug</t>
  </si>
  <si>
    <t>2023 Sep</t>
  </si>
  <si>
    <t>2023 Oct</t>
  </si>
  <si>
    <t>2023 Nov</t>
  </si>
  <si>
    <t>2023 Dec</t>
  </si>
  <si>
    <t>2024 Jan</t>
  </si>
  <si>
    <t>2024 Feb</t>
  </si>
  <si>
    <t>2024 Mar</t>
  </si>
  <si>
    <t>2024 Apr</t>
  </si>
  <si>
    <t>2024 May</t>
  </si>
  <si>
    <t>2024 Jun</t>
  </si>
  <si>
    <t>2024 Jul</t>
  </si>
  <si>
    <t>2024 Aug</t>
  </si>
  <si>
    <t>2024 Sep</t>
  </si>
  <si>
    <t>Year 1 (ISD)</t>
  </si>
  <si>
    <t>2024 Oct</t>
  </si>
  <si>
    <t>2024 Nov</t>
  </si>
  <si>
    <t>2024 Dec</t>
  </si>
  <si>
    <t>2025 Jan</t>
  </si>
  <si>
    <t>2025 Feb</t>
  </si>
  <si>
    <t>2025 Mar</t>
  </si>
  <si>
    <t>2025 Apr</t>
  </si>
  <si>
    <t>2025 May</t>
  </si>
  <si>
    <t>2025 Jun</t>
  </si>
  <si>
    <t>2025 Jul</t>
  </si>
  <si>
    <t>2025 Aug</t>
  </si>
  <si>
    <t>2025 Sep</t>
  </si>
  <si>
    <t>2025 Oct</t>
  </si>
  <si>
    <t>2025 Nov</t>
  </si>
  <si>
    <t>2025 Dec</t>
  </si>
  <si>
    <t>2026 Jan</t>
  </si>
  <si>
    <t>2026 Feb</t>
  </si>
  <si>
    <t>2026 Mar</t>
  </si>
  <si>
    <t>2026 Apr</t>
  </si>
  <si>
    <t>2026 May</t>
  </si>
  <si>
    <t>2026 Jun</t>
  </si>
  <si>
    <t>2026 Jul</t>
  </si>
  <si>
    <t>2026 Aug</t>
  </si>
  <si>
    <t>2026 Sep</t>
  </si>
  <si>
    <t>2026 Oct</t>
  </si>
  <si>
    <t>2026 Nov</t>
  </si>
  <si>
    <t>2026 Dec</t>
  </si>
  <si>
    <t>2027 Jan</t>
  </si>
  <si>
    <t>2027 Feb</t>
  </si>
  <si>
    <t>2027 Mar</t>
  </si>
  <si>
    <t>2027 Apr</t>
  </si>
  <si>
    <t>2027 May</t>
  </si>
  <si>
    <t>2027 Jun</t>
  </si>
  <si>
    <t>2027 Jul</t>
  </si>
  <si>
    <t>2027 Aug</t>
  </si>
  <si>
    <t>2027 Sep</t>
  </si>
  <si>
    <t>2027 Oct</t>
  </si>
  <si>
    <t>2027 Nov</t>
  </si>
  <si>
    <t>2027 Dec</t>
  </si>
  <si>
    <t>2028 Jan</t>
  </si>
  <si>
    <t>2028 Feb</t>
  </si>
  <si>
    <t>2028 Mar</t>
  </si>
  <si>
    <t>2028 Apr</t>
  </si>
  <si>
    <t>2028 May</t>
  </si>
  <si>
    <t>2028 Jun</t>
  </si>
  <si>
    <t>2028 Jul</t>
  </si>
  <si>
    <t>2028 Aug</t>
  </si>
  <si>
    <t>2028 Sep</t>
  </si>
  <si>
    <t>2028 Oct</t>
  </si>
  <si>
    <t>2028 Nov</t>
  </si>
  <si>
    <t>2028 Dec</t>
  </si>
  <si>
    <t>2029 Jan</t>
  </si>
  <si>
    <t>2029 Feb</t>
  </si>
  <si>
    <t>2029 Mar</t>
  </si>
  <si>
    <t>2029 Apr</t>
  </si>
  <si>
    <t>2029 May</t>
  </si>
  <si>
    <t>2029 Jun</t>
  </si>
  <si>
    <t>2029 Jul</t>
  </si>
  <si>
    <t>2029 Aug</t>
  </si>
  <si>
    <t>2029 Sep</t>
  </si>
  <si>
    <t>2029 Oct</t>
  </si>
  <si>
    <t>2029 Nov</t>
  </si>
  <si>
    <t>2029 Dec</t>
  </si>
  <si>
    <t>2030 Jan</t>
  </si>
  <si>
    <t>2030 Feb</t>
  </si>
  <si>
    <t>2030 Mar</t>
  </si>
  <si>
    <t>2030 Apr</t>
  </si>
  <si>
    <t>2030 May</t>
  </si>
  <si>
    <t>2030 Jun</t>
  </si>
  <si>
    <t>2030 Jul</t>
  </si>
  <si>
    <t>2030 Aug</t>
  </si>
  <si>
    <t>2030 Sep</t>
  </si>
  <si>
    <t>2030 Oct</t>
  </si>
  <si>
    <t>2030 Nov</t>
  </si>
  <si>
    <t>2030 Dec</t>
  </si>
  <si>
    <t>2031 Jan</t>
  </si>
  <si>
    <t>2031 Feb</t>
  </si>
  <si>
    <t>2031 Mar</t>
  </si>
  <si>
    <t>2031 Apr</t>
  </si>
  <si>
    <t>2031 May</t>
  </si>
  <si>
    <t>2031 Jun</t>
  </si>
  <si>
    <t>2031 Jul</t>
  </si>
  <si>
    <t>2031 Aug</t>
  </si>
  <si>
    <t>2031 Sep</t>
  </si>
  <si>
    <t>2031 Oct</t>
  </si>
  <si>
    <t>2031 Nov</t>
  </si>
  <si>
    <t>2031 Dec</t>
  </si>
  <si>
    <t>2032 Jan</t>
  </si>
  <si>
    <t>2032 Feb</t>
  </si>
  <si>
    <t>2032 Mar</t>
  </si>
  <si>
    <t>2032 Apr</t>
  </si>
  <si>
    <t>2032 May</t>
  </si>
  <si>
    <t>2032 Jun</t>
  </si>
  <si>
    <t>2032 Jul</t>
  </si>
  <si>
    <t>2032 Aug</t>
  </si>
  <si>
    <t>2032 Sep</t>
  </si>
  <si>
    <t>2032 Oct</t>
  </si>
  <si>
    <t>2032 Nov</t>
  </si>
  <si>
    <t>2032 Dec</t>
  </si>
  <si>
    <t>2033 Jan</t>
  </si>
  <si>
    <t>2033 Feb</t>
  </si>
  <si>
    <t>2033 Mar</t>
  </si>
  <si>
    <t>2033 Apr</t>
  </si>
  <si>
    <t>2033 May</t>
  </si>
  <si>
    <t>2033 Jun</t>
  </si>
  <si>
    <t>2033 Jul</t>
  </si>
  <si>
    <t>2033 Aug</t>
  </si>
  <si>
    <t>2033 Sep</t>
  </si>
  <si>
    <t>2033 Oct</t>
  </si>
  <si>
    <t>2033 Nov</t>
  </si>
  <si>
    <t>2033 Dec</t>
  </si>
  <si>
    <t>2034 Jan</t>
  </si>
  <si>
    <t>2034 Feb</t>
  </si>
  <si>
    <t>2034 Mar</t>
  </si>
  <si>
    <t>2034 Apr</t>
  </si>
  <si>
    <t>2034 May</t>
  </si>
  <si>
    <t>2034 Jun</t>
  </si>
  <si>
    <t>2034 Jul</t>
  </si>
  <si>
    <t>2034 Aug</t>
  </si>
  <si>
    <t>2034 Sep</t>
  </si>
  <si>
    <t>2034 Oct</t>
  </si>
  <si>
    <t>2034 Nov</t>
  </si>
  <si>
    <t>2034 Dec</t>
  </si>
  <si>
    <t>2035 Jan</t>
  </si>
  <si>
    <t>2035 Feb</t>
  </si>
  <si>
    <t>2035 Mar</t>
  </si>
  <si>
    <t>2035 Apr</t>
  </si>
  <si>
    <t>2035 May</t>
  </si>
  <si>
    <t>2035 Jun</t>
  </si>
  <si>
    <t>2035 Jul</t>
  </si>
  <si>
    <t>2035 Aug</t>
  </si>
  <si>
    <t>2035 Sep</t>
  </si>
  <si>
    <t>2035 Oct</t>
  </si>
  <si>
    <t>2035 Nov</t>
  </si>
  <si>
    <t>2035 Dec</t>
  </si>
  <si>
    <t>2036 Jan</t>
  </si>
  <si>
    <t>e</t>
  </si>
  <si>
    <t>2036 Feb</t>
  </si>
  <si>
    <t>2036 Mar</t>
  </si>
  <si>
    <t>2036 Apr</t>
  </si>
  <si>
    <t>2036 May</t>
  </si>
  <si>
    <t>2036 Jun</t>
  </si>
  <si>
    <t>2036 Jul</t>
  </si>
  <si>
    <t>2036 Aug</t>
  </si>
  <si>
    <t>2036 Sep</t>
  </si>
  <si>
    <t>2036 Oct</t>
  </si>
  <si>
    <t>2036 Nov</t>
  </si>
  <si>
    <t>2036 Dec</t>
  </si>
  <si>
    <t>2037 Jan</t>
  </si>
  <si>
    <t>2037 Feb</t>
  </si>
  <si>
    <t>2037 Mar</t>
  </si>
  <si>
    <t>2037 Apr</t>
  </si>
  <si>
    <t>2037 May</t>
  </si>
  <si>
    <t>2037 Jun</t>
  </si>
  <si>
    <t>2037 Jul</t>
  </si>
  <si>
    <t>2037 Aug</t>
  </si>
  <si>
    <t>2037 Sep</t>
  </si>
  <si>
    <t>2037 Oct</t>
  </si>
  <si>
    <t>2037 Nov</t>
  </si>
  <si>
    <t>2037 Dec</t>
  </si>
  <si>
    <t>2038 Jan</t>
  </si>
  <si>
    <t>2038 Feb</t>
  </si>
  <si>
    <t>2038 Mar</t>
  </si>
  <si>
    <t>2038 Apr</t>
  </si>
  <si>
    <t>2038 May</t>
  </si>
  <si>
    <t>2038 Jun</t>
  </si>
  <si>
    <t>2038 Jul</t>
  </si>
  <si>
    <t>2038 Aug</t>
  </si>
  <si>
    <t>2038 Sep</t>
  </si>
  <si>
    <t>2038 Oct</t>
  </si>
  <si>
    <t>2038 Nov</t>
  </si>
  <si>
    <t>2038 Dec</t>
  </si>
  <si>
    <t>2039 Jan</t>
  </si>
  <si>
    <t>2039 Feb</t>
  </si>
  <si>
    <t>2039 Mar</t>
  </si>
  <si>
    <t>2039 Apr</t>
  </si>
  <si>
    <t>2039 May</t>
  </si>
  <si>
    <t>2039 Jun</t>
  </si>
  <si>
    <t>2039 Jul</t>
  </si>
  <si>
    <t>2039 Aug</t>
  </si>
  <si>
    <t>2039 Sep</t>
  </si>
  <si>
    <t>2039 Oct</t>
  </si>
  <si>
    <t>2039 Nov</t>
  </si>
  <si>
    <t>2039 Dec</t>
  </si>
  <si>
    <t>Note</t>
  </si>
  <si>
    <t>Year 1 Prices will be inflated from Final Submission Date.</t>
  </si>
  <si>
    <t>Year 2-15 Prices will be inflated from Year 1 Price.</t>
  </si>
  <si>
    <t>Overheads and Profit</t>
  </si>
  <si>
    <t>Table 1: Total Facilities Management - Overheads and Profit</t>
  </si>
  <si>
    <t>Firm Percentage</t>
  </si>
  <si>
    <t xml:space="preserve">TFM - Overheads and Profit </t>
  </si>
  <si>
    <r>
      <t xml:space="preserve">Year 1 (incl. Mobilisation and Demobilisation)
</t>
    </r>
    <r>
      <rPr>
        <sz val="10"/>
        <rFont val="Arial"/>
        <family val="2"/>
      </rPr>
      <t xml:space="preserve"> (%)</t>
    </r>
  </si>
  <si>
    <r>
      <t xml:space="preserve">Year 2
</t>
    </r>
    <r>
      <rPr>
        <sz val="10"/>
        <rFont val="Arial"/>
        <family val="2"/>
      </rPr>
      <t xml:space="preserve"> (%)</t>
    </r>
  </si>
  <si>
    <r>
      <t xml:space="preserve">Year 3
</t>
    </r>
    <r>
      <rPr>
        <sz val="10"/>
        <rFont val="Arial"/>
        <family val="2"/>
      </rPr>
      <t xml:space="preserve"> (%)</t>
    </r>
  </si>
  <si>
    <r>
      <t xml:space="preserve">Year 4
</t>
    </r>
    <r>
      <rPr>
        <sz val="10"/>
        <rFont val="Arial"/>
        <family val="2"/>
      </rPr>
      <t xml:space="preserve"> (%)</t>
    </r>
  </si>
  <si>
    <r>
      <t xml:space="preserve">Year 5
</t>
    </r>
    <r>
      <rPr>
        <sz val="10"/>
        <rFont val="Arial"/>
        <family val="2"/>
      </rPr>
      <t xml:space="preserve"> (%)</t>
    </r>
  </si>
  <si>
    <r>
      <t xml:space="preserve">Year 6
</t>
    </r>
    <r>
      <rPr>
        <sz val="10"/>
        <rFont val="Arial"/>
        <family val="2"/>
      </rPr>
      <t xml:space="preserve"> (%)</t>
    </r>
  </si>
  <si>
    <r>
      <t xml:space="preserve">Year 7
</t>
    </r>
    <r>
      <rPr>
        <sz val="10"/>
        <rFont val="Arial"/>
        <family val="2"/>
      </rPr>
      <t xml:space="preserve"> (%)</t>
    </r>
  </si>
  <si>
    <r>
      <t xml:space="preserve">Year 8
</t>
    </r>
    <r>
      <rPr>
        <sz val="10"/>
        <rFont val="Arial"/>
        <family val="2"/>
      </rPr>
      <t xml:space="preserve"> (%)</t>
    </r>
  </si>
  <si>
    <r>
      <t xml:space="preserve">Year 9
</t>
    </r>
    <r>
      <rPr>
        <sz val="10"/>
        <rFont val="Arial"/>
        <family val="2"/>
      </rPr>
      <t xml:space="preserve"> (%)</t>
    </r>
  </si>
  <si>
    <r>
      <t xml:space="preserve">Year 10
</t>
    </r>
    <r>
      <rPr>
        <sz val="10"/>
        <rFont val="Arial"/>
        <family val="2"/>
      </rPr>
      <t xml:space="preserve"> (%)</t>
    </r>
  </si>
  <si>
    <r>
      <t xml:space="preserve">Year 11 Optional
</t>
    </r>
    <r>
      <rPr>
        <sz val="10"/>
        <rFont val="Arial"/>
        <family val="2"/>
      </rPr>
      <t xml:space="preserve"> (%)</t>
    </r>
  </si>
  <si>
    <r>
      <t xml:space="preserve">Year 12 Optional
</t>
    </r>
    <r>
      <rPr>
        <sz val="10"/>
        <rFont val="Arial"/>
        <family val="2"/>
      </rPr>
      <t xml:space="preserve"> (%)</t>
    </r>
  </si>
  <si>
    <r>
      <t xml:space="preserve">Year 13 Optional
</t>
    </r>
    <r>
      <rPr>
        <sz val="10"/>
        <rFont val="Arial"/>
        <family val="2"/>
      </rPr>
      <t xml:space="preserve"> (%)</t>
    </r>
  </si>
  <si>
    <r>
      <t xml:space="preserve">Year 14 Optional
</t>
    </r>
    <r>
      <rPr>
        <sz val="10"/>
        <rFont val="Arial"/>
        <family val="2"/>
      </rPr>
      <t xml:space="preserve"> (%)</t>
    </r>
  </si>
  <si>
    <r>
      <t xml:space="preserve">Year 15 Optional
</t>
    </r>
    <r>
      <rPr>
        <sz val="10"/>
        <rFont val="Arial"/>
        <family val="2"/>
      </rPr>
      <t xml:space="preserve"> (%)</t>
    </r>
  </si>
  <si>
    <t>Core Overheads</t>
  </si>
  <si>
    <t>Additional Services Overheads - Value Band 1</t>
  </si>
  <si>
    <t>Inc in Core</t>
  </si>
  <si>
    <t>Additional Services Overheads - Value Band 2</t>
  </si>
  <si>
    <t>Additional Services Overheads - Value Band 3</t>
  </si>
  <si>
    <t>Additional Services Overheads - Value Band 4</t>
  </si>
  <si>
    <t>Core Fixed Profit</t>
  </si>
  <si>
    <t>Core Variable Profit</t>
  </si>
  <si>
    <t>Additional Services Fixed Profit - Value Band 1</t>
  </si>
  <si>
    <t>Additional Services Fixed Profit - Value Band 2</t>
  </si>
  <si>
    <t>Additional Services Fixed Profit - Value Band 3</t>
  </si>
  <si>
    <t>Additional Services Fixed Profit - Value Band 4</t>
  </si>
  <si>
    <t>Table 2: Breakdown - Overheads and Profit</t>
  </si>
  <si>
    <t>Hard FM Overheads and Profit</t>
  </si>
  <si>
    <t>Soft FM Overheads and Profit</t>
  </si>
  <si>
    <t>Year 1 (incl. Mobilisation and Demobilisation)
 (%)</t>
  </si>
  <si>
    <t>NA</t>
  </si>
  <si>
    <t>Notes</t>
  </si>
  <si>
    <t>Overall Profit level to be set at a minimum of 6%.</t>
  </si>
  <si>
    <t>Fixed Profit should be set equal to Variable Profit. For example, if Profit is set at 6% this will consist of 3% Fixed Profit, and 3% Variable Profit.</t>
  </si>
  <si>
    <t>Provide a breakdown of Overheads and Profits into Hard and Soft Facilities Management. This will be used for evaluation purposes only and the OHP applied within the Summary pages will be the Total Facilities Management OHP figure.</t>
  </si>
  <si>
    <t xml:space="preserve">The breakdown of OHP between Hard and Soft FM in Table 2 should represent the figure given as Total FM in Table 1. </t>
  </si>
  <si>
    <t>2023 aug</t>
  </si>
  <si>
    <t>2024 nov</t>
  </si>
  <si>
    <t>2025 nov</t>
  </si>
  <si>
    <t>2026 nov</t>
  </si>
  <si>
    <t>2027 nov</t>
  </si>
  <si>
    <t>2028 nov</t>
  </si>
  <si>
    <t>2029 nov</t>
  </si>
  <si>
    <t>2030 nov</t>
  </si>
  <si>
    <t>2031 nov</t>
  </si>
  <si>
    <t>2032 nov</t>
  </si>
  <si>
    <t>2033 nov</t>
  </si>
  <si>
    <t>2034 nov</t>
  </si>
  <si>
    <t>2035 nov</t>
  </si>
  <si>
    <t>2036 nov</t>
  </si>
  <si>
    <t>2037 nov</t>
  </si>
  <si>
    <t>2038 nov</t>
  </si>
  <si>
    <t>Date Downloaded CPI: 06/02/2023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</si>
</sst>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_);_(&quot;$&quot;* \(#,##0\);_(&quot;$&quot;* &quot;-&quot;_);_(@_)"/>
    <numFmt numFmtId="167" formatCode="_(&quot;$&quot;* #,##0.00_);_(&quot;$&quot;* \(#,##0.00\);_(&quot;$&quot;* &quot;-&quot;??_);_(@_)"/>
    <numFmt numFmtId="168" formatCode="_(* #,##0.00_);_(* \(#,##0.00\);_(* &quot;-&quot;??_);_(@_)"/>
    <numFmt numFmtId="169" formatCode="_-* #,##0_-;\-* #,##0_-;_-* &quot;-&quot;??_-;_-@_-"/>
    <numFmt numFmtId="170" formatCode="#,##0_ ;[Red]\-#,##0\ "/>
    <numFmt numFmtId="171" formatCode="[$-F800]dddd\,\ mmmm\ dd\,\ yyyy"/>
    <numFmt numFmtId="173" formatCode="[$€-2]\ #,##0.00"/>
    <numFmt numFmtId="175" formatCode="#,##0.00_);\(#,##0.00\);&quot;- &quot;"/>
    <numFmt numFmtId="176" formatCode="#,##0.0,,,&quot;bn&quot;"/>
    <numFmt numFmtId="177" formatCode="0%;[Red]\-0%"/>
    <numFmt numFmtId="178" formatCode="0.000_)"/>
    <numFmt numFmtId="179" formatCode="&quot;£&quot;#,##0;[Red]\-&quot;£&quot;#,##0;"/>
    <numFmt numFmtId="180" formatCode="[$AUD]\ #,##0.00"/>
    <numFmt numFmtId="181" formatCode="#,##0.00\ [$DM-407]"/>
    <numFmt numFmtId="182" formatCode="&quot;£&quot;#,##0.00_);[Red]\(&quot;£&quot;#,##0.00\)"/>
    <numFmt numFmtId="183" formatCode="_(&quot;$&quot;* #,##0.00_);_(&quot;$&quot;* \(#,##0.00\);_(&quot;$&quot;* &quot;-&quot;_);_(@_)"/>
    <numFmt numFmtId="184" formatCode="\$#,##0\ ;\(\$#,##0\)"/>
    <numFmt numFmtId="185" formatCode="dd/mmm/yyyy_);;&quot;-  &quot;;&quot; &quot;@"/>
    <numFmt numFmtId="186" formatCode="dd/mmm/yy_);;&quot;-  &quot;;&quot; &quot;@"/>
    <numFmt numFmtId="187" formatCode="0&quot; days&quot;"/>
    <numFmt numFmtId="188" formatCode="d/m/yy"/>
    <numFmt numFmtId="189" formatCode="#,##0_ &quot; days&quot;;[Red]\-#,##0\2&quot; days&quot;"/>
    <numFmt numFmtId="190" formatCode="&quot;£&quot;#,##0.000;[Red]\-&quot;£&quot;#,##0.000"/>
    <numFmt numFmtId="191" formatCode="_-[$€-2]* #,##0.00_-;\-[$€-2]* #,##0.00_-;_-[$€-2]* &quot;-&quot;??_-"/>
    <numFmt numFmtId="192" formatCode="\€#,##0.0,,,&quot;bn&quot;"/>
    <numFmt numFmtId="193" formatCode="\€#,##0.0,,&quot;m&quot;"/>
    <numFmt numFmtId="194" formatCode="\€#,##0.0,&quot;k&quot;"/>
    <numFmt numFmtId="195" formatCode="\€#,##0.00"/>
    <numFmt numFmtId="196" formatCode="#,##0.0000_);\(#,##0.0000\);&quot;-  &quot;;&quot; &quot;@"/>
    <numFmt numFmtId="197" formatCode="\£#,##0.00"/>
    <numFmt numFmtId="198" formatCode="\£#,##0.0,,,&quot;bn&quot;"/>
    <numFmt numFmtId="199" formatCode="\£#,##0.0,,&quot;m&quot;"/>
    <numFmt numFmtId="200" formatCode="\£#,##0.0,&quot;k&quot;"/>
    <numFmt numFmtId="201" formatCode="&quot;£&quot;#,##0;[Red]&quot;£&quot;#,##0"/>
    <numFmt numFmtId="202" formatCode="_-* #,##0\ _F_-;\-* #,##0\ _F_-;_-* &quot;-&quot;\ _F_-;_-@_-"/>
    <numFmt numFmtId="203" formatCode="_-* #,##0.00\ _F_-;\-* #,##0.00\ _F_-;_-* &quot;-&quot;??\ _F_-;_-@_-"/>
    <numFmt numFmtId="204" formatCode="#,##0.0,,&quot;m&quot;"/>
    <numFmt numFmtId="205" formatCode="_-* #,##0\ &quot;F&quot;_-;\-* #,##0\ &quot;F&quot;_-;_-* &quot;-&quot;\ &quot;F&quot;_-;_-@_-"/>
    <numFmt numFmtId="206" formatCode="_-* #,##0.00\ &quot;F&quot;_-;\-* #,##0.00\ &quot;F&quot;_-;_-* &quot;-&quot;??\ &quot;F&quot;_-;_-@_-"/>
    <numFmt numFmtId="207" formatCode="#,##0.0_);\(#,##0.0\)"/>
    <numFmt numFmtId="208" formatCode="General_)"/>
    <numFmt numFmtId="209" formatCode="&quot;US$&quot;#,##0_);[Red]\(&quot;US$&quot;#,##0\)"/>
    <numFmt numFmtId="210" formatCode="#,##0.0,;\(#,##0.0,\);\-_)_0"/>
    <numFmt numFmtId="211" formatCode="0%_);[Red]\(0%\)"/>
    <numFmt numFmtId="212" formatCode="0.00%_);[Red]\(0.00%\)"/>
    <numFmt numFmtId="213" formatCode="0.0%;[Red]\-0.0%"/>
    <numFmt numFmtId="214" formatCode="0.0000%"/>
    <numFmt numFmtId="215" formatCode="m/d/yy\ h:mm:ss"/>
    <numFmt numFmtId="216" formatCode="&quot;£&quot;\ #,##0.00;\(\€\ #,##0.00\)"/>
    <numFmt numFmtId="217" formatCode="#,###,##0,&quot;k&quot;"/>
    <numFmt numFmtId="218" formatCode="&quot;£&quot;#,##0.00;\-&quot;£&quot;#,##0.00;\-"/>
    <numFmt numFmtId="219" formatCode="0.0"/>
    <numFmt numFmtId="220" formatCode="[$$-409]#,##0.00"/>
    <numFmt numFmtId="221" formatCode="\$#,##0.0,,,&quot;bn&quot;"/>
    <numFmt numFmtId="222" formatCode="\$#,##0.0,,&quot;m&quot;"/>
    <numFmt numFmtId="223" formatCode="\$#,##0.0,&quot;k&quot;"/>
    <numFmt numFmtId="224" formatCode="_-* #,##0\ _T_L_-;\-* #,##0\ _T_L_-;_-* &quot;-&quot;\ _T_L_-;_-@_-"/>
    <numFmt numFmtId="225" formatCode="_-&quot;\&quot;* #,##0_-;\-&quot;\&quot;* #,##0_-;_-&quot;\&quot;* &quot;-&quot;_-;_-@_-"/>
    <numFmt numFmtId="226" formatCode="_-&quot;\&quot;* #,##0.00_-;\-&quot;\&quot;* #,##0.00_-;_-&quot;\&quot;* &quot;-&quot;??_-;_-@_-"/>
  </numFmts>
  <fonts count="1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color indexed="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Arial"/>
      <family val="2"/>
    </font>
    <font>
      <sz val="10"/>
      <color indexed="10"/>
      <name val="Arial"/>
      <family val="2"/>
    </font>
    <font>
      <sz val="10"/>
      <name val="Arial"/>
      <family val="2"/>
    </font>
    <font>
      <b/>
      <sz val="10"/>
      <color indexed="8"/>
      <name val="Arial"/>
      <family val="2"/>
    </font>
    <font>
      <sz val="9"/>
      <name val="Arial"/>
      <family val="2"/>
    </font>
    <font>
      <b/>
      <sz val="8"/>
      <name val="Arial"/>
      <family val="2"/>
    </font>
    <font>
      <sz val="12"/>
      <name val="Arial"/>
      <family val="2"/>
    </font>
    <font>
      <b/>
      <sz val="12"/>
      <name val="Arial"/>
      <family val="2"/>
    </font>
    <font>
      <b/>
      <sz val="12"/>
      <color indexed="8"/>
      <name val="Arial"/>
      <family val="2"/>
    </font>
    <font>
      <b/>
      <sz val="16"/>
      <name val="Arial"/>
      <family val="2"/>
    </font>
    <font>
      <sz val="10"/>
      <name val="Arial"/>
      <family val="2"/>
    </font>
    <font>
      <sz val="6"/>
      <name val="Arial"/>
      <family val="2"/>
    </font>
    <font>
      <sz val="11"/>
      <color theme="1"/>
      <name val="Calibri"/>
      <family val="2"/>
      <scheme val="minor"/>
    </font>
    <font>
      <sz val="11"/>
      <color indexed="63"/>
      <name val="Calibri"/>
      <family val="2"/>
    </font>
    <font>
      <sz val="8"/>
      <color indexed="63"/>
      <name val="Arial"/>
      <family val="2"/>
    </font>
    <font>
      <sz val="12"/>
      <color indexed="63"/>
      <name val="Arial"/>
      <family val="2"/>
    </font>
    <font>
      <sz val="8"/>
      <color theme="1"/>
      <name val="Arial"/>
      <family val="2"/>
    </font>
    <font>
      <sz val="10"/>
      <name val="Geneva"/>
    </font>
    <font>
      <sz val="10"/>
      <name val="Arial"/>
      <family val="2"/>
    </font>
    <font>
      <u/>
      <sz val="10"/>
      <color theme="10"/>
      <name val="Arial"/>
      <family val="2"/>
    </font>
    <font>
      <b/>
      <u/>
      <sz val="10"/>
      <name val="Arial"/>
      <family val="2"/>
    </font>
    <font>
      <sz val="18"/>
      <name val="Arial"/>
      <family val="2"/>
    </font>
    <font>
      <sz val="10"/>
      <name val="Times New Roman"/>
      <family val="1"/>
    </font>
    <font>
      <sz val="11"/>
      <name val="Mahsuri Sans MT"/>
    </font>
    <font>
      <sz val="10"/>
      <color indexed="8"/>
      <name val="MS Sans Serif"/>
      <family val="2"/>
    </font>
    <font>
      <sz val="11"/>
      <color indexed="8"/>
      <name val="Calibri"/>
      <family val="2"/>
      <charset val="162"/>
    </font>
    <font>
      <sz val="11"/>
      <color indexed="9"/>
      <name val="Calibri"/>
      <family val="2"/>
      <charset val="162"/>
    </font>
    <font>
      <sz val="10"/>
      <name val="Helv"/>
      <family val="2"/>
    </font>
    <font>
      <sz val="10"/>
      <name val="MS Sans Serif"/>
      <family val="2"/>
    </font>
    <font>
      <sz val="10"/>
      <name val="Arial CE"/>
      <family val="2"/>
      <charset val="238"/>
    </font>
    <font>
      <sz val="10"/>
      <name val="Helv"/>
      <charset val="204"/>
    </font>
    <font>
      <sz val="12"/>
      <name val="Times New Roman"/>
      <family val="1"/>
    </font>
    <font>
      <sz val="10"/>
      <color indexed="8"/>
      <name val="Times New Roman"/>
      <family val="1"/>
    </font>
    <font>
      <i/>
      <sz val="11"/>
      <color indexed="23"/>
      <name val="Calibri"/>
      <family val="2"/>
      <charset val="162"/>
    </font>
    <font>
      <b/>
      <sz val="10"/>
      <color indexed="10"/>
      <name val="Arial"/>
      <family val="2"/>
    </font>
    <font>
      <sz val="10"/>
      <color indexed="18"/>
      <name val="Arial"/>
      <family val="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8"/>
      <name val="Times New Roman"/>
      <family val="1"/>
    </font>
    <font>
      <b/>
      <sz val="11"/>
      <color indexed="63"/>
      <name val="Calibri"/>
      <family val="2"/>
      <charset val="162"/>
    </font>
    <font>
      <sz val="12"/>
      <name val="Arial MT"/>
      <family val="2"/>
    </font>
    <font>
      <sz val="11"/>
      <name val="Tms Rmn"/>
    </font>
    <font>
      <sz val="8"/>
      <name val="Palatino"/>
      <family val="1"/>
    </font>
    <font>
      <sz val="10"/>
      <color indexed="8"/>
      <name val="Calibri"/>
      <family val="2"/>
    </font>
    <font>
      <b/>
      <sz val="9"/>
      <color indexed="8"/>
      <name val="Arial"/>
      <family val="2"/>
    </font>
    <font>
      <sz val="9"/>
      <color indexed="8"/>
      <name val="Arial"/>
      <family val="2"/>
    </font>
    <font>
      <b/>
      <sz val="10"/>
      <name val="Times New Roman"/>
      <family val="1"/>
    </font>
    <font>
      <b/>
      <i/>
      <sz val="8"/>
      <color indexed="12"/>
      <name val="Arial"/>
      <family val="2"/>
    </font>
    <font>
      <sz val="8"/>
      <color indexed="12"/>
      <name val="Arial"/>
      <family val="2"/>
    </font>
    <font>
      <b/>
      <i/>
      <sz val="11"/>
      <color indexed="12"/>
      <name val="Arial"/>
      <family val="2"/>
    </font>
    <font>
      <sz val="10"/>
      <color rgb="FF0070C0"/>
      <name val="Arial"/>
      <family val="2"/>
    </font>
    <font>
      <b/>
      <sz val="9"/>
      <color indexed="63"/>
      <name val="Arial"/>
      <family val="2"/>
    </font>
    <font>
      <sz val="8"/>
      <color indexed="8"/>
      <name val="Arial"/>
      <family val="2"/>
    </font>
    <font>
      <sz val="10"/>
      <color indexed="55"/>
      <name val="Arial"/>
      <family val="2"/>
    </font>
    <font>
      <b/>
      <sz val="11"/>
      <color indexed="8"/>
      <name val="Calibri"/>
      <family val="2"/>
      <charset val="162"/>
    </font>
    <font>
      <sz val="7"/>
      <name val="Palatino"/>
      <family val="1"/>
    </font>
    <font>
      <b/>
      <sz val="11"/>
      <name val="Calibri"/>
      <family val="2"/>
    </font>
    <font>
      <sz val="11"/>
      <color indexed="62"/>
      <name val="Calibri"/>
      <family val="2"/>
      <charset val="162"/>
    </font>
    <font>
      <sz val="6"/>
      <color indexed="10"/>
      <name val="Arial"/>
      <family val="2"/>
    </font>
    <font>
      <sz val="6"/>
      <color indexed="16"/>
      <name val="Palatino"/>
      <family val="1"/>
    </font>
    <font>
      <b/>
      <sz val="9"/>
      <color indexed="10"/>
      <name val="Arial"/>
      <family val="2"/>
    </font>
    <font>
      <b/>
      <sz val="11"/>
      <name val="Arial"/>
      <family val="2"/>
    </font>
    <font>
      <u/>
      <sz val="12"/>
      <color indexed="12"/>
      <name val="Courier"/>
      <family val="3"/>
    </font>
    <font>
      <b/>
      <sz val="11"/>
      <color indexed="52"/>
      <name val="Calibri"/>
      <family val="2"/>
      <charset val="162"/>
    </font>
    <font>
      <u/>
      <sz val="10"/>
      <color indexed="12"/>
      <name val="Arial"/>
      <family val="2"/>
    </font>
    <font>
      <sz val="9"/>
      <color rgb="FF3F3F76"/>
      <name val="Calibri"/>
      <family val="2"/>
      <scheme val="minor"/>
    </font>
    <font>
      <b/>
      <sz val="11"/>
      <color indexed="9"/>
      <name val="Calibri"/>
      <family val="2"/>
      <charset val="162"/>
    </font>
    <font>
      <sz val="11"/>
      <color indexed="17"/>
      <name val="Calibri"/>
      <family val="2"/>
      <charset val="162"/>
    </font>
    <font>
      <sz val="10"/>
      <name val="Geneva"/>
      <family val="2"/>
    </font>
    <font>
      <sz val="11"/>
      <color indexed="20"/>
      <name val="Calibri"/>
      <family val="2"/>
      <charset val="16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u/>
      <sz val="10"/>
      <color indexed="36"/>
      <name val="Arial"/>
      <family val="2"/>
    </font>
    <font>
      <sz val="6"/>
      <name val="Tms Rmn"/>
    </font>
    <font>
      <sz val="10"/>
      <name val="Helv"/>
    </font>
    <font>
      <i/>
      <sz val="10"/>
      <name val="Helv"/>
    </font>
    <font>
      <sz val="12"/>
      <name val="Helv"/>
    </font>
    <font>
      <sz val="10"/>
      <name val="Calibri"/>
      <family val="2"/>
    </font>
    <font>
      <sz val="11"/>
      <name val="Arial"/>
      <family val="2"/>
    </font>
    <font>
      <sz val="11"/>
      <color theme="1"/>
      <name val="Calibri"/>
      <family val="2"/>
    </font>
    <font>
      <sz val="10"/>
      <color theme="1"/>
      <name val="Calibri"/>
      <family val="2"/>
    </font>
    <font>
      <sz val="10"/>
      <color theme="1"/>
      <name val="Arial"/>
      <family val="2"/>
    </font>
    <font>
      <sz val="10"/>
      <color theme="1"/>
      <name val="Calibri"/>
      <family val="2"/>
      <scheme val="minor"/>
    </font>
    <font>
      <sz val="11"/>
      <color indexed="8"/>
      <name val="Calibri"/>
      <family val="2"/>
      <charset val="204"/>
    </font>
    <font>
      <i/>
      <sz val="7"/>
      <name val="Arial"/>
      <family val="2"/>
    </font>
    <font>
      <sz val="10"/>
      <name val="Arial"/>
      <family val="2"/>
      <charset val="162"/>
    </font>
    <font>
      <sz val="11"/>
      <color indexed="60"/>
      <name val="Calibri"/>
      <family val="2"/>
      <charset val="162"/>
    </font>
    <font>
      <b/>
      <sz val="10"/>
      <color rgb="FFFF0000"/>
      <name val="Arial"/>
      <family val="2"/>
    </font>
    <font>
      <sz val="10"/>
      <name val="Antique Olive"/>
    </font>
    <font>
      <sz val="10"/>
      <color indexed="16"/>
      <name val="Helvetica-Black"/>
    </font>
    <font>
      <sz val="10"/>
      <name val="Trebuchet MS"/>
      <family val="2"/>
    </font>
    <font>
      <b/>
      <sz val="9"/>
      <color indexed="53"/>
      <name val="Arial"/>
      <family val="2"/>
    </font>
    <font>
      <sz val="9"/>
      <color indexed="45"/>
      <name val="Arial"/>
      <family val="2"/>
    </font>
    <font>
      <b/>
      <sz val="10"/>
      <name val="MS Sans Serif"/>
      <family val="2"/>
    </font>
    <font>
      <sz val="10"/>
      <name val="Arial Narrow"/>
      <family val="2"/>
    </font>
    <font>
      <sz val="10"/>
      <color indexed="8"/>
      <name val="Arial Narrow"/>
      <family val="2"/>
    </font>
    <font>
      <sz val="14"/>
      <name val="Arial"/>
      <family val="2"/>
    </font>
    <font>
      <i/>
      <sz val="10"/>
      <name val="Arial Narrow"/>
      <family val="2"/>
    </font>
    <font>
      <b/>
      <sz val="18"/>
      <color indexed="62"/>
      <name val="Cambria"/>
      <family val="2"/>
      <charset val="162"/>
    </font>
    <font>
      <sz val="8"/>
      <name val="Arial MT"/>
    </font>
    <font>
      <sz val="6"/>
      <name val="Helv"/>
    </font>
    <font>
      <sz val="11"/>
      <color indexed="17"/>
      <name val="Arial"/>
      <family val="2"/>
    </font>
    <font>
      <sz val="11"/>
      <color indexed="62"/>
      <name val="Arial"/>
      <family val="2"/>
    </font>
    <font>
      <b/>
      <sz val="9"/>
      <name val="Palatino"/>
      <family val="1"/>
    </font>
    <font>
      <sz val="9"/>
      <color indexed="21"/>
      <name val="Helvetica-Black"/>
    </font>
    <font>
      <sz val="9"/>
      <name val="Helvetica-Black"/>
    </font>
    <font>
      <sz val="12"/>
      <color indexed="9"/>
      <name val="Arial MT"/>
    </font>
    <font>
      <b/>
      <sz val="18"/>
      <color theme="3"/>
      <name val="Cambria"/>
      <family val="2"/>
      <scheme val="major"/>
    </font>
    <font>
      <b/>
      <sz val="10"/>
      <color indexed="63"/>
      <name val="Arial"/>
      <family val="2"/>
    </font>
    <font>
      <b/>
      <sz val="10"/>
      <color indexed="16"/>
      <name val="Arial"/>
      <family val="2"/>
    </font>
    <font>
      <i/>
      <sz val="10"/>
      <color indexed="39"/>
      <name val="Times New Roman"/>
      <family val="1"/>
    </font>
    <font>
      <sz val="12"/>
      <name val="Arial Black"/>
      <family val="2"/>
    </font>
    <font>
      <sz val="11"/>
      <color indexed="10"/>
      <name val="Calibri"/>
      <family val="2"/>
      <charset val="162"/>
    </font>
    <font>
      <sz val="10"/>
      <name val="Arial Tur"/>
      <charset val="162"/>
    </font>
    <font>
      <sz val="10"/>
      <name val="Arial Black"/>
      <family val="2"/>
    </font>
    <font>
      <u/>
      <sz val="10"/>
      <color indexed="12"/>
      <name val="MS Sans Serif"/>
      <family val="2"/>
    </font>
    <font>
      <u/>
      <sz val="10"/>
      <color indexed="36"/>
      <name val="MS Sans Serif"/>
      <family val="2"/>
    </font>
    <font>
      <sz val="12"/>
      <name val="바탕체"/>
      <family val="1"/>
      <charset val="129"/>
    </font>
    <font>
      <sz val="11"/>
      <name val="ＭＳ Ｐゴシック"/>
      <family val="2"/>
      <charset val="128"/>
    </font>
    <font>
      <b/>
      <sz val="14"/>
      <name val="Arial"/>
      <family val="2"/>
    </font>
    <font>
      <sz val="10"/>
      <name val="Arial"/>
      <family val="2"/>
    </font>
    <font>
      <sz val="11"/>
      <color theme="1"/>
      <name val="Arial"/>
      <family val="2"/>
    </font>
    <font>
      <u/>
      <sz val="11"/>
      <color theme="10"/>
      <name val="Calibri"/>
      <family val="2"/>
      <scheme val="minor"/>
    </font>
    <font>
      <u/>
      <sz val="11"/>
      <color theme="10"/>
      <name val="Arial"/>
      <family val="2"/>
    </font>
    <font>
      <b/>
      <sz val="16"/>
      <color theme="1"/>
      <name val="Arial"/>
      <family val="2"/>
    </font>
    <font>
      <sz val="11"/>
      <color rgb="FF9C6500"/>
      <name val="Calibri"/>
      <family val="2"/>
      <scheme val="minor"/>
    </font>
    <font>
      <sz val="11"/>
      <color theme="0"/>
      <name val="Calibri"/>
      <family val="2"/>
      <scheme val="minor"/>
    </font>
    <font>
      <b/>
      <sz val="10"/>
      <name val="Ariel"/>
    </font>
    <font>
      <sz val="10"/>
      <name val="Ariel"/>
    </font>
    <font>
      <sz val="10"/>
      <name val="Arial"/>
      <family val="2"/>
    </font>
    <font>
      <sz val="11"/>
      <color indexed="8"/>
      <name val="Calibri"/>
      <family val="2"/>
      <scheme val="minor"/>
    </font>
    <font>
      <b/>
      <u/>
      <sz val="14"/>
      <color theme="1"/>
      <name val="Arial"/>
      <family val="2"/>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5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9"/>
      </patternFill>
    </fill>
    <fill>
      <patternFill patternType="solid">
        <fgColor indexed="35"/>
        <bgColor indexed="64"/>
      </patternFill>
    </fill>
    <fill>
      <patternFill patternType="solid">
        <fgColor indexed="40"/>
        <bgColor indexed="64"/>
      </patternFill>
    </fill>
    <fill>
      <patternFill patternType="solid">
        <fgColor indexed="33"/>
        <bgColor indexed="64"/>
      </patternFill>
    </fill>
    <fill>
      <patternFill patternType="solid">
        <fgColor indexed="47"/>
        <bgColor indexed="64"/>
      </patternFill>
    </fill>
    <fill>
      <patternFill patternType="solid">
        <fgColor indexed="28"/>
        <bgColor indexed="64"/>
      </patternFill>
    </fill>
    <fill>
      <patternFill patternType="solid">
        <fgColor indexed="54"/>
        <bgColor indexed="64"/>
      </patternFill>
    </fill>
    <fill>
      <patternFill patternType="solid">
        <fgColor indexed="15"/>
        <bgColor indexed="64"/>
      </patternFill>
    </fill>
    <fill>
      <patternFill patternType="solid">
        <fgColor theme="3" tint="0.79998168889431442"/>
        <bgColor indexed="64"/>
      </patternFill>
    </fill>
    <fill>
      <patternFill patternType="solid">
        <fgColor indexed="29"/>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64"/>
      </patternFill>
    </fill>
    <fill>
      <patternFill patternType="solid">
        <fgColor indexed="28"/>
        <bgColor indexed="9"/>
      </patternFill>
    </fill>
    <fill>
      <patternFill patternType="solid">
        <fgColor indexed="14"/>
        <bgColor indexed="64"/>
      </patternFill>
    </fill>
    <fill>
      <patternFill patternType="solid">
        <fgColor rgb="FFFFCC99"/>
      </patternFill>
    </fill>
    <fill>
      <patternFill patternType="solid">
        <fgColor indexed="8"/>
      </patternFill>
    </fill>
    <fill>
      <patternFill patternType="solid">
        <fgColor indexed="9"/>
        <bgColor indexed="64"/>
      </patternFill>
    </fill>
    <fill>
      <patternFill patternType="solid">
        <fgColor indexed="34"/>
        <bgColor indexed="64"/>
      </patternFill>
    </fill>
    <fill>
      <patternFill patternType="solid">
        <fgColor indexed="45"/>
        <bgColor indexed="64"/>
      </patternFill>
    </fill>
    <fill>
      <patternFill patternType="mediumGray">
        <fgColor indexed="22"/>
      </patternFill>
    </fill>
    <fill>
      <patternFill patternType="solid">
        <fgColor indexed="44"/>
        <bgColor indexed="64"/>
      </patternFill>
    </fill>
    <fill>
      <patternFill patternType="solid">
        <fgColor theme="9" tint="0.59996337778862885"/>
        <bgColor indexed="64"/>
      </patternFill>
    </fill>
    <fill>
      <patternFill patternType="solid">
        <fgColor rgb="FFC6EFCE"/>
      </patternFill>
    </fill>
    <fill>
      <patternFill patternType="solid">
        <fgColor indexed="16"/>
        <bgColor indexed="64"/>
      </patternFill>
    </fill>
    <fill>
      <patternFill patternType="solid">
        <fgColor indexed="8"/>
        <bgColor indexed="64"/>
      </patternFill>
    </fill>
    <fill>
      <patternFill patternType="solid">
        <fgColor indexed="30"/>
        <bgColor indexed="64"/>
      </patternFill>
    </fill>
    <fill>
      <patternFill patternType="solid">
        <fgColor indexed="46"/>
        <bgColor indexed="64"/>
      </patternFill>
    </fill>
    <fill>
      <patternFill patternType="solid">
        <fgColor indexed="53"/>
        <bgColor indexed="64"/>
      </patternFill>
    </fill>
    <fill>
      <patternFill patternType="solid">
        <fgColor indexed="59"/>
        <bgColor indexed="64"/>
      </patternFill>
    </fill>
    <fill>
      <patternFill patternType="solid">
        <fgColor indexed="60"/>
        <bgColor indexed="64"/>
      </patternFill>
    </fill>
    <fill>
      <patternFill patternType="solid">
        <fgColor rgb="FFBAF1F8"/>
        <bgColor indexed="64"/>
      </patternFill>
    </fill>
    <fill>
      <patternFill patternType="solid">
        <fgColor theme="0"/>
        <bgColor indexed="64"/>
      </patternFill>
    </fill>
    <fill>
      <patternFill patternType="solid">
        <fgColor rgb="FFFFEB9C"/>
      </patternFill>
    </fill>
    <fill>
      <patternFill patternType="solid">
        <fgColor theme="8" tint="0.79998168889431442"/>
        <bgColor indexed="64"/>
      </patternFill>
    </fill>
    <fill>
      <patternFill patternType="solid">
        <fgColor theme="1"/>
        <bgColor indexed="64"/>
      </patternFill>
    </fill>
    <fill>
      <patternFill patternType="solid">
        <fgColor theme="5"/>
      </patternFill>
    </fill>
    <fill>
      <patternFill patternType="solid">
        <fgColor theme="4"/>
      </patternFill>
    </fill>
    <fill>
      <patternFill patternType="solid">
        <fgColor rgb="FF00FF00"/>
        <bgColor indexed="64"/>
      </patternFill>
    </fill>
    <fill>
      <patternFill patternType="solid">
        <fgColor theme="0" tint="-4.9989318521683403E-2"/>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30"/>
      </left>
      <right style="thin">
        <color indexed="30"/>
      </right>
      <top style="thin">
        <color indexed="30"/>
      </top>
      <bottom style="thin">
        <color indexed="30"/>
      </bottom>
      <diagonal/>
    </border>
    <border>
      <left style="thin">
        <color indexed="29"/>
      </left>
      <right style="thin">
        <color indexed="29"/>
      </right>
      <top style="thin">
        <color indexed="29"/>
      </top>
      <bottom style="thin">
        <color indexed="30"/>
      </bottom>
      <diagonal/>
    </border>
    <border>
      <left style="thin">
        <color indexed="29"/>
      </left>
      <right style="thin">
        <color indexed="29"/>
      </right>
      <top/>
      <bottom style="thin">
        <color indexed="29"/>
      </bottom>
      <diagonal/>
    </border>
    <border>
      <left/>
      <right/>
      <top/>
      <bottom style="double">
        <color indexed="8"/>
      </bottom>
      <diagonal/>
    </border>
    <border>
      <left style="thin">
        <color indexed="29"/>
      </left>
      <right style="thin">
        <color indexed="29"/>
      </right>
      <top style="thin">
        <color indexed="29"/>
      </top>
      <bottom style="thin">
        <color indexed="29"/>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style="thin">
        <color indexed="29"/>
      </left>
      <right/>
      <top/>
      <bottom/>
      <diagonal/>
    </border>
    <border>
      <left/>
      <right style="thin">
        <color indexed="30"/>
      </right>
      <top style="thin">
        <color indexed="30"/>
      </top>
      <bottom style="thin">
        <color indexed="30"/>
      </bottom>
      <diagonal/>
    </border>
    <border>
      <left style="thin">
        <color indexed="30"/>
      </left>
      <right/>
      <top style="thin">
        <color indexed="30"/>
      </top>
      <bottom style="thin">
        <color indexed="30"/>
      </bottom>
      <diagonal/>
    </border>
    <border>
      <left style="thin">
        <color indexed="64"/>
      </left>
      <right style="double">
        <color indexed="64"/>
      </right>
      <top/>
      <bottom/>
      <diagonal/>
    </border>
    <border>
      <left style="thin">
        <color rgb="FF7F7F7F"/>
      </left>
      <right style="thin">
        <color rgb="FF7F7F7F"/>
      </right>
      <top style="thin">
        <color rgb="FF7F7F7F"/>
      </top>
      <bottom style="thin">
        <color rgb="FF7F7F7F"/>
      </bottom>
      <diagonal/>
    </border>
    <border>
      <left style="thin">
        <color indexed="9"/>
      </left>
      <right/>
      <top style="thin">
        <color indexed="9"/>
      </top>
      <bottom style="thin">
        <color indexed="9"/>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48"/>
      </left>
      <right style="thin">
        <color indexed="48"/>
      </right>
      <top style="thin">
        <color indexed="48"/>
      </top>
      <bottom style="thin">
        <color indexed="48"/>
      </bottom>
      <diagonal/>
    </border>
    <border>
      <left style="thin">
        <color indexed="10"/>
      </left>
      <right/>
      <top style="medium">
        <color indexed="29"/>
      </top>
      <bottom style="medium">
        <color indexed="29"/>
      </bottom>
      <diagonal/>
    </border>
    <border>
      <left style="thin">
        <color indexed="64"/>
      </left>
      <right/>
      <top style="hair">
        <color indexed="64"/>
      </top>
      <bottom style="hair">
        <color indexed="64"/>
      </bottom>
      <diagonal/>
    </border>
    <border>
      <left/>
      <right/>
      <top style="thin">
        <color indexed="30"/>
      </top>
      <bottom style="thin">
        <color indexed="30"/>
      </bottom>
      <diagonal/>
    </border>
    <border>
      <left/>
      <right/>
      <top/>
      <bottom style="thin">
        <color indexed="9"/>
      </bottom>
      <diagonal/>
    </border>
    <border>
      <left style="thin">
        <color indexed="28"/>
      </left>
      <right/>
      <top style="thin">
        <color indexed="28"/>
      </top>
      <bottom style="thin">
        <color indexed="28"/>
      </bottom>
      <diagonal/>
    </border>
    <border>
      <left style="thin">
        <color indexed="30"/>
      </left>
      <right/>
      <top style="thin">
        <color indexed="29"/>
      </top>
      <bottom style="thin">
        <color indexed="30"/>
      </bottom>
      <diagonal/>
    </border>
    <border>
      <left style="thin">
        <color indexed="9"/>
      </left>
      <right style="thin">
        <color indexed="9"/>
      </right>
      <top style="thin">
        <color indexed="9"/>
      </top>
      <bottom style="thin">
        <color indexed="9"/>
      </bottom>
      <diagonal/>
    </border>
    <border>
      <left style="dashed">
        <color indexed="64"/>
      </left>
      <right style="dashed">
        <color indexed="64"/>
      </right>
      <top style="dashed">
        <color indexed="64"/>
      </top>
      <bottom style="dashed">
        <color indexed="64"/>
      </bottom>
      <diagonal/>
    </border>
    <border>
      <left style="thin">
        <color indexed="10"/>
      </left>
      <right style="thin">
        <color indexed="30"/>
      </right>
      <top style="thin">
        <color indexed="30"/>
      </top>
      <bottom style="thin">
        <color indexed="10"/>
      </bottom>
      <diagonal/>
    </border>
    <border>
      <left style="thin">
        <color indexed="30"/>
      </left>
      <right style="thin">
        <color indexed="30"/>
      </right>
      <top style="thin">
        <color indexed="30"/>
      </top>
      <bottom style="thin">
        <color indexed="1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double">
        <color indexed="64"/>
      </right>
      <top/>
      <bottom style="thin">
        <color indexed="64"/>
      </bottom>
      <diagonal/>
    </border>
    <border>
      <left/>
      <right/>
      <top style="thin">
        <color indexed="64"/>
      </top>
      <bottom/>
      <diagonal/>
    </border>
  </borders>
  <cellStyleXfs count="2470">
    <xf numFmtId="0" fontId="0"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3"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36" fillId="7" borderId="1" applyNumberFormat="0" applyAlignment="0" applyProtection="0"/>
    <xf numFmtId="0" fontId="37" fillId="0" borderId="6" applyNumberFormat="0" applyFill="0" applyAlignment="0" applyProtection="0"/>
    <xf numFmtId="0" fontId="38" fillId="22" borderId="0" applyNumberFormat="0" applyBorder="0" applyAlignment="0" applyProtection="0"/>
    <xf numFmtId="0" fontId="23" fillId="0" borderId="0">
      <alignment wrapText="1"/>
    </xf>
    <xf numFmtId="0" fontId="23" fillId="0" borderId="0"/>
    <xf numFmtId="0" fontId="23" fillId="0" borderId="0"/>
    <xf numFmtId="0" fontId="55" fillId="0" borderId="0"/>
    <xf numFmtId="0" fontId="23" fillId="0" borderId="0"/>
    <xf numFmtId="0" fontId="23" fillId="0" borderId="0"/>
    <xf numFmtId="0" fontId="23" fillId="0" borderId="0"/>
    <xf numFmtId="0" fontId="53" fillId="0" borderId="0"/>
    <xf numFmtId="0" fontId="26" fillId="23" borderId="7" applyNumberFormat="0" applyFont="0" applyAlignment="0" applyProtection="0"/>
    <xf numFmtId="0" fontId="39" fillId="20" borderId="8" applyNumberFormat="0" applyAlignment="0" applyProtection="0"/>
    <xf numFmtId="9" fontId="53" fillId="0" borderId="0" applyFon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56" fillId="0" borderId="0" applyFont="0" applyFill="0" applyBorder="0" applyAlignment="0" applyProtection="0"/>
    <xf numFmtId="44" fontId="5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6" fillId="0" borderId="0" applyFont="0" applyFill="0" applyBorder="0" applyAlignment="0" applyProtection="0"/>
    <xf numFmtId="44" fontId="20"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6" fillId="0" borderId="0" applyFont="0" applyFill="0" applyBorder="0" applyAlignment="0" applyProtection="0"/>
    <xf numFmtId="44" fontId="58"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36" fillId="7" borderId="1" applyNumberFormat="0" applyAlignment="0" applyProtection="0"/>
    <xf numFmtId="0" fontId="37" fillId="0" borderId="6" applyNumberFormat="0" applyFill="0" applyAlignment="0" applyProtection="0"/>
    <xf numFmtId="0" fontId="38" fillId="22" borderId="0" applyNumberFormat="0" applyBorder="0" applyAlignment="0" applyProtection="0"/>
    <xf numFmtId="0" fontId="20" fillId="0" borderId="0" applyFont="0" applyFill="0" applyBorder="0" applyAlignment="0" applyProtection="0"/>
    <xf numFmtId="0" fontId="20" fillId="0" borderId="0"/>
    <xf numFmtId="0" fontId="19" fillId="0" borderId="0"/>
    <xf numFmtId="0" fontId="19" fillId="0" borderId="0"/>
    <xf numFmtId="0" fontId="56" fillId="0" borderId="0"/>
    <xf numFmtId="0" fontId="20" fillId="0" borderId="0" applyFont="0" applyFill="0" applyBorder="0" applyAlignment="0" applyProtection="0"/>
    <xf numFmtId="0" fontId="19" fillId="0" borderId="0"/>
    <xf numFmtId="0" fontId="19" fillId="0" borderId="0"/>
    <xf numFmtId="0" fontId="56" fillId="0" borderId="0"/>
    <xf numFmtId="0" fontId="19" fillId="0" borderId="0"/>
    <xf numFmtId="0" fontId="19" fillId="0" borderId="0"/>
    <xf numFmtId="0" fontId="56" fillId="0" borderId="0"/>
    <xf numFmtId="0"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0" fontId="19" fillId="0" borderId="0"/>
    <xf numFmtId="0" fontId="19" fillId="0" borderId="0"/>
    <xf numFmtId="0" fontId="20" fillId="0" borderId="0" applyFont="0" applyFill="0" applyBorder="0" applyAlignment="0" applyProtection="0"/>
    <xf numFmtId="0" fontId="59" fillId="0" borderId="0"/>
    <xf numFmtId="0" fontId="19" fillId="0" borderId="0"/>
    <xf numFmtId="0" fontId="19" fillId="0" borderId="0"/>
    <xf numFmtId="171" fontId="20" fillId="0" borderId="0"/>
    <xf numFmtId="0" fontId="19" fillId="0" borderId="0"/>
    <xf numFmtId="0" fontId="19" fillId="0" borderId="0"/>
    <xf numFmtId="0" fontId="56" fillId="0" borderId="0"/>
    <xf numFmtId="0" fontId="19" fillId="0" borderId="0"/>
    <xf numFmtId="0" fontId="19" fillId="0" borderId="0"/>
    <xf numFmtId="0" fontId="56" fillId="0" borderId="0"/>
    <xf numFmtId="0" fontId="22" fillId="0" borderId="0"/>
    <xf numFmtId="0" fontId="19" fillId="0" borderId="0"/>
    <xf numFmtId="0" fontId="19" fillId="0" borderId="0"/>
    <xf numFmtId="0" fontId="56" fillId="0" borderId="0"/>
    <xf numFmtId="0" fontId="21" fillId="0" borderId="0"/>
    <xf numFmtId="0" fontId="20" fillId="0" borderId="0"/>
    <xf numFmtId="0"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0" fontId="20" fillId="0" borderId="0"/>
    <xf numFmtId="0" fontId="20" fillId="0" borderId="0"/>
    <xf numFmtId="0" fontId="47" fillId="0" borderId="0">
      <alignment vertical="top" wrapText="1"/>
    </xf>
    <xf numFmtId="0" fontId="19" fillId="0" borderId="0"/>
    <xf numFmtId="0" fontId="19" fillId="0" borderId="0"/>
    <xf numFmtId="0" fontId="19" fillId="0" borderId="0"/>
    <xf numFmtId="0" fontId="19" fillId="0" borderId="0"/>
    <xf numFmtId="0" fontId="56" fillId="0" borderId="0"/>
    <xf numFmtId="0" fontId="19" fillId="0" borderId="0"/>
    <xf numFmtId="0" fontId="19" fillId="0" borderId="0"/>
    <xf numFmtId="0" fontId="56" fillId="0" borderId="0"/>
    <xf numFmtId="0" fontId="26" fillId="23" borderId="7" applyNumberFormat="0" applyFont="0" applyAlignment="0" applyProtection="0"/>
    <xf numFmtId="0" fontId="39" fillId="20" borderId="8"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8" fillId="0" borderId="0" applyFont="0" applyFill="0" applyBorder="0" applyAlignment="0" applyProtection="0"/>
    <xf numFmtId="9" fontId="57"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171" fontId="60" fillId="0" borderId="0"/>
    <xf numFmtId="0" fontId="60" fillId="0" borderId="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9" fontId="61"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56" fillId="0" borderId="0" applyFont="0" applyFill="0" applyBorder="0" applyAlignment="0" applyProtection="0"/>
    <xf numFmtId="44" fontId="5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6" fillId="0" borderId="0" applyFont="0" applyFill="0" applyBorder="0" applyAlignment="0" applyProtection="0"/>
    <xf numFmtId="44"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20" fillId="0" borderId="0"/>
    <xf numFmtId="0" fontId="20" fillId="0" borderId="0">
      <alignment wrapText="1"/>
    </xf>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66" fillId="0" borderId="0"/>
    <xf numFmtId="0" fontId="26" fillId="0" borderId="0"/>
    <xf numFmtId="0" fontId="67" fillId="0" borderId="0"/>
    <xf numFmtId="0" fontId="20" fillId="0" borderId="0"/>
    <xf numFmtId="0" fontId="20" fillId="0" borderId="0"/>
    <xf numFmtId="0" fontId="20" fillId="0" borderId="0"/>
    <xf numFmtId="0" fontId="68" fillId="2" borderId="0" applyNumberFormat="0" applyBorder="0" applyAlignment="0" applyProtection="0"/>
    <xf numFmtId="0" fontId="68" fillId="3"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5" borderId="0" applyNumberFormat="0" applyBorder="0" applyAlignment="0" applyProtection="0"/>
    <xf numFmtId="0" fontId="68" fillId="8" borderId="0" applyNumberFormat="0" applyBorder="0" applyAlignment="0" applyProtection="0"/>
    <xf numFmtId="0" fontId="68" fillId="11" borderId="0" applyNumberFormat="0" applyBorder="0" applyAlignment="0" applyProtection="0"/>
    <xf numFmtId="0" fontId="69" fillId="12"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20" fillId="0" borderId="0"/>
    <xf numFmtId="0" fontId="20" fillId="0" borderId="0"/>
    <xf numFmtId="0" fontId="70" fillId="0" borderId="0"/>
    <xf numFmtId="0" fontId="65" fillId="0" borderId="0"/>
    <xf numFmtId="0" fontId="20" fillId="0" borderId="0"/>
    <xf numFmtId="0" fontId="71" fillId="0" borderId="0"/>
    <xf numFmtId="0" fontId="71" fillId="0" borderId="0"/>
    <xf numFmtId="0" fontId="71" fillId="0" borderId="0"/>
    <xf numFmtId="0" fontId="7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3"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70" fillId="0" borderId="0"/>
    <xf numFmtId="0" fontId="72" fillId="0" borderId="0"/>
    <xf numFmtId="0" fontId="70"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74" fillId="0" borderId="0"/>
    <xf numFmtId="0" fontId="20" fillId="0" borderId="0"/>
    <xf numFmtId="0" fontId="70" fillId="0" borderId="0"/>
    <xf numFmtId="0" fontId="70" fillId="0" borderId="0"/>
    <xf numFmtId="0" fontId="73" fillId="0" borderId="0"/>
    <xf numFmtId="0" fontId="72" fillId="0" borderId="0"/>
    <xf numFmtId="0" fontId="20" fillId="0" borderId="0"/>
    <xf numFmtId="41"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175" fontId="75" fillId="0" borderId="0" applyProtection="0">
      <protection locked="0"/>
    </xf>
    <xf numFmtId="166" fontId="20" fillId="0" borderId="0" applyFont="0" applyFill="0" applyBorder="0" applyAlignment="0" applyProtection="0"/>
    <xf numFmtId="167" fontId="20" fillId="0" borderId="0" applyFont="0" applyFill="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31" borderId="0" applyNumberFormat="0" applyBorder="0" applyAlignment="0" applyProtection="0"/>
    <xf numFmtId="0" fontId="26" fillId="24" borderId="0" applyNumberFormat="0" applyBorder="0" applyAlignment="0" applyProtection="0"/>
    <xf numFmtId="0" fontId="26" fillId="32"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0" fillId="0" borderId="0"/>
    <xf numFmtId="0" fontId="68" fillId="33" borderId="0" applyNumberFormat="0" applyBorder="0" applyAlignment="0" applyProtection="0"/>
    <xf numFmtId="0" fontId="68" fillId="33" borderId="0" applyNumberFormat="0" applyBorder="0" applyAlignment="0" applyProtection="0"/>
    <xf numFmtId="0" fontId="69" fillId="34"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68" fillId="35" borderId="0" applyNumberFormat="0" applyBorder="0" applyAlignment="0" applyProtection="0"/>
    <xf numFmtId="0" fontId="68" fillId="36" borderId="0" applyNumberFormat="0" applyBorder="0" applyAlignment="0" applyProtection="0"/>
    <xf numFmtId="0" fontId="69" fillId="3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68" fillId="35" borderId="0" applyNumberFormat="0" applyBorder="0" applyAlignment="0" applyProtection="0"/>
    <xf numFmtId="0" fontId="68" fillId="38" borderId="0" applyNumberFormat="0" applyBorder="0" applyAlignment="0" applyProtection="0"/>
    <xf numFmtId="0" fontId="69" fillId="36"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68" fillId="33" borderId="0" applyNumberFormat="0" applyBorder="0" applyAlignment="0" applyProtection="0"/>
    <xf numFmtId="0" fontId="68" fillId="36" borderId="0" applyNumberFormat="0" applyBorder="0" applyAlignment="0" applyProtection="0"/>
    <xf numFmtId="0" fontId="69" fillId="36"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68" fillId="39" borderId="0" applyNumberFormat="0" applyBorder="0" applyAlignment="0" applyProtection="0"/>
    <xf numFmtId="0" fontId="68" fillId="33" borderId="0" applyNumberFormat="0" applyBorder="0" applyAlignment="0" applyProtection="0"/>
    <xf numFmtId="0" fontId="69" fillId="3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68" fillId="35" borderId="0" applyNumberFormat="0" applyBorder="0" applyAlignment="0" applyProtection="0"/>
    <xf numFmtId="0" fontId="68" fillId="40" borderId="0" applyNumberFormat="0" applyBorder="0" applyAlignment="0" applyProtection="0"/>
    <xf numFmtId="0" fontId="69" fillId="40"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76" fillId="0" borderId="0" applyNumberFormat="0" applyFill="0" applyBorder="0" applyAlignment="0" applyProtection="0"/>
    <xf numFmtId="0" fontId="77" fillId="26" borderId="28">
      <alignment horizontal="center" vertical="center"/>
      <protection locked="0"/>
    </xf>
    <xf numFmtId="3" fontId="78" fillId="41" borderId="0" applyBorder="0">
      <alignment horizontal="right"/>
      <protection locked="0"/>
    </xf>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79" fillId="0" borderId="0" applyNumberFormat="0" applyFill="0" applyBorder="0" applyAlignment="0" applyProtection="0"/>
    <xf numFmtId="0" fontId="39" fillId="20" borderId="8" applyNumberFormat="0" applyAlignment="0" applyProtection="0"/>
    <xf numFmtId="7" fontId="22" fillId="42" borderId="24" applyNumberFormat="0" applyBorder="0" applyAlignment="0">
      <protection hidden="1"/>
    </xf>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80" fillId="0" borderId="6" applyNumberFormat="0" applyFill="0" applyAlignment="0" applyProtection="0"/>
    <xf numFmtId="0" fontId="81" fillId="0" borderId="3" applyNumberFormat="0" applyFill="0" applyAlignment="0" applyProtection="0"/>
    <xf numFmtId="0" fontId="82" fillId="0" borderId="4" applyNumberFormat="0" applyFill="0" applyAlignment="0" applyProtection="0"/>
    <xf numFmtId="0" fontId="83" fillId="0" borderId="5" applyNumberFormat="0" applyFill="0" applyAlignment="0" applyProtection="0"/>
    <xf numFmtId="0" fontId="83" fillId="0" borderId="0" applyNumberFormat="0" applyFill="0" applyBorder="0" applyAlignment="0" applyProtection="0"/>
    <xf numFmtId="0" fontId="29" fillId="20" borderId="1" applyNumberFormat="0" applyAlignment="0" applyProtection="0"/>
    <xf numFmtId="176" fontId="20" fillId="0" borderId="0" applyFont="0" applyFill="0" applyBorder="0" applyAlignment="0" applyProtection="0"/>
    <xf numFmtId="0" fontId="47" fillId="43" borderId="0"/>
    <xf numFmtId="6" fontId="43" fillId="44" borderId="33">
      <alignment vertical="center"/>
    </xf>
    <xf numFmtId="177" fontId="54" fillId="44" borderId="33">
      <alignment horizontal="center"/>
    </xf>
    <xf numFmtId="0" fontId="43" fillId="44" borderId="33">
      <alignment vertical="center"/>
    </xf>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0" fontId="29" fillId="20" borderId="1" applyNumberFormat="0" applyAlignment="0" applyProtection="0"/>
    <xf numFmtId="17" fontId="84" fillId="45" borderId="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30" fillId="21" borderId="2" applyNumberFormat="0" applyAlignment="0" applyProtection="0"/>
    <xf numFmtId="0" fontId="85" fillId="20" borderId="8" applyNumberFormat="0" applyAlignment="0" applyProtection="0"/>
    <xf numFmtId="0" fontId="86" fillId="0" borderId="0"/>
    <xf numFmtId="178" fontId="87" fillId="0" borderId="0"/>
    <xf numFmtId="178" fontId="87" fillId="0" borderId="0"/>
    <xf numFmtId="178" fontId="87" fillId="0" borderId="0"/>
    <xf numFmtId="178" fontId="87" fillId="0" borderId="0"/>
    <xf numFmtId="178" fontId="87" fillId="0" borderId="0"/>
    <xf numFmtId="178" fontId="87" fillId="0" borderId="0"/>
    <xf numFmtId="178" fontId="87" fillId="0" borderId="0"/>
    <xf numFmtId="178" fontId="87" fillId="0" borderId="0"/>
    <xf numFmtId="0" fontId="88" fillId="0" borderId="0" applyFont="0" applyFill="0" applyBorder="0" applyAlignment="0" applyProtection="0">
      <alignment horizontal="right"/>
    </xf>
    <xf numFmtId="40" fontId="7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8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89" fillId="0" borderId="0" applyFont="0" applyFill="0" applyBorder="0" applyAlignment="0" applyProtection="0"/>
    <xf numFmtId="3" fontId="20" fillId="0" borderId="0"/>
    <xf numFmtId="0" fontId="25" fillId="26" borderId="34"/>
    <xf numFmtId="0" fontId="25" fillId="26" borderId="34">
      <alignment horizontal="center"/>
    </xf>
    <xf numFmtId="6" fontId="90" fillId="46" borderId="33">
      <alignment horizontal="right" vertical="center"/>
    </xf>
    <xf numFmtId="179" fontId="91" fillId="0" borderId="35">
      <alignment horizontal="right" vertical="center"/>
    </xf>
    <xf numFmtId="166" fontId="92" fillId="0" borderId="36" applyBorder="0"/>
    <xf numFmtId="0" fontId="88" fillId="0" borderId="0" applyFont="0" applyFill="0" applyBorder="0" applyAlignment="0" applyProtection="0">
      <alignment horizontal="right"/>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180" fontId="71" fillId="0" borderId="0" applyFont="0" applyFill="0" applyBorder="0" applyAlignment="0" applyProtection="0"/>
    <xf numFmtId="8" fontId="20" fillId="26" borderId="33">
      <alignment horizontal="center" vertical="center"/>
      <protection locked="0"/>
    </xf>
    <xf numFmtId="181" fontId="71" fillId="0" borderId="0" applyFont="0" applyFill="0" applyBorder="0" applyAlignment="0" applyProtection="0"/>
    <xf numFmtId="173" fontId="71" fillId="0" borderId="0" applyFont="0" applyFill="0" applyBorder="0" applyAlignment="0" applyProtection="0"/>
    <xf numFmtId="182" fontId="25" fillId="0" borderId="0" applyFill="0" applyBorder="0" applyAlignment="0" applyProtection="0"/>
    <xf numFmtId="183" fontId="75" fillId="0" borderId="0">
      <protection locked="0"/>
    </xf>
    <xf numFmtId="184" fontId="20" fillId="0" borderId="0" applyFont="0" applyFill="0" applyBorder="0" applyAlignment="0" applyProtection="0"/>
    <xf numFmtId="0" fontId="47" fillId="47" borderId="0"/>
    <xf numFmtId="0" fontId="93" fillId="0" borderId="0" applyNumberFormat="0" applyBorder="0" applyAlignment="0">
      <protection locked="0"/>
    </xf>
    <xf numFmtId="0" fontId="94" fillId="48" borderId="0" applyNumberFormat="0" applyFont="0" applyBorder="0" applyAlignment="0">
      <protection locked="0"/>
    </xf>
    <xf numFmtId="0" fontId="95" fillId="0" borderId="0" applyNumberFormat="0" applyBorder="0" applyAlignment="0">
      <protection locked="0"/>
    </xf>
    <xf numFmtId="0" fontId="96" fillId="49" borderId="0"/>
    <xf numFmtId="0" fontId="20" fillId="0" borderId="0" applyFont="0" applyFill="0" applyBorder="0" applyAlignment="0" applyProtection="0"/>
    <xf numFmtId="0" fontId="88" fillId="0" borderId="0" applyFon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87" fontId="97" fillId="50" borderId="37">
      <alignment horizontal="right" vertical="center"/>
    </xf>
    <xf numFmtId="0" fontId="98" fillId="51" borderId="10">
      <alignment vertical="top" wrapText="1"/>
      <protection locked="0"/>
    </xf>
    <xf numFmtId="0" fontId="86" fillId="0" borderId="0"/>
    <xf numFmtId="41" fontId="20" fillId="0" borderId="0" applyFont="0" applyFill="0" applyBorder="0" applyAlignment="0" applyProtection="0"/>
    <xf numFmtId="43" fontId="20" fillId="0" borderId="0" applyFont="0" applyFill="0" applyBorder="0" applyAlignment="0" applyProtection="0"/>
    <xf numFmtId="170" fontId="47" fillId="50" borderId="33" applyBorder="0">
      <alignment horizontal="left" vertical="center" wrapText="1"/>
    </xf>
    <xf numFmtId="6" fontId="20" fillId="50" borderId="33">
      <alignment horizontal="center" vertical="center"/>
    </xf>
    <xf numFmtId="188" fontId="48" fillId="50" borderId="33">
      <alignment horizontal="center" vertical="center"/>
    </xf>
    <xf numFmtId="8" fontId="99" fillId="50" borderId="33">
      <alignment horizontal="center" vertical="center"/>
    </xf>
    <xf numFmtId="189" fontId="22" fillId="50" borderId="33">
      <alignment horizontal="center" vertical="center"/>
    </xf>
    <xf numFmtId="170" fontId="20" fillId="50" borderId="33">
      <alignment horizontal="center" vertical="center"/>
    </xf>
    <xf numFmtId="10" fontId="20" fillId="50" borderId="33">
      <alignment horizontal="center" vertical="center"/>
    </xf>
    <xf numFmtId="165" fontId="20" fillId="0" borderId="0" applyFill="0" applyBorder="0" applyAlignment="0" applyProtection="0"/>
    <xf numFmtId="164" fontId="20" fillId="0" borderId="0" applyFill="0" applyBorder="0" applyAlignment="0" applyProtection="0"/>
    <xf numFmtId="8" fontId="20" fillId="0" borderId="0" applyFill="0" applyBorder="0" applyAlignment="0" applyProtection="0"/>
    <xf numFmtId="0" fontId="88" fillId="0" borderId="38" applyNumberFormat="0" applyFont="0" applyFill="0" applyAlignment="0" applyProtection="0"/>
    <xf numFmtId="0" fontId="22" fillId="0" borderId="0" applyNumberFormat="0">
      <protection locked="0"/>
    </xf>
    <xf numFmtId="0" fontId="22" fillId="0" borderId="0" applyNumberFormat="0">
      <protection locked="0"/>
    </xf>
    <xf numFmtId="0" fontId="20" fillId="0" borderId="39"/>
    <xf numFmtId="0" fontId="36" fillId="7" borderId="1" applyNumberFormat="0" applyAlignment="0" applyProtection="0"/>
    <xf numFmtId="0" fontId="100" fillId="52" borderId="0" applyNumberFormat="0" applyBorder="0" applyAlignment="0" applyProtection="0"/>
    <xf numFmtId="0" fontId="100" fillId="53" borderId="0" applyNumberFormat="0" applyBorder="0" applyAlignment="0" applyProtection="0"/>
    <xf numFmtId="0" fontId="100" fillId="54" borderId="0" applyNumberFormat="0" applyBorder="0" applyAlignment="0" applyProtection="0"/>
    <xf numFmtId="190" fontId="20" fillId="26" borderId="37">
      <alignment horizontal="center" vertical="center"/>
      <protection locked="0"/>
    </xf>
    <xf numFmtId="188" fontId="43" fillId="26" borderId="33">
      <alignment horizontal="center" vertical="center"/>
      <protection locked="0"/>
    </xf>
    <xf numFmtId="10" fontId="20" fillId="26" borderId="33">
      <alignment horizontal="center" vertical="center"/>
      <protection locked="0"/>
    </xf>
    <xf numFmtId="1" fontId="20" fillId="26" borderId="37">
      <alignment horizontal="left" vertical="center"/>
      <protection locked="0"/>
    </xf>
    <xf numFmtId="1" fontId="25" fillId="26" borderId="33">
      <alignment horizontal="left" vertical="center"/>
      <protection locked="0"/>
    </xf>
    <xf numFmtId="18" fontId="25" fillId="26" borderId="33">
      <alignment horizontal="center" vertical="center"/>
      <protection locked="0"/>
    </xf>
    <xf numFmtId="0" fontId="41" fillId="0" borderId="9" applyNumberFormat="0" applyFill="0" applyAlignment="0" applyProtection="0"/>
    <xf numFmtId="0" fontId="31" fillId="0" borderId="0" applyNumberForma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96" fontId="20" fillId="0" borderId="0" applyFont="0" applyFill="0" applyBorder="0" applyAlignment="0" applyProtection="0"/>
    <xf numFmtId="196" fontId="20" fillId="0" borderId="0" applyFont="0" applyFill="0" applyBorder="0" applyAlignment="0" applyProtection="0"/>
    <xf numFmtId="2" fontId="20" fillId="0" borderId="0" applyFont="0" applyFill="0" applyBorder="0" applyAlignment="0" applyProtection="0"/>
    <xf numFmtId="0" fontId="101" fillId="0" borderId="0" applyFill="0" applyBorder="0" applyProtection="0">
      <alignment horizontal="left"/>
    </xf>
    <xf numFmtId="0" fontId="102" fillId="3" borderId="0"/>
    <xf numFmtId="197" fontId="20" fillId="0" borderId="0" applyFont="0" applyFill="0" applyBorder="0" applyAlignment="0" applyProtection="0"/>
    <xf numFmtId="198" fontId="54" fillId="0" borderId="0" applyFont="0" applyFill="0" applyBorder="0" applyAlignment="0" applyProtection="0"/>
    <xf numFmtId="199" fontId="20" fillId="0" borderId="0" applyFont="0" applyFill="0" applyBorder="0" applyAlignment="0" applyProtection="0"/>
    <xf numFmtId="200" fontId="54" fillId="0" borderId="0" applyFont="0" applyFill="0" applyBorder="0" applyAlignment="0" applyProtection="0"/>
    <xf numFmtId="0" fontId="103" fillId="7" borderId="1" applyNumberFormat="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47" fillId="46" borderId="40" applyBorder="0">
      <alignment horizontal="right"/>
    </xf>
    <xf numFmtId="0" fontId="47" fillId="55" borderId="0"/>
    <xf numFmtId="6" fontId="43" fillId="55" borderId="41">
      <alignment horizontal="right" vertical="center"/>
    </xf>
    <xf numFmtId="177" fontId="54" fillId="55" borderId="33">
      <alignment horizontal="center" vertical="center"/>
    </xf>
    <xf numFmtId="0" fontId="43" fillId="55" borderId="37">
      <alignment vertical="center"/>
    </xf>
    <xf numFmtId="38" fontId="20" fillId="25" borderId="0" applyNumberFormat="0" applyBorder="0" applyAlignment="0" applyProtection="0"/>
    <xf numFmtId="38" fontId="22" fillId="25" borderId="0" applyNumberFormat="0" applyBorder="0" applyAlignment="0" applyProtection="0"/>
    <xf numFmtId="0" fontId="104" fillId="0" borderId="0">
      <alignment horizontal="center"/>
    </xf>
    <xf numFmtId="0" fontId="32" fillId="4" borderId="0" applyNumberFormat="0" applyBorder="0" applyAlignment="0" applyProtection="0"/>
    <xf numFmtId="0" fontId="88" fillId="0" borderId="0" applyFont="0" applyFill="0" applyBorder="0" applyAlignment="0" applyProtection="0">
      <alignment horizontal="right"/>
    </xf>
    <xf numFmtId="0" fontId="105" fillId="0" borderId="0" applyProtection="0">
      <alignment horizontal="right"/>
    </xf>
    <xf numFmtId="0" fontId="20" fillId="0" borderId="0"/>
    <xf numFmtId="0" fontId="20" fillId="0" borderId="0"/>
    <xf numFmtId="0" fontId="50" fillId="0" borderId="0"/>
    <xf numFmtId="0" fontId="25" fillId="46" borderId="42" applyBorder="0">
      <alignment horizontal="center" vertical="center"/>
    </xf>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06" fillId="56" borderId="37">
      <alignment horizontal="left" vertical="center" wrapText="1"/>
    </xf>
    <xf numFmtId="0" fontId="20" fillId="25" borderId="11" applyFont="0" applyBorder="0" applyAlignment="0"/>
    <xf numFmtId="0" fontId="86" fillId="0" borderId="0"/>
    <xf numFmtId="0" fontId="107" fillId="57" borderId="27" applyNumberFormat="0" applyFont="0" applyBorder="0" applyAlignment="0">
      <protection hidden="1"/>
    </xf>
    <xf numFmtId="0" fontId="108" fillId="43" borderId="43">
      <alignment horizontal="center" vertical="center"/>
    </xf>
    <xf numFmtId="0" fontId="109" fillId="20" borderId="1" applyNumberFormat="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62" fillId="0" borderId="0" applyNumberFormat="0" applyFill="0" applyBorder="0" applyAlignment="0" applyProtection="0"/>
    <xf numFmtId="10" fontId="20" fillId="51" borderId="10" applyNumberFormat="0" applyBorder="0" applyAlignment="0" applyProtection="0"/>
    <xf numFmtId="10" fontId="22" fillId="51" borderId="10" applyNumberFormat="0" applyBorder="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111" fillId="58" borderId="44"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36" fillId="7" borderId="1" applyNumberFormat="0" applyAlignment="0" applyProtection="0"/>
    <xf numFmtId="0" fontId="20" fillId="51" borderId="33">
      <alignment vertical="center" wrapText="1"/>
    </xf>
    <xf numFmtId="0" fontId="25" fillId="51" borderId="33">
      <alignment horizontal="right" vertical="center" wrapText="1"/>
    </xf>
    <xf numFmtId="0" fontId="24" fillId="51" borderId="33">
      <alignment vertical="center" wrapText="1"/>
    </xf>
    <xf numFmtId="0" fontId="112" fillId="21" borderId="2" applyNumberFormat="0" applyAlignment="0" applyProtection="0"/>
    <xf numFmtId="0" fontId="113" fillId="4" borderId="0" applyNumberFormat="0" applyBorder="0" applyAlignment="0" applyProtection="0"/>
    <xf numFmtId="0" fontId="114" fillId="0" borderId="0"/>
    <xf numFmtId="0" fontId="110" fillId="0" borderId="0" applyNumberFormat="0" applyFill="0" applyBorder="0" applyAlignment="0" applyProtection="0">
      <alignment vertical="top"/>
      <protection locked="0"/>
    </xf>
    <xf numFmtId="0" fontId="115" fillId="3" borderId="0" applyNumberFormat="0" applyBorder="0" applyAlignment="0" applyProtection="0"/>
    <xf numFmtId="38" fontId="116" fillId="0" borderId="0"/>
    <xf numFmtId="38" fontId="117" fillId="0" borderId="0"/>
    <xf numFmtId="38" fontId="118" fillId="0" borderId="0"/>
    <xf numFmtId="38" fontId="119" fillId="0" borderId="0"/>
    <xf numFmtId="0" fontId="120" fillId="0" borderId="0"/>
    <xf numFmtId="0" fontId="120" fillId="0" borderId="0"/>
    <xf numFmtId="0" fontId="11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201" fontId="25" fillId="42" borderId="33">
      <alignment horizontal="right" vertical="center"/>
    </xf>
    <xf numFmtId="0" fontId="25" fillId="42" borderId="33"/>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0" fontId="88" fillId="0" borderId="0" applyFont="0" applyFill="0" applyBorder="0" applyAlignment="0" applyProtection="0">
      <alignment horizontal="right"/>
    </xf>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3" fontId="22" fillId="25" borderId="0" applyNumberFormat="0"/>
    <xf numFmtId="3" fontId="22" fillId="25" borderId="0" applyNumberFormat="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2" fillId="0" borderId="0"/>
    <xf numFmtId="0" fontId="122" fillId="0" borderId="0"/>
    <xf numFmtId="0" fontId="123" fillId="0" borderId="0"/>
    <xf numFmtId="0" fontId="123" fillId="59" borderId="0"/>
    <xf numFmtId="0" fontId="124" fillId="0" borderId="0"/>
    <xf numFmtId="207" fontId="125" fillId="0" borderId="0"/>
    <xf numFmtId="207" fontId="125" fillId="0" borderId="0"/>
    <xf numFmtId="207" fontId="125" fillId="0" borderId="0"/>
    <xf numFmtId="0" fontId="20" fillId="0" borderId="0"/>
    <xf numFmtId="0" fontId="20" fillId="0" borderId="0"/>
    <xf numFmtId="0"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6" fillId="0" borderId="0"/>
    <xf numFmtId="0" fontId="98" fillId="0" borderId="0"/>
    <xf numFmtId="0" fontId="91" fillId="0" borderId="0"/>
    <xf numFmtId="0" fontId="98" fillId="0" borderId="0"/>
    <xf numFmtId="0" fontId="91" fillId="0" borderId="0"/>
    <xf numFmtId="0" fontId="91" fillId="0" borderId="0"/>
    <xf numFmtId="0" fontId="98" fillId="0" borderId="0"/>
    <xf numFmtId="0" fontId="91" fillId="0" borderId="0"/>
    <xf numFmtId="0" fontId="98" fillId="0" borderId="0"/>
    <xf numFmtId="0" fontId="20" fillId="0" borderId="0"/>
    <xf numFmtId="0" fontId="91" fillId="0" borderId="0"/>
    <xf numFmtId="0" fontId="20" fillId="0" borderId="0">
      <alignment wrapText="1"/>
    </xf>
    <xf numFmtId="0" fontId="20" fillId="0" borderId="0"/>
    <xf numFmtId="0" fontId="20" fillId="0" borderId="0"/>
    <xf numFmtId="0" fontId="20" fillId="0" borderId="0"/>
    <xf numFmtId="0" fontId="20" fillId="0" borderId="0"/>
    <xf numFmtId="0" fontId="71" fillId="0" borderId="0"/>
    <xf numFmtId="0" fontId="20" fillId="0" borderId="0"/>
    <xf numFmtId="0" fontId="127" fillId="0" borderId="0"/>
    <xf numFmtId="0" fontId="128" fillId="0" borderId="0"/>
    <xf numFmtId="0" fontId="129" fillId="0" borderId="0"/>
    <xf numFmtId="0" fontId="20" fillId="0" borderId="0"/>
    <xf numFmtId="0" fontId="20" fillId="0" borderId="0"/>
    <xf numFmtId="0" fontId="20" fillId="0" borderId="0"/>
    <xf numFmtId="0" fontId="130" fillId="0" borderId="0"/>
    <xf numFmtId="0" fontId="20" fillId="0" borderId="0" applyFont="0" applyFill="0" applyBorder="0" applyAlignment="0" applyProtection="0"/>
    <xf numFmtId="0" fontId="26" fillId="0" borderId="0"/>
    <xf numFmtId="0" fontId="26" fillId="0" borderId="0"/>
    <xf numFmtId="0" fontId="20" fillId="0" borderId="0"/>
    <xf numFmtId="0" fontId="20" fillId="0" borderId="0"/>
    <xf numFmtId="0" fontId="129" fillId="0" borderId="0"/>
    <xf numFmtId="0" fontId="129" fillId="0" borderId="0"/>
    <xf numFmtId="0" fontId="17" fillId="0" borderId="0"/>
    <xf numFmtId="0" fontId="20" fillId="0" borderId="0"/>
    <xf numFmtId="0" fontId="128" fillId="0" borderId="0"/>
    <xf numFmtId="0" fontId="128" fillId="0" borderId="0"/>
    <xf numFmtId="0" fontId="128" fillId="0" borderId="0"/>
    <xf numFmtId="0" fontId="17" fillId="0" borderId="0"/>
    <xf numFmtId="0" fontId="17" fillId="0" borderId="0"/>
    <xf numFmtId="0" fontId="131" fillId="0" borderId="0"/>
    <xf numFmtId="0" fontId="128" fillId="0" borderId="0"/>
    <xf numFmtId="0" fontId="17" fillId="0" borderId="0"/>
    <xf numFmtId="0" fontId="17" fillId="0" borderId="0"/>
    <xf numFmtId="0" fontId="17" fillId="0" borderId="0"/>
    <xf numFmtId="0" fontId="17" fillId="0" borderId="0"/>
    <xf numFmtId="0" fontId="17" fillId="0" borderId="0"/>
    <xf numFmtId="0" fontId="26" fillId="0" borderId="0"/>
    <xf numFmtId="0" fontId="26" fillId="0" borderId="0"/>
    <xf numFmtId="0" fontId="17" fillId="0" borderId="0"/>
    <xf numFmtId="0" fontId="26" fillId="0" borderId="0"/>
    <xf numFmtId="0" fontId="128" fillId="0" borderId="0"/>
    <xf numFmtId="0" fontId="17" fillId="0" borderId="0"/>
    <xf numFmtId="0" fontId="17" fillId="0" borderId="0"/>
    <xf numFmtId="0" fontId="128" fillId="0" borderId="0"/>
    <xf numFmtId="0" fontId="128" fillId="0" borderId="0"/>
    <xf numFmtId="0" fontId="20" fillId="0" borderId="0" applyFont="0" applyFill="0" applyBorder="0" applyAlignment="0" applyProtection="0"/>
    <xf numFmtId="0" fontId="128" fillId="0" borderId="0"/>
    <xf numFmtId="0" fontId="128" fillId="0" borderId="0"/>
    <xf numFmtId="0" fontId="128" fillId="0" borderId="0"/>
    <xf numFmtId="0" fontId="128" fillId="0" borderId="0"/>
    <xf numFmtId="0" fontId="128" fillId="0" borderId="0"/>
    <xf numFmtId="0" fontId="26" fillId="0" borderId="0" applyNumberFormat="0" applyFont="0" applyFill="0" applyBorder="0" applyAlignment="0" applyProtection="0"/>
    <xf numFmtId="0" fontId="20" fillId="0" borderId="0"/>
    <xf numFmtId="0" fontId="17" fillId="0" borderId="0"/>
    <xf numFmtId="0" fontId="132" fillId="0" borderId="0"/>
    <xf numFmtId="0" fontId="17" fillId="0" borderId="0"/>
    <xf numFmtId="0" fontId="17" fillId="0" borderId="0"/>
    <xf numFmtId="0" fontId="132" fillId="0" borderId="0"/>
    <xf numFmtId="0" fontId="132" fillId="0" borderId="0"/>
    <xf numFmtId="0" fontId="20" fillId="0" borderId="0"/>
    <xf numFmtId="0" fontId="17" fillId="0" borderId="0"/>
    <xf numFmtId="0" fontId="20" fillId="0" borderId="0" applyFont="0" applyFill="0" applyBorder="0" applyAlignment="0" applyProtection="0"/>
    <xf numFmtId="0" fontId="86" fillId="0" borderId="0"/>
    <xf numFmtId="0" fontId="133" fillId="0" borderId="0"/>
    <xf numFmtId="0" fontId="24" fillId="0" borderId="0" applyFill="0" applyBorder="0">
      <protection locked="0"/>
    </xf>
    <xf numFmtId="208" fontId="20" fillId="0" borderId="0"/>
    <xf numFmtId="201" fontId="43" fillId="44" borderId="33">
      <alignment horizontal="center"/>
    </xf>
    <xf numFmtId="0" fontId="47" fillId="60" borderId="35">
      <alignment horizontal="center" vertical="center"/>
    </xf>
    <xf numFmtId="2" fontId="47" fillId="60" borderId="37">
      <alignment horizontal="center"/>
    </xf>
    <xf numFmtId="0" fontId="47" fillId="60" borderId="37">
      <alignment horizontal="center"/>
    </xf>
    <xf numFmtId="38" fontId="91" fillId="60" borderId="37">
      <alignment horizontal="right" vertical="center"/>
    </xf>
    <xf numFmtId="18" fontId="47" fillId="60" borderId="35">
      <alignment horizontal="center" vertical="center"/>
    </xf>
    <xf numFmtId="0" fontId="25" fillId="55" borderId="0">
      <alignment vertical="center"/>
    </xf>
    <xf numFmtId="0" fontId="134"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135" fillId="22" borderId="0" applyNumberFormat="0" applyBorder="0" applyAlignment="0" applyProtection="0"/>
    <xf numFmtId="209" fontId="127" fillId="0" borderId="0" applyFont="0" applyFill="0" applyBorder="0" applyAlignment="0" applyProtection="0"/>
    <xf numFmtId="167" fontId="127" fillId="0" borderId="0" applyFont="0" applyFill="0" applyBorder="0" applyAlignment="0" applyProtection="0"/>
    <xf numFmtId="0" fontId="136" fillId="0" borderId="0" applyBorder="0" applyProtection="0">
      <alignment horizontal="center" vertical="center"/>
    </xf>
    <xf numFmtId="0" fontId="136" fillId="0" borderId="0" applyBorder="0" applyProtection="0">
      <alignment horizontal="center" vertical="center"/>
    </xf>
    <xf numFmtId="0" fontId="137" fillId="0" borderId="0" applyNumberFormat="0" applyFill="0" applyBorder="0" applyAlignment="0" applyProtection="0"/>
    <xf numFmtId="210" fontId="20" fillId="0" borderId="0" applyFont="0" applyFill="0" applyBorder="0" applyAlignment="0" applyProtection="0"/>
    <xf numFmtId="177" fontId="54" fillId="61" borderId="33">
      <alignment horizontal="center"/>
    </xf>
    <xf numFmtId="6" fontId="43" fillId="61" borderId="33">
      <alignment vertical="center"/>
    </xf>
    <xf numFmtId="0" fontId="43" fillId="61" borderId="33">
      <alignment vertical="center"/>
    </xf>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39" fillId="20" borderId="8" applyNumberFormat="0" applyAlignment="0" applyProtection="0"/>
    <xf numFmtId="0" fontId="86" fillId="0" borderId="0"/>
    <xf numFmtId="1" fontId="138" fillId="0" borderId="0" applyProtection="0">
      <alignment horizontal="right" vertical="center"/>
    </xf>
    <xf numFmtId="0" fontId="47" fillId="26" borderId="0"/>
    <xf numFmtId="10" fontId="20" fillId="0" borderId="0" applyFont="0" applyFill="0" applyBorder="0" applyAlignment="0" applyProtection="0"/>
    <xf numFmtId="9" fontId="71" fillId="0" borderId="0" applyFont="0" applyFill="0" applyBorder="0" applyAlignment="0" applyProtection="0"/>
    <xf numFmtId="9" fontId="20"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20" fillId="0" borderId="0" applyFont="0" applyFill="0" applyBorder="0" applyAlignment="0" applyProtection="0"/>
    <xf numFmtId="9" fontId="89" fillId="0" borderId="0" applyFont="0" applyFill="0" applyBorder="0" applyAlignment="0" applyProtection="0"/>
    <xf numFmtId="9" fontId="8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26" fillId="0" borderId="0" applyFont="0" applyFill="0" applyBorder="0" applyAlignment="0" applyProtection="0"/>
    <xf numFmtId="9" fontId="21" fillId="0" borderId="0" applyFont="0" applyFill="0" applyBorder="0" applyAlignment="0" applyProtection="0"/>
    <xf numFmtId="9" fontId="139"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177" fontId="54" fillId="0" borderId="37">
      <alignment horizontal="center"/>
    </xf>
    <xf numFmtId="211" fontId="22" fillId="36" borderId="45"/>
    <xf numFmtId="212" fontId="22" fillId="0" borderId="45" applyFont="0" applyFill="0" applyBorder="0" applyAlignment="0" applyProtection="0">
      <protection locked="0"/>
    </xf>
    <xf numFmtId="10" fontId="97" fillId="46" borderId="37">
      <alignment horizontal="right" vertical="center"/>
    </xf>
    <xf numFmtId="10" fontId="47" fillId="0" borderId="37">
      <alignment horizontal="right" vertical="center"/>
    </xf>
    <xf numFmtId="10" fontId="140" fillId="0" borderId="37">
      <alignment horizontal="right" vertical="center"/>
    </xf>
    <xf numFmtId="0" fontId="141" fillId="62" borderId="0"/>
    <xf numFmtId="0" fontId="86" fillId="0" borderId="0"/>
    <xf numFmtId="213" fontId="127" fillId="0" borderId="19" applyFont="0" applyFill="0" applyBorder="0" applyAlignment="0" applyProtection="0">
      <alignment horizontal="center"/>
    </xf>
    <xf numFmtId="6" fontId="25" fillId="61" borderId="33">
      <alignment horizontal="right"/>
    </xf>
    <xf numFmtId="0" fontId="71" fillId="0" borderId="0" applyNumberFormat="0" applyFont="0" applyFill="0" applyBorder="0" applyAlignment="0" applyProtection="0">
      <alignment horizontal="left"/>
    </xf>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4" fontId="71" fillId="0" borderId="0" applyFont="0" applyFill="0" applyBorder="0" applyAlignment="0" applyProtection="0"/>
    <xf numFmtId="0" fontId="142" fillId="0" borderId="26">
      <alignment horizontal="center"/>
    </xf>
    <xf numFmtId="3" fontId="71" fillId="0" borderId="0" applyFont="0" applyFill="0" applyBorder="0" applyAlignment="0" applyProtection="0"/>
    <xf numFmtId="0" fontId="71" fillId="63" borderId="0" applyNumberFormat="0" applyFont="0" applyBorder="0" applyAlignment="0" applyProtection="0"/>
    <xf numFmtId="37" fontId="74" fillId="0" borderId="0"/>
    <xf numFmtId="0" fontId="24" fillId="0" borderId="0">
      <alignment vertical="center"/>
    </xf>
    <xf numFmtId="214" fontId="143" fillId="0" borderId="0" applyFont="0" applyFill="0" applyBorder="0" applyAlignment="0" applyProtection="0"/>
    <xf numFmtId="0" fontId="143" fillId="0" borderId="46" applyNumberFormat="0" applyFont="0" applyFill="0" applyAlignment="0" applyProtection="0"/>
    <xf numFmtId="0" fontId="143" fillId="0" borderId="47" applyNumberFormat="0" applyFont="0" applyFill="0" applyAlignment="0" applyProtection="0"/>
    <xf numFmtId="0" fontId="143" fillId="0" borderId="48" applyNumberFormat="0" applyFont="0" applyFill="0" applyAlignment="0" applyProtection="0"/>
    <xf numFmtId="0" fontId="143" fillId="0" borderId="49" applyNumberFormat="0" applyFont="0" applyFill="0" applyAlignment="0" applyProtection="0"/>
    <xf numFmtId="0" fontId="143" fillId="0" borderId="50" applyNumberFormat="0" applyFont="0" applyFill="0" applyAlignment="0" applyProtection="0"/>
    <xf numFmtId="0" fontId="143" fillId="41" borderId="0" applyNumberFormat="0" applyFont="0" applyBorder="0" applyAlignment="0" applyProtection="0"/>
    <xf numFmtId="0" fontId="143" fillId="0" borderId="51" applyNumberFormat="0" applyFont="0" applyFill="0" applyAlignment="0" applyProtection="0"/>
    <xf numFmtId="0" fontId="143" fillId="0" borderId="52" applyNumberFormat="0" applyFont="0" applyFill="0" applyAlignment="0" applyProtection="0"/>
    <xf numFmtId="46" fontId="143" fillId="0" borderId="0" applyFont="0" applyFill="0" applyBorder="0" applyAlignment="0" applyProtection="0"/>
    <xf numFmtId="0" fontId="144" fillId="0" borderId="0" applyNumberFormat="0" applyFill="0" applyBorder="0" applyAlignment="0" applyProtection="0"/>
    <xf numFmtId="0" fontId="143" fillId="0" borderId="53" applyNumberFormat="0" applyFont="0" applyFill="0" applyAlignment="0" applyProtection="0"/>
    <xf numFmtId="0" fontId="143" fillId="0" borderId="54" applyNumberFormat="0" applyFont="0" applyFill="0" applyAlignment="0" applyProtection="0"/>
    <xf numFmtId="0" fontId="143" fillId="0" borderId="7" applyNumberFormat="0" applyFont="0" applyFill="0" applyAlignment="0" applyProtection="0"/>
    <xf numFmtId="0" fontId="143" fillId="0" borderId="55" applyNumberFormat="0" applyFont="0" applyFill="0" applyAlignment="0" applyProtection="0"/>
    <xf numFmtId="0" fontId="143" fillId="0" borderId="7" applyNumberFormat="0" applyFont="0" applyFill="0" applyAlignment="0" applyProtection="0"/>
    <xf numFmtId="0" fontId="143" fillId="0" borderId="0" applyNumberFormat="0" applyFont="0" applyFill="0" applyBorder="0" applyProtection="0">
      <alignment horizontal="center"/>
    </xf>
    <xf numFmtId="0" fontId="145" fillId="0" borderId="0" applyNumberFormat="0" applyFill="0" applyBorder="0" applyAlignment="0" applyProtection="0"/>
    <xf numFmtId="0" fontId="146" fillId="0" borderId="0" applyNumberFormat="0" applyFill="0" applyBorder="0" applyAlignment="0" applyProtection="0"/>
    <xf numFmtId="0" fontId="43" fillId="0" borderId="0" applyNumberFormat="0" applyFill="0" applyBorder="0" applyProtection="0">
      <alignment horizontal="left"/>
    </xf>
    <xf numFmtId="0" fontId="143" fillId="41" borderId="0" applyNumberFormat="0" applyFont="0" applyBorder="0" applyAlignment="0" applyProtection="0"/>
    <xf numFmtId="0" fontId="64" fillId="0" borderId="0" applyNumberFormat="0" applyFill="0" applyBorder="0" applyAlignment="0" applyProtection="0"/>
    <xf numFmtId="0" fontId="144" fillId="0" borderId="0" applyNumberFormat="0" applyFill="0" applyBorder="0" applyAlignment="0" applyProtection="0"/>
    <xf numFmtId="0" fontId="143" fillId="0" borderId="56" applyNumberFormat="0" applyFont="0" applyFill="0" applyAlignment="0" applyProtection="0"/>
    <xf numFmtId="0" fontId="143" fillId="0" borderId="57" applyNumberFormat="0" applyFont="0" applyFill="0" applyAlignment="0" applyProtection="0"/>
    <xf numFmtId="215" fontId="143" fillId="0" borderId="0" applyFont="0" applyFill="0" applyBorder="0" applyAlignment="0" applyProtection="0"/>
    <xf numFmtId="0" fontId="143" fillId="0" borderId="58" applyNumberFormat="0" applyFont="0" applyFill="0" applyAlignment="0" applyProtection="0"/>
    <xf numFmtId="0" fontId="143" fillId="0" borderId="59" applyNumberFormat="0" applyFont="0" applyFill="0" applyAlignment="0" applyProtection="0"/>
    <xf numFmtId="0" fontId="143" fillId="0" borderId="60" applyNumberFormat="0" applyFont="0" applyFill="0" applyAlignment="0" applyProtection="0"/>
    <xf numFmtId="0" fontId="143" fillId="0" borderId="61" applyNumberFormat="0" applyFont="0" applyFill="0" applyAlignment="0" applyProtection="0"/>
    <xf numFmtId="0" fontId="143" fillId="0" borderId="62" applyNumberFormat="0" applyFont="0" applyFill="0" applyAlignment="0" applyProtection="0"/>
    <xf numFmtId="4" fontId="51" fillId="64" borderId="63" applyNumberFormat="0" applyProtection="0">
      <alignment horizontal="left" vertical="center" indent="1"/>
    </xf>
    <xf numFmtId="0" fontId="20" fillId="23" borderId="0" applyNumberFormat="0" applyFont="0" applyBorder="0" applyAlignment="0" applyProtection="0"/>
    <xf numFmtId="0" fontId="20" fillId="41" borderId="0" applyNumberFormat="0" applyFont="0" applyBorder="0" applyAlignment="0" applyProtection="0"/>
    <xf numFmtId="0" fontId="20" fillId="20" borderId="0" applyNumberFormat="0" applyFont="0" applyBorder="0" applyAlignment="0" applyProtection="0"/>
    <xf numFmtId="0" fontId="20" fillId="0" borderId="0" applyNumberFormat="0" applyFont="0" applyFill="0" applyBorder="0" applyAlignment="0" applyProtection="0"/>
    <xf numFmtId="0" fontId="20" fillId="20" borderId="0" applyNumberFormat="0" applyFont="0" applyBorder="0" applyAlignment="0" applyProtection="0"/>
    <xf numFmtId="0" fontId="20" fillId="0" borderId="0" applyNumberFormat="0" applyFont="0" applyFill="0" applyBorder="0" applyAlignment="0" applyProtection="0"/>
    <xf numFmtId="0" fontId="20" fillId="0" borderId="0" applyNumberFormat="0" applyFont="0" applyBorder="0" applyAlignment="0" applyProtection="0"/>
    <xf numFmtId="0" fontId="28" fillId="3" borderId="0" applyNumberFormat="0" applyBorder="0" applyAlignment="0" applyProtection="0"/>
    <xf numFmtId="0" fontId="147" fillId="0" borderId="0" applyNumberFormat="0" applyFill="0" applyBorder="0" applyAlignment="0" applyProtection="0"/>
    <xf numFmtId="0" fontId="47" fillId="46" borderId="64" applyBorder="0">
      <alignment horizontal="left" vertical="center"/>
    </xf>
    <xf numFmtId="0" fontId="47" fillId="60" borderId="37">
      <alignment horizontal="center"/>
    </xf>
    <xf numFmtId="17" fontId="47" fillId="60" borderId="35">
      <alignment vertical="center"/>
    </xf>
    <xf numFmtId="187" fontId="47" fillId="60" borderId="37"/>
    <xf numFmtId="0" fontId="47" fillId="46" borderId="33">
      <alignment horizontal="left"/>
    </xf>
    <xf numFmtId="9" fontId="47" fillId="60" borderId="35">
      <alignment horizontal="center"/>
    </xf>
    <xf numFmtId="0" fontId="47" fillId="60" borderId="37"/>
    <xf numFmtId="0" fontId="148" fillId="0" borderId="65" applyBorder="0" applyAlignment="0">
      <alignment horizontal="left"/>
    </xf>
    <xf numFmtId="0" fontId="73" fillId="0" borderId="0"/>
    <xf numFmtId="37" fontId="149" fillId="0" borderId="0"/>
    <xf numFmtId="37" fontId="149" fillId="0" borderId="0"/>
    <xf numFmtId="37" fontId="149" fillId="0" borderId="0"/>
    <xf numFmtId="37" fontId="149" fillId="0" borderId="0"/>
    <xf numFmtId="216" fontId="22" fillId="0" borderId="0" applyFill="0" applyBorder="0" applyProtection="0">
      <alignment vertical="top" wrapText="1"/>
    </xf>
    <xf numFmtId="0" fontId="22" fillId="0" borderId="0" applyNumberFormat="0" applyFill="0" applyBorder="0" applyProtection="0">
      <alignment vertical="top" wrapText="1"/>
    </xf>
    <xf numFmtId="0" fontId="21" fillId="0" borderId="0" applyNumberFormat="0" applyBorder="0" applyAlignment="0"/>
    <xf numFmtId="0" fontId="51" fillId="0" borderId="0" applyNumberFormat="0" applyBorder="0" applyAlignment="0"/>
    <xf numFmtId="0" fontId="46" fillId="0" borderId="0" applyNumberFormat="0" applyBorder="0" applyAlignment="0"/>
    <xf numFmtId="0" fontId="46" fillId="50" borderId="66">
      <alignment horizontal="center" vertical="center" wrapText="1"/>
    </xf>
    <xf numFmtId="0" fontId="25" fillId="50" borderId="67">
      <alignment horizontal="left" vertical="center"/>
    </xf>
    <xf numFmtId="0" fontId="20" fillId="31" borderId="0" applyNumberFormat="0" applyFont="0" applyBorder="0" applyAlignment="0" applyProtection="0"/>
    <xf numFmtId="0" fontId="20" fillId="24" borderId="0" applyFont="0" applyBorder="0" applyAlignment="0" applyProtection="0"/>
    <xf numFmtId="0" fontId="20" fillId="65" borderId="0" applyFont="0" applyBorder="0" applyAlignment="0" applyProtection="0"/>
    <xf numFmtId="0" fontId="26" fillId="31" borderId="0" applyNumberFormat="0" applyFont="0" applyAlignment="0" applyProtection="0"/>
    <xf numFmtId="0" fontId="150" fillId="66" borderId="0" applyNumberFormat="0" applyFont="0" applyBorder="0" applyAlignment="0" applyProtection="0"/>
    <xf numFmtId="0" fontId="151" fillId="65" borderId="0" applyNumberFormat="0" applyFont="0" applyBorder="0" applyAlignment="0" applyProtection="0"/>
    <xf numFmtId="0" fontId="152" fillId="0" borderId="0" applyBorder="0" applyProtection="0">
      <alignment vertical="center"/>
    </xf>
    <xf numFmtId="0" fontId="152" fillId="0" borderId="23" applyBorder="0" applyProtection="0">
      <alignment horizontal="right" vertical="center"/>
    </xf>
    <xf numFmtId="0" fontId="153" fillId="67" borderId="0" applyBorder="0" applyProtection="0">
      <alignment horizontal="centerContinuous" vertical="center"/>
    </xf>
    <xf numFmtId="0" fontId="153" fillId="68" borderId="23" applyBorder="0" applyProtection="0">
      <alignment horizontal="centerContinuous" vertical="center"/>
    </xf>
    <xf numFmtId="0" fontId="154" fillId="0" borderId="0" applyFill="0" applyBorder="0" applyProtection="0">
      <alignment horizontal="left"/>
    </xf>
    <xf numFmtId="0" fontId="101" fillId="0" borderId="29" applyFill="0" applyBorder="0" applyProtection="0">
      <alignment horizontal="left" vertical="top"/>
    </xf>
    <xf numFmtId="0" fontId="47" fillId="45" borderId="0"/>
    <xf numFmtId="49" fontId="50" fillId="0" borderId="0" applyFont="0" applyFill="0" applyBorder="0" applyAlignment="0" applyProtection="0"/>
    <xf numFmtId="217" fontId="50" fillId="0" borderId="0" applyFont="0" applyFill="0" applyBorder="0" applyAlignment="0" applyProtection="0"/>
    <xf numFmtId="0" fontId="155"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56"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 fontId="43" fillId="50" borderId="68" applyNumberFormat="0" applyBorder="0">
      <alignment horizontal="center" vertical="center"/>
    </xf>
    <xf numFmtId="0" fontId="77" fillId="50" borderId="0">
      <alignment horizontal="center" vertical="center"/>
    </xf>
    <xf numFmtId="0" fontId="100" fillId="0" borderId="9" applyNumberFormat="0" applyFill="0" applyAlignment="0" applyProtection="0"/>
    <xf numFmtId="169" fontId="91" fillId="69" borderId="37">
      <alignment horizontal="right"/>
    </xf>
    <xf numFmtId="0" fontId="47" fillId="69" borderId="37">
      <alignment horizontal="center"/>
    </xf>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218" fontId="157" fillId="46" borderId="33" applyBorder="0">
      <alignment horizontal="right"/>
    </xf>
    <xf numFmtId="1" fontId="157" fillId="46" borderId="37">
      <alignment horizontal="right"/>
    </xf>
    <xf numFmtId="0" fontId="157" fillId="50" borderId="0">
      <alignment horizontal="right"/>
    </xf>
    <xf numFmtId="0" fontId="86" fillId="0" borderId="0"/>
    <xf numFmtId="218" fontId="158" fillId="50" borderId="33">
      <alignment horizontal="right"/>
    </xf>
    <xf numFmtId="0" fontId="106" fillId="46" borderId="69" applyBorder="0">
      <alignment horizontal="right" wrapText="1"/>
    </xf>
    <xf numFmtId="0" fontId="40" fillId="0" borderId="0" applyNumberFormat="0" applyFill="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49" fillId="0" borderId="0"/>
    <xf numFmtId="219" fontId="159" fillId="0" borderId="0" applyNumberFormat="0" applyFont="0" applyFill="0" applyAlignment="0">
      <protection locked="0"/>
    </xf>
    <xf numFmtId="220" fontId="160" fillId="0" borderId="0" applyFont="0" applyFill="0" applyBorder="0" applyAlignment="0" applyProtection="0"/>
    <xf numFmtId="221" fontId="54" fillId="0" borderId="0" applyFont="0" applyFill="0" applyBorder="0" applyAlignment="0" applyProtection="0"/>
    <xf numFmtId="222" fontId="54" fillId="0" borderId="0" applyFont="0" applyFill="0" applyBorder="0" applyAlignment="0" applyProtection="0"/>
    <xf numFmtId="223" fontId="54" fillId="0" borderId="0" applyFont="0" applyFill="0" applyBorder="0" applyAlignment="0" applyProtection="0"/>
    <xf numFmtId="0" fontId="161" fillId="0" borderId="0" applyNumberFormat="0" applyFill="0" applyBorder="0" applyAlignment="0" applyProtection="0"/>
    <xf numFmtId="0" fontId="37" fillId="0" borderId="6" applyNumberFormat="0" applyFill="0" applyAlignment="0" applyProtection="0"/>
    <xf numFmtId="0" fontId="47" fillId="70" borderId="0"/>
    <xf numFmtId="224" fontId="162" fillId="0" borderId="0" applyFont="0" applyFill="0" applyBorder="0" applyAlignment="0" applyProtection="0"/>
    <xf numFmtId="168" fontId="20" fillId="0" borderId="0" applyFont="0" applyFill="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9" borderId="0" applyNumberFormat="0" applyBorder="0" applyAlignment="0" applyProtection="0"/>
    <xf numFmtId="42" fontId="20" fillId="0" borderId="0" applyFont="0" applyFill="0" applyBorder="0" applyAlignment="0" applyProtection="0"/>
    <xf numFmtId="44" fontId="20"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2" fontId="20" fillId="71" borderId="0" applyBorder="0" applyProtection="0"/>
    <xf numFmtId="2" fontId="20" fillId="0" borderId="0" applyBorder="0" applyProtection="0"/>
    <xf numFmtId="2" fontId="25" fillId="0" borderId="0" applyBorder="0" applyProtection="0"/>
    <xf numFmtId="2" fontId="24" fillId="0" borderId="0" applyBorder="0" applyProtection="0"/>
    <xf numFmtId="2" fontId="20" fillId="51" borderId="0" applyBorder="0" applyProtection="0"/>
    <xf numFmtId="2" fontId="20" fillId="72" borderId="0" applyBorder="0" applyProtection="0"/>
    <xf numFmtId="0" fontId="163" fillId="73" borderId="70" applyNumberFormat="0" applyAlignment="0" applyProtection="0"/>
    <xf numFmtId="0" fontId="20" fillId="51" borderId="70" applyNumberFormat="0" applyAlignment="0" applyProtection="0"/>
    <xf numFmtId="0" fontId="20" fillId="0" borderId="71" applyNumberFormat="0" applyFont="0" applyFill="0" applyAlignment="0" applyProtection="0"/>
    <xf numFmtId="0" fontId="91" fillId="27" borderId="0"/>
    <xf numFmtId="0" fontId="25" fillId="51" borderId="72">
      <alignment vertical="center"/>
    </xf>
    <xf numFmtId="201" fontId="25" fillId="51" borderId="73">
      <alignment horizontal="right" vertical="center"/>
    </xf>
    <xf numFmtId="0" fontId="30" fillId="21" borderId="2" applyNumberFormat="0" applyAlignment="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41" fontId="127" fillId="0" borderId="0" applyFont="0" applyFill="0" applyBorder="0" applyAlignment="0" applyProtection="0"/>
    <xf numFmtId="43" fontId="127" fillId="0" borderId="0" applyFont="0" applyFill="0" applyBorder="0" applyAlignment="0" applyProtection="0"/>
    <xf numFmtId="225" fontId="127" fillId="0" borderId="0" applyFont="0" applyFill="0" applyBorder="0" applyAlignment="0" applyProtection="0"/>
    <xf numFmtId="226" fontId="127" fillId="0" borderId="0" applyFont="0" applyFill="0" applyBorder="0" applyAlignment="0" applyProtection="0"/>
    <xf numFmtId="0" fontId="166" fillId="0" borderId="0"/>
    <xf numFmtId="0" fontId="167" fillId="0" borderId="0"/>
    <xf numFmtId="0" fontId="16" fillId="0" borderId="0"/>
    <xf numFmtId="0" fontId="169" fillId="0" borderId="0"/>
    <xf numFmtId="0" fontId="169" fillId="0" borderId="0"/>
    <xf numFmtId="0" fontId="15" fillId="0" borderId="0"/>
    <xf numFmtId="0" fontId="14" fillId="0" borderId="0"/>
    <xf numFmtId="0" fontId="171" fillId="0" borderId="0" applyNumberFormat="0" applyFill="0" applyBorder="0" applyAlignment="0" applyProtection="0"/>
    <xf numFmtId="44" fontId="14"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26" fillId="0" borderId="0" applyFont="0" applyFill="0" applyBorder="0" applyAlignment="0" applyProtection="0"/>
    <xf numFmtId="0" fontId="12" fillId="0" borderId="0"/>
    <xf numFmtId="43" fontId="26"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43" fontId="12"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20" fillId="0" borderId="0">
      <alignment wrapText="1"/>
    </xf>
    <xf numFmtId="0" fontId="174" fillId="76" borderId="0" applyNumberFormat="0" applyBorder="0" applyAlignment="0" applyProtection="0"/>
    <xf numFmtId="44" fontId="12" fillId="0" borderId="0" applyFont="0" applyFill="0" applyBorder="0" applyAlignment="0" applyProtection="0"/>
    <xf numFmtId="0" fontId="20" fillId="0" borderId="0"/>
    <xf numFmtId="0" fontId="11" fillId="0" borderId="0"/>
    <xf numFmtId="0" fontId="10" fillId="0" borderId="0"/>
    <xf numFmtId="0" fontId="10" fillId="0" borderId="0"/>
    <xf numFmtId="0" fontId="9" fillId="0" borderId="0"/>
    <xf numFmtId="0" fontId="8" fillId="0" borderId="0"/>
    <xf numFmtId="0" fontId="175" fillId="79" borderId="0" applyNumberFormat="0" applyBorder="0" applyAlignment="0" applyProtection="0"/>
    <xf numFmtId="0" fontId="175" fillId="80" borderId="0" applyNumberFormat="0" applyBorder="0" applyAlignment="0" applyProtection="0"/>
    <xf numFmtId="0" fontId="7"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9" fontId="178" fillId="0" borderId="0" applyFont="0" applyFill="0" applyBorder="0" applyAlignment="0" applyProtection="0"/>
    <xf numFmtId="0" fontId="3" fillId="0" borderId="0"/>
    <xf numFmtId="0" fontId="2" fillId="0" borderId="0"/>
    <xf numFmtId="0" fontId="1" fillId="0" borderId="0"/>
    <xf numFmtId="0" fontId="1" fillId="0" borderId="0"/>
    <xf numFmtId="43" fontId="1" fillId="0" borderId="0" applyFont="0" applyFill="0" applyBorder="0" applyAlignment="0" applyProtection="0"/>
  </cellStyleXfs>
  <cellXfs count="158">
    <xf numFmtId="0" fontId="0" fillId="0" borderId="0" xfId="0"/>
    <xf numFmtId="0" fontId="20" fillId="0" borderId="0" xfId="0" applyFont="1" applyBorder="1" applyAlignment="1" applyProtection="1"/>
    <xf numFmtId="0" fontId="45" fillId="0" borderId="0" xfId="0" applyFont="1" applyBorder="1" applyAlignment="1" applyProtection="1"/>
    <xf numFmtId="0" fontId="44" fillId="0" borderId="0" xfId="0" applyFont="1" applyFill="1" applyBorder="1" applyAlignment="1" applyProtection="1"/>
    <xf numFmtId="0" fontId="45" fillId="0" borderId="0" xfId="0" applyFont="1" applyBorder="1" applyAlignment="1" applyProtection="1">
      <alignment horizontal="center"/>
    </xf>
    <xf numFmtId="0" fontId="45" fillId="0" borderId="0" xfId="0" applyFont="1" applyFill="1" applyBorder="1" applyAlignment="1" applyProtection="1"/>
    <xf numFmtId="0" fontId="45" fillId="0" borderId="0" xfId="0" applyFont="1" applyBorder="1" applyAlignment="1" applyProtection="1">
      <alignment vertical="center"/>
    </xf>
    <xf numFmtId="0" fontId="20" fillId="0" borderId="0" xfId="0" applyFont="1"/>
    <xf numFmtId="0" fontId="20" fillId="0" borderId="0" xfId="0" applyFont="1" applyFill="1" applyBorder="1" applyAlignment="1" applyProtection="1">
      <alignment horizontal="center"/>
    </xf>
    <xf numFmtId="0" fontId="20" fillId="0" borderId="0" xfId="0" applyFont="1" applyFill="1"/>
    <xf numFmtId="0" fontId="63" fillId="0" borderId="0" xfId="0" applyFont="1"/>
    <xf numFmtId="3" fontId="25" fillId="30" borderId="10" xfId="0" applyNumberFormat="1" applyFont="1" applyFill="1" applyBorder="1" applyAlignment="1" applyProtection="1">
      <alignment horizontal="center" vertical="center"/>
    </xf>
    <xf numFmtId="0" fontId="145" fillId="0" borderId="14" xfId="0" applyFont="1" applyBorder="1"/>
    <xf numFmtId="0" fontId="0" fillId="0" borderId="0" xfId="0" applyBorder="1"/>
    <xf numFmtId="0" fontId="0" fillId="0" borderId="30" xfId="0" applyBorder="1"/>
    <xf numFmtId="0" fontId="168" fillId="0" borderId="0" xfId="0" applyFont="1" applyBorder="1" applyAlignment="1"/>
    <xf numFmtId="0" fontId="168" fillId="0" borderId="30" xfId="0" applyFont="1" applyBorder="1" applyAlignment="1"/>
    <xf numFmtId="0" fontId="168" fillId="0" borderId="0" xfId="0" applyFont="1" applyBorder="1"/>
    <xf numFmtId="0" fontId="145" fillId="0" borderId="0" xfId="0" applyFont="1" applyBorder="1"/>
    <xf numFmtId="0" fontId="145" fillId="0" borderId="30" xfId="0" applyFont="1" applyBorder="1"/>
    <xf numFmtId="0" fontId="145" fillId="0" borderId="29" xfId="0" applyFont="1" applyBorder="1"/>
    <xf numFmtId="0" fontId="168" fillId="0" borderId="29" xfId="0" applyFont="1" applyBorder="1" applyAlignment="1"/>
    <xf numFmtId="0" fontId="145" fillId="0" borderId="13" xfId="0" applyFont="1" applyBorder="1"/>
    <xf numFmtId="0" fontId="170" fillId="0" borderId="0" xfId="2428" applyFont="1"/>
    <xf numFmtId="0" fontId="172" fillId="0" borderId="0" xfId="2429" applyFont="1"/>
    <xf numFmtId="0" fontId="173" fillId="0" borderId="0" xfId="2428" applyFont="1"/>
    <xf numFmtId="0" fontId="170" fillId="0" borderId="18" xfId="2428" applyFont="1" applyBorder="1" applyAlignment="1">
      <alignment wrapText="1"/>
    </xf>
    <xf numFmtId="0" fontId="52" fillId="0" borderId="76" xfId="2428" applyFont="1" applyBorder="1" applyAlignment="1">
      <alignment horizontal="center" vertical="center" wrapText="1"/>
    </xf>
    <xf numFmtId="0" fontId="170" fillId="0" borderId="0" xfId="2428" applyFont="1" applyAlignment="1">
      <alignment wrapText="1"/>
    </xf>
    <xf numFmtId="10" fontId="20" fillId="27" borderId="77" xfId="2428" applyNumberFormat="1" applyFont="1" applyFill="1" applyBorder="1" applyAlignment="1" applyProtection="1">
      <alignment horizontal="center" vertical="center"/>
      <protection locked="0"/>
    </xf>
    <xf numFmtId="10" fontId="20" fillId="28" borderId="20" xfId="2430" applyNumberFormat="1" applyFont="1" applyFill="1" applyBorder="1" applyAlignment="1" applyProtection="1">
      <alignment horizontal="center" vertical="center"/>
    </xf>
    <xf numFmtId="10" fontId="20" fillId="27" borderId="78" xfId="2428" applyNumberFormat="1" applyFont="1" applyFill="1" applyBorder="1" applyAlignment="1" applyProtection="1">
      <alignment horizontal="center" vertical="center"/>
      <protection locked="0"/>
    </xf>
    <xf numFmtId="10" fontId="20" fillId="28" borderId="75" xfId="2430" applyNumberFormat="1" applyFont="1" applyFill="1" applyBorder="1" applyAlignment="1" applyProtection="1">
      <alignment horizontal="center" vertical="center"/>
    </xf>
    <xf numFmtId="0" fontId="107" fillId="0" borderId="0" xfId="2428" applyFont="1" applyAlignment="1">
      <alignment wrapText="1"/>
    </xf>
    <xf numFmtId="0" fontId="47" fillId="0" borderId="0" xfId="0" applyFont="1" applyFill="1" applyBorder="1" applyAlignment="1" applyProtection="1">
      <alignment horizontal="right" vertical="top" wrapText="1"/>
    </xf>
    <xf numFmtId="171" fontId="47" fillId="0" borderId="0" xfId="0" applyNumberFormat="1" applyFont="1" applyFill="1" applyBorder="1" applyAlignment="1" applyProtection="1">
      <alignment horizontal="left" vertical="top" wrapText="1"/>
    </xf>
    <xf numFmtId="171" fontId="20" fillId="0" borderId="0" xfId="0" applyNumberFormat="1" applyFont="1" applyFill="1" applyBorder="1" applyAlignment="1" applyProtection="1">
      <alignment vertical="top"/>
    </xf>
    <xf numFmtId="0" fontId="25" fillId="74" borderId="10" xfId="0" applyFont="1" applyFill="1" applyBorder="1" applyAlignment="1" applyProtection="1">
      <alignment horizontal="center" vertical="center" wrapText="1"/>
    </xf>
    <xf numFmtId="0" fontId="25" fillId="74" borderId="20" xfId="0" quotePrefix="1" applyFont="1" applyFill="1" applyBorder="1" applyAlignment="1" applyProtection="1">
      <alignment horizontal="center" vertical="center" wrapText="1"/>
    </xf>
    <xf numFmtId="0" fontId="25" fillId="74" borderId="12" xfId="0" quotePrefix="1" applyFont="1" applyFill="1" applyBorder="1" applyAlignment="1" applyProtection="1">
      <alignment horizontal="right" vertical="center" wrapText="1"/>
    </xf>
    <xf numFmtId="3" fontId="25" fillId="74" borderId="10" xfId="0" applyNumberFormat="1" applyFont="1" applyFill="1" applyBorder="1" applyAlignment="1" applyProtection="1">
      <alignment horizontal="center" vertical="center"/>
    </xf>
    <xf numFmtId="0" fontId="107" fillId="0" borderId="0" xfId="2428" applyFont="1"/>
    <xf numFmtId="0" fontId="20" fillId="0" borderId="0" xfId="0" applyFont="1" applyFill="1" applyBorder="1" applyAlignment="1" applyProtection="1"/>
    <xf numFmtId="0" fontId="20" fillId="0" borderId="0" xfId="0" applyFont="1" applyBorder="1" applyAlignment="1" applyProtection="1">
      <alignment horizontal="center"/>
    </xf>
    <xf numFmtId="0" fontId="20" fillId="0" borderId="0" xfId="0" applyFont="1" applyBorder="1" applyAlignment="1" applyProtection="1">
      <alignment vertical="center"/>
    </xf>
    <xf numFmtId="3" fontId="20" fillId="30" borderId="0" xfId="0" applyNumberFormat="1" applyFont="1" applyFill="1" applyBorder="1" applyAlignment="1" applyProtection="1">
      <alignment horizontal="center" vertical="center" wrapText="1"/>
    </xf>
    <xf numFmtId="3" fontId="20" fillId="30" borderId="30" xfId="0" applyNumberFormat="1" applyFont="1" applyFill="1" applyBorder="1" applyAlignment="1" applyProtection="1">
      <alignment horizontal="center" vertical="center" wrapText="1"/>
    </xf>
    <xf numFmtId="3" fontId="20" fillId="74" borderId="10" xfId="0" applyNumberFormat="1" applyFont="1" applyFill="1" applyBorder="1" applyAlignment="1" applyProtection="1">
      <alignment horizontal="center" vertical="center" wrapText="1"/>
    </xf>
    <xf numFmtId="0" fontId="25" fillId="0" borderId="0" xfId="0" applyFont="1" applyBorder="1" applyAlignment="1" applyProtection="1"/>
    <xf numFmtId="3" fontId="25" fillId="30" borderId="0" xfId="0" applyNumberFormat="1" applyFont="1" applyFill="1" applyBorder="1" applyAlignment="1" applyProtection="1">
      <alignment horizontal="center" vertical="center"/>
    </xf>
    <xf numFmtId="3" fontId="25" fillId="30" borderId="30" xfId="0" applyNumberFormat="1" applyFont="1" applyFill="1" applyBorder="1" applyAlignment="1" applyProtection="1">
      <alignment horizontal="center" vertical="center"/>
    </xf>
    <xf numFmtId="3" fontId="25" fillId="74" borderId="10" xfId="0" applyNumberFormat="1" applyFont="1" applyFill="1" applyBorder="1" applyAlignment="1" applyProtection="1">
      <alignment horizontal="center" vertical="center" wrapText="1"/>
    </xf>
    <xf numFmtId="3" fontId="20" fillId="30" borderId="0" xfId="0" applyNumberFormat="1" applyFont="1" applyFill="1" applyBorder="1" applyAlignment="1" applyProtection="1">
      <alignment horizontal="center" vertical="center"/>
    </xf>
    <xf numFmtId="3" fontId="25" fillId="30" borderId="21" xfId="0" applyNumberFormat="1" applyFont="1" applyFill="1" applyBorder="1" applyAlignment="1" applyProtection="1">
      <alignment horizontal="center" vertical="center" wrapText="1"/>
    </xf>
    <xf numFmtId="0" fontId="20" fillId="0" borderId="0" xfId="0" applyFont="1" applyBorder="1" applyAlignment="1" applyProtection="1">
      <alignment vertical="top"/>
    </xf>
    <xf numFmtId="3" fontId="20" fillId="30" borderId="30" xfId="0" applyNumberFormat="1" applyFont="1" applyFill="1" applyBorder="1" applyAlignment="1" applyProtection="1">
      <alignment horizontal="center" vertical="center"/>
    </xf>
    <xf numFmtId="3" fontId="25" fillId="74" borderId="20" xfId="0" applyNumberFormat="1" applyFont="1" applyFill="1" applyBorder="1" applyAlignment="1" applyProtection="1">
      <alignment horizontal="center" vertical="center"/>
    </xf>
    <xf numFmtId="3" fontId="20" fillId="30" borderId="21" xfId="0" applyNumberFormat="1" applyFont="1" applyFill="1" applyBorder="1" applyAlignment="1" applyProtection="1">
      <alignment horizontal="center" vertical="center"/>
    </xf>
    <xf numFmtId="0" fontId="25" fillId="0" borderId="0" xfId="0" quotePrefix="1" applyFont="1" applyFill="1" applyBorder="1" applyAlignment="1" applyProtection="1">
      <alignment horizontal="right" vertical="center" wrapText="1"/>
    </xf>
    <xf numFmtId="3" fontId="25" fillId="0" borderId="0" xfId="0" applyNumberFormat="1" applyFont="1" applyFill="1" applyBorder="1" applyAlignment="1" applyProtection="1">
      <alignment horizontal="center" vertical="center"/>
    </xf>
    <xf numFmtId="3" fontId="20" fillId="0" borderId="0" xfId="0" applyNumberFormat="1" applyFont="1" applyFill="1" applyBorder="1" applyAlignment="1" applyProtection="1"/>
    <xf numFmtId="0" fontId="24" fillId="0" borderId="0" xfId="0" applyFont="1" applyFill="1" applyBorder="1" applyAlignment="1" applyProtection="1"/>
    <xf numFmtId="0" fontId="43" fillId="0" borderId="0" xfId="0" applyFont="1" applyFill="1" applyBorder="1" applyAlignment="1" applyProtection="1"/>
    <xf numFmtId="3" fontId="20" fillId="0" borderId="0" xfId="0" applyNumberFormat="1" applyFont="1" applyFill="1" applyBorder="1" applyAlignment="1" applyProtection="1">
      <alignment horizontal="center"/>
    </xf>
    <xf numFmtId="3" fontId="20" fillId="30" borderId="20" xfId="0" applyNumberFormat="1" applyFont="1" applyFill="1" applyBorder="1" applyAlignment="1" applyProtection="1">
      <alignment horizontal="center" vertical="center" wrapText="1"/>
    </xf>
    <xf numFmtId="3" fontId="20" fillId="30" borderId="10" xfId="0" applyNumberFormat="1" applyFont="1" applyFill="1" applyBorder="1" applyAlignment="1" applyProtection="1">
      <alignment horizontal="center" vertical="center" wrapText="1"/>
    </xf>
    <xf numFmtId="3" fontId="20" fillId="30" borderId="10" xfId="0" applyNumberFormat="1" applyFont="1" applyFill="1" applyBorder="1" applyAlignment="1" applyProtection="1">
      <alignment horizontal="center" vertical="center"/>
    </xf>
    <xf numFmtId="0" fontId="25" fillId="0" borderId="0" xfId="0" applyFont="1" applyFill="1" applyBorder="1" applyAlignment="1" applyProtection="1">
      <alignment horizontal="right"/>
    </xf>
    <xf numFmtId="3" fontId="24" fillId="0" borderId="0" xfId="0" applyNumberFormat="1" applyFont="1" applyFill="1" applyBorder="1" applyAlignment="1" applyProtection="1">
      <alignment horizontal="center"/>
    </xf>
    <xf numFmtId="0" fontId="24" fillId="0" borderId="0" xfId="0" applyFont="1" applyFill="1" applyBorder="1" applyAlignment="1" applyProtection="1">
      <alignment horizontal="center"/>
    </xf>
    <xf numFmtId="10" fontId="20" fillId="27" borderId="80" xfId="2428" applyNumberFormat="1" applyFont="1" applyFill="1" applyBorder="1" applyAlignment="1" applyProtection="1">
      <alignment horizontal="center" vertical="center"/>
      <protection locked="0"/>
    </xf>
    <xf numFmtId="10" fontId="20" fillId="28" borderId="74" xfId="2430" applyNumberFormat="1" applyFont="1" applyFill="1" applyBorder="1" applyAlignment="1" applyProtection="1">
      <alignment horizontal="center" vertical="center"/>
    </xf>
    <xf numFmtId="10" fontId="20" fillId="30" borderId="77" xfId="2428" applyNumberFormat="1" applyFont="1" applyFill="1" applyBorder="1" applyAlignment="1">
      <alignment horizontal="center" vertical="center"/>
    </xf>
    <xf numFmtId="0" fontId="0" fillId="0" borderId="81" xfId="0" applyBorder="1"/>
    <xf numFmtId="0" fontId="25" fillId="74" borderId="81" xfId="0" quotePrefix="1" applyFont="1" applyFill="1" applyBorder="1" applyAlignment="1" applyProtection="1">
      <alignment horizontal="center" vertical="center" wrapText="1"/>
    </xf>
    <xf numFmtId="0" fontId="176" fillId="74" borderId="11" xfId="0" quotePrefix="1" applyFont="1" applyFill="1" applyBorder="1" applyAlignment="1" applyProtection="1">
      <alignment horizontal="center" vertical="center" wrapText="1"/>
    </xf>
    <xf numFmtId="0" fontId="0" fillId="0" borderId="82" xfId="0" applyBorder="1"/>
    <xf numFmtId="0" fontId="52" fillId="0" borderId="0" xfId="0" applyFont="1" applyAlignment="1">
      <alignment vertical="center"/>
    </xf>
    <xf numFmtId="10" fontId="0" fillId="0" borderId="0" xfId="2464" applyNumberFormat="1" applyFont="1"/>
    <xf numFmtId="0" fontId="25" fillId="77" borderId="83" xfId="2428" quotePrefix="1" applyFont="1" applyFill="1" applyBorder="1" applyAlignment="1">
      <alignment horizontal="center" vertical="center" wrapText="1"/>
    </xf>
    <xf numFmtId="0" fontId="25" fillId="77" borderId="82" xfId="2428" quotePrefix="1" applyFont="1" applyFill="1" applyBorder="1" applyAlignment="1">
      <alignment horizontal="center" vertical="center" wrapText="1"/>
    </xf>
    <xf numFmtId="0" fontId="25" fillId="77" borderId="22" xfId="2428" quotePrefix="1" applyFont="1" applyFill="1" applyBorder="1" applyAlignment="1">
      <alignment horizontal="center" vertical="center" wrapText="1"/>
    </xf>
    <xf numFmtId="0" fontId="168" fillId="0" borderId="0" xfId="0" applyFont="1"/>
    <xf numFmtId="0" fontId="0" fillId="0" borderId="0" xfId="0" applyFill="1"/>
    <xf numFmtId="0" fontId="20" fillId="0" borderId="0" xfId="0" applyFont="1" applyFill="1" applyBorder="1" applyAlignment="1" applyProtection="1">
      <alignment vertical="top"/>
    </xf>
    <xf numFmtId="0" fontId="20" fillId="0" borderId="10" xfId="0" applyFont="1" applyBorder="1"/>
    <xf numFmtId="10" fontId="20" fillId="0" borderId="0" xfId="2428" applyNumberFormat="1" applyFont="1" applyAlignment="1" applyProtection="1">
      <alignment horizontal="center" vertical="center"/>
      <protection locked="0"/>
    </xf>
    <xf numFmtId="10" fontId="20" fillId="0" borderId="0" xfId="2430" applyNumberFormat="1" applyFont="1" applyFill="1" applyBorder="1" applyAlignment="1" applyProtection="1">
      <alignment horizontal="center" vertical="center"/>
    </xf>
    <xf numFmtId="0" fontId="136" fillId="0" borderId="0" xfId="0" applyFont="1"/>
    <xf numFmtId="3" fontId="20" fillId="0" borderId="0" xfId="0" applyNumberFormat="1" applyFont="1" applyFill="1" applyBorder="1" applyAlignment="1" applyProtection="1">
      <alignment horizontal="left" vertical="top" wrapText="1"/>
    </xf>
    <xf numFmtId="10" fontId="0" fillId="0" borderId="0" xfId="0" applyNumberFormat="1"/>
    <xf numFmtId="0" fontId="52" fillId="0" borderId="0" xfId="0" applyFont="1" applyProtection="1"/>
    <xf numFmtId="3" fontId="20" fillId="30" borderId="20" xfId="0" applyNumberFormat="1" applyFont="1" applyFill="1" applyBorder="1" applyAlignment="1" applyProtection="1">
      <alignment horizontal="center" vertical="center"/>
    </xf>
    <xf numFmtId="3" fontId="20" fillId="29" borderId="10" xfId="0" applyNumberFormat="1" applyFont="1" applyFill="1" applyBorder="1" applyAlignment="1" applyProtection="1">
      <alignment horizontal="center" vertical="center"/>
      <protection locked="0"/>
    </xf>
    <xf numFmtId="0" fontId="168" fillId="0" borderId="0" xfId="0" applyFont="1" applyBorder="1" applyAlignment="1" applyProtection="1"/>
    <xf numFmtId="0" fontId="0" fillId="0" borderId="10" xfId="0" applyBorder="1"/>
    <xf numFmtId="14" fontId="0" fillId="0" borderId="10" xfId="0" applyNumberFormat="1" applyBorder="1"/>
    <xf numFmtId="10" fontId="0" fillId="0" borderId="10" xfId="2464" applyNumberFormat="1" applyFont="1" applyBorder="1"/>
    <xf numFmtId="170" fontId="25" fillId="74" borderId="10" xfId="0" applyNumberFormat="1" applyFont="1" applyFill="1" applyBorder="1" applyAlignment="1" applyProtection="1">
      <alignment horizontal="left" vertical="center"/>
    </xf>
    <xf numFmtId="0" fontId="25" fillId="30" borderId="10" xfId="0" applyFont="1" applyFill="1" applyBorder="1" applyAlignment="1" applyProtection="1">
      <alignment vertical="center" wrapText="1"/>
    </xf>
    <xf numFmtId="170" fontId="25" fillId="74" borderId="10" xfId="0" quotePrefix="1" applyNumberFormat="1" applyFont="1" applyFill="1" applyBorder="1" applyAlignment="1" applyProtection="1">
      <alignment horizontal="left" vertical="center"/>
    </xf>
    <xf numFmtId="0" fontId="25" fillId="30" borderId="10" xfId="0" quotePrefix="1" applyFont="1" applyFill="1" applyBorder="1" applyAlignment="1" applyProtection="1">
      <alignment horizontal="left" vertical="center" wrapText="1"/>
    </xf>
    <xf numFmtId="0" fontId="130" fillId="30" borderId="10" xfId="0" applyFont="1" applyFill="1" applyBorder="1" applyProtection="1"/>
    <xf numFmtId="0" fontId="130" fillId="0" borderId="18" xfId="2428" applyFont="1" applyBorder="1"/>
    <xf numFmtId="0" fontId="130" fillId="30" borderId="10" xfId="2428" applyFont="1" applyFill="1" applyBorder="1"/>
    <xf numFmtId="0" fontId="130" fillId="0" borderId="0" xfId="2428" applyFont="1"/>
    <xf numFmtId="0" fontId="130" fillId="30" borderId="25" xfId="2428" applyFont="1" applyFill="1" applyBorder="1"/>
    <xf numFmtId="0" fontId="130" fillId="30" borderId="79" xfId="2428" applyFont="1" applyFill="1" applyBorder="1"/>
    <xf numFmtId="0" fontId="130" fillId="30" borderId="15" xfId="2428" applyFont="1" applyFill="1" applyBorder="1"/>
    <xf numFmtId="0" fontId="0" fillId="81" borderId="0" xfId="0" applyFill="1"/>
    <xf numFmtId="10" fontId="0" fillId="81" borderId="0" xfId="0" applyNumberFormat="1" applyFill="1"/>
    <xf numFmtId="0" fontId="20" fillId="82" borderId="10" xfId="0" applyFont="1" applyFill="1" applyBorder="1" applyAlignment="1" applyProtection="1">
      <alignment horizontal="left" vertical="center" wrapText="1"/>
    </xf>
    <xf numFmtId="0" fontId="107" fillId="74" borderId="10" xfId="0" applyFont="1" applyFill="1" applyBorder="1" applyAlignment="1" applyProtection="1">
      <alignment horizontal="center" vertical="center" wrapText="1"/>
    </xf>
    <xf numFmtId="0" fontId="20" fillId="75" borderId="0" xfId="0" applyFont="1" applyFill="1"/>
    <xf numFmtId="0" fontId="20" fillId="0" borderId="12" xfId="0" applyFont="1" applyBorder="1"/>
    <xf numFmtId="14" fontId="0" fillId="0" borderId="12" xfId="0" applyNumberFormat="1" applyBorder="1"/>
    <xf numFmtId="0" fontId="0" fillId="0" borderId="12" xfId="0" applyBorder="1"/>
    <xf numFmtId="10" fontId="0" fillId="0" borderId="12" xfId="2464" applyNumberFormat="1" applyFont="1" applyBorder="1"/>
    <xf numFmtId="0" fontId="0" fillId="0" borderId="29" xfId="0" applyBorder="1"/>
    <xf numFmtId="14" fontId="0" fillId="0" borderId="29" xfId="0" applyNumberFormat="1" applyBorder="1"/>
    <xf numFmtId="0" fontId="20" fillId="0" borderId="29" xfId="0" applyFont="1" applyBorder="1"/>
    <xf numFmtId="10" fontId="0" fillId="0" borderId="29" xfId="2464" applyNumberFormat="1" applyFont="1" applyBorder="1"/>
    <xf numFmtId="10" fontId="0" fillId="0" borderId="0" xfId="0" applyNumberFormat="1" applyFill="1"/>
    <xf numFmtId="3" fontId="25" fillId="74" borderId="11" xfId="0" applyNumberFormat="1" applyFont="1" applyFill="1" applyBorder="1" applyAlignment="1" applyProtection="1">
      <alignment horizontal="center" vertical="center"/>
    </xf>
    <xf numFmtId="3" fontId="25" fillId="74" borderId="11" xfId="0" applyNumberFormat="1" applyFont="1" applyFill="1" applyBorder="1" applyAlignment="1" applyProtection="1">
      <alignment horizontal="center" vertical="center" wrapText="1"/>
    </xf>
    <xf numFmtId="0" fontId="20" fillId="82" borderId="12" xfId="0" applyFont="1" applyFill="1" applyBorder="1" applyAlignment="1" applyProtection="1">
      <alignment horizontal="left" vertical="center" wrapText="1"/>
    </xf>
    <xf numFmtId="3" fontId="20" fillId="30" borderId="11" xfId="0" applyNumberFormat="1" applyFont="1" applyFill="1" applyBorder="1" applyAlignment="1" applyProtection="1">
      <alignment horizontal="center" vertical="center"/>
    </xf>
    <xf numFmtId="170" fontId="25" fillId="74" borderId="12" xfId="0" quotePrefix="1" applyNumberFormat="1" applyFont="1" applyFill="1" applyBorder="1" applyAlignment="1" applyProtection="1">
      <alignment horizontal="left" vertical="center" wrapText="1"/>
    </xf>
    <xf numFmtId="0" fontId="0" fillId="0" borderId="23" xfId="0" applyBorder="1"/>
    <xf numFmtId="3" fontId="25" fillId="30" borderId="23" xfId="0" applyNumberFormat="1" applyFont="1" applyFill="1" applyBorder="1" applyAlignment="1" applyProtection="1">
      <alignment horizontal="center" vertical="center" wrapText="1"/>
    </xf>
    <xf numFmtId="0" fontId="130" fillId="78" borderId="16" xfId="2428" applyFont="1" applyFill="1" applyBorder="1" applyAlignment="1">
      <alignment horizontal="center" wrapText="1"/>
    </xf>
    <xf numFmtId="0" fontId="130" fillId="78" borderId="21" xfId="2428" applyFont="1" applyFill="1" applyBorder="1" applyAlignment="1">
      <alignment horizontal="center" wrapText="1"/>
    </xf>
    <xf numFmtId="10" fontId="0" fillId="0" borderId="10" xfId="0" applyNumberFormat="1" applyBorder="1"/>
    <xf numFmtId="0" fontId="180" fillId="0" borderId="0" xfId="2428" applyFont="1"/>
    <xf numFmtId="0" fontId="43" fillId="77" borderId="10" xfId="2428" quotePrefix="1" applyFont="1" applyFill="1" applyBorder="1" applyAlignment="1">
      <alignment horizontal="center" vertical="center" wrapText="1"/>
    </xf>
    <xf numFmtId="10" fontId="20" fillId="27" borderId="10" xfId="2428" applyNumberFormat="1" applyFont="1" applyFill="1" applyBorder="1" applyAlignment="1" applyProtection="1">
      <alignment horizontal="center" vertical="center"/>
      <protection locked="0"/>
    </xf>
    <xf numFmtId="10" fontId="20" fillId="30" borderId="10" xfId="2428" applyNumberFormat="1" applyFont="1" applyFill="1" applyBorder="1" applyAlignment="1">
      <alignment horizontal="center" vertical="center"/>
    </xf>
    <xf numFmtId="0" fontId="130" fillId="78" borderId="10" xfId="2428" applyFont="1" applyFill="1" applyBorder="1" applyAlignment="1">
      <alignment wrapText="1"/>
    </xf>
    <xf numFmtId="0" fontId="63" fillId="0" borderId="0" xfId="2428" applyFont="1"/>
    <xf numFmtId="0" fontId="52" fillId="0" borderId="12" xfId="2428" applyFont="1" applyBorder="1" applyAlignment="1">
      <alignment horizontal="center" vertical="center" wrapText="1"/>
    </xf>
    <xf numFmtId="0" fontId="130" fillId="30" borderId="12" xfId="2428" applyFont="1" applyFill="1" applyBorder="1"/>
    <xf numFmtId="0" fontId="130" fillId="78" borderId="12" xfId="2428" applyFont="1" applyFill="1" applyBorder="1" applyAlignment="1">
      <alignment wrapText="1"/>
    </xf>
    <xf numFmtId="9" fontId="25" fillId="77" borderId="10" xfId="2120" applyFont="1" applyFill="1" applyBorder="1" applyAlignment="1">
      <alignment horizontal="center" wrapText="1"/>
    </xf>
    <xf numFmtId="0" fontId="20" fillId="57" borderId="0" xfId="0" applyFont="1" applyFill="1" applyBorder="1" applyAlignment="1" applyProtection="1">
      <alignment horizontal="center"/>
    </xf>
    <xf numFmtId="0" fontId="20" fillId="57" borderId="0" xfId="0" applyFont="1" applyFill="1" applyBorder="1" applyAlignment="1" applyProtection="1"/>
    <xf numFmtId="0" fontId="0" fillId="0" borderId="84" xfId="0" applyBorder="1"/>
    <xf numFmtId="3" fontId="20" fillId="30" borderId="84" xfId="0" applyNumberFormat="1" applyFont="1" applyFill="1" applyBorder="1" applyAlignment="1" applyProtection="1">
      <alignment horizontal="center" vertical="center"/>
    </xf>
    <xf numFmtId="3" fontId="20" fillId="0" borderId="0" xfId="0" applyNumberFormat="1" applyFont="1" applyFill="1" applyBorder="1" applyAlignment="1" applyProtection="1">
      <alignment horizontal="left" vertical="top" wrapText="1"/>
    </xf>
    <xf numFmtId="0" fontId="107" fillId="74" borderId="12" xfId="0" applyFont="1" applyFill="1" applyBorder="1" applyAlignment="1" applyProtection="1">
      <alignment horizontal="center" vertical="center" wrapText="1"/>
    </xf>
    <xf numFmtId="0" fontId="127" fillId="74" borderId="21" xfId="0" applyFont="1" applyFill="1" applyBorder="1" applyAlignment="1" applyProtection="1">
      <alignment vertical="center" wrapText="1"/>
    </xf>
    <xf numFmtId="0" fontId="127" fillId="0" borderId="20" xfId="0" applyFont="1" applyBorder="1" applyAlignment="1" applyProtection="1">
      <alignment vertical="center" wrapText="1"/>
    </xf>
    <xf numFmtId="0" fontId="50" fillId="74" borderId="12" xfId="0" applyFont="1" applyFill="1" applyBorder="1" applyAlignment="1" applyProtection="1">
      <alignment horizontal="center" vertical="center" wrapText="1"/>
    </xf>
    <xf numFmtId="0" fontId="49" fillId="74" borderId="21" xfId="0" applyFont="1" applyFill="1" applyBorder="1" applyAlignment="1" applyProtection="1">
      <alignment vertical="center" wrapText="1"/>
    </xf>
    <xf numFmtId="0" fontId="49" fillId="0" borderId="20" xfId="0" applyFont="1" applyBorder="1" applyAlignment="1" applyProtection="1">
      <alignment vertical="center" wrapText="1"/>
    </xf>
    <xf numFmtId="0" fontId="20" fillId="0" borderId="10" xfId="0" applyFont="1" applyBorder="1" applyAlignment="1">
      <alignment horizontal="center"/>
    </xf>
    <xf numFmtId="3" fontId="25" fillId="77" borderId="31" xfId="2428" applyNumberFormat="1" applyFont="1" applyFill="1" applyBorder="1" applyAlignment="1">
      <alignment horizontal="center" wrapText="1"/>
    </xf>
    <xf numFmtId="3" fontId="25" fillId="77" borderId="17" xfId="2428" applyNumberFormat="1" applyFont="1" applyFill="1" applyBorder="1" applyAlignment="1">
      <alignment horizontal="center" wrapText="1"/>
    </xf>
    <xf numFmtId="3" fontId="25" fillId="77" borderId="32" xfId="2428" applyNumberFormat="1" applyFont="1" applyFill="1" applyBorder="1" applyAlignment="1">
      <alignment horizontal="center" wrapText="1"/>
    </xf>
  </cellXfs>
  <cellStyles count="2470">
    <cellStyle name=" 1" xfId="61" xr:uid="{00000000-0005-0000-0000-000000000000}"/>
    <cellStyle name=" 2" xfId="260" xr:uid="{00000000-0005-0000-0000-000001000000}"/>
    <cellStyle name="_x000d__x000a_CCAPI200.DLL=C:\WINDOWS\SYSTEM\, Can't find CCAPI200.DLL_x000d__x000a_XLHELP.DLL=W:\MSOFFICE_x000d__x000a_MAINXL.HL" xfId="261" xr:uid="{00000000-0005-0000-0000-000002000000}"/>
    <cellStyle name="_x000d__x000a_JournalTemplate=C:\COMFO\CTALK\JOURSTD.TPL_x000d__x000a_LbStateAddress=3 3 0 251 1 89 2 311_x000d__x000a_LbStateJou" xfId="262" xr:uid="{00000000-0005-0000-0000-000003000000}"/>
    <cellStyle name="_x000d__x000a_JournalTemplate=C:\COMFO\CTALK\JOURSTD.TPL_x000d__x000a_LbStateAddress=3 3 0 251 1 89 2 311_x000d__x000a_LbStateJou 2" xfId="263" xr:uid="{00000000-0005-0000-0000-000004000000}"/>
    <cellStyle name="_x000d__x000a_JournalTemplate=C:\COMFO\CTALK\JOURSTD.TPL_x000d__x000a_LbStateAddress=3 3 0 251 1 89 2 311_x000d__x000a_LbStateJou 2 2" xfId="264" xr:uid="{00000000-0005-0000-0000-000005000000}"/>
    <cellStyle name="%" xfId="265" xr:uid="{00000000-0005-0000-0000-000006000000}"/>
    <cellStyle name="%_FM Services" xfId="266" xr:uid="{00000000-0005-0000-0000-000007000000}"/>
    <cellStyle name="%20 - Vurgu1" xfId="267" xr:uid="{00000000-0005-0000-0000-000008000000}"/>
    <cellStyle name="%20 - Vurgu2" xfId="268" xr:uid="{00000000-0005-0000-0000-000009000000}"/>
    <cellStyle name="%20 - Vurgu3" xfId="269" xr:uid="{00000000-0005-0000-0000-00000A000000}"/>
    <cellStyle name="%20 - Vurgu4" xfId="270" xr:uid="{00000000-0005-0000-0000-00000B000000}"/>
    <cellStyle name="%20 - Vurgu5" xfId="271" xr:uid="{00000000-0005-0000-0000-00000C000000}"/>
    <cellStyle name="%20 - Vurgu6" xfId="272" xr:uid="{00000000-0005-0000-0000-00000D000000}"/>
    <cellStyle name="%40 - Vurgu1" xfId="273" xr:uid="{00000000-0005-0000-0000-00000E000000}"/>
    <cellStyle name="%40 - Vurgu2" xfId="274" xr:uid="{00000000-0005-0000-0000-00000F000000}"/>
    <cellStyle name="%40 - Vurgu3" xfId="275" xr:uid="{00000000-0005-0000-0000-000010000000}"/>
    <cellStyle name="%40 - Vurgu4" xfId="276" xr:uid="{00000000-0005-0000-0000-000011000000}"/>
    <cellStyle name="%40 - Vurgu5" xfId="277" xr:uid="{00000000-0005-0000-0000-000012000000}"/>
    <cellStyle name="%40 - Vurgu6" xfId="278" xr:uid="{00000000-0005-0000-0000-000013000000}"/>
    <cellStyle name="%60 - Vurgu1" xfId="279" xr:uid="{00000000-0005-0000-0000-000014000000}"/>
    <cellStyle name="%60 - Vurgu2" xfId="280" xr:uid="{00000000-0005-0000-0000-000015000000}"/>
    <cellStyle name="%60 - Vurgu3" xfId="281" xr:uid="{00000000-0005-0000-0000-000016000000}"/>
    <cellStyle name="%60 - Vurgu4" xfId="282" xr:uid="{00000000-0005-0000-0000-000017000000}"/>
    <cellStyle name="%60 - Vurgu5" xfId="283" xr:uid="{00000000-0005-0000-0000-000018000000}"/>
    <cellStyle name="%60 - Vurgu6" xfId="284" xr:uid="{00000000-0005-0000-0000-000019000000}"/>
    <cellStyle name="]_x000a__x000a_Width=797_x000a__x000a_Height=554_x000a__x000a__x000a__x000a_[Code]_x000a__x000a_Code0=/nyf50_x000a__x000a_Code1=4500000136_x000a__x000a_Code2=ME23_x000a__x000a_Code3=4500002322_x000a__x000a_Code4=#_x000a__x000a_Code5=MB01_x000a__x000a_" xfId="285" xr:uid="{00000000-0005-0000-0000-00001A000000}"/>
    <cellStyle name="]_x000d__x000a_Width=797_x000d__x000a_Height=554_x000d__x000a__x000d__x000a_[Code]_x000d__x000a_Code0=/nyf50_x000d__x000a_Code1=4500000136_x000d__x000a_Code2=ME23_x000d__x000a_Code3=4500002322_x000d__x000a_Code4=#_x000d__x000a_Code5=MB01_x000d__x000a_" xfId="286" xr:uid="{00000000-0005-0000-0000-00001B000000}"/>
    <cellStyle name="_Additional Buildings 111109" xfId="287" xr:uid="{00000000-0005-0000-0000-00001C000000}"/>
    <cellStyle name="_Argos New Hours Bid Sheet REVISED BID V4" xfId="288" xr:uid="{00000000-0005-0000-0000-00001D000000}"/>
    <cellStyle name="_BR2 Capital Budget" xfId="289" xr:uid="{00000000-0005-0000-0000-00001E000000}"/>
    <cellStyle name="_Cleaning  Equipment" xfId="290" xr:uid="{00000000-0005-0000-0000-00001F000000}"/>
    <cellStyle name="_Cleaning  Equipment_Book1" xfId="291" xr:uid="{00000000-0005-0000-0000-000020000000}"/>
    <cellStyle name="_Cleaning Equipment" xfId="292" xr:uid="{00000000-0005-0000-0000-000021000000}"/>
    <cellStyle name="_Cleaning Equipment_Book1" xfId="293" xr:uid="{00000000-0005-0000-0000-000022000000}"/>
    <cellStyle name="_Cluster 1 Budget Template 2011-12 rv4" xfId="294" xr:uid="{00000000-0005-0000-0000-000023000000}"/>
    <cellStyle name="_Cluster 2  Budget Template 2011-12 RV 4" xfId="295" xr:uid="{00000000-0005-0000-0000-000024000000}"/>
    <cellStyle name="_Cluster 5 Workbook_030511DT" xfId="296" xr:uid="{00000000-0005-0000-0000-000025000000}"/>
    <cellStyle name="_Cluster 5 Workbook_030511DT - MASTER TO TEST" xfId="297" xr:uid="{00000000-0005-0000-0000-000026000000}"/>
    <cellStyle name="_Cluster 6 Workbook_030511DT" xfId="298" xr:uid="{00000000-0005-0000-0000-000027000000}"/>
    <cellStyle name="_Cluster 6 Workbook_250411" xfId="299" xr:uid="{00000000-0005-0000-0000-000028000000}"/>
    <cellStyle name="_Cluster 7 Workbook_DT" xfId="300" xr:uid="{00000000-0005-0000-0000-000029000000}"/>
    <cellStyle name="_Exch and DC Option Summary" xfId="301" xr:uid="{00000000-0005-0000-0000-00002A000000}"/>
    <cellStyle name="_GEM Commercial Assumptions" xfId="302" xr:uid="{00000000-0005-0000-0000-00002B000000}"/>
    <cellStyle name="_GEM Commercial Assumptions_Book1" xfId="303" xr:uid="{00000000-0005-0000-0000-00002C000000}"/>
    <cellStyle name="_GEM Commercial Assumptions_Book1_CSC Cost Model &amp; Return Interface 20100622" xfId="304" xr:uid="{00000000-0005-0000-0000-00002D000000}"/>
    <cellStyle name="_GEM Commercial Assumptions_Book1_Linked (Pricing) CSC T39 20100622" xfId="305" xr:uid="{00000000-0005-0000-0000-00002E000000}"/>
    <cellStyle name="_GEM Commercial Assumptions_Book1_Linked (Pricing) CSC T39 20100622_1" xfId="306" xr:uid="{00000000-0005-0000-0000-00002F000000}"/>
    <cellStyle name="_GEM Commercial Assumptions_Book1_Linked (Pricing) CSC T39 20100623" xfId="307" xr:uid="{00000000-0005-0000-0000-000030000000}"/>
    <cellStyle name="_GEM Commercial Assumptions_Book1_Linked (Pricing) CSC T39 20100624" xfId="308" xr:uid="{00000000-0005-0000-0000-000031000000}"/>
    <cellStyle name="_HSBC PPM SITES ATTENDED" xfId="309" xr:uid="{00000000-0005-0000-0000-000032000000}"/>
    <cellStyle name="_IDL SOUTH  FOO AP02 V1" xfId="310" xr:uid="{00000000-0005-0000-0000-000033000000}"/>
    <cellStyle name="_Interserve info" xfId="311" xr:uid="{00000000-0005-0000-0000-000034000000}"/>
    <cellStyle name="_MAT Base " xfId="312" xr:uid="{00000000-0005-0000-0000-000035000000}"/>
    <cellStyle name="_MAT OPT1" xfId="313" xr:uid="{00000000-0005-0000-0000-000036000000}"/>
    <cellStyle name="_MAT OPT2" xfId="314" xr:uid="{00000000-0005-0000-0000-000037000000}"/>
    <cellStyle name="_MAT OPT3" xfId="315" xr:uid="{00000000-0005-0000-0000-000038000000}"/>
    <cellStyle name="_MAT OPT4" xfId="316" xr:uid="{00000000-0005-0000-0000-000039000000}"/>
    <cellStyle name="_NA - Support Costs" xfId="317" xr:uid="{00000000-0005-0000-0000-00003A000000}"/>
    <cellStyle name="_Portsmouth PCT Model v1 A4C" xfId="318" xr:uid="{00000000-0005-0000-0000-00003B000000}"/>
    <cellStyle name="_PPM  Comprehensive Values" xfId="319" xr:uid="{00000000-0005-0000-0000-00003C000000}"/>
    <cellStyle name="_Remote ATM - Rev1" xfId="320" xr:uid="{00000000-0005-0000-0000-00003D000000}"/>
    <cellStyle name="_T10 BASE BID as of 091409" xfId="321" xr:uid="{00000000-0005-0000-0000-00003E000000}"/>
    <cellStyle name="_Tm1TemplateALDERSHOT" xfId="322" xr:uid="{00000000-0005-0000-0000-00003F000000}"/>
    <cellStyle name="¤@¯Elaroux" xfId="323" xr:uid="{00000000-0005-0000-0000-000040000000}"/>
    <cellStyle name="¤d¤À¦E0]_laroux" xfId="324" xr:uid="{00000000-0005-0000-0000-000041000000}"/>
    <cellStyle name="¤d¤À¦Elaroux" xfId="325" xr:uid="{00000000-0005-0000-0000-000042000000}"/>
    <cellStyle name="•W€_4m stock" xfId="326" xr:uid="{00000000-0005-0000-0000-000043000000}"/>
    <cellStyle name="0,0_x000d__x000a_NA_x000d__x000a_" xfId="327" xr:uid="{00000000-0005-0000-0000-000044000000}"/>
    <cellStyle name="20% - Accent1" xfId="1" builtinId="30" customBuiltin="1"/>
    <cellStyle name="20% - Accent1 10" xfId="328" xr:uid="{00000000-0005-0000-0000-000046000000}"/>
    <cellStyle name="20% - Accent1 11" xfId="329" xr:uid="{00000000-0005-0000-0000-000047000000}"/>
    <cellStyle name="20% - Accent1 12" xfId="330" xr:uid="{00000000-0005-0000-0000-000048000000}"/>
    <cellStyle name="20% - Accent1 13" xfId="331" xr:uid="{00000000-0005-0000-0000-000049000000}"/>
    <cellStyle name="20% - Accent1 14" xfId="332" xr:uid="{00000000-0005-0000-0000-00004A000000}"/>
    <cellStyle name="20% - Accent1 15" xfId="333" xr:uid="{00000000-0005-0000-0000-00004B000000}"/>
    <cellStyle name="20% - Accent1 16" xfId="334" xr:uid="{00000000-0005-0000-0000-00004C000000}"/>
    <cellStyle name="20% - Accent1 17" xfId="335" xr:uid="{00000000-0005-0000-0000-00004D000000}"/>
    <cellStyle name="20% - Accent1 18" xfId="336" xr:uid="{00000000-0005-0000-0000-00004E000000}"/>
    <cellStyle name="20% - Accent1 19" xfId="337" xr:uid="{00000000-0005-0000-0000-00004F000000}"/>
    <cellStyle name="20% - Accent1 2" xfId="62" xr:uid="{00000000-0005-0000-0000-000050000000}"/>
    <cellStyle name="20% - Accent1 20" xfId="338" xr:uid="{00000000-0005-0000-0000-000051000000}"/>
    <cellStyle name="20% - Accent1 21" xfId="339" xr:uid="{00000000-0005-0000-0000-000052000000}"/>
    <cellStyle name="20% - Accent1 22" xfId="340" xr:uid="{00000000-0005-0000-0000-000053000000}"/>
    <cellStyle name="20% - Accent1 23" xfId="341" xr:uid="{00000000-0005-0000-0000-000054000000}"/>
    <cellStyle name="20% - Accent1 24" xfId="342" xr:uid="{00000000-0005-0000-0000-000055000000}"/>
    <cellStyle name="20% - Accent1 25" xfId="343" xr:uid="{00000000-0005-0000-0000-000056000000}"/>
    <cellStyle name="20% - Accent1 26" xfId="344" xr:uid="{00000000-0005-0000-0000-000057000000}"/>
    <cellStyle name="20% - Accent1 27" xfId="345" xr:uid="{00000000-0005-0000-0000-000058000000}"/>
    <cellStyle name="20% - Accent1 28" xfId="346" xr:uid="{00000000-0005-0000-0000-000059000000}"/>
    <cellStyle name="20% - Accent1 29" xfId="347" xr:uid="{00000000-0005-0000-0000-00005A000000}"/>
    <cellStyle name="20% - Accent1 3" xfId="348" xr:uid="{00000000-0005-0000-0000-00005B000000}"/>
    <cellStyle name="20% - Accent1 30" xfId="349" xr:uid="{00000000-0005-0000-0000-00005C000000}"/>
    <cellStyle name="20% - Accent1 31" xfId="350" xr:uid="{00000000-0005-0000-0000-00005D000000}"/>
    <cellStyle name="20% - Accent1 32" xfId="351" xr:uid="{00000000-0005-0000-0000-00005E000000}"/>
    <cellStyle name="20% - Accent1 33" xfId="352" xr:uid="{00000000-0005-0000-0000-00005F000000}"/>
    <cellStyle name="20% - Accent1 34" xfId="353" xr:uid="{00000000-0005-0000-0000-000060000000}"/>
    <cellStyle name="20% - Accent1 35" xfId="354" xr:uid="{00000000-0005-0000-0000-000061000000}"/>
    <cellStyle name="20% - Accent1 36" xfId="355" xr:uid="{00000000-0005-0000-0000-000062000000}"/>
    <cellStyle name="20% - Accent1 37" xfId="356" xr:uid="{00000000-0005-0000-0000-000063000000}"/>
    <cellStyle name="20% - Accent1 38" xfId="357" xr:uid="{00000000-0005-0000-0000-000064000000}"/>
    <cellStyle name="20% - Accent1 4" xfId="358" xr:uid="{00000000-0005-0000-0000-000065000000}"/>
    <cellStyle name="20% - Accent1 5" xfId="359" xr:uid="{00000000-0005-0000-0000-000066000000}"/>
    <cellStyle name="20% - Accent1 6" xfId="360" xr:uid="{00000000-0005-0000-0000-000067000000}"/>
    <cellStyle name="20% - Accent1 7" xfId="361" xr:uid="{00000000-0005-0000-0000-000068000000}"/>
    <cellStyle name="20% - Accent1 8" xfId="362" xr:uid="{00000000-0005-0000-0000-000069000000}"/>
    <cellStyle name="20% - Accent1 9" xfId="363" xr:uid="{00000000-0005-0000-0000-00006A000000}"/>
    <cellStyle name="20% - Accent2" xfId="2" builtinId="34" customBuiltin="1"/>
    <cellStyle name="20% - Accent2 10" xfId="364" xr:uid="{00000000-0005-0000-0000-00006C000000}"/>
    <cellStyle name="20% - Accent2 11" xfId="365" xr:uid="{00000000-0005-0000-0000-00006D000000}"/>
    <cellStyle name="20% - Accent2 12" xfId="366" xr:uid="{00000000-0005-0000-0000-00006E000000}"/>
    <cellStyle name="20% - Accent2 13" xfId="367" xr:uid="{00000000-0005-0000-0000-00006F000000}"/>
    <cellStyle name="20% - Accent2 14" xfId="368" xr:uid="{00000000-0005-0000-0000-000070000000}"/>
    <cellStyle name="20% - Accent2 15" xfId="369" xr:uid="{00000000-0005-0000-0000-000071000000}"/>
    <cellStyle name="20% - Accent2 16" xfId="370" xr:uid="{00000000-0005-0000-0000-000072000000}"/>
    <cellStyle name="20% - Accent2 17" xfId="371" xr:uid="{00000000-0005-0000-0000-000073000000}"/>
    <cellStyle name="20% - Accent2 18" xfId="372" xr:uid="{00000000-0005-0000-0000-000074000000}"/>
    <cellStyle name="20% - Accent2 19" xfId="373" xr:uid="{00000000-0005-0000-0000-000075000000}"/>
    <cellStyle name="20% - Accent2 2" xfId="63" xr:uid="{00000000-0005-0000-0000-000076000000}"/>
    <cellStyle name="20% - Accent2 20" xfId="374" xr:uid="{00000000-0005-0000-0000-000077000000}"/>
    <cellStyle name="20% - Accent2 21" xfId="375" xr:uid="{00000000-0005-0000-0000-000078000000}"/>
    <cellStyle name="20% - Accent2 22" xfId="376" xr:uid="{00000000-0005-0000-0000-000079000000}"/>
    <cellStyle name="20% - Accent2 23" xfId="377" xr:uid="{00000000-0005-0000-0000-00007A000000}"/>
    <cellStyle name="20% - Accent2 24" xfId="378" xr:uid="{00000000-0005-0000-0000-00007B000000}"/>
    <cellStyle name="20% - Accent2 25" xfId="379" xr:uid="{00000000-0005-0000-0000-00007C000000}"/>
    <cellStyle name="20% - Accent2 26" xfId="380" xr:uid="{00000000-0005-0000-0000-00007D000000}"/>
    <cellStyle name="20% - Accent2 27" xfId="381" xr:uid="{00000000-0005-0000-0000-00007E000000}"/>
    <cellStyle name="20% - Accent2 28" xfId="382" xr:uid="{00000000-0005-0000-0000-00007F000000}"/>
    <cellStyle name="20% - Accent2 29" xfId="383" xr:uid="{00000000-0005-0000-0000-000080000000}"/>
    <cellStyle name="20% - Accent2 3" xfId="384" xr:uid="{00000000-0005-0000-0000-000081000000}"/>
    <cellStyle name="20% - Accent2 30" xfId="385" xr:uid="{00000000-0005-0000-0000-000082000000}"/>
    <cellStyle name="20% - Accent2 31" xfId="386" xr:uid="{00000000-0005-0000-0000-000083000000}"/>
    <cellStyle name="20% - Accent2 32" xfId="387" xr:uid="{00000000-0005-0000-0000-000084000000}"/>
    <cellStyle name="20% - Accent2 33" xfId="388" xr:uid="{00000000-0005-0000-0000-000085000000}"/>
    <cellStyle name="20% - Accent2 34" xfId="389" xr:uid="{00000000-0005-0000-0000-000086000000}"/>
    <cellStyle name="20% - Accent2 35" xfId="390" xr:uid="{00000000-0005-0000-0000-000087000000}"/>
    <cellStyle name="20% - Accent2 36" xfId="391" xr:uid="{00000000-0005-0000-0000-000088000000}"/>
    <cellStyle name="20% - Accent2 37" xfId="392" xr:uid="{00000000-0005-0000-0000-000089000000}"/>
    <cellStyle name="20% - Accent2 38" xfId="393" xr:uid="{00000000-0005-0000-0000-00008A000000}"/>
    <cellStyle name="20% - Accent2 4" xfId="394" xr:uid="{00000000-0005-0000-0000-00008B000000}"/>
    <cellStyle name="20% - Accent2 5" xfId="395" xr:uid="{00000000-0005-0000-0000-00008C000000}"/>
    <cellStyle name="20% - Accent2 6" xfId="396" xr:uid="{00000000-0005-0000-0000-00008D000000}"/>
    <cellStyle name="20% - Accent2 7" xfId="397" xr:uid="{00000000-0005-0000-0000-00008E000000}"/>
    <cellStyle name="20% - Accent2 8" xfId="398" xr:uid="{00000000-0005-0000-0000-00008F000000}"/>
    <cellStyle name="20% - Accent2 9" xfId="399" xr:uid="{00000000-0005-0000-0000-000090000000}"/>
    <cellStyle name="20% - Accent3" xfId="3" builtinId="38" customBuiltin="1"/>
    <cellStyle name="20% - Accent3 10" xfId="400" xr:uid="{00000000-0005-0000-0000-000092000000}"/>
    <cellStyle name="20% - Accent3 11" xfId="401" xr:uid="{00000000-0005-0000-0000-000093000000}"/>
    <cellStyle name="20% - Accent3 12" xfId="402" xr:uid="{00000000-0005-0000-0000-000094000000}"/>
    <cellStyle name="20% - Accent3 13" xfId="403" xr:uid="{00000000-0005-0000-0000-000095000000}"/>
    <cellStyle name="20% - Accent3 14" xfId="404" xr:uid="{00000000-0005-0000-0000-000096000000}"/>
    <cellStyle name="20% - Accent3 15" xfId="405" xr:uid="{00000000-0005-0000-0000-000097000000}"/>
    <cellStyle name="20% - Accent3 16" xfId="406" xr:uid="{00000000-0005-0000-0000-000098000000}"/>
    <cellStyle name="20% - Accent3 17" xfId="407" xr:uid="{00000000-0005-0000-0000-000099000000}"/>
    <cellStyle name="20% - Accent3 18" xfId="408" xr:uid="{00000000-0005-0000-0000-00009A000000}"/>
    <cellStyle name="20% - Accent3 19" xfId="409" xr:uid="{00000000-0005-0000-0000-00009B000000}"/>
    <cellStyle name="20% - Accent3 2" xfId="64" xr:uid="{00000000-0005-0000-0000-00009C000000}"/>
    <cellStyle name="20% - Accent3 20" xfId="410" xr:uid="{00000000-0005-0000-0000-00009D000000}"/>
    <cellStyle name="20% - Accent3 21" xfId="411" xr:uid="{00000000-0005-0000-0000-00009E000000}"/>
    <cellStyle name="20% - Accent3 22" xfId="412" xr:uid="{00000000-0005-0000-0000-00009F000000}"/>
    <cellStyle name="20% - Accent3 23" xfId="413" xr:uid="{00000000-0005-0000-0000-0000A0000000}"/>
    <cellStyle name="20% - Accent3 24" xfId="414" xr:uid="{00000000-0005-0000-0000-0000A1000000}"/>
    <cellStyle name="20% - Accent3 25" xfId="415" xr:uid="{00000000-0005-0000-0000-0000A2000000}"/>
    <cellStyle name="20% - Accent3 26" xfId="416" xr:uid="{00000000-0005-0000-0000-0000A3000000}"/>
    <cellStyle name="20% - Accent3 27" xfId="417" xr:uid="{00000000-0005-0000-0000-0000A4000000}"/>
    <cellStyle name="20% - Accent3 28" xfId="418" xr:uid="{00000000-0005-0000-0000-0000A5000000}"/>
    <cellStyle name="20% - Accent3 29" xfId="419" xr:uid="{00000000-0005-0000-0000-0000A6000000}"/>
    <cellStyle name="20% - Accent3 3" xfId="420" xr:uid="{00000000-0005-0000-0000-0000A7000000}"/>
    <cellStyle name="20% - Accent3 30" xfId="421" xr:uid="{00000000-0005-0000-0000-0000A8000000}"/>
    <cellStyle name="20% - Accent3 31" xfId="422" xr:uid="{00000000-0005-0000-0000-0000A9000000}"/>
    <cellStyle name="20% - Accent3 32" xfId="423" xr:uid="{00000000-0005-0000-0000-0000AA000000}"/>
    <cellStyle name="20% - Accent3 33" xfId="424" xr:uid="{00000000-0005-0000-0000-0000AB000000}"/>
    <cellStyle name="20% - Accent3 34" xfId="425" xr:uid="{00000000-0005-0000-0000-0000AC000000}"/>
    <cellStyle name="20% - Accent3 35" xfId="426" xr:uid="{00000000-0005-0000-0000-0000AD000000}"/>
    <cellStyle name="20% - Accent3 36" xfId="427" xr:uid="{00000000-0005-0000-0000-0000AE000000}"/>
    <cellStyle name="20% - Accent3 37" xfId="428" xr:uid="{00000000-0005-0000-0000-0000AF000000}"/>
    <cellStyle name="20% - Accent3 38" xfId="429" xr:uid="{00000000-0005-0000-0000-0000B0000000}"/>
    <cellStyle name="20% - Accent3 4" xfId="430" xr:uid="{00000000-0005-0000-0000-0000B1000000}"/>
    <cellStyle name="20% - Accent3 5" xfId="431" xr:uid="{00000000-0005-0000-0000-0000B2000000}"/>
    <cellStyle name="20% - Accent3 6" xfId="432" xr:uid="{00000000-0005-0000-0000-0000B3000000}"/>
    <cellStyle name="20% - Accent3 7" xfId="433" xr:uid="{00000000-0005-0000-0000-0000B4000000}"/>
    <cellStyle name="20% - Accent3 8" xfId="434" xr:uid="{00000000-0005-0000-0000-0000B5000000}"/>
    <cellStyle name="20% - Accent3 9" xfId="435" xr:uid="{00000000-0005-0000-0000-0000B6000000}"/>
    <cellStyle name="20% - Accent4" xfId="4" builtinId="42" customBuiltin="1"/>
    <cellStyle name="20% - Accent4 10" xfId="436" xr:uid="{00000000-0005-0000-0000-0000B8000000}"/>
    <cellStyle name="20% - Accent4 11" xfId="437" xr:uid="{00000000-0005-0000-0000-0000B9000000}"/>
    <cellStyle name="20% - Accent4 12" xfId="438" xr:uid="{00000000-0005-0000-0000-0000BA000000}"/>
    <cellStyle name="20% - Accent4 13" xfId="439" xr:uid="{00000000-0005-0000-0000-0000BB000000}"/>
    <cellStyle name="20% - Accent4 14" xfId="440" xr:uid="{00000000-0005-0000-0000-0000BC000000}"/>
    <cellStyle name="20% - Accent4 15" xfId="441" xr:uid="{00000000-0005-0000-0000-0000BD000000}"/>
    <cellStyle name="20% - Accent4 16" xfId="442" xr:uid="{00000000-0005-0000-0000-0000BE000000}"/>
    <cellStyle name="20% - Accent4 17" xfId="443" xr:uid="{00000000-0005-0000-0000-0000BF000000}"/>
    <cellStyle name="20% - Accent4 18" xfId="444" xr:uid="{00000000-0005-0000-0000-0000C0000000}"/>
    <cellStyle name="20% - Accent4 19" xfId="445" xr:uid="{00000000-0005-0000-0000-0000C1000000}"/>
    <cellStyle name="20% - Accent4 2" xfId="65" xr:uid="{00000000-0005-0000-0000-0000C2000000}"/>
    <cellStyle name="20% - Accent4 20" xfId="446" xr:uid="{00000000-0005-0000-0000-0000C3000000}"/>
    <cellStyle name="20% - Accent4 21" xfId="447" xr:uid="{00000000-0005-0000-0000-0000C4000000}"/>
    <cellStyle name="20% - Accent4 22" xfId="448" xr:uid="{00000000-0005-0000-0000-0000C5000000}"/>
    <cellStyle name="20% - Accent4 23" xfId="449" xr:uid="{00000000-0005-0000-0000-0000C6000000}"/>
    <cellStyle name="20% - Accent4 24" xfId="450" xr:uid="{00000000-0005-0000-0000-0000C7000000}"/>
    <cellStyle name="20% - Accent4 25" xfId="451" xr:uid="{00000000-0005-0000-0000-0000C8000000}"/>
    <cellStyle name="20% - Accent4 26" xfId="452" xr:uid="{00000000-0005-0000-0000-0000C9000000}"/>
    <cellStyle name="20% - Accent4 27" xfId="453" xr:uid="{00000000-0005-0000-0000-0000CA000000}"/>
    <cellStyle name="20% - Accent4 28" xfId="454" xr:uid="{00000000-0005-0000-0000-0000CB000000}"/>
    <cellStyle name="20% - Accent4 29" xfId="455" xr:uid="{00000000-0005-0000-0000-0000CC000000}"/>
    <cellStyle name="20% - Accent4 3" xfId="456" xr:uid="{00000000-0005-0000-0000-0000CD000000}"/>
    <cellStyle name="20% - Accent4 30" xfId="457" xr:uid="{00000000-0005-0000-0000-0000CE000000}"/>
    <cellStyle name="20% - Accent4 31" xfId="458" xr:uid="{00000000-0005-0000-0000-0000CF000000}"/>
    <cellStyle name="20% - Accent4 32" xfId="459" xr:uid="{00000000-0005-0000-0000-0000D0000000}"/>
    <cellStyle name="20% - Accent4 33" xfId="460" xr:uid="{00000000-0005-0000-0000-0000D1000000}"/>
    <cellStyle name="20% - Accent4 34" xfId="461" xr:uid="{00000000-0005-0000-0000-0000D2000000}"/>
    <cellStyle name="20% - Accent4 35" xfId="462" xr:uid="{00000000-0005-0000-0000-0000D3000000}"/>
    <cellStyle name="20% - Accent4 36" xfId="463" xr:uid="{00000000-0005-0000-0000-0000D4000000}"/>
    <cellStyle name="20% - Accent4 37" xfId="464" xr:uid="{00000000-0005-0000-0000-0000D5000000}"/>
    <cellStyle name="20% - Accent4 38" xfId="465" xr:uid="{00000000-0005-0000-0000-0000D6000000}"/>
    <cellStyle name="20% - Accent4 4" xfId="466" xr:uid="{00000000-0005-0000-0000-0000D7000000}"/>
    <cellStyle name="20% - Accent4 5" xfId="467" xr:uid="{00000000-0005-0000-0000-0000D8000000}"/>
    <cellStyle name="20% - Accent4 6" xfId="468" xr:uid="{00000000-0005-0000-0000-0000D9000000}"/>
    <cellStyle name="20% - Accent4 7" xfId="469" xr:uid="{00000000-0005-0000-0000-0000DA000000}"/>
    <cellStyle name="20% - Accent4 8" xfId="470" xr:uid="{00000000-0005-0000-0000-0000DB000000}"/>
    <cellStyle name="20% - Accent4 9" xfId="471" xr:uid="{00000000-0005-0000-0000-0000DC000000}"/>
    <cellStyle name="20% - Accent5" xfId="5" builtinId="46" customBuiltin="1"/>
    <cellStyle name="20% - Accent5 10" xfId="472" xr:uid="{00000000-0005-0000-0000-0000DE000000}"/>
    <cellStyle name="20% - Accent5 11" xfId="473" xr:uid="{00000000-0005-0000-0000-0000DF000000}"/>
    <cellStyle name="20% - Accent5 12" xfId="474" xr:uid="{00000000-0005-0000-0000-0000E0000000}"/>
    <cellStyle name="20% - Accent5 13" xfId="475" xr:uid="{00000000-0005-0000-0000-0000E1000000}"/>
    <cellStyle name="20% - Accent5 14" xfId="476" xr:uid="{00000000-0005-0000-0000-0000E2000000}"/>
    <cellStyle name="20% - Accent5 15" xfId="477" xr:uid="{00000000-0005-0000-0000-0000E3000000}"/>
    <cellStyle name="20% - Accent5 16" xfId="478" xr:uid="{00000000-0005-0000-0000-0000E4000000}"/>
    <cellStyle name="20% - Accent5 17" xfId="479" xr:uid="{00000000-0005-0000-0000-0000E5000000}"/>
    <cellStyle name="20% - Accent5 18" xfId="480" xr:uid="{00000000-0005-0000-0000-0000E6000000}"/>
    <cellStyle name="20% - Accent5 19" xfId="481" xr:uid="{00000000-0005-0000-0000-0000E7000000}"/>
    <cellStyle name="20% - Accent5 2" xfId="66" xr:uid="{00000000-0005-0000-0000-0000E8000000}"/>
    <cellStyle name="20% - Accent5 20" xfId="482" xr:uid="{00000000-0005-0000-0000-0000E9000000}"/>
    <cellStyle name="20% - Accent5 21" xfId="483" xr:uid="{00000000-0005-0000-0000-0000EA000000}"/>
    <cellStyle name="20% - Accent5 22" xfId="484" xr:uid="{00000000-0005-0000-0000-0000EB000000}"/>
    <cellStyle name="20% - Accent5 23" xfId="485" xr:uid="{00000000-0005-0000-0000-0000EC000000}"/>
    <cellStyle name="20% - Accent5 24" xfId="486" xr:uid="{00000000-0005-0000-0000-0000ED000000}"/>
    <cellStyle name="20% - Accent5 25" xfId="487" xr:uid="{00000000-0005-0000-0000-0000EE000000}"/>
    <cellStyle name="20% - Accent5 26" xfId="488" xr:uid="{00000000-0005-0000-0000-0000EF000000}"/>
    <cellStyle name="20% - Accent5 27" xfId="489" xr:uid="{00000000-0005-0000-0000-0000F0000000}"/>
    <cellStyle name="20% - Accent5 28" xfId="490" xr:uid="{00000000-0005-0000-0000-0000F1000000}"/>
    <cellStyle name="20% - Accent5 29" xfId="491" xr:uid="{00000000-0005-0000-0000-0000F2000000}"/>
    <cellStyle name="20% - Accent5 3" xfId="492" xr:uid="{00000000-0005-0000-0000-0000F3000000}"/>
    <cellStyle name="20% - Accent5 30" xfId="493" xr:uid="{00000000-0005-0000-0000-0000F4000000}"/>
    <cellStyle name="20% - Accent5 31" xfId="494" xr:uid="{00000000-0005-0000-0000-0000F5000000}"/>
    <cellStyle name="20% - Accent5 32" xfId="495" xr:uid="{00000000-0005-0000-0000-0000F6000000}"/>
    <cellStyle name="20% - Accent5 33" xfId="496" xr:uid="{00000000-0005-0000-0000-0000F7000000}"/>
    <cellStyle name="20% - Accent5 34" xfId="497" xr:uid="{00000000-0005-0000-0000-0000F8000000}"/>
    <cellStyle name="20% - Accent5 35" xfId="498" xr:uid="{00000000-0005-0000-0000-0000F9000000}"/>
    <cellStyle name="20% - Accent5 36" xfId="499" xr:uid="{00000000-0005-0000-0000-0000FA000000}"/>
    <cellStyle name="20% - Accent5 37" xfId="500" xr:uid="{00000000-0005-0000-0000-0000FB000000}"/>
    <cellStyle name="20% - Accent5 38" xfId="501" xr:uid="{00000000-0005-0000-0000-0000FC000000}"/>
    <cellStyle name="20% - Accent5 4" xfId="502" xr:uid="{00000000-0005-0000-0000-0000FD000000}"/>
    <cellStyle name="20% - Accent5 5" xfId="503" xr:uid="{00000000-0005-0000-0000-0000FE000000}"/>
    <cellStyle name="20% - Accent5 6" xfId="504" xr:uid="{00000000-0005-0000-0000-0000FF000000}"/>
    <cellStyle name="20% - Accent5 7" xfId="505" xr:uid="{00000000-0005-0000-0000-000000010000}"/>
    <cellStyle name="20% - Accent5 8" xfId="506" xr:uid="{00000000-0005-0000-0000-000001010000}"/>
    <cellStyle name="20% - Accent5 9" xfId="507" xr:uid="{00000000-0005-0000-0000-000002010000}"/>
    <cellStyle name="20% - Accent6" xfId="6" builtinId="50" customBuiltin="1"/>
    <cellStyle name="20% - Accent6 10" xfId="508" xr:uid="{00000000-0005-0000-0000-000004010000}"/>
    <cellStyle name="20% - Accent6 11" xfId="509" xr:uid="{00000000-0005-0000-0000-000005010000}"/>
    <cellStyle name="20% - Accent6 12" xfId="510" xr:uid="{00000000-0005-0000-0000-000006010000}"/>
    <cellStyle name="20% - Accent6 13" xfId="511" xr:uid="{00000000-0005-0000-0000-000007010000}"/>
    <cellStyle name="20% - Accent6 14" xfId="512" xr:uid="{00000000-0005-0000-0000-000008010000}"/>
    <cellStyle name="20% - Accent6 15" xfId="513" xr:uid="{00000000-0005-0000-0000-000009010000}"/>
    <cellStyle name="20% - Accent6 16" xfId="514" xr:uid="{00000000-0005-0000-0000-00000A010000}"/>
    <cellStyle name="20% - Accent6 17" xfId="515" xr:uid="{00000000-0005-0000-0000-00000B010000}"/>
    <cellStyle name="20% - Accent6 18" xfId="516" xr:uid="{00000000-0005-0000-0000-00000C010000}"/>
    <cellStyle name="20% - Accent6 19" xfId="517" xr:uid="{00000000-0005-0000-0000-00000D010000}"/>
    <cellStyle name="20% - Accent6 2" xfId="67" xr:uid="{00000000-0005-0000-0000-00000E010000}"/>
    <cellStyle name="20% - Accent6 20" xfId="518" xr:uid="{00000000-0005-0000-0000-00000F010000}"/>
    <cellStyle name="20% - Accent6 21" xfId="519" xr:uid="{00000000-0005-0000-0000-000010010000}"/>
    <cellStyle name="20% - Accent6 22" xfId="520" xr:uid="{00000000-0005-0000-0000-000011010000}"/>
    <cellStyle name="20% - Accent6 23" xfId="521" xr:uid="{00000000-0005-0000-0000-000012010000}"/>
    <cellStyle name="20% - Accent6 24" xfId="522" xr:uid="{00000000-0005-0000-0000-000013010000}"/>
    <cellStyle name="20% - Accent6 25" xfId="523" xr:uid="{00000000-0005-0000-0000-000014010000}"/>
    <cellStyle name="20% - Accent6 26" xfId="524" xr:uid="{00000000-0005-0000-0000-000015010000}"/>
    <cellStyle name="20% - Accent6 27" xfId="525" xr:uid="{00000000-0005-0000-0000-000016010000}"/>
    <cellStyle name="20% - Accent6 28" xfId="526" xr:uid="{00000000-0005-0000-0000-000017010000}"/>
    <cellStyle name="20% - Accent6 29" xfId="527" xr:uid="{00000000-0005-0000-0000-000018010000}"/>
    <cellStyle name="20% - Accent6 3" xfId="528" xr:uid="{00000000-0005-0000-0000-000019010000}"/>
    <cellStyle name="20% - Accent6 30" xfId="529" xr:uid="{00000000-0005-0000-0000-00001A010000}"/>
    <cellStyle name="20% - Accent6 31" xfId="530" xr:uid="{00000000-0005-0000-0000-00001B010000}"/>
    <cellStyle name="20% - Accent6 32" xfId="531" xr:uid="{00000000-0005-0000-0000-00001C010000}"/>
    <cellStyle name="20% - Accent6 33" xfId="532" xr:uid="{00000000-0005-0000-0000-00001D010000}"/>
    <cellStyle name="20% - Accent6 34" xfId="533" xr:uid="{00000000-0005-0000-0000-00001E010000}"/>
    <cellStyle name="20% - Accent6 35" xfId="534" xr:uid="{00000000-0005-0000-0000-00001F010000}"/>
    <cellStyle name="20% - Accent6 36" xfId="535" xr:uid="{00000000-0005-0000-0000-000020010000}"/>
    <cellStyle name="20% - Accent6 37" xfId="536" xr:uid="{00000000-0005-0000-0000-000021010000}"/>
    <cellStyle name="20% - Accent6 38" xfId="537" xr:uid="{00000000-0005-0000-0000-000022010000}"/>
    <cellStyle name="20% - Accent6 4" xfId="538" xr:uid="{00000000-0005-0000-0000-000023010000}"/>
    <cellStyle name="20% - Accent6 5" xfId="539" xr:uid="{00000000-0005-0000-0000-000024010000}"/>
    <cellStyle name="20% - Accent6 6" xfId="540" xr:uid="{00000000-0005-0000-0000-000025010000}"/>
    <cellStyle name="20% - Accent6 7" xfId="541" xr:uid="{00000000-0005-0000-0000-000026010000}"/>
    <cellStyle name="20% - Accent6 8" xfId="542" xr:uid="{00000000-0005-0000-0000-000027010000}"/>
    <cellStyle name="20% - Accent6 9" xfId="543" xr:uid="{00000000-0005-0000-0000-000028010000}"/>
    <cellStyle name="20% - Akzent1" xfId="544" xr:uid="{00000000-0005-0000-0000-000029010000}"/>
    <cellStyle name="20% - Akzent1 2" xfId="545" xr:uid="{00000000-0005-0000-0000-00002A010000}"/>
    <cellStyle name="20% - Akzent2" xfId="546" xr:uid="{00000000-0005-0000-0000-00002B010000}"/>
    <cellStyle name="20% - Akzent2 2" xfId="547" xr:uid="{00000000-0005-0000-0000-00002C010000}"/>
    <cellStyle name="20% - Akzent3" xfId="548" xr:uid="{00000000-0005-0000-0000-00002D010000}"/>
    <cellStyle name="20% - Akzent3 2" xfId="549" xr:uid="{00000000-0005-0000-0000-00002E010000}"/>
    <cellStyle name="20% - Akzent4" xfId="550" xr:uid="{00000000-0005-0000-0000-00002F010000}"/>
    <cellStyle name="20% - Akzent4 2" xfId="551" xr:uid="{00000000-0005-0000-0000-000030010000}"/>
    <cellStyle name="20% - Akzent5" xfId="552" xr:uid="{00000000-0005-0000-0000-000031010000}"/>
    <cellStyle name="20% - Akzent5 2" xfId="553" xr:uid="{00000000-0005-0000-0000-000032010000}"/>
    <cellStyle name="20% - Akzent6" xfId="554" xr:uid="{00000000-0005-0000-0000-000033010000}"/>
    <cellStyle name="20% - Akzent6 2" xfId="555" xr:uid="{00000000-0005-0000-0000-000034010000}"/>
    <cellStyle name="2decimal" xfId="556" xr:uid="{00000000-0005-0000-0000-000035010000}"/>
    <cellStyle name="³f¹E[0]_laroux" xfId="557" xr:uid="{00000000-0005-0000-0000-000036010000}"/>
    <cellStyle name="³f¹ô_laroux" xfId="558" xr:uid="{00000000-0005-0000-0000-000037010000}"/>
    <cellStyle name="40% - Accent1" xfId="7" builtinId="31" customBuiltin="1"/>
    <cellStyle name="40% - Accent1 10" xfId="559" xr:uid="{00000000-0005-0000-0000-000039010000}"/>
    <cellStyle name="40% - Accent1 11" xfId="560" xr:uid="{00000000-0005-0000-0000-00003A010000}"/>
    <cellStyle name="40% - Accent1 12" xfId="561" xr:uid="{00000000-0005-0000-0000-00003B010000}"/>
    <cellStyle name="40% - Accent1 13" xfId="562" xr:uid="{00000000-0005-0000-0000-00003C010000}"/>
    <cellStyle name="40% - Accent1 14" xfId="563" xr:uid="{00000000-0005-0000-0000-00003D010000}"/>
    <cellStyle name="40% - Accent1 15" xfId="564" xr:uid="{00000000-0005-0000-0000-00003E010000}"/>
    <cellStyle name="40% - Accent1 16" xfId="565" xr:uid="{00000000-0005-0000-0000-00003F010000}"/>
    <cellStyle name="40% - Accent1 17" xfId="566" xr:uid="{00000000-0005-0000-0000-000040010000}"/>
    <cellStyle name="40% - Accent1 18" xfId="567" xr:uid="{00000000-0005-0000-0000-000041010000}"/>
    <cellStyle name="40% - Accent1 19" xfId="568" xr:uid="{00000000-0005-0000-0000-000042010000}"/>
    <cellStyle name="40% - Accent1 2" xfId="68" xr:uid="{00000000-0005-0000-0000-000043010000}"/>
    <cellStyle name="40% - Accent1 20" xfId="569" xr:uid="{00000000-0005-0000-0000-000044010000}"/>
    <cellStyle name="40% - Accent1 21" xfId="570" xr:uid="{00000000-0005-0000-0000-000045010000}"/>
    <cellStyle name="40% - Accent1 22" xfId="571" xr:uid="{00000000-0005-0000-0000-000046010000}"/>
    <cellStyle name="40% - Accent1 23" xfId="572" xr:uid="{00000000-0005-0000-0000-000047010000}"/>
    <cellStyle name="40% - Accent1 24" xfId="573" xr:uid="{00000000-0005-0000-0000-000048010000}"/>
    <cellStyle name="40% - Accent1 25" xfId="574" xr:uid="{00000000-0005-0000-0000-000049010000}"/>
    <cellStyle name="40% - Accent1 26" xfId="575" xr:uid="{00000000-0005-0000-0000-00004A010000}"/>
    <cellStyle name="40% - Accent1 27" xfId="576" xr:uid="{00000000-0005-0000-0000-00004B010000}"/>
    <cellStyle name="40% - Accent1 28" xfId="577" xr:uid="{00000000-0005-0000-0000-00004C010000}"/>
    <cellStyle name="40% - Accent1 29" xfId="578" xr:uid="{00000000-0005-0000-0000-00004D010000}"/>
    <cellStyle name="40% - Accent1 3" xfId="579" xr:uid="{00000000-0005-0000-0000-00004E010000}"/>
    <cellStyle name="40% - Accent1 30" xfId="580" xr:uid="{00000000-0005-0000-0000-00004F010000}"/>
    <cellStyle name="40% - Accent1 31" xfId="581" xr:uid="{00000000-0005-0000-0000-000050010000}"/>
    <cellStyle name="40% - Accent1 32" xfId="582" xr:uid="{00000000-0005-0000-0000-000051010000}"/>
    <cellStyle name="40% - Accent1 33" xfId="583" xr:uid="{00000000-0005-0000-0000-000052010000}"/>
    <cellStyle name="40% - Accent1 34" xfId="584" xr:uid="{00000000-0005-0000-0000-000053010000}"/>
    <cellStyle name="40% - Accent1 35" xfId="585" xr:uid="{00000000-0005-0000-0000-000054010000}"/>
    <cellStyle name="40% - Accent1 36" xfId="586" xr:uid="{00000000-0005-0000-0000-000055010000}"/>
    <cellStyle name="40% - Accent1 37" xfId="587" xr:uid="{00000000-0005-0000-0000-000056010000}"/>
    <cellStyle name="40% - Accent1 38" xfId="588" xr:uid="{00000000-0005-0000-0000-000057010000}"/>
    <cellStyle name="40% - Accent1 4" xfId="589" xr:uid="{00000000-0005-0000-0000-000058010000}"/>
    <cellStyle name="40% - Accent1 5" xfId="590" xr:uid="{00000000-0005-0000-0000-000059010000}"/>
    <cellStyle name="40% - Accent1 6" xfId="591" xr:uid="{00000000-0005-0000-0000-00005A010000}"/>
    <cellStyle name="40% - Accent1 7" xfId="592" xr:uid="{00000000-0005-0000-0000-00005B010000}"/>
    <cellStyle name="40% - Accent1 8" xfId="593" xr:uid="{00000000-0005-0000-0000-00005C010000}"/>
    <cellStyle name="40% - Accent1 9" xfId="594" xr:uid="{00000000-0005-0000-0000-00005D010000}"/>
    <cellStyle name="40% - Accent2" xfId="8" builtinId="35" customBuiltin="1"/>
    <cellStyle name="40% - Accent2 10" xfId="595" xr:uid="{00000000-0005-0000-0000-00005F010000}"/>
    <cellStyle name="40% - Accent2 11" xfId="596" xr:uid="{00000000-0005-0000-0000-000060010000}"/>
    <cellStyle name="40% - Accent2 12" xfId="597" xr:uid="{00000000-0005-0000-0000-000061010000}"/>
    <cellStyle name="40% - Accent2 13" xfId="598" xr:uid="{00000000-0005-0000-0000-000062010000}"/>
    <cellStyle name="40% - Accent2 14" xfId="599" xr:uid="{00000000-0005-0000-0000-000063010000}"/>
    <cellStyle name="40% - Accent2 15" xfId="600" xr:uid="{00000000-0005-0000-0000-000064010000}"/>
    <cellStyle name="40% - Accent2 16" xfId="601" xr:uid="{00000000-0005-0000-0000-000065010000}"/>
    <cellStyle name="40% - Accent2 17" xfId="602" xr:uid="{00000000-0005-0000-0000-000066010000}"/>
    <cellStyle name="40% - Accent2 18" xfId="603" xr:uid="{00000000-0005-0000-0000-000067010000}"/>
    <cellStyle name="40% - Accent2 19" xfId="604" xr:uid="{00000000-0005-0000-0000-000068010000}"/>
    <cellStyle name="40% - Accent2 2" xfId="69" xr:uid="{00000000-0005-0000-0000-000069010000}"/>
    <cellStyle name="40% - Accent2 20" xfId="605" xr:uid="{00000000-0005-0000-0000-00006A010000}"/>
    <cellStyle name="40% - Accent2 21" xfId="606" xr:uid="{00000000-0005-0000-0000-00006B010000}"/>
    <cellStyle name="40% - Accent2 22" xfId="607" xr:uid="{00000000-0005-0000-0000-00006C010000}"/>
    <cellStyle name="40% - Accent2 23" xfId="608" xr:uid="{00000000-0005-0000-0000-00006D010000}"/>
    <cellStyle name="40% - Accent2 24" xfId="609" xr:uid="{00000000-0005-0000-0000-00006E010000}"/>
    <cellStyle name="40% - Accent2 25" xfId="610" xr:uid="{00000000-0005-0000-0000-00006F010000}"/>
    <cellStyle name="40% - Accent2 26" xfId="611" xr:uid="{00000000-0005-0000-0000-000070010000}"/>
    <cellStyle name="40% - Accent2 27" xfId="612" xr:uid="{00000000-0005-0000-0000-000071010000}"/>
    <cellStyle name="40% - Accent2 28" xfId="613" xr:uid="{00000000-0005-0000-0000-000072010000}"/>
    <cellStyle name="40% - Accent2 29" xfId="614" xr:uid="{00000000-0005-0000-0000-000073010000}"/>
    <cellStyle name="40% - Accent2 3" xfId="615" xr:uid="{00000000-0005-0000-0000-000074010000}"/>
    <cellStyle name="40% - Accent2 30" xfId="616" xr:uid="{00000000-0005-0000-0000-000075010000}"/>
    <cellStyle name="40% - Accent2 31" xfId="617" xr:uid="{00000000-0005-0000-0000-000076010000}"/>
    <cellStyle name="40% - Accent2 32" xfId="618" xr:uid="{00000000-0005-0000-0000-000077010000}"/>
    <cellStyle name="40% - Accent2 33" xfId="619" xr:uid="{00000000-0005-0000-0000-000078010000}"/>
    <cellStyle name="40% - Accent2 34" xfId="620" xr:uid="{00000000-0005-0000-0000-000079010000}"/>
    <cellStyle name="40% - Accent2 35" xfId="621" xr:uid="{00000000-0005-0000-0000-00007A010000}"/>
    <cellStyle name="40% - Accent2 36" xfId="622" xr:uid="{00000000-0005-0000-0000-00007B010000}"/>
    <cellStyle name="40% - Accent2 37" xfId="623" xr:uid="{00000000-0005-0000-0000-00007C010000}"/>
    <cellStyle name="40% - Accent2 38" xfId="624" xr:uid="{00000000-0005-0000-0000-00007D010000}"/>
    <cellStyle name="40% - Accent2 4" xfId="625" xr:uid="{00000000-0005-0000-0000-00007E010000}"/>
    <cellStyle name="40% - Accent2 5" xfId="626" xr:uid="{00000000-0005-0000-0000-00007F010000}"/>
    <cellStyle name="40% - Accent2 6" xfId="627" xr:uid="{00000000-0005-0000-0000-000080010000}"/>
    <cellStyle name="40% - Accent2 7" xfId="628" xr:uid="{00000000-0005-0000-0000-000081010000}"/>
    <cellStyle name="40% - Accent2 8" xfId="629" xr:uid="{00000000-0005-0000-0000-000082010000}"/>
    <cellStyle name="40% - Accent2 9" xfId="630" xr:uid="{00000000-0005-0000-0000-000083010000}"/>
    <cellStyle name="40% - Accent3" xfId="9" builtinId="39" customBuiltin="1"/>
    <cellStyle name="40% - Accent3 10" xfId="631" xr:uid="{00000000-0005-0000-0000-000085010000}"/>
    <cellStyle name="40% - Accent3 11" xfId="632" xr:uid="{00000000-0005-0000-0000-000086010000}"/>
    <cellStyle name="40% - Accent3 12" xfId="633" xr:uid="{00000000-0005-0000-0000-000087010000}"/>
    <cellStyle name="40% - Accent3 13" xfId="634" xr:uid="{00000000-0005-0000-0000-000088010000}"/>
    <cellStyle name="40% - Accent3 14" xfId="635" xr:uid="{00000000-0005-0000-0000-000089010000}"/>
    <cellStyle name="40% - Accent3 15" xfId="636" xr:uid="{00000000-0005-0000-0000-00008A010000}"/>
    <cellStyle name="40% - Accent3 16" xfId="637" xr:uid="{00000000-0005-0000-0000-00008B010000}"/>
    <cellStyle name="40% - Accent3 17" xfId="638" xr:uid="{00000000-0005-0000-0000-00008C010000}"/>
    <cellStyle name="40% - Accent3 18" xfId="639" xr:uid="{00000000-0005-0000-0000-00008D010000}"/>
    <cellStyle name="40% - Accent3 19" xfId="640" xr:uid="{00000000-0005-0000-0000-00008E010000}"/>
    <cellStyle name="40% - Accent3 2" xfId="70" xr:uid="{00000000-0005-0000-0000-00008F010000}"/>
    <cellStyle name="40% - Accent3 20" xfId="641" xr:uid="{00000000-0005-0000-0000-000090010000}"/>
    <cellStyle name="40% - Accent3 21" xfId="642" xr:uid="{00000000-0005-0000-0000-000091010000}"/>
    <cellStyle name="40% - Accent3 22" xfId="643" xr:uid="{00000000-0005-0000-0000-000092010000}"/>
    <cellStyle name="40% - Accent3 23" xfId="644" xr:uid="{00000000-0005-0000-0000-000093010000}"/>
    <cellStyle name="40% - Accent3 24" xfId="645" xr:uid="{00000000-0005-0000-0000-000094010000}"/>
    <cellStyle name="40% - Accent3 25" xfId="646" xr:uid="{00000000-0005-0000-0000-000095010000}"/>
    <cellStyle name="40% - Accent3 26" xfId="647" xr:uid="{00000000-0005-0000-0000-000096010000}"/>
    <cellStyle name="40% - Accent3 27" xfId="648" xr:uid="{00000000-0005-0000-0000-000097010000}"/>
    <cellStyle name="40% - Accent3 28" xfId="649" xr:uid="{00000000-0005-0000-0000-000098010000}"/>
    <cellStyle name="40% - Accent3 29" xfId="650" xr:uid="{00000000-0005-0000-0000-000099010000}"/>
    <cellStyle name="40% - Accent3 3" xfId="651" xr:uid="{00000000-0005-0000-0000-00009A010000}"/>
    <cellStyle name="40% - Accent3 30" xfId="652" xr:uid="{00000000-0005-0000-0000-00009B010000}"/>
    <cellStyle name="40% - Accent3 31" xfId="653" xr:uid="{00000000-0005-0000-0000-00009C010000}"/>
    <cellStyle name="40% - Accent3 32" xfId="654" xr:uid="{00000000-0005-0000-0000-00009D010000}"/>
    <cellStyle name="40% - Accent3 33" xfId="655" xr:uid="{00000000-0005-0000-0000-00009E010000}"/>
    <cellStyle name="40% - Accent3 34" xfId="656" xr:uid="{00000000-0005-0000-0000-00009F010000}"/>
    <cellStyle name="40% - Accent3 35" xfId="657" xr:uid="{00000000-0005-0000-0000-0000A0010000}"/>
    <cellStyle name="40% - Accent3 36" xfId="658" xr:uid="{00000000-0005-0000-0000-0000A1010000}"/>
    <cellStyle name="40% - Accent3 37" xfId="659" xr:uid="{00000000-0005-0000-0000-0000A2010000}"/>
    <cellStyle name="40% - Accent3 38" xfId="660" xr:uid="{00000000-0005-0000-0000-0000A3010000}"/>
    <cellStyle name="40% - Accent3 4" xfId="661" xr:uid="{00000000-0005-0000-0000-0000A4010000}"/>
    <cellStyle name="40% - Accent3 5" xfId="662" xr:uid="{00000000-0005-0000-0000-0000A5010000}"/>
    <cellStyle name="40% - Accent3 6" xfId="663" xr:uid="{00000000-0005-0000-0000-0000A6010000}"/>
    <cellStyle name="40% - Accent3 7" xfId="664" xr:uid="{00000000-0005-0000-0000-0000A7010000}"/>
    <cellStyle name="40% - Accent3 8" xfId="665" xr:uid="{00000000-0005-0000-0000-0000A8010000}"/>
    <cellStyle name="40% - Accent3 9" xfId="666" xr:uid="{00000000-0005-0000-0000-0000A9010000}"/>
    <cellStyle name="40% - Accent4" xfId="10" builtinId="43" customBuiltin="1"/>
    <cellStyle name="40% - Accent4 10" xfId="667" xr:uid="{00000000-0005-0000-0000-0000AB010000}"/>
    <cellStyle name="40% - Accent4 11" xfId="668" xr:uid="{00000000-0005-0000-0000-0000AC010000}"/>
    <cellStyle name="40% - Accent4 12" xfId="669" xr:uid="{00000000-0005-0000-0000-0000AD010000}"/>
    <cellStyle name="40% - Accent4 13" xfId="670" xr:uid="{00000000-0005-0000-0000-0000AE010000}"/>
    <cellStyle name="40% - Accent4 14" xfId="671" xr:uid="{00000000-0005-0000-0000-0000AF010000}"/>
    <cellStyle name="40% - Accent4 15" xfId="672" xr:uid="{00000000-0005-0000-0000-0000B0010000}"/>
    <cellStyle name="40% - Accent4 16" xfId="673" xr:uid="{00000000-0005-0000-0000-0000B1010000}"/>
    <cellStyle name="40% - Accent4 17" xfId="674" xr:uid="{00000000-0005-0000-0000-0000B2010000}"/>
    <cellStyle name="40% - Accent4 18" xfId="675" xr:uid="{00000000-0005-0000-0000-0000B3010000}"/>
    <cellStyle name="40% - Accent4 19" xfId="676" xr:uid="{00000000-0005-0000-0000-0000B4010000}"/>
    <cellStyle name="40% - Accent4 2" xfId="71" xr:uid="{00000000-0005-0000-0000-0000B5010000}"/>
    <cellStyle name="40% - Accent4 20" xfId="677" xr:uid="{00000000-0005-0000-0000-0000B6010000}"/>
    <cellStyle name="40% - Accent4 21" xfId="678" xr:uid="{00000000-0005-0000-0000-0000B7010000}"/>
    <cellStyle name="40% - Accent4 22" xfId="679" xr:uid="{00000000-0005-0000-0000-0000B8010000}"/>
    <cellStyle name="40% - Accent4 23" xfId="680" xr:uid="{00000000-0005-0000-0000-0000B9010000}"/>
    <cellStyle name="40% - Accent4 24" xfId="681" xr:uid="{00000000-0005-0000-0000-0000BA010000}"/>
    <cellStyle name="40% - Accent4 25" xfId="682" xr:uid="{00000000-0005-0000-0000-0000BB010000}"/>
    <cellStyle name="40% - Accent4 26" xfId="683" xr:uid="{00000000-0005-0000-0000-0000BC010000}"/>
    <cellStyle name="40% - Accent4 27" xfId="684" xr:uid="{00000000-0005-0000-0000-0000BD010000}"/>
    <cellStyle name="40% - Accent4 28" xfId="685" xr:uid="{00000000-0005-0000-0000-0000BE010000}"/>
    <cellStyle name="40% - Accent4 29" xfId="686" xr:uid="{00000000-0005-0000-0000-0000BF010000}"/>
    <cellStyle name="40% - Accent4 3" xfId="687" xr:uid="{00000000-0005-0000-0000-0000C0010000}"/>
    <cellStyle name="40% - Accent4 30" xfId="688" xr:uid="{00000000-0005-0000-0000-0000C1010000}"/>
    <cellStyle name="40% - Accent4 31" xfId="689" xr:uid="{00000000-0005-0000-0000-0000C2010000}"/>
    <cellStyle name="40% - Accent4 32" xfId="690" xr:uid="{00000000-0005-0000-0000-0000C3010000}"/>
    <cellStyle name="40% - Accent4 33" xfId="691" xr:uid="{00000000-0005-0000-0000-0000C4010000}"/>
    <cellStyle name="40% - Accent4 34" xfId="692" xr:uid="{00000000-0005-0000-0000-0000C5010000}"/>
    <cellStyle name="40% - Accent4 35" xfId="693" xr:uid="{00000000-0005-0000-0000-0000C6010000}"/>
    <cellStyle name="40% - Accent4 36" xfId="694" xr:uid="{00000000-0005-0000-0000-0000C7010000}"/>
    <cellStyle name="40% - Accent4 37" xfId="695" xr:uid="{00000000-0005-0000-0000-0000C8010000}"/>
    <cellStyle name="40% - Accent4 38" xfId="696" xr:uid="{00000000-0005-0000-0000-0000C9010000}"/>
    <cellStyle name="40% - Accent4 4" xfId="697" xr:uid="{00000000-0005-0000-0000-0000CA010000}"/>
    <cellStyle name="40% - Accent4 5" xfId="698" xr:uid="{00000000-0005-0000-0000-0000CB010000}"/>
    <cellStyle name="40% - Accent4 6" xfId="699" xr:uid="{00000000-0005-0000-0000-0000CC010000}"/>
    <cellStyle name="40% - Accent4 7" xfId="700" xr:uid="{00000000-0005-0000-0000-0000CD010000}"/>
    <cellStyle name="40% - Accent4 8" xfId="701" xr:uid="{00000000-0005-0000-0000-0000CE010000}"/>
    <cellStyle name="40% - Accent4 9" xfId="702" xr:uid="{00000000-0005-0000-0000-0000CF010000}"/>
    <cellStyle name="40% - Accent5" xfId="11" builtinId="47" customBuiltin="1"/>
    <cellStyle name="40% - Accent5 10" xfId="703" xr:uid="{00000000-0005-0000-0000-0000D1010000}"/>
    <cellStyle name="40% - Accent5 11" xfId="704" xr:uid="{00000000-0005-0000-0000-0000D2010000}"/>
    <cellStyle name="40% - Accent5 12" xfId="705" xr:uid="{00000000-0005-0000-0000-0000D3010000}"/>
    <cellStyle name="40% - Accent5 13" xfId="706" xr:uid="{00000000-0005-0000-0000-0000D4010000}"/>
    <cellStyle name="40% - Accent5 14" xfId="707" xr:uid="{00000000-0005-0000-0000-0000D5010000}"/>
    <cellStyle name="40% - Accent5 15" xfId="708" xr:uid="{00000000-0005-0000-0000-0000D6010000}"/>
    <cellStyle name="40% - Accent5 16" xfId="709" xr:uid="{00000000-0005-0000-0000-0000D7010000}"/>
    <cellStyle name="40% - Accent5 17" xfId="710" xr:uid="{00000000-0005-0000-0000-0000D8010000}"/>
    <cellStyle name="40% - Accent5 18" xfId="711" xr:uid="{00000000-0005-0000-0000-0000D9010000}"/>
    <cellStyle name="40% - Accent5 19" xfId="712" xr:uid="{00000000-0005-0000-0000-0000DA010000}"/>
    <cellStyle name="40% - Accent5 2" xfId="72" xr:uid="{00000000-0005-0000-0000-0000DB010000}"/>
    <cellStyle name="40% - Accent5 20" xfId="713" xr:uid="{00000000-0005-0000-0000-0000DC010000}"/>
    <cellStyle name="40% - Accent5 21" xfId="714" xr:uid="{00000000-0005-0000-0000-0000DD010000}"/>
    <cellStyle name="40% - Accent5 22" xfId="715" xr:uid="{00000000-0005-0000-0000-0000DE010000}"/>
    <cellStyle name="40% - Accent5 23" xfId="716" xr:uid="{00000000-0005-0000-0000-0000DF010000}"/>
    <cellStyle name="40% - Accent5 24" xfId="717" xr:uid="{00000000-0005-0000-0000-0000E0010000}"/>
    <cellStyle name="40% - Accent5 25" xfId="718" xr:uid="{00000000-0005-0000-0000-0000E1010000}"/>
    <cellStyle name="40% - Accent5 26" xfId="719" xr:uid="{00000000-0005-0000-0000-0000E2010000}"/>
    <cellStyle name="40% - Accent5 27" xfId="720" xr:uid="{00000000-0005-0000-0000-0000E3010000}"/>
    <cellStyle name="40% - Accent5 28" xfId="721" xr:uid="{00000000-0005-0000-0000-0000E4010000}"/>
    <cellStyle name="40% - Accent5 29" xfId="722" xr:uid="{00000000-0005-0000-0000-0000E5010000}"/>
    <cellStyle name="40% - Accent5 3" xfId="723" xr:uid="{00000000-0005-0000-0000-0000E6010000}"/>
    <cellStyle name="40% - Accent5 30" xfId="724" xr:uid="{00000000-0005-0000-0000-0000E7010000}"/>
    <cellStyle name="40% - Accent5 31" xfId="725" xr:uid="{00000000-0005-0000-0000-0000E8010000}"/>
    <cellStyle name="40% - Accent5 32" xfId="726" xr:uid="{00000000-0005-0000-0000-0000E9010000}"/>
    <cellStyle name="40% - Accent5 33" xfId="727" xr:uid="{00000000-0005-0000-0000-0000EA010000}"/>
    <cellStyle name="40% - Accent5 34" xfId="728" xr:uid="{00000000-0005-0000-0000-0000EB010000}"/>
    <cellStyle name="40% - Accent5 35" xfId="729" xr:uid="{00000000-0005-0000-0000-0000EC010000}"/>
    <cellStyle name="40% - Accent5 36" xfId="730" xr:uid="{00000000-0005-0000-0000-0000ED010000}"/>
    <cellStyle name="40% - Accent5 37" xfId="731" xr:uid="{00000000-0005-0000-0000-0000EE010000}"/>
    <cellStyle name="40% - Accent5 38" xfId="732" xr:uid="{00000000-0005-0000-0000-0000EF010000}"/>
    <cellStyle name="40% - Accent5 4" xfId="733" xr:uid="{00000000-0005-0000-0000-0000F0010000}"/>
    <cellStyle name="40% - Accent5 5" xfId="734" xr:uid="{00000000-0005-0000-0000-0000F1010000}"/>
    <cellStyle name="40% - Accent5 6" xfId="735" xr:uid="{00000000-0005-0000-0000-0000F2010000}"/>
    <cellStyle name="40% - Accent5 7" xfId="736" xr:uid="{00000000-0005-0000-0000-0000F3010000}"/>
    <cellStyle name="40% - Accent5 8" xfId="737" xr:uid="{00000000-0005-0000-0000-0000F4010000}"/>
    <cellStyle name="40% - Accent5 9" xfId="738" xr:uid="{00000000-0005-0000-0000-0000F5010000}"/>
    <cellStyle name="40% - Accent6" xfId="12" builtinId="51" customBuiltin="1"/>
    <cellStyle name="40% - Accent6 10" xfId="739" xr:uid="{00000000-0005-0000-0000-0000F7010000}"/>
    <cellStyle name="40% - Accent6 11" xfId="740" xr:uid="{00000000-0005-0000-0000-0000F8010000}"/>
    <cellStyle name="40% - Accent6 12" xfId="741" xr:uid="{00000000-0005-0000-0000-0000F9010000}"/>
    <cellStyle name="40% - Accent6 13" xfId="742" xr:uid="{00000000-0005-0000-0000-0000FA010000}"/>
    <cellStyle name="40% - Accent6 14" xfId="743" xr:uid="{00000000-0005-0000-0000-0000FB010000}"/>
    <cellStyle name="40% - Accent6 15" xfId="744" xr:uid="{00000000-0005-0000-0000-0000FC010000}"/>
    <cellStyle name="40% - Accent6 16" xfId="745" xr:uid="{00000000-0005-0000-0000-0000FD010000}"/>
    <cellStyle name="40% - Accent6 17" xfId="746" xr:uid="{00000000-0005-0000-0000-0000FE010000}"/>
    <cellStyle name="40% - Accent6 18" xfId="747" xr:uid="{00000000-0005-0000-0000-0000FF010000}"/>
    <cellStyle name="40% - Accent6 19" xfId="748" xr:uid="{00000000-0005-0000-0000-000000020000}"/>
    <cellStyle name="40% - Accent6 2" xfId="73" xr:uid="{00000000-0005-0000-0000-000001020000}"/>
    <cellStyle name="40% - Accent6 20" xfId="749" xr:uid="{00000000-0005-0000-0000-000002020000}"/>
    <cellStyle name="40% - Accent6 21" xfId="750" xr:uid="{00000000-0005-0000-0000-000003020000}"/>
    <cellStyle name="40% - Accent6 22" xfId="751" xr:uid="{00000000-0005-0000-0000-000004020000}"/>
    <cellStyle name="40% - Accent6 23" xfId="752" xr:uid="{00000000-0005-0000-0000-000005020000}"/>
    <cellStyle name="40% - Accent6 24" xfId="753" xr:uid="{00000000-0005-0000-0000-000006020000}"/>
    <cellStyle name="40% - Accent6 25" xfId="754" xr:uid="{00000000-0005-0000-0000-000007020000}"/>
    <cellStyle name="40% - Accent6 26" xfId="755" xr:uid="{00000000-0005-0000-0000-000008020000}"/>
    <cellStyle name="40% - Accent6 27" xfId="756" xr:uid="{00000000-0005-0000-0000-000009020000}"/>
    <cellStyle name="40% - Accent6 28" xfId="757" xr:uid="{00000000-0005-0000-0000-00000A020000}"/>
    <cellStyle name="40% - Accent6 29" xfId="758" xr:uid="{00000000-0005-0000-0000-00000B020000}"/>
    <cellStyle name="40% - Accent6 3" xfId="759" xr:uid="{00000000-0005-0000-0000-00000C020000}"/>
    <cellStyle name="40% - Accent6 30" xfId="760" xr:uid="{00000000-0005-0000-0000-00000D020000}"/>
    <cellStyle name="40% - Accent6 31" xfId="761" xr:uid="{00000000-0005-0000-0000-00000E020000}"/>
    <cellStyle name="40% - Accent6 32" xfId="762" xr:uid="{00000000-0005-0000-0000-00000F020000}"/>
    <cellStyle name="40% - Accent6 33" xfId="763" xr:uid="{00000000-0005-0000-0000-000010020000}"/>
    <cellStyle name="40% - Accent6 34" xfId="764" xr:uid="{00000000-0005-0000-0000-000011020000}"/>
    <cellStyle name="40% - Accent6 35" xfId="765" xr:uid="{00000000-0005-0000-0000-000012020000}"/>
    <cellStyle name="40% - Accent6 36" xfId="766" xr:uid="{00000000-0005-0000-0000-000013020000}"/>
    <cellStyle name="40% - Accent6 37" xfId="767" xr:uid="{00000000-0005-0000-0000-000014020000}"/>
    <cellStyle name="40% - Accent6 38" xfId="768" xr:uid="{00000000-0005-0000-0000-000015020000}"/>
    <cellStyle name="40% - Accent6 4" xfId="769" xr:uid="{00000000-0005-0000-0000-000016020000}"/>
    <cellStyle name="40% - Accent6 5" xfId="770" xr:uid="{00000000-0005-0000-0000-000017020000}"/>
    <cellStyle name="40% - Accent6 6" xfId="771" xr:uid="{00000000-0005-0000-0000-000018020000}"/>
    <cellStyle name="40% - Accent6 7" xfId="772" xr:uid="{00000000-0005-0000-0000-000019020000}"/>
    <cellStyle name="40% - Accent6 8" xfId="773" xr:uid="{00000000-0005-0000-0000-00001A020000}"/>
    <cellStyle name="40% - Accent6 9" xfId="774" xr:uid="{00000000-0005-0000-0000-00001B020000}"/>
    <cellStyle name="40% - Akzent1" xfId="775" xr:uid="{00000000-0005-0000-0000-00001C020000}"/>
    <cellStyle name="40% - Akzent1 2" xfId="776" xr:uid="{00000000-0005-0000-0000-00001D020000}"/>
    <cellStyle name="40% - Akzent2" xfId="777" xr:uid="{00000000-0005-0000-0000-00001E020000}"/>
    <cellStyle name="40% - Akzent2 2" xfId="778" xr:uid="{00000000-0005-0000-0000-00001F020000}"/>
    <cellStyle name="40% - Akzent3" xfId="779" xr:uid="{00000000-0005-0000-0000-000020020000}"/>
    <cellStyle name="40% - Akzent3 2" xfId="780" xr:uid="{00000000-0005-0000-0000-000021020000}"/>
    <cellStyle name="40% - Akzent4" xfId="781" xr:uid="{00000000-0005-0000-0000-000022020000}"/>
    <cellStyle name="40% - Akzent4 2" xfId="782" xr:uid="{00000000-0005-0000-0000-000023020000}"/>
    <cellStyle name="40% - Akzent5" xfId="783" xr:uid="{00000000-0005-0000-0000-000024020000}"/>
    <cellStyle name="40% - Akzent5 2" xfId="784" xr:uid="{00000000-0005-0000-0000-000025020000}"/>
    <cellStyle name="40% - Akzent6" xfId="785" xr:uid="{00000000-0005-0000-0000-000026020000}"/>
    <cellStyle name="40% - Akzent6 2" xfId="786" xr:uid="{00000000-0005-0000-0000-000027020000}"/>
    <cellStyle name="60% - Accent1" xfId="13" builtinId="32" customBuiltin="1"/>
    <cellStyle name="60% - Accent1 10" xfId="787" xr:uid="{00000000-0005-0000-0000-000029020000}"/>
    <cellStyle name="60% - Accent1 11" xfId="788" xr:uid="{00000000-0005-0000-0000-00002A020000}"/>
    <cellStyle name="60% - Accent1 12" xfId="789" xr:uid="{00000000-0005-0000-0000-00002B020000}"/>
    <cellStyle name="60% - Accent1 13" xfId="790" xr:uid="{00000000-0005-0000-0000-00002C020000}"/>
    <cellStyle name="60% - Accent1 14" xfId="791" xr:uid="{00000000-0005-0000-0000-00002D020000}"/>
    <cellStyle name="60% - Accent1 15" xfId="792" xr:uid="{00000000-0005-0000-0000-00002E020000}"/>
    <cellStyle name="60% - Accent1 16" xfId="793" xr:uid="{00000000-0005-0000-0000-00002F020000}"/>
    <cellStyle name="60% - Accent1 17" xfId="794" xr:uid="{00000000-0005-0000-0000-000030020000}"/>
    <cellStyle name="60% - Accent1 18" xfId="795" xr:uid="{00000000-0005-0000-0000-000031020000}"/>
    <cellStyle name="60% - Accent1 19" xfId="796" xr:uid="{00000000-0005-0000-0000-000032020000}"/>
    <cellStyle name="60% - Accent1 2" xfId="74" xr:uid="{00000000-0005-0000-0000-000033020000}"/>
    <cellStyle name="60% - Accent1 20" xfId="797" xr:uid="{00000000-0005-0000-0000-000034020000}"/>
    <cellStyle name="60% - Accent1 21" xfId="798" xr:uid="{00000000-0005-0000-0000-000035020000}"/>
    <cellStyle name="60% - Accent1 22" xfId="799" xr:uid="{00000000-0005-0000-0000-000036020000}"/>
    <cellStyle name="60% - Accent1 23" xfId="800" xr:uid="{00000000-0005-0000-0000-000037020000}"/>
    <cellStyle name="60% - Accent1 24" xfId="801" xr:uid="{00000000-0005-0000-0000-000038020000}"/>
    <cellStyle name="60% - Accent1 25" xfId="802" xr:uid="{00000000-0005-0000-0000-000039020000}"/>
    <cellStyle name="60% - Accent1 26" xfId="803" xr:uid="{00000000-0005-0000-0000-00003A020000}"/>
    <cellStyle name="60% - Accent1 27" xfId="804" xr:uid="{00000000-0005-0000-0000-00003B020000}"/>
    <cellStyle name="60% - Accent1 28" xfId="805" xr:uid="{00000000-0005-0000-0000-00003C020000}"/>
    <cellStyle name="60% - Accent1 29" xfId="806" xr:uid="{00000000-0005-0000-0000-00003D020000}"/>
    <cellStyle name="60% - Accent1 3" xfId="807" xr:uid="{00000000-0005-0000-0000-00003E020000}"/>
    <cellStyle name="60% - Accent1 30" xfId="808" xr:uid="{00000000-0005-0000-0000-00003F020000}"/>
    <cellStyle name="60% - Accent1 31" xfId="809" xr:uid="{00000000-0005-0000-0000-000040020000}"/>
    <cellStyle name="60% - Accent1 32" xfId="810" xr:uid="{00000000-0005-0000-0000-000041020000}"/>
    <cellStyle name="60% - Accent1 33" xfId="811" xr:uid="{00000000-0005-0000-0000-000042020000}"/>
    <cellStyle name="60% - Accent1 34" xfId="812" xr:uid="{00000000-0005-0000-0000-000043020000}"/>
    <cellStyle name="60% - Accent1 35" xfId="813" xr:uid="{00000000-0005-0000-0000-000044020000}"/>
    <cellStyle name="60% - Accent1 36" xfId="814" xr:uid="{00000000-0005-0000-0000-000045020000}"/>
    <cellStyle name="60% - Accent1 37" xfId="815" xr:uid="{00000000-0005-0000-0000-000046020000}"/>
    <cellStyle name="60% - Accent1 38" xfId="816" xr:uid="{00000000-0005-0000-0000-000047020000}"/>
    <cellStyle name="60% - Accent1 4" xfId="817" xr:uid="{00000000-0005-0000-0000-000048020000}"/>
    <cellStyle name="60% - Accent1 5" xfId="818" xr:uid="{00000000-0005-0000-0000-000049020000}"/>
    <cellStyle name="60% - Accent1 6" xfId="819" xr:uid="{00000000-0005-0000-0000-00004A020000}"/>
    <cellStyle name="60% - Accent1 7" xfId="820" xr:uid="{00000000-0005-0000-0000-00004B020000}"/>
    <cellStyle name="60% - Accent1 8" xfId="821" xr:uid="{00000000-0005-0000-0000-00004C020000}"/>
    <cellStyle name="60% - Accent1 9" xfId="822" xr:uid="{00000000-0005-0000-0000-00004D020000}"/>
    <cellStyle name="60% - Accent2" xfId="14" builtinId="36" customBuiltin="1"/>
    <cellStyle name="60% - Accent2 10" xfId="823" xr:uid="{00000000-0005-0000-0000-00004F020000}"/>
    <cellStyle name="60% - Accent2 11" xfId="824" xr:uid="{00000000-0005-0000-0000-000050020000}"/>
    <cellStyle name="60% - Accent2 12" xfId="825" xr:uid="{00000000-0005-0000-0000-000051020000}"/>
    <cellStyle name="60% - Accent2 13" xfId="826" xr:uid="{00000000-0005-0000-0000-000052020000}"/>
    <cellStyle name="60% - Accent2 14" xfId="827" xr:uid="{00000000-0005-0000-0000-000053020000}"/>
    <cellStyle name="60% - Accent2 15" xfId="828" xr:uid="{00000000-0005-0000-0000-000054020000}"/>
    <cellStyle name="60% - Accent2 16" xfId="829" xr:uid="{00000000-0005-0000-0000-000055020000}"/>
    <cellStyle name="60% - Accent2 17" xfId="830" xr:uid="{00000000-0005-0000-0000-000056020000}"/>
    <cellStyle name="60% - Accent2 18" xfId="831" xr:uid="{00000000-0005-0000-0000-000057020000}"/>
    <cellStyle name="60% - Accent2 19" xfId="832" xr:uid="{00000000-0005-0000-0000-000058020000}"/>
    <cellStyle name="60% - Accent2 2" xfId="75" xr:uid="{00000000-0005-0000-0000-000059020000}"/>
    <cellStyle name="60% - Accent2 20" xfId="833" xr:uid="{00000000-0005-0000-0000-00005A020000}"/>
    <cellStyle name="60% - Accent2 21" xfId="834" xr:uid="{00000000-0005-0000-0000-00005B020000}"/>
    <cellStyle name="60% - Accent2 22" xfId="835" xr:uid="{00000000-0005-0000-0000-00005C020000}"/>
    <cellStyle name="60% - Accent2 23" xfId="836" xr:uid="{00000000-0005-0000-0000-00005D020000}"/>
    <cellStyle name="60% - Accent2 24" xfId="837" xr:uid="{00000000-0005-0000-0000-00005E020000}"/>
    <cellStyle name="60% - Accent2 25" xfId="838" xr:uid="{00000000-0005-0000-0000-00005F020000}"/>
    <cellStyle name="60% - Accent2 26" xfId="839" xr:uid="{00000000-0005-0000-0000-000060020000}"/>
    <cellStyle name="60% - Accent2 27" xfId="840" xr:uid="{00000000-0005-0000-0000-000061020000}"/>
    <cellStyle name="60% - Accent2 28" xfId="841" xr:uid="{00000000-0005-0000-0000-000062020000}"/>
    <cellStyle name="60% - Accent2 29" xfId="842" xr:uid="{00000000-0005-0000-0000-000063020000}"/>
    <cellStyle name="60% - Accent2 3" xfId="843" xr:uid="{00000000-0005-0000-0000-000064020000}"/>
    <cellStyle name="60% - Accent2 30" xfId="844" xr:uid="{00000000-0005-0000-0000-000065020000}"/>
    <cellStyle name="60% - Accent2 31" xfId="845" xr:uid="{00000000-0005-0000-0000-000066020000}"/>
    <cellStyle name="60% - Accent2 32" xfId="846" xr:uid="{00000000-0005-0000-0000-000067020000}"/>
    <cellStyle name="60% - Accent2 33" xfId="847" xr:uid="{00000000-0005-0000-0000-000068020000}"/>
    <cellStyle name="60% - Accent2 34" xfId="848" xr:uid="{00000000-0005-0000-0000-000069020000}"/>
    <cellStyle name="60% - Accent2 35" xfId="849" xr:uid="{00000000-0005-0000-0000-00006A020000}"/>
    <cellStyle name="60% - Accent2 36" xfId="850" xr:uid="{00000000-0005-0000-0000-00006B020000}"/>
    <cellStyle name="60% - Accent2 37" xfId="851" xr:uid="{00000000-0005-0000-0000-00006C020000}"/>
    <cellStyle name="60% - Accent2 38" xfId="852" xr:uid="{00000000-0005-0000-0000-00006D020000}"/>
    <cellStyle name="60% - Accent2 4" xfId="853" xr:uid="{00000000-0005-0000-0000-00006E020000}"/>
    <cellStyle name="60% - Accent2 5" xfId="854" xr:uid="{00000000-0005-0000-0000-00006F020000}"/>
    <cellStyle name="60% - Accent2 6" xfId="855" xr:uid="{00000000-0005-0000-0000-000070020000}"/>
    <cellStyle name="60% - Accent2 7" xfId="856" xr:uid="{00000000-0005-0000-0000-000071020000}"/>
    <cellStyle name="60% - Accent2 8" xfId="857" xr:uid="{00000000-0005-0000-0000-000072020000}"/>
    <cellStyle name="60% - Accent2 9" xfId="858" xr:uid="{00000000-0005-0000-0000-000073020000}"/>
    <cellStyle name="60% - Accent3" xfId="15" builtinId="40" customBuiltin="1"/>
    <cellStyle name="60% - Accent3 10" xfId="859" xr:uid="{00000000-0005-0000-0000-000075020000}"/>
    <cellStyle name="60% - Accent3 11" xfId="860" xr:uid="{00000000-0005-0000-0000-000076020000}"/>
    <cellStyle name="60% - Accent3 12" xfId="861" xr:uid="{00000000-0005-0000-0000-000077020000}"/>
    <cellStyle name="60% - Accent3 13" xfId="862" xr:uid="{00000000-0005-0000-0000-000078020000}"/>
    <cellStyle name="60% - Accent3 14" xfId="863" xr:uid="{00000000-0005-0000-0000-000079020000}"/>
    <cellStyle name="60% - Accent3 15" xfId="864" xr:uid="{00000000-0005-0000-0000-00007A020000}"/>
    <cellStyle name="60% - Accent3 16" xfId="865" xr:uid="{00000000-0005-0000-0000-00007B020000}"/>
    <cellStyle name="60% - Accent3 17" xfId="866" xr:uid="{00000000-0005-0000-0000-00007C020000}"/>
    <cellStyle name="60% - Accent3 18" xfId="867" xr:uid="{00000000-0005-0000-0000-00007D020000}"/>
    <cellStyle name="60% - Accent3 19" xfId="868" xr:uid="{00000000-0005-0000-0000-00007E020000}"/>
    <cellStyle name="60% - Accent3 2" xfId="76" xr:uid="{00000000-0005-0000-0000-00007F020000}"/>
    <cellStyle name="60% - Accent3 20" xfId="869" xr:uid="{00000000-0005-0000-0000-000080020000}"/>
    <cellStyle name="60% - Accent3 21" xfId="870" xr:uid="{00000000-0005-0000-0000-000081020000}"/>
    <cellStyle name="60% - Accent3 22" xfId="871" xr:uid="{00000000-0005-0000-0000-000082020000}"/>
    <cellStyle name="60% - Accent3 23" xfId="872" xr:uid="{00000000-0005-0000-0000-000083020000}"/>
    <cellStyle name="60% - Accent3 24" xfId="873" xr:uid="{00000000-0005-0000-0000-000084020000}"/>
    <cellStyle name="60% - Accent3 25" xfId="874" xr:uid="{00000000-0005-0000-0000-000085020000}"/>
    <cellStyle name="60% - Accent3 26" xfId="875" xr:uid="{00000000-0005-0000-0000-000086020000}"/>
    <cellStyle name="60% - Accent3 27" xfId="876" xr:uid="{00000000-0005-0000-0000-000087020000}"/>
    <cellStyle name="60% - Accent3 28" xfId="877" xr:uid="{00000000-0005-0000-0000-000088020000}"/>
    <cellStyle name="60% - Accent3 29" xfId="878" xr:uid="{00000000-0005-0000-0000-000089020000}"/>
    <cellStyle name="60% - Accent3 3" xfId="879" xr:uid="{00000000-0005-0000-0000-00008A020000}"/>
    <cellStyle name="60% - Accent3 30" xfId="880" xr:uid="{00000000-0005-0000-0000-00008B020000}"/>
    <cellStyle name="60% - Accent3 31" xfId="881" xr:uid="{00000000-0005-0000-0000-00008C020000}"/>
    <cellStyle name="60% - Accent3 32" xfId="882" xr:uid="{00000000-0005-0000-0000-00008D020000}"/>
    <cellStyle name="60% - Accent3 33" xfId="883" xr:uid="{00000000-0005-0000-0000-00008E020000}"/>
    <cellStyle name="60% - Accent3 34" xfId="884" xr:uid="{00000000-0005-0000-0000-00008F020000}"/>
    <cellStyle name="60% - Accent3 35" xfId="885" xr:uid="{00000000-0005-0000-0000-000090020000}"/>
    <cellStyle name="60% - Accent3 36" xfId="886" xr:uid="{00000000-0005-0000-0000-000091020000}"/>
    <cellStyle name="60% - Accent3 37" xfId="887" xr:uid="{00000000-0005-0000-0000-000092020000}"/>
    <cellStyle name="60% - Accent3 38" xfId="888" xr:uid="{00000000-0005-0000-0000-000093020000}"/>
    <cellStyle name="60% - Accent3 4" xfId="889" xr:uid="{00000000-0005-0000-0000-000094020000}"/>
    <cellStyle name="60% - Accent3 5" xfId="890" xr:uid="{00000000-0005-0000-0000-000095020000}"/>
    <cellStyle name="60% - Accent3 6" xfId="891" xr:uid="{00000000-0005-0000-0000-000096020000}"/>
    <cellStyle name="60% - Accent3 7" xfId="892" xr:uid="{00000000-0005-0000-0000-000097020000}"/>
    <cellStyle name="60% - Accent3 8" xfId="893" xr:uid="{00000000-0005-0000-0000-000098020000}"/>
    <cellStyle name="60% - Accent3 9" xfId="894" xr:uid="{00000000-0005-0000-0000-000099020000}"/>
    <cellStyle name="60% - Accent4" xfId="16" builtinId="44" customBuiltin="1"/>
    <cellStyle name="60% - Accent4 10" xfId="895" xr:uid="{00000000-0005-0000-0000-00009B020000}"/>
    <cellStyle name="60% - Accent4 11" xfId="896" xr:uid="{00000000-0005-0000-0000-00009C020000}"/>
    <cellStyle name="60% - Accent4 12" xfId="897" xr:uid="{00000000-0005-0000-0000-00009D020000}"/>
    <cellStyle name="60% - Accent4 13" xfId="898" xr:uid="{00000000-0005-0000-0000-00009E020000}"/>
    <cellStyle name="60% - Accent4 14" xfId="899" xr:uid="{00000000-0005-0000-0000-00009F020000}"/>
    <cellStyle name="60% - Accent4 15" xfId="900" xr:uid="{00000000-0005-0000-0000-0000A0020000}"/>
    <cellStyle name="60% - Accent4 16" xfId="901" xr:uid="{00000000-0005-0000-0000-0000A1020000}"/>
    <cellStyle name="60% - Accent4 17" xfId="902" xr:uid="{00000000-0005-0000-0000-0000A2020000}"/>
    <cellStyle name="60% - Accent4 18" xfId="903" xr:uid="{00000000-0005-0000-0000-0000A3020000}"/>
    <cellStyle name="60% - Accent4 19" xfId="904" xr:uid="{00000000-0005-0000-0000-0000A4020000}"/>
    <cellStyle name="60% - Accent4 2" xfId="77" xr:uid="{00000000-0005-0000-0000-0000A5020000}"/>
    <cellStyle name="60% - Accent4 20" xfId="905" xr:uid="{00000000-0005-0000-0000-0000A6020000}"/>
    <cellStyle name="60% - Accent4 21" xfId="906" xr:uid="{00000000-0005-0000-0000-0000A7020000}"/>
    <cellStyle name="60% - Accent4 22" xfId="907" xr:uid="{00000000-0005-0000-0000-0000A8020000}"/>
    <cellStyle name="60% - Accent4 23" xfId="908" xr:uid="{00000000-0005-0000-0000-0000A9020000}"/>
    <cellStyle name="60% - Accent4 24" xfId="909" xr:uid="{00000000-0005-0000-0000-0000AA020000}"/>
    <cellStyle name="60% - Accent4 25" xfId="910" xr:uid="{00000000-0005-0000-0000-0000AB020000}"/>
    <cellStyle name="60% - Accent4 26" xfId="911" xr:uid="{00000000-0005-0000-0000-0000AC020000}"/>
    <cellStyle name="60% - Accent4 27" xfId="912" xr:uid="{00000000-0005-0000-0000-0000AD020000}"/>
    <cellStyle name="60% - Accent4 28" xfId="913" xr:uid="{00000000-0005-0000-0000-0000AE020000}"/>
    <cellStyle name="60% - Accent4 29" xfId="914" xr:uid="{00000000-0005-0000-0000-0000AF020000}"/>
    <cellStyle name="60% - Accent4 3" xfId="915" xr:uid="{00000000-0005-0000-0000-0000B0020000}"/>
    <cellStyle name="60% - Accent4 30" xfId="916" xr:uid="{00000000-0005-0000-0000-0000B1020000}"/>
    <cellStyle name="60% - Accent4 31" xfId="917" xr:uid="{00000000-0005-0000-0000-0000B2020000}"/>
    <cellStyle name="60% - Accent4 32" xfId="918" xr:uid="{00000000-0005-0000-0000-0000B3020000}"/>
    <cellStyle name="60% - Accent4 33" xfId="919" xr:uid="{00000000-0005-0000-0000-0000B4020000}"/>
    <cellStyle name="60% - Accent4 34" xfId="920" xr:uid="{00000000-0005-0000-0000-0000B5020000}"/>
    <cellStyle name="60% - Accent4 35" xfId="921" xr:uid="{00000000-0005-0000-0000-0000B6020000}"/>
    <cellStyle name="60% - Accent4 36" xfId="922" xr:uid="{00000000-0005-0000-0000-0000B7020000}"/>
    <cellStyle name="60% - Accent4 37" xfId="923" xr:uid="{00000000-0005-0000-0000-0000B8020000}"/>
    <cellStyle name="60% - Accent4 38" xfId="924" xr:uid="{00000000-0005-0000-0000-0000B9020000}"/>
    <cellStyle name="60% - Accent4 4" xfId="925" xr:uid="{00000000-0005-0000-0000-0000BA020000}"/>
    <cellStyle name="60% - Accent4 5" xfId="926" xr:uid="{00000000-0005-0000-0000-0000BB020000}"/>
    <cellStyle name="60% - Accent4 6" xfId="927" xr:uid="{00000000-0005-0000-0000-0000BC020000}"/>
    <cellStyle name="60% - Accent4 7" xfId="928" xr:uid="{00000000-0005-0000-0000-0000BD020000}"/>
    <cellStyle name="60% - Accent4 8" xfId="929" xr:uid="{00000000-0005-0000-0000-0000BE020000}"/>
    <cellStyle name="60% - Accent4 9" xfId="930" xr:uid="{00000000-0005-0000-0000-0000BF020000}"/>
    <cellStyle name="60% - Accent5" xfId="17" builtinId="48" customBuiltin="1"/>
    <cellStyle name="60% - Accent5 10" xfId="931" xr:uid="{00000000-0005-0000-0000-0000C1020000}"/>
    <cellStyle name="60% - Accent5 11" xfId="932" xr:uid="{00000000-0005-0000-0000-0000C2020000}"/>
    <cellStyle name="60% - Accent5 12" xfId="933" xr:uid="{00000000-0005-0000-0000-0000C3020000}"/>
    <cellStyle name="60% - Accent5 13" xfId="934" xr:uid="{00000000-0005-0000-0000-0000C4020000}"/>
    <cellStyle name="60% - Accent5 14" xfId="935" xr:uid="{00000000-0005-0000-0000-0000C5020000}"/>
    <cellStyle name="60% - Accent5 15" xfId="936" xr:uid="{00000000-0005-0000-0000-0000C6020000}"/>
    <cellStyle name="60% - Accent5 16" xfId="937" xr:uid="{00000000-0005-0000-0000-0000C7020000}"/>
    <cellStyle name="60% - Accent5 17" xfId="938" xr:uid="{00000000-0005-0000-0000-0000C8020000}"/>
    <cellStyle name="60% - Accent5 18" xfId="939" xr:uid="{00000000-0005-0000-0000-0000C9020000}"/>
    <cellStyle name="60% - Accent5 19" xfId="940" xr:uid="{00000000-0005-0000-0000-0000CA020000}"/>
    <cellStyle name="60% - Accent5 2" xfId="78" xr:uid="{00000000-0005-0000-0000-0000CB020000}"/>
    <cellStyle name="60% - Accent5 20" xfId="941" xr:uid="{00000000-0005-0000-0000-0000CC020000}"/>
    <cellStyle name="60% - Accent5 21" xfId="942" xr:uid="{00000000-0005-0000-0000-0000CD020000}"/>
    <cellStyle name="60% - Accent5 22" xfId="943" xr:uid="{00000000-0005-0000-0000-0000CE020000}"/>
    <cellStyle name="60% - Accent5 23" xfId="944" xr:uid="{00000000-0005-0000-0000-0000CF020000}"/>
    <cellStyle name="60% - Accent5 24" xfId="945" xr:uid="{00000000-0005-0000-0000-0000D0020000}"/>
    <cellStyle name="60% - Accent5 25" xfId="946" xr:uid="{00000000-0005-0000-0000-0000D1020000}"/>
    <cellStyle name="60% - Accent5 26" xfId="947" xr:uid="{00000000-0005-0000-0000-0000D2020000}"/>
    <cellStyle name="60% - Accent5 27" xfId="948" xr:uid="{00000000-0005-0000-0000-0000D3020000}"/>
    <cellStyle name="60% - Accent5 28" xfId="949" xr:uid="{00000000-0005-0000-0000-0000D4020000}"/>
    <cellStyle name="60% - Accent5 29" xfId="950" xr:uid="{00000000-0005-0000-0000-0000D5020000}"/>
    <cellStyle name="60% - Accent5 3" xfId="951" xr:uid="{00000000-0005-0000-0000-0000D6020000}"/>
    <cellStyle name="60% - Accent5 30" xfId="952" xr:uid="{00000000-0005-0000-0000-0000D7020000}"/>
    <cellStyle name="60% - Accent5 31" xfId="953" xr:uid="{00000000-0005-0000-0000-0000D8020000}"/>
    <cellStyle name="60% - Accent5 32" xfId="954" xr:uid="{00000000-0005-0000-0000-0000D9020000}"/>
    <cellStyle name="60% - Accent5 33" xfId="955" xr:uid="{00000000-0005-0000-0000-0000DA020000}"/>
    <cellStyle name="60% - Accent5 34" xfId="956" xr:uid="{00000000-0005-0000-0000-0000DB020000}"/>
    <cellStyle name="60% - Accent5 35" xfId="957" xr:uid="{00000000-0005-0000-0000-0000DC020000}"/>
    <cellStyle name="60% - Accent5 36" xfId="958" xr:uid="{00000000-0005-0000-0000-0000DD020000}"/>
    <cellStyle name="60% - Accent5 37" xfId="959" xr:uid="{00000000-0005-0000-0000-0000DE020000}"/>
    <cellStyle name="60% - Accent5 38" xfId="960" xr:uid="{00000000-0005-0000-0000-0000DF020000}"/>
    <cellStyle name="60% - Accent5 4" xfId="961" xr:uid="{00000000-0005-0000-0000-0000E0020000}"/>
    <cellStyle name="60% - Accent5 5" xfId="962" xr:uid="{00000000-0005-0000-0000-0000E1020000}"/>
    <cellStyle name="60% - Accent5 6" xfId="963" xr:uid="{00000000-0005-0000-0000-0000E2020000}"/>
    <cellStyle name="60% - Accent5 7" xfId="964" xr:uid="{00000000-0005-0000-0000-0000E3020000}"/>
    <cellStyle name="60% - Accent5 8" xfId="965" xr:uid="{00000000-0005-0000-0000-0000E4020000}"/>
    <cellStyle name="60% - Accent5 9" xfId="966" xr:uid="{00000000-0005-0000-0000-0000E5020000}"/>
    <cellStyle name="60% - Accent6" xfId="18" builtinId="52" customBuiltin="1"/>
    <cellStyle name="60% - Accent6 10" xfId="967" xr:uid="{00000000-0005-0000-0000-0000E7020000}"/>
    <cellStyle name="60% - Accent6 11" xfId="968" xr:uid="{00000000-0005-0000-0000-0000E8020000}"/>
    <cellStyle name="60% - Accent6 12" xfId="969" xr:uid="{00000000-0005-0000-0000-0000E9020000}"/>
    <cellStyle name="60% - Accent6 13" xfId="970" xr:uid="{00000000-0005-0000-0000-0000EA020000}"/>
    <cellStyle name="60% - Accent6 14" xfId="971" xr:uid="{00000000-0005-0000-0000-0000EB020000}"/>
    <cellStyle name="60% - Accent6 15" xfId="972" xr:uid="{00000000-0005-0000-0000-0000EC020000}"/>
    <cellStyle name="60% - Accent6 16" xfId="973" xr:uid="{00000000-0005-0000-0000-0000ED020000}"/>
    <cellStyle name="60% - Accent6 17" xfId="974" xr:uid="{00000000-0005-0000-0000-0000EE020000}"/>
    <cellStyle name="60% - Accent6 18" xfId="975" xr:uid="{00000000-0005-0000-0000-0000EF020000}"/>
    <cellStyle name="60% - Accent6 19" xfId="976" xr:uid="{00000000-0005-0000-0000-0000F0020000}"/>
    <cellStyle name="60% - Accent6 2" xfId="79" xr:uid="{00000000-0005-0000-0000-0000F1020000}"/>
    <cellStyle name="60% - Accent6 20" xfId="977" xr:uid="{00000000-0005-0000-0000-0000F2020000}"/>
    <cellStyle name="60% - Accent6 21" xfId="978" xr:uid="{00000000-0005-0000-0000-0000F3020000}"/>
    <cellStyle name="60% - Accent6 22" xfId="979" xr:uid="{00000000-0005-0000-0000-0000F4020000}"/>
    <cellStyle name="60% - Accent6 23" xfId="980" xr:uid="{00000000-0005-0000-0000-0000F5020000}"/>
    <cellStyle name="60% - Accent6 24" xfId="981" xr:uid="{00000000-0005-0000-0000-0000F6020000}"/>
    <cellStyle name="60% - Accent6 25" xfId="982" xr:uid="{00000000-0005-0000-0000-0000F7020000}"/>
    <cellStyle name="60% - Accent6 26" xfId="983" xr:uid="{00000000-0005-0000-0000-0000F8020000}"/>
    <cellStyle name="60% - Accent6 27" xfId="984" xr:uid="{00000000-0005-0000-0000-0000F9020000}"/>
    <cellStyle name="60% - Accent6 28" xfId="985" xr:uid="{00000000-0005-0000-0000-0000FA020000}"/>
    <cellStyle name="60% - Accent6 29" xfId="986" xr:uid="{00000000-0005-0000-0000-0000FB020000}"/>
    <cellStyle name="60% - Accent6 3" xfId="987" xr:uid="{00000000-0005-0000-0000-0000FC020000}"/>
    <cellStyle name="60% - Accent6 30" xfId="988" xr:uid="{00000000-0005-0000-0000-0000FD020000}"/>
    <cellStyle name="60% - Accent6 31" xfId="989" xr:uid="{00000000-0005-0000-0000-0000FE020000}"/>
    <cellStyle name="60% - Accent6 32" xfId="990" xr:uid="{00000000-0005-0000-0000-0000FF020000}"/>
    <cellStyle name="60% - Accent6 33" xfId="991" xr:uid="{00000000-0005-0000-0000-000000030000}"/>
    <cellStyle name="60% - Accent6 34" xfId="992" xr:uid="{00000000-0005-0000-0000-000001030000}"/>
    <cellStyle name="60% - Accent6 35" xfId="993" xr:uid="{00000000-0005-0000-0000-000002030000}"/>
    <cellStyle name="60% - Accent6 36" xfId="994" xr:uid="{00000000-0005-0000-0000-000003030000}"/>
    <cellStyle name="60% - Accent6 37" xfId="995" xr:uid="{00000000-0005-0000-0000-000004030000}"/>
    <cellStyle name="60% - Accent6 38" xfId="996" xr:uid="{00000000-0005-0000-0000-000005030000}"/>
    <cellStyle name="60% - Accent6 4" xfId="997" xr:uid="{00000000-0005-0000-0000-000006030000}"/>
    <cellStyle name="60% - Accent6 5" xfId="998" xr:uid="{00000000-0005-0000-0000-000007030000}"/>
    <cellStyle name="60% - Accent6 6" xfId="999" xr:uid="{00000000-0005-0000-0000-000008030000}"/>
    <cellStyle name="60% - Accent6 7" xfId="1000" xr:uid="{00000000-0005-0000-0000-000009030000}"/>
    <cellStyle name="60% - Accent6 8" xfId="1001" xr:uid="{00000000-0005-0000-0000-00000A030000}"/>
    <cellStyle name="60% - Accent6 9" xfId="1002" xr:uid="{00000000-0005-0000-0000-00000B030000}"/>
    <cellStyle name="60% - Akzent1" xfId="1003" xr:uid="{00000000-0005-0000-0000-00000C030000}"/>
    <cellStyle name="60% - Akzent2" xfId="1004" xr:uid="{00000000-0005-0000-0000-00000D030000}"/>
    <cellStyle name="60% - Akzent3" xfId="1005" xr:uid="{00000000-0005-0000-0000-00000E030000}"/>
    <cellStyle name="60% - Akzent4" xfId="1006" xr:uid="{00000000-0005-0000-0000-00000F030000}"/>
    <cellStyle name="60% - Akzent5" xfId="1007" xr:uid="{00000000-0005-0000-0000-000010030000}"/>
    <cellStyle name="60% - Akzent6" xfId="1008" xr:uid="{00000000-0005-0000-0000-000011030000}"/>
    <cellStyle name="À‰" xfId="1009" xr:uid="{00000000-0005-0000-0000-000012030000}"/>
    <cellStyle name="Accent1" xfId="19" builtinId="29" customBuiltin="1"/>
    <cellStyle name="Accent1 - 20%" xfId="1010" xr:uid="{00000000-0005-0000-0000-000014030000}"/>
    <cellStyle name="Accent1 - 40%" xfId="1011" xr:uid="{00000000-0005-0000-0000-000015030000}"/>
    <cellStyle name="Accent1 - 60%" xfId="1012" xr:uid="{00000000-0005-0000-0000-000016030000}"/>
    <cellStyle name="Accent1 10" xfId="1013" xr:uid="{00000000-0005-0000-0000-000017030000}"/>
    <cellStyle name="Accent1 11" xfId="1014" xr:uid="{00000000-0005-0000-0000-000018030000}"/>
    <cellStyle name="Accent1 12" xfId="1015" xr:uid="{00000000-0005-0000-0000-000019030000}"/>
    <cellStyle name="Accent1 13" xfId="1016" xr:uid="{00000000-0005-0000-0000-00001A030000}"/>
    <cellStyle name="Accent1 14" xfId="1017" xr:uid="{00000000-0005-0000-0000-00001B030000}"/>
    <cellStyle name="Accent1 15" xfId="1018" xr:uid="{00000000-0005-0000-0000-00001C030000}"/>
    <cellStyle name="Accent1 16" xfId="1019" xr:uid="{00000000-0005-0000-0000-00001D030000}"/>
    <cellStyle name="Accent1 17" xfId="1020" xr:uid="{00000000-0005-0000-0000-00001E030000}"/>
    <cellStyle name="Accent1 18" xfId="1021" xr:uid="{00000000-0005-0000-0000-00001F030000}"/>
    <cellStyle name="Accent1 19" xfId="1022" xr:uid="{00000000-0005-0000-0000-000020030000}"/>
    <cellStyle name="Accent1 2" xfId="80" xr:uid="{00000000-0005-0000-0000-000021030000}"/>
    <cellStyle name="Accent1 20" xfId="1023" xr:uid="{00000000-0005-0000-0000-000022030000}"/>
    <cellStyle name="Accent1 21" xfId="1024" xr:uid="{00000000-0005-0000-0000-000023030000}"/>
    <cellStyle name="Accent1 22" xfId="1025" xr:uid="{00000000-0005-0000-0000-000024030000}"/>
    <cellStyle name="Accent1 23" xfId="1026" xr:uid="{00000000-0005-0000-0000-000025030000}"/>
    <cellStyle name="Accent1 24" xfId="1027" xr:uid="{00000000-0005-0000-0000-000026030000}"/>
    <cellStyle name="Accent1 25" xfId="1028" xr:uid="{00000000-0005-0000-0000-000027030000}"/>
    <cellStyle name="Accent1 26" xfId="1029" xr:uid="{00000000-0005-0000-0000-000028030000}"/>
    <cellStyle name="Accent1 27" xfId="1030" xr:uid="{00000000-0005-0000-0000-000029030000}"/>
    <cellStyle name="Accent1 28" xfId="1031" xr:uid="{00000000-0005-0000-0000-00002A030000}"/>
    <cellStyle name="Accent1 29" xfId="1032" xr:uid="{00000000-0005-0000-0000-00002B030000}"/>
    <cellStyle name="Accent1 3" xfId="1033" xr:uid="{00000000-0005-0000-0000-00002C030000}"/>
    <cellStyle name="Accent1 30" xfId="1034" xr:uid="{00000000-0005-0000-0000-00002D030000}"/>
    <cellStyle name="Accent1 31" xfId="1035" xr:uid="{00000000-0005-0000-0000-00002E030000}"/>
    <cellStyle name="Accent1 32" xfId="1036" xr:uid="{00000000-0005-0000-0000-00002F030000}"/>
    <cellStyle name="Accent1 33" xfId="1037" xr:uid="{00000000-0005-0000-0000-000030030000}"/>
    <cellStyle name="Accent1 34" xfId="1038" xr:uid="{00000000-0005-0000-0000-000031030000}"/>
    <cellStyle name="Accent1 35" xfId="1039" xr:uid="{00000000-0005-0000-0000-000032030000}"/>
    <cellStyle name="Accent1 36" xfId="1040" xr:uid="{00000000-0005-0000-0000-000033030000}"/>
    <cellStyle name="Accent1 37" xfId="1041" xr:uid="{00000000-0005-0000-0000-000034030000}"/>
    <cellStyle name="Accent1 38" xfId="1042" xr:uid="{00000000-0005-0000-0000-000035030000}"/>
    <cellStyle name="Accent1 39" xfId="2456" xr:uid="{77CD9AFF-92F6-4161-BA7D-45345752FD21}"/>
    <cellStyle name="Accent1 4" xfId="1043" xr:uid="{00000000-0005-0000-0000-000036030000}"/>
    <cellStyle name="Accent1 5" xfId="1044" xr:uid="{00000000-0005-0000-0000-000037030000}"/>
    <cellStyle name="Accent1 6" xfId="1045" xr:uid="{00000000-0005-0000-0000-000038030000}"/>
    <cellStyle name="Accent1 7" xfId="1046" xr:uid="{00000000-0005-0000-0000-000039030000}"/>
    <cellStyle name="Accent1 8" xfId="1047" xr:uid="{00000000-0005-0000-0000-00003A030000}"/>
    <cellStyle name="Accent1 9" xfId="1048" xr:uid="{00000000-0005-0000-0000-00003B030000}"/>
    <cellStyle name="Accent2" xfId="20" builtinId="33" customBuiltin="1"/>
    <cellStyle name="Accent2 - 20%" xfId="1049" xr:uid="{00000000-0005-0000-0000-00003D030000}"/>
    <cellStyle name="Accent2 - 40%" xfId="1050" xr:uid="{00000000-0005-0000-0000-00003E030000}"/>
    <cellStyle name="Accent2 - 60%" xfId="1051" xr:uid="{00000000-0005-0000-0000-00003F030000}"/>
    <cellStyle name="Accent2 10" xfId="1052" xr:uid="{00000000-0005-0000-0000-000040030000}"/>
    <cellStyle name="Accent2 11" xfId="1053" xr:uid="{00000000-0005-0000-0000-000041030000}"/>
    <cellStyle name="Accent2 12" xfId="1054" xr:uid="{00000000-0005-0000-0000-000042030000}"/>
    <cellStyle name="Accent2 13" xfId="1055" xr:uid="{00000000-0005-0000-0000-000043030000}"/>
    <cellStyle name="Accent2 14" xfId="1056" xr:uid="{00000000-0005-0000-0000-000044030000}"/>
    <cellStyle name="Accent2 15" xfId="1057" xr:uid="{00000000-0005-0000-0000-000045030000}"/>
    <cellStyle name="Accent2 16" xfId="1058" xr:uid="{00000000-0005-0000-0000-000046030000}"/>
    <cellStyle name="Accent2 17" xfId="1059" xr:uid="{00000000-0005-0000-0000-000047030000}"/>
    <cellStyle name="Accent2 18" xfId="1060" xr:uid="{00000000-0005-0000-0000-000048030000}"/>
    <cellStyle name="Accent2 19" xfId="1061" xr:uid="{00000000-0005-0000-0000-000049030000}"/>
    <cellStyle name="Accent2 2" xfId="81" xr:uid="{00000000-0005-0000-0000-00004A030000}"/>
    <cellStyle name="Accent2 20" xfId="1062" xr:uid="{00000000-0005-0000-0000-00004B030000}"/>
    <cellStyle name="Accent2 21" xfId="1063" xr:uid="{00000000-0005-0000-0000-00004C030000}"/>
    <cellStyle name="Accent2 22" xfId="1064" xr:uid="{00000000-0005-0000-0000-00004D030000}"/>
    <cellStyle name="Accent2 23" xfId="1065" xr:uid="{00000000-0005-0000-0000-00004E030000}"/>
    <cellStyle name="Accent2 24" xfId="1066" xr:uid="{00000000-0005-0000-0000-00004F030000}"/>
    <cellStyle name="Accent2 25" xfId="1067" xr:uid="{00000000-0005-0000-0000-000050030000}"/>
    <cellStyle name="Accent2 26" xfId="1068" xr:uid="{00000000-0005-0000-0000-000051030000}"/>
    <cellStyle name="Accent2 27" xfId="1069" xr:uid="{00000000-0005-0000-0000-000052030000}"/>
    <cellStyle name="Accent2 28" xfId="1070" xr:uid="{00000000-0005-0000-0000-000053030000}"/>
    <cellStyle name="Accent2 29" xfId="1071" xr:uid="{00000000-0005-0000-0000-000054030000}"/>
    <cellStyle name="Accent2 3" xfId="1072" xr:uid="{00000000-0005-0000-0000-000055030000}"/>
    <cellStyle name="Accent2 30" xfId="1073" xr:uid="{00000000-0005-0000-0000-000056030000}"/>
    <cellStyle name="Accent2 31" xfId="1074" xr:uid="{00000000-0005-0000-0000-000057030000}"/>
    <cellStyle name="Accent2 32" xfId="1075" xr:uid="{00000000-0005-0000-0000-000058030000}"/>
    <cellStyle name="Accent2 33" xfId="1076" xr:uid="{00000000-0005-0000-0000-000059030000}"/>
    <cellStyle name="Accent2 34" xfId="1077" xr:uid="{00000000-0005-0000-0000-00005A030000}"/>
    <cellStyle name="Accent2 35" xfId="1078" xr:uid="{00000000-0005-0000-0000-00005B030000}"/>
    <cellStyle name="Accent2 36" xfId="1079" xr:uid="{00000000-0005-0000-0000-00005C030000}"/>
    <cellStyle name="Accent2 37" xfId="1080" xr:uid="{00000000-0005-0000-0000-00005D030000}"/>
    <cellStyle name="Accent2 38" xfId="1081" xr:uid="{00000000-0005-0000-0000-00005E030000}"/>
    <cellStyle name="Accent2 39" xfId="2455" xr:uid="{5328C93F-EC0D-4E4C-A541-3D84D6851B79}"/>
    <cellStyle name="Accent2 4" xfId="1082" xr:uid="{00000000-0005-0000-0000-00005F030000}"/>
    <cellStyle name="Accent2 5" xfId="1083" xr:uid="{00000000-0005-0000-0000-000060030000}"/>
    <cellStyle name="Accent2 6" xfId="1084" xr:uid="{00000000-0005-0000-0000-000061030000}"/>
    <cellStyle name="Accent2 7" xfId="1085" xr:uid="{00000000-0005-0000-0000-000062030000}"/>
    <cellStyle name="Accent2 8" xfId="1086" xr:uid="{00000000-0005-0000-0000-000063030000}"/>
    <cellStyle name="Accent2 9" xfId="1087" xr:uid="{00000000-0005-0000-0000-000064030000}"/>
    <cellStyle name="Accent3" xfId="21" builtinId="37" customBuiltin="1"/>
    <cellStyle name="Accent3 - 20%" xfId="1088" xr:uid="{00000000-0005-0000-0000-000066030000}"/>
    <cellStyle name="Accent3 - 40%" xfId="1089" xr:uid="{00000000-0005-0000-0000-000067030000}"/>
    <cellStyle name="Accent3 - 60%" xfId="1090" xr:uid="{00000000-0005-0000-0000-000068030000}"/>
    <cellStyle name="Accent3 10" xfId="1091" xr:uid="{00000000-0005-0000-0000-000069030000}"/>
    <cellStyle name="Accent3 11" xfId="1092" xr:uid="{00000000-0005-0000-0000-00006A030000}"/>
    <cellStyle name="Accent3 12" xfId="1093" xr:uid="{00000000-0005-0000-0000-00006B030000}"/>
    <cellStyle name="Accent3 13" xfId="1094" xr:uid="{00000000-0005-0000-0000-00006C030000}"/>
    <cellStyle name="Accent3 14" xfId="1095" xr:uid="{00000000-0005-0000-0000-00006D030000}"/>
    <cellStyle name="Accent3 15" xfId="1096" xr:uid="{00000000-0005-0000-0000-00006E030000}"/>
    <cellStyle name="Accent3 16" xfId="1097" xr:uid="{00000000-0005-0000-0000-00006F030000}"/>
    <cellStyle name="Accent3 17" xfId="1098" xr:uid="{00000000-0005-0000-0000-000070030000}"/>
    <cellStyle name="Accent3 18" xfId="1099" xr:uid="{00000000-0005-0000-0000-000071030000}"/>
    <cellStyle name="Accent3 19" xfId="1100" xr:uid="{00000000-0005-0000-0000-000072030000}"/>
    <cellStyle name="Accent3 2" xfId="82" xr:uid="{00000000-0005-0000-0000-000073030000}"/>
    <cellStyle name="Accent3 20" xfId="1101" xr:uid="{00000000-0005-0000-0000-000074030000}"/>
    <cellStyle name="Accent3 21" xfId="1102" xr:uid="{00000000-0005-0000-0000-000075030000}"/>
    <cellStyle name="Accent3 22" xfId="1103" xr:uid="{00000000-0005-0000-0000-000076030000}"/>
    <cellStyle name="Accent3 23" xfId="1104" xr:uid="{00000000-0005-0000-0000-000077030000}"/>
    <cellStyle name="Accent3 24" xfId="1105" xr:uid="{00000000-0005-0000-0000-000078030000}"/>
    <cellStyle name="Accent3 25" xfId="1106" xr:uid="{00000000-0005-0000-0000-000079030000}"/>
    <cellStyle name="Accent3 26" xfId="1107" xr:uid="{00000000-0005-0000-0000-00007A030000}"/>
    <cellStyle name="Accent3 27" xfId="1108" xr:uid="{00000000-0005-0000-0000-00007B030000}"/>
    <cellStyle name="Accent3 28" xfId="1109" xr:uid="{00000000-0005-0000-0000-00007C030000}"/>
    <cellStyle name="Accent3 29" xfId="1110" xr:uid="{00000000-0005-0000-0000-00007D030000}"/>
    <cellStyle name="Accent3 3" xfId="1111" xr:uid="{00000000-0005-0000-0000-00007E030000}"/>
    <cellStyle name="Accent3 30" xfId="1112" xr:uid="{00000000-0005-0000-0000-00007F030000}"/>
    <cellStyle name="Accent3 31" xfId="1113" xr:uid="{00000000-0005-0000-0000-000080030000}"/>
    <cellStyle name="Accent3 32" xfId="1114" xr:uid="{00000000-0005-0000-0000-000081030000}"/>
    <cellStyle name="Accent3 33" xfId="1115" xr:uid="{00000000-0005-0000-0000-000082030000}"/>
    <cellStyle name="Accent3 34" xfId="1116" xr:uid="{00000000-0005-0000-0000-000083030000}"/>
    <cellStyle name="Accent3 35" xfId="1117" xr:uid="{00000000-0005-0000-0000-000084030000}"/>
    <cellStyle name="Accent3 36" xfId="1118" xr:uid="{00000000-0005-0000-0000-000085030000}"/>
    <cellStyle name="Accent3 37" xfId="1119" xr:uid="{00000000-0005-0000-0000-000086030000}"/>
    <cellStyle name="Accent3 38" xfId="1120" xr:uid="{00000000-0005-0000-0000-000087030000}"/>
    <cellStyle name="Accent3 4" xfId="1121" xr:uid="{00000000-0005-0000-0000-000088030000}"/>
    <cellStyle name="Accent3 5" xfId="1122" xr:uid="{00000000-0005-0000-0000-000089030000}"/>
    <cellStyle name="Accent3 6" xfId="1123" xr:uid="{00000000-0005-0000-0000-00008A030000}"/>
    <cellStyle name="Accent3 7" xfId="1124" xr:uid="{00000000-0005-0000-0000-00008B030000}"/>
    <cellStyle name="Accent3 8" xfId="1125" xr:uid="{00000000-0005-0000-0000-00008C030000}"/>
    <cellStyle name="Accent3 9" xfId="1126" xr:uid="{00000000-0005-0000-0000-00008D030000}"/>
    <cellStyle name="Accent4" xfId="22" builtinId="41" customBuiltin="1"/>
    <cellStyle name="Accent4 - 20%" xfId="1127" xr:uid="{00000000-0005-0000-0000-00008F030000}"/>
    <cellStyle name="Accent4 - 40%" xfId="1128" xr:uid="{00000000-0005-0000-0000-000090030000}"/>
    <cellStyle name="Accent4 - 60%" xfId="1129" xr:uid="{00000000-0005-0000-0000-000091030000}"/>
    <cellStyle name="Accent4 10" xfId="1130" xr:uid="{00000000-0005-0000-0000-000092030000}"/>
    <cellStyle name="Accent4 11" xfId="1131" xr:uid="{00000000-0005-0000-0000-000093030000}"/>
    <cellStyle name="Accent4 12" xfId="1132" xr:uid="{00000000-0005-0000-0000-000094030000}"/>
    <cellStyle name="Accent4 13" xfId="1133" xr:uid="{00000000-0005-0000-0000-000095030000}"/>
    <cellStyle name="Accent4 14" xfId="1134" xr:uid="{00000000-0005-0000-0000-000096030000}"/>
    <cellStyle name="Accent4 15" xfId="1135" xr:uid="{00000000-0005-0000-0000-000097030000}"/>
    <cellStyle name="Accent4 16" xfId="1136" xr:uid="{00000000-0005-0000-0000-000098030000}"/>
    <cellStyle name="Accent4 17" xfId="1137" xr:uid="{00000000-0005-0000-0000-000099030000}"/>
    <cellStyle name="Accent4 18" xfId="1138" xr:uid="{00000000-0005-0000-0000-00009A030000}"/>
    <cellStyle name="Accent4 19" xfId="1139" xr:uid="{00000000-0005-0000-0000-00009B030000}"/>
    <cellStyle name="Accent4 2" xfId="83" xr:uid="{00000000-0005-0000-0000-00009C030000}"/>
    <cellStyle name="Accent4 20" xfId="1140" xr:uid="{00000000-0005-0000-0000-00009D030000}"/>
    <cellStyle name="Accent4 21" xfId="1141" xr:uid="{00000000-0005-0000-0000-00009E030000}"/>
    <cellStyle name="Accent4 22" xfId="1142" xr:uid="{00000000-0005-0000-0000-00009F030000}"/>
    <cellStyle name="Accent4 23" xfId="1143" xr:uid="{00000000-0005-0000-0000-0000A0030000}"/>
    <cellStyle name="Accent4 24" xfId="1144" xr:uid="{00000000-0005-0000-0000-0000A1030000}"/>
    <cellStyle name="Accent4 25" xfId="1145" xr:uid="{00000000-0005-0000-0000-0000A2030000}"/>
    <cellStyle name="Accent4 26" xfId="1146" xr:uid="{00000000-0005-0000-0000-0000A3030000}"/>
    <cellStyle name="Accent4 27" xfId="1147" xr:uid="{00000000-0005-0000-0000-0000A4030000}"/>
    <cellStyle name="Accent4 28" xfId="1148" xr:uid="{00000000-0005-0000-0000-0000A5030000}"/>
    <cellStyle name="Accent4 29" xfId="1149" xr:uid="{00000000-0005-0000-0000-0000A6030000}"/>
    <cellStyle name="Accent4 3" xfId="1150" xr:uid="{00000000-0005-0000-0000-0000A7030000}"/>
    <cellStyle name="Accent4 30" xfId="1151" xr:uid="{00000000-0005-0000-0000-0000A8030000}"/>
    <cellStyle name="Accent4 31" xfId="1152" xr:uid="{00000000-0005-0000-0000-0000A9030000}"/>
    <cellStyle name="Accent4 32" xfId="1153" xr:uid="{00000000-0005-0000-0000-0000AA030000}"/>
    <cellStyle name="Accent4 33" xfId="1154" xr:uid="{00000000-0005-0000-0000-0000AB030000}"/>
    <cellStyle name="Accent4 34" xfId="1155" xr:uid="{00000000-0005-0000-0000-0000AC030000}"/>
    <cellStyle name="Accent4 35" xfId="1156" xr:uid="{00000000-0005-0000-0000-0000AD030000}"/>
    <cellStyle name="Accent4 36" xfId="1157" xr:uid="{00000000-0005-0000-0000-0000AE030000}"/>
    <cellStyle name="Accent4 37" xfId="1158" xr:uid="{00000000-0005-0000-0000-0000AF030000}"/>
    <cellStyle name="Accent4 38" xfId="1159" xr:uid="{00000000-0005-0000-0000-0000B0030000}"/>
    <cellStyle name="Accent4 4" xfId="1160" xr:uid="{00000000-0005-0000-0000-0000B1030000}"/>
    <cellStyle name="Accent4 5" xfId="1161" xr:uid="{00000000-0005-0000-0000-0000B2030000}"/>
    <cellStyle name="Accent4 6" xfId="1162" xr:uid="{00000000-0005-0000-0000-0000B3030000}"/>
    <cellStyle name="Accent4 7" xfId="1163" xr:uid="{00000000-0005-0000-0000-0000B4030000}"/>
    <cellStyle name="Accent4 8" xfId="1164" xr:uid="{00000000-0005-0000-0000-0000B5030000}"/>
    <cellStyle name="Accent4 9" xfId="1165" xr:uid="{00000000-0005-0000-0000-0000B6030000}"/>
    <cellStyle name="Accent5" xfId="23" builtinId="45" customBuiltin="1"/>
    <cellStyle name="Accent5 - 20%" xfId="1166" xr:uid="{00000000-0005-0000-0000-0000B8030000}"/>
    <cellStyle name="Accent5 - 40%" xfId="1167" xr:uid="{00000000-0005-0000-0000-0000B9030000}"/>
    <cellStyle name="Accent5 - 60%" xfId="1168" xr:uid="{00000000-0005-0000-0000-0000BA030000}"/>
    <cellStyle name="Accent5 10" xfId="1169" xr:uid="{00000000-0005-0000-0000-0000BB030000}"/>
    <cellStyle name="Accent5 11" xfId="1170" xr:uid="{00000000-0005-0000-0000-0000BC030000}"/>
    <cellStyle name="Accent5 12" xfId="1171" xr:uid="{00000000-0005-0000-0000-0000BD030000}"/>
    <cellStyle name="Accent5 13" xfId="1172" xr:uid="{00000000-0005-0000-0000-0000BE030000}"/>
    <cellStyle name="Accent5 14" xfId="1173" xr:uid="{00000000-0005-0000-0000-0000BF030000}"/>
    <cellStyle name="Accent5 15" xfId="1174" xr:uid="{00000000-0005-0000-0000-0000C0030000}"/>
    <cellStyle name="Accent5 16" xfId="1175" xr:uid="{00000000-0005-0000-0000-0000C1030000}"/>
    <cellStyle name="Accent5 17" xfId="1176" xr:uid="{00000000-0005-0000-0000-0000C2030000}"/>
    <cellStyle name="Accent5 18" xfId="1177" xr:uid="{00000000-0005-0000-0000-0000C3030000}"/>
    <cellStyle name="Accent5 19" xfId="1178" xr:uid="{00000000-0005-0000-0000-0000C4030000}"/>
    <cellStyle name="Accent5 2" xfId="84" xr:uid="{00000000-0005-0000-0000-0000C5030000}"/>
    <cellStyle name="Accent5 20" xfId="1179" xr:uid="{00000000-0005-0000-0000-0000C6030000}"/>
    <cellStyle name="Accent5 21" xfId="1180" xr:uid="{00000000-0005-0000-0000-0000C7030000}"/>
    <cellStyle name="Accent5 22" xfId="1181" xr:uid="{00000000-0005-0000-0000-0000C8030000}"/>
    <cellStyle name="Accent5 23" xfId="1182" xr:uid="{00000000-0005-0000-0000-0000C9030000}"/>
    <cellStyle name="Accent5 24" xfId="1183" xr:uid="{00000000-0005-0000-0000-0000CA030000}"/>
    <cellStyle name="Accent5 25" xfId="1184" xr:uid="{00000000-0005-0000-0000-0000CB030000}"/>
    <cellStyle name="Accent5 26" xfId="1185" xr:uid="{00000000-0005-0000-0000-0000CC030000}"/>
    <cellStyle name="Accent5 27" xfId="1186" xr:uid="{00000000-0005-0000-0000-0000CD030000}"/>
    <cellStyle name="Accent5 28" xfId="1187" xr:uid="{00000000-0005-0000-0000-0000CE030000}"/>
    <cellStyle name="Accent5 29" xfId="1188" xr:uid="{00000000-0005-0000-0000-0000CF030000}"/>
    <cellStyle name="Accent5 3" xfId="1189" xr:uid="{00000000-0005-0000-0000-0000D0030000}"/>
    <cellStyle name="Accent5 30" xfId="1190" xr:uid="{00000000-0005-0000-0000-0000D1030000}"/>
    <cellStyle name="Accent5 31" xfId="1191" xr:uid="{00000000-0005-0000-0000-0000D2030000}"/>
    <cellStyle name="Accent5 32" xfId="1192" xr:uid="{00000000-0005-0000-0000-0000D3030000}"/>
    <cellStyle name="Accent5 33" xfId="1193" xr:uid="{00000000-0005-0000-0000-0000D4030000}"/>
    <cellStyle name="Accent5 34" xfId="1194" xr:uid="{00000000-0005-0000-0000-0000D5030000}"/>
    <cellStyle name="Accent5 35" xfId="1195" xr:uid="{00000000-0005-0000-0000-0000D6030000}"/>
    <cellStyle name="Accent5 36" xfId="1196" xr:uid="{00000000-0005-0000-0000-0000D7030000}"/>
    <cellStyle name="Accent5 37" xfId="1197" xr:uid="{00000000-0005-0000-0000-0000D8030000}"/>
    <cellStyle name="Accent5 38" xfId="1198" xr:uid="{00000000-0005-0000-0000-0000D9030000}"/>
    <cellStyle name="Accent5 4" xfId="1199" xr:uid="{00000000-0005-0000-0000-0000DA030000}"/>
    <cellStyle name="Accent5 5" xfId="1200" xr:uid="{00000000-0005-0000-0000-0000DB030000}"/>
    <cellStyle name="Accent5 6" xfId="1201" xr:uid="{00000000-0005-0000-0000-0000DC030000}"/>
    <cellStyle name="Accent5 7" xfId="1202" xr:uid="{00000000-0005-0000-0000-0000DD030000}"/>
    <cellStyle name="Accent5 8" xfId="1203" xr:uid="{00000000-0005-0000-0000-0000DE030000}"/>
    <cellStyle name="Accent5 9" xfId="1204" xr:uid="{00000000-0005-0000-0000-0000DF030000}"/>
    <cellStyle name="Accent6" xfId="24" builtinId="49" customBuiltin="1"/>
    <cellStyle name="Accent6 - 20%" xfId="1205" xr:uid="{00000000-0005-0000-0000-0000E1030000}"/>
    <cellStyle name="Accent6 - 40%" xfId="1206" xr:uid="{00000000-0005-0000-0000-0000E2030000}"/>
    <cellStyle name="Accent6 - 60%" xfId="1207" xr:uid="{00000000-0005-0000-0000-0000E3030000}"/>
    <cellStyle name="Accent6 10" xfId="1208" xr:uid="{00000000-0005-0000-0000-0000E4030000}"/>
    <cellStyle name="Accent6 11" xfId="1209" xr:uid="{00000000-0005-0000-0000-0000E5030000}"/>
    <cellStyle name="Accent6 12" xfId="1210" xr:uid="{00000000-0005-0000-0000-0000E6030000}"/>
    <cellStyle name="Accent6 13" xfId="1211" xr:uid="{00000000-0005-0000-0000-0000E7030000}"/>
    <cellStyle name="Accent6 14" xfId="1212" xr:uid="{00000000-0005-0000-0000-0000E8030000}"/>
    <cellStyle name="Accent6 15" xfId="1213" xr:uid="{00000000-0005-0000-0000-0000E9030000}"/>
    <cellStyle name="Accent6 16" xfId="1214" xr:uid="{00000000-0005-0000-0000-0000EA030000}"/>
    <cellStyle name="Accent6 17" xfId="1215" xr:uid="{00000000-0005-0000-0000-0000EB030000}"/>
    <cellStyle name="Accent6 18" xfId="1216" xr:uid="{00000000-0005-0000-0000-0000EC030000}"/>
    <cellStyle name="Accent6 19" xfId="1217" xr:uid="{00000000-0005-0000-0000-0000ED030000}"/>
    <cellStyle name="Accent6 2" xfId="85" xr:uid="{00000000-0005-0000-0000-0000EE030000}"/>
    <cellStyle name="Accent6 20" xfId="1218" xr:uid="{00000000-0005-0000-0000-0000EF030000}"/>
    <cellStyle name="Accent6 21" xfId="1219" xr:uid="{00000000-0005-0000-0000-0000F0030000}"/>
    <cellStyle name="Accent6 22" xfId="1220" xr:uid="{00000000-0005-0000-0000-0000F1030000}"/>
    <cellStyle name="Accent6 23" xfId="1221" xr:uid="{00000000-0005-0000-0000-0000F2030000}"/>
    <cellStyle name="Accent6 24" xfId="1222" xr:uid="{00000000-0005-0000-0000-0000F3030000}"/>
    <cellStyle name="Accent6 25" xfId="1223" xr:uid="{00000000-0005-0000-0000-0000F4030000}"/>
    <cellStyle name="Accent6 26" xfId="1224" xr:uid="{00000000-0005-0000-0000-0000F5030000}"/>
    <cellStyle name="Accent6 27" xfId="1225" xr:uid="{00000000-0005-0000-0000-0000F6030000}"/>
    <cellStyle name="Accent6 28" xfId="1226" xr:uid="{00000000-0005-0000-0000-0000F7030000}"/>
    <cellStyle name="Accent6 29" xfId="1227" xr:uid="{00000000-0005-0000-0000-0000F8030000}"/>
    <cellStyle name="Accent6 3" xfId="1228" xr:uid="{00000000-0005-0000-0000-0000F9030000}"/>
    <cellStyle name="Accent6 30" xfId="1229" xr:uid="{00000000-0005-0000-0000-0000FA030000}"/>
    <cellStyle name="Accent6 31" xfId="1230" xr:uid="{00000000-0005-0000-0000-0000FB030000}"/>
    <cellStyle name="Accent6 32" xfId="1231" xr:uid="{00000000-0005-0000-0000-0000FC030000}"/>
    <cellStyle name="Accent6 33" xfId="1232" xr:uid="{00000000-0005-0000-0000-0000FD030000}"/>
    <cellStyle name="Accent6 34" xfId="1233" xr:uid="{00000000-0005-0000-0000-0000FE030000}"/>
    <cellStyle name="Accent6 35" xfId="1234" xr:uid="{00000000-0005-0000-0000-0000FF030000}"/>
    <cellStyle name="Accent6 36" xfId="1235" xr:uid="{00000000-0005-0000-0000-000000040000}"/>
    <cellStyle name="Accent6 37" xfId="1236" xr:uid="{00000000-0005-0000-0000-000001040000}"/>
    <cellStyle name="Accent6 38" xfId="1237" xr:uid="{00000000-0005-0000-0000-000002040000}"/>
    <cellStyle name="Accent6 4" xfId="1238" xr:uid="{00000000-0005-0000-0000-000003040000}"/>
    <cellStyle name="Accent6 5" xfId="1239" xr:uid="{00000000-0005-0000-0000-000004040000}"/>
    <cellStyle name="Accent6 6" xfId="1240" xr:uid="{00000000-0005-0000-0000-000005040000}"/>
    <cellStyle name="Accent6 7" xfId="1241" xr:uid="{00000000-0005-0000-0000-000006040000}"/>
    <cellStyle name="Accent6 8" xfId="1242" xr:uid="{00000000-0005-0000-0000-000007040000}"/>
    <cellStyle name="Accent6 9" xfId="1243" xr:uid="{00000000-0005-0000-0000-000008040000}"/>
    <cellStyle name="Açıklama Metni" xfId="1244" xr:uid="{00000000-0005-0000-0000-000009040000}"/>
    <cellStyle name="addeddata" xfId="1245" xr:uid="{00000000-0005-0000-0000-00000A040000}"/>
    <cellStyle name="Affinity Input" xfId="1246" xr:uid="{00000000-0005-0000-0000-00000B040000}"/>
    <cellStyle name="Akzent1" xfId="1247" xr:uid="{00000000-0005-0000-0000-00000C040000}"/>
    <cellStyle name="Akzent2" xfId="1248" xr:uid="{00000000-0005-0000-0000-00000D040000}"/>
    <cellStyle name="Akzent3" xfId="1249" xr:uid="{00000000-0005-0000-0000-00000E040000}"/>
    <cellStyle name="Akzent4" xfId="1250" xr:uid="{00000000-0005-0000-0000-00000F040000}"/>
    <cellStyle name="Akzent5" xfId="1251" xr:uid="{00000000-0005-0000-0000-000010040000}"/>
    <cellStyle name="Akzent6" xfId="1252" xr:uid="{00000000-0005-0000-0000-000011040000}"/>
    <cellStyle name="Ana Başlık" xfId="1253" xr:uid="{00000000-0005-0000-0000-000012040000}"/>
    <cellStyle name="Ausgabe" xfId="1254" xr:uid="{00000000-0005-0000-0000-000013040000}"/>
    <cellStyle name="Backdrop" xfId="1255" xr:uid="{00000000-0005-0000-0000-000014040000}"/>
    <cellStyle name="Bad" xfId="25" builtinId="27" customBuiltin="1"/>
    <cellStyle name="Bad 10" xfId="1256" xr:uid="{00000000-0005-0000-0000-000016040000}"/>
    <cellStyle name="Bad 11" xfId="1257" xr:uid="{00000000-0005-0000-0000-000017040000}"/>
    <cellStyle name="Bad 12" xfId="1258" xr:uid="{00000000-0005-0000-0000-000018040000}"/>
    <cellStyle name="Bad 13" xfId="1259" xr:uid="{00000000-0005-0000-0000-000019040000}"/>
    <cellStyle name="Bad 14" xfId="1260" xr:uid="{00000000-0005-0000-0000-00001A040000}"/>
    <cellStyle name="Bad 15" xfId="1261" xr:uid="{00000000-0005-0000-0000-00001B040000}"/>
    <cellStyle name="Bad 16" xfId="1262" xr:uid="{00000000-0005-0000-0000-00001C040000}"/>
    <cellStyle name="Bad 17" xfId="1263" xr:uid="{00000000-0005-0000-0000-00001D040000}"/>
    <cellStyle name="Bad 18" xfId="1264" xr:uid="{00000000-0005-0000-0000-00001E040000}"/>
    <cellStyle name="Bad 19" xfId="1265" xr:uid="{00000000-0005-0000-0000-00001F040000}"/>
    <cellStyle name="Bad 2" xfId="86" xr:uid="{00000000-0005-0000-0000-000020040000}"/>
    <cellStyle name="Bad 20" xfId="1266" xr:uid="{00000000-0005-0000-0000-000021040000}"/>
    <cellStyle name="Bad 21" xfId="1267" xr:uid="{00000000-0005-0000-0000-000022040000}"/>
    <cellStyle name="Bad 22" xfId="1268" xr:uid="{00000000-0005-0000-0000-000023040000}"/>
    <cellStyle name="Bad 23" xfId="1269" xr:uid="{00000000-0005-0000-0000-000024040000}"/>
    <cellStyle name="Bad 24" xfId="1270" xr:uid="{00000000-0005-0000-0000-000025040000}"/>
    <cellStyle name="Bad 25" xfId="1271" xr:uid="{00000000-0005-0000-0000-000026040000}"/>
    <cellStyle name="Bad 26" xfId="1272" xr:uid="{00000000-0005-0000-0000-000027040000}"/>
    <cellStyle name="Bad 27" xfId="1273" xr:uid="{00000000-0005-0000-0000-000028040000}"/>
    <cellStyle name="Bad 28" xfId="1274" xr:uid="{00000000-0005-0000-0000-000029040000}"/>
    <cellStyle name="Bad 29" xfId="1275" xr:uid="{00000000-0005-0000-0000-00002A040000}"/>
    <cellStyle name="Bad 3" xfId="1276" xr:uid="{00000000-0005-0000-0000-00002B040000}"/>
    <cellStyle name="Bad 30" xfId="1277" xr:uid="{00000000-0005-0000-0000-00002C040000}"/>
    <cellStyle name="Bad 31" xfId="1278" xr:uid="{00000000-0005-0000-0000-00002D040000}"/>
    <cellStyle name="Bad 32" xfId="1279" xr:uid="{00000000-0005-0000-0000-00002E040000}"/>
    <cellStyle name="Bad 33" xfId="1280" xr:uid="{00000000-0005-0000-0000-00002F040000}"/>
    <cellStyle name="Bad 34" xfId="1281" xr:uid="{00000000-0005-0000-0000-000030040000}"/>
    <cellStyle name="Bad 35" xfId="1282" xr:uid="{00000000-0005-0000-0000-000031040000}"/>
    <cellStyle name="Bad 36" xfId="1283" xr:uid="{00000000-0005-0000-0000-000032040000}"/>
    <cellStyle name="Bad 37" xfId="1284" xr:uid="{00000000-0005-0000-0000-000033040000}"/>
    <cellStyle name="Bad 38" xfId="1285" xr:uid="{00000000-0005-0000-0000-000034040000}"/>
    <cellStyle name="Bad 4" xfId="1286" xr:uid="{00000000-0005-0000-0000-000035040000}"/>
    <cellStyle name="Bad 5" xfId="1287" xr:uid="{00000000-0005-0000-0000-000036040000}"/>
    <cellStyle name="Bad 6" xfId="1288" xr:uid="{00000000-0005-0000-0000-000037040000}"/>
    <cellStyle name="Bad 7" xfId="1289" xr:uid="{00000000-0005-0000-0000-000038040000}"/>
    <cellStyle name="Bad 8" xfId="1290" xr:uid="{00000000-0005-0000-0000-000039040000}"/>
    <cellStyle name="Bad 9" xfId="1291" xr:uid="{00000000-0005-0000-0000-00003A040000}"/>
    <cellStyle name="Bağlı Hücre" xfId="1292" xr:uid="{00000000-0005-0000-0000-00003B040000}"/>
    <cellStyle name="Başlık 1" xfId="1293" xr:uid="{00000000-0005-0000-0000-00003C040000}"/>
    <cellStyle name="Başlık 2" xfId="1294" xr:uid="{00000000-0005-0000-0000-00003D040000}"/>
    <cellStyle name="Başlık 3" xfId="1295" xr:uid="{00000000-0005-0000-0000-00003E040000}"/>
    <cellStyle name="Başlık 4" xfId="1296" xr:uid="{00000000-0005-0000-0000-00003F040000}"/>
    <cellStyle name="Berechnung" xfId="1297" xr:uid="{00000000-0005-0000-0000-000040040000}"/>
    <cellStyle name="billion" xfId="1298" xr:uid="{00000000-0005-0000-0000-000041040000}"/>
    <cellStyle name="blue" xfId="1299" xr:uid="{00000000-0005-0000-0000-000042040000}"/>
    <cellStyle name="blue nos" xfId="1300" xr:uid="{00000000-0005-0000-0000-000043040000}"/>
    <cellStyle name="blue percentage" xfId="1301" xr:uid="{00000000-0005-0000-0000-000044040000}"/>
    <cellStyle name="blue titles" xfId="1302" xr:uid="{00000000-0005-0000-0000-000045040000}"/>
    <cellStyle name="Calculation" xfId="26" builtinId="22" customBuiltin="1"/>
    <cellStyle name="Calculation 10" xfId="1303" xr:uid="{00000000-0005-0000-0000-000047040000}"/>
    <cellStyle name="Calculation 11" xfId="1304" xr:uid="{00000000-0005-0000-0000-000048040000}"/>
    <cellStyle name="Calculation 12" xfId="1305" xr:uid="{00000000-0005-0000-0000-000049040000}"/>
    <cellStyle name="Calculation 13" xfId="1306" xr:uid="{00000000-0005-0000-0000-00004A040000}"/>
    <cellStyle name="Calculation 14" xfId="1307" xr:uid="{00000000-0005-0000-0000-00004B040000}"/>
    <cellStyle name="Calculation 15" xfId="1308" xr:uid="{00000000-0005-0000-0000-00004C040000}"/>
    <cellStyle name="Calculation 16" xfId="1309" xr:uid="{00000000-0005-0000-0000-00004D040000}"/>
    <cellStyle name="Calculation 17" xfId="1310" xr:uid="{00000000-0005-0000-0000-00004E040000}"/>
    <cellStyle name="Calculation 18" xfId="1311" xr:uid="{00000000-0005-0000-0000-00004F040000}"/>
    <cellStyle name="Calculation 19" xfId="1312" xr:uid="{00000000-0005-0000-0000-000050040000}"/>
    <cellStyle name="Calculation 2" xfId="87" xr:uid="{00000000-0005-0000-0000-000051040000}"/>
    <cellStyle name="Calculation 20" xfId="1313" xr:uid="{00000000-0005-0000-0000-000052040000}"/>
    <cellStyle name="Calculation 21" xfId="1314" xr:uid="{00000000-0005-0000-0000-000053040000}"/>
    <cellStyle name="Calculation 22" xfId="1315" xr:uid="{00000000-0005-0000-0000-000054040000}"/>
    <cellStyle name="Calculation 23" xfId="1316" xr:uid="{00000000-0005-0000-0000-000055040000}"/>
    <cellStyle name="Calculation 24" xfId="1317" xr:uid="{00000000-0005-0000-0000-000056040000}"/>
    <cellStyle name="Calculation 25" xfId="1318" xr:uid="{00000000-0005-0000-0000-000057040000}"/>
    <cellStyle name="Calculation 26" xfId="1319" xr:uid="{00000000-0005-0000-0000-000058040000}"/>
    <cellStyle name="Calculation 27" xfId="1320" xr:uid="{00000000-0005-0000-0000-000059040000}"/>
    <cellStyle name="Calculation 28" xfId="1321" xr:uid="{00000000-0005-0000-0000-00005A040000}"/>
    <cellStyle name="Calculation 29" xfId="1322" xr:uid="{00000000-0005-0000-0000-00005B040000}"/>
    <cellStyle name="Calculation 3" xfId="1323" xr:uid="{00000000-0005-0000-0000-00005C040000}"/>
    <cellStyle name="Calculation 30" xfId="1324" xr:uid="{00000000-0005-0000-0000-00005D040000}"/>
    <cellStyle name="Calculation 31" xfId="1325" xr:uid="{00000000-0005-0000-0000-00005E040000}"/>
    <cellStyle name="Calculation 32" xfId="1326" xr:uid="{00000000-0005-0000-0000-00005F040000}"/>
    <cellStyle name="Calculation 33" xfId="1327" xr:uid="{00000000-0005-0000-0000-000060040000}"/>
    <cellStyle name="Calculation 34" xfId="1328" xr:uid="{00000000-0005-0000-0000-000061040000}"/>
    <cellStyle name="Calculation 35" xfId="1329" xr:uid="{00000000-0005-0000-0000-000062040000}"/>
    <cellStyle name="Calculation 36" xfId="1330" xr:uid="{00000000-0005-0000-0000-000063040000}"/>
    <cellStyle name="Calculation 37" xfId="1331" xr:uid="{00000000-0005-0000-0000-000064040000}"/>
    <cellStyle name="Calculation 38" xfId="1332" xr:uid="{00000000-0005-0000-0000-000065040000}"/>
    <cellStyle name="Calculation 4" xfId="1333" xr:uid="{00000000-0005-0000-0000-000066040000}"/>
    <cellStyle name="Calculation 5" xfId="1334" xr:uid="{00000000-0005-0000-0000-000067040000}"/>
    <cellStyle name="Calculation 6" xfId="1335" xr:uid="{00000000-0005-0000-0000-000068040000}"/>
    <cellStyle name="Calculation 7" xfId="1336" xr:uid="{00000000-0005-0000-0000-000069040000}"/>
    <cellStyle name="Calculation 8" xfId="1337" xr:uid="{00000000-0005-0000-0000-00006A040000}"/>
    <cellStyle name="Calculation 9" xfId="1338" xr:uid="{00000000-0005-0000-0000-00006B040000}"/>
    <cellStyle name="check" xfId="1339" xr:uid="{00000000-0005-0000-0000-00006C040000}"/>
    <cellStyle name="Check Cell" xfId="27" builtinId="23" customBuiltin="1"/>
    <cellStyle name="Check Cell 10" xfId="1340" xr:uid="{00000000-0005-0000-0000-00006E040000}"/>
    <cellStyle name="Check Cell 11" xfId="1341" xr:uid="{00000000-0005-0000-0000-00006F040000}"/>
    <cellStyle name="Check Cell 12" xfId="1342" xr:uid="{00000000-0005-0000-0000-000070040000}"/>
    <cellStyle name="Check Cell 13" xfId="1343" xr:uid="{00000000-0005-0000-0000-000071040000}"/>
    <cellStyle name="Check Cell 14" xfId="1344" xr:uid="{00000000-0005-0000-0000-000072040000}"/>
    <cellStyle name="Check Cell 15" xfId="1345" xr:uid="{00000000-0005-0000-0000-000073040000}"/>
    <cellStyle name="Check Cell 16" xfId="1346" xr:uid="{00000000-0005-0000-0000-000074040000}"/>
    <cellStyle name="Check Cell 17" xfId="1347" xr:uid="{00000000-0005-0000-0000-000075040000}"/>
    <cellStyle name="Check Cell 18" xfId="1348" xr:uid="{00000000-0005-0000-0000-000076040000}"/>
    <cellStyle name="Check Cell 19" xfId="1349" xr:uid="{00000000-0005-0000-0000-000077040000}"/>
    <cellStyle name="Check Cell 2" xfId="88" xr:uid="{00000000-0005-0000-0000-000078040000}"/>
    <cellStyle name="Check Cell 20" xfId="1350" xr:uid="{00000000-0005-0000-0000-000079040000}"/>
    <cellStyle name="Check Cell 21" xfId="1351" xr:uid="{00000000-0005-0000-0000-00007A040000}"/>
    <cellStyle name="Check Cell 22" xfId="1352" xr:uid="{00000000-0005-0000-0000-00007B040000}"/>
    <cellStyle name="Check Cell 23" xfId="1353" xr:uid="{00000000-0005-0000-0000-00007C040000}"/>
    <cellStyle name="Check Cell 24" xfId="1354" xr:uid="{00000000-0005-0000-0000-00007D040000}"/>
    <cellStyle name="Check Cell 25" xfId="1355" xr:uid="{00000000-0005-0000-0000-00007E040000}"/>
    <cellStyle name="Check Cell 26" xfId="1356" xr:uid="{00000000-0005-0000-0000-00007F040000}"/>
    <cellStyle name="Check Cell 27" xfId="1357" xr:uid="{00000000-0005-0000-0000-000080040000}"/>
    <cellStyle name="Check Cell 28" xfId="1358" xr:uid="{00000000-0005-0000-0000-000081040000}"/>
    <cellStyle name="Check Cell 29" xfId="1359" xr:uid="{00000000-0005-0000-0000-000082040000}"/>
    <cellStyle name="Check Cell 3" xfId="1360" xr:uid="{00000000-0005-0000-0000-000083040000}"/>
    <cellStyle name="Check Cell 30" xfId="1361" xr:uid="{00000000-0005-0000-0000-000084040000}"/>
    <cellStyle name="Check Cell 31" xfId="1362" xr:uid="{00000000-0005-0000-0000-000085040000}"/>
    <cellStyle name="Check Cell 32" xfId="1363" xr:uid="{00000000-0005-0000-0000-000086040000}"/>
    <cellStyle name="Check Cell 33" xfId="1364" xr:uid="{00000000-0005-0000-0000-000087040000}"/>
    <cellStyle name="Check Cell 34" xfId="1365" xr:uid="{00000000-0005-0000-0000-000088040000}"/>
    <cellStyle name="Check Cell 35" xfId="1366" xr:uid="{00000000-0005-0000-0000-000089040000}"/>
    <cellStyle name="Check Cell 36" xfId="1367" xr:uid="{00000000-0005-0000-0000-00008A040000}"/>
    <cellStyle name="Check Cell 37" xfId="1368" xr:uid="{00000000-0005-0000-0000-00008B040000}"/>
    <cellStyle name="Check Cell 38" xfId="1369" xr:uid="{00000000-0005-0000-0000-00008C040000}"/>
    <cellStyle name="Check Cell 4" xfId="1370" xr:uid="{00000000-0005-0000-0000-00008D040000}"/>
    <cellStyle name="Check Cell 5" xfId="1371" xr:uid="{00000000-0005-0000-0000-00008E040000}"/>
    <cellStyle name="Check Cell 6" xfId="1372" xr:uid="{00000000-0005-0000-0000-00008F040000}"/>
    <cellStyle name="Check Cell 7" xfId="1373" xr:uid="{00000000-0005-0000-0000-000090040000}"/>
    <cellStyle name="Check Cell 8" xfId="1374" xr:uid="{00000000-0005-0000-0000-000091040000}"/>
    <cellStyle name="Check Cell 9" xfId="1375" xr:uid="{00000000-0005-0000-0000-000092040000}"/>
    <cellStyle name="Çıkış" xfId="1376" xr:uid="{00000000-0005-0000-0000-000093040000}"/>
    <cellStyle name="Column Headings" xfId="1377" xr:uid="{00000000-0005-0000-0000-000094040000}"/>
    <cellStyle name="Comma  - Style1" xfId="1378" xr:uid="{00000000-0005-0000-0000-000096040000}"/>
    <cellStyle name="Comma  - Style2" xfId="1379" xr:uid="{00000000-0005-0000-0000-000097040000}"/>
    <cellStyle name="Comma  - Style3" xfId="1380" xr:uid="{00000000-0005-0000-0000-000098040000}"/>
    <cellStyle name="Comma  - Style4" xfId="1381" xr:uid="{00000000-0005-0000-0000-000099040000}"/>
    <cellStyle name="Comma  - Style5" xfId="1382" xr:uid="{00000000-0005-0000-0000-00009A040000}"/>
    <cellStyle name="Comma  - Style6" xfId="1383" xr:uid="{00000000-0005-0000-0000-00009B040000}"/>
    <cellStyle name="Comma  - Style7" xfId="1384" xr:uid="{00000000-0005-0000-0000-00009C040000}"/>
    <cellStyle name="Comma  - Style8" xfId="1385" xr:uid="{00000000-0005-0000-0000-00009D040000}"/>
    <cellStyle name="Comma 0" xfId="1386" xr:uid="{00000000-0005-0000-0000-00009E040000}"/>
    <cellStyle name="Comma 10" xfId="89" xr:uid="{00000000-0005-0000-0000-00009F040000}"/>
    <cellStyle name="Comma 10 2" xfId="197" xr:uid="{00000000-0005-0000-0000-0000A0040000}"/>
    <cellStyle name="Comma 10 3" xfId="2440" xr:uid="{1ED01574-C9CF-4D2A-925B-87E19731FC0B}"/>
    <cellStyle name="Comma 11" xfId="1387" xr:uid="{00000000-0005-0000-0000-0000A1040000}"/>
    <cellStyle name="Comma 12" xfId="1388" xr:uid="{00000000-0005-0000-0000-0000A2040000}"/>
    <cellStyle name="Comma 13" xfId="1389" xr:uid="{00000000-0005-0000-0000-0000A3040000}"/>
    <cellStyle name="Comma 13 2" xfId="1390" xr:uid="{00000000-0005-0000-0000-0000A4040000}"/>
    <cellStyle name="Comma 14" xfId="1391" xr:uid="{00000000-0005-0000-0000-0000A5040000}"/>
    <cellStyle name="Comma 14 2" xfId="2439" xr:uid="{9077F054-DB9A-455F-BE1D-53EECF05444C}"/>
    <cellStyle name="Comma 15" xfId="1392" xr:uid="{00000000-0005-0000-0000-0000A6040000}"/>
    <cellStyle name="Comma 16" xfId="1393" xr:uid="{00000000-0005-0000-0000-0000A7040000}"/>
    <cellStyle name="Comma 17" xfId="1394" xr:uid="{00000000-0005-0000-0000-0000A8040000}"/>
    <cellStyle name="Comma 18" xfId="1395" xr:uid="{00000000-0005-0000-0000-0000A9040000}"/>
    <cellStyle name="Comma 19" xfId="1396" xr:uid="{00000000-0005-0000-0000-0000AA040000}"/>
    <cellStyle name="Comma 2" xfId="90" xr:uid="{00000000-0005-0000-0000-0000AB040000}"/>
    <cellStyle name="Comma 2 2" xfId="91" xr:uid="{00000000-0005-0000-0000-0000AC040000}"/>
    <cellStyle name="Comma 2 2 2" xfId="198" xr:uid="{00000000-0005-0000-0000-0000AD040000}"/>
    <cellStyle name="Comma 2 3" xfId="199" xr:uid="{00000000-0005-0000-0000-0000AE040000}"/>
    <cellStyle name="Comma 2 3 2" xfId="1397" xr:uid="{00000000-0005-0000-0000-0000AF040000}"/>
    <cellStyle name="Comma 2 3 3" xfId="1398" xr:uid="{00000000-0005-0000-0000-0000B0040000}"/>
    <cellStyle name="Comma 2 4" xfId="1399" xr:uid="{00000000-0005-0000-0000-0000B1040000}"/>
    <cellStyle name="Comma 2 5" xfId="2444" xr:uid="{2B5B1AB4-F1F7-4EE1-B737-2663CCB50808}"/>
    <cellStyle name="Comma 2_Unity Phase II RFP Pricing Template v18 w code test2" xfId="1400" xr:uid="{00000000-0005-0000-0000-0000B2040000}"/>
    <cellStyle name="Comma 20" xfId="1401" xr:uid="{00000000-0005-0000-0000-0000B3040000}"/>
    <cellStyle name="Comma 21" xfId="1402" xr:uid="{00000000-0005-0000-0000-0000B4040000}"/>
    <cellStyle name="Comma 22" xfId="1403" xr:uid="{00000000-0005-0000-0000-0000B5040000}"/>
    <cellStyle name="Comma 23" xfId="1404" xr:uid="{00000000-0005-0000-0000-0000B6040000}"/>
    <cellStyle name="Comma 24" xfId="1405" xr:uid="{00000000-0005-0000-0000-0000B7040000}"/>
    <cellStyle name="Comma 25" xfId="1406" xr:uid="{00000000-0005-0000-0000-0000B8040000}"/>
    <cellStyle name="Comma 26" xfId="1407" xr:uid="{00000000-0005-0000-0000-0000B9040000}"/>
    <cellStyle name="Comma 27" xfId="1408" xr:uid="{00000000-0005-0000-0000-0000BA040000}"/>
    <cellStyle name="Comma 28" xfId="1409" xr:uid="{00000000-0005-0000-0000-0000BB040000}"/>
    <cellStyle name="Comma 29" xfId="1410" xr:uid="{00000000-0005-0000-0000-0000BC040000}"/>
    <cellStyle name="Comma 3" xfId="92" xr:uid="{00000000-0005-0000-0000-0000BD040000}"/>
    <cellStyle name="Comma 3 2" xfId="93" xr:uid="{00000000-0005-0000-0000-0000BE040000}"/>
    <cellStyle name="Comma 3 2 2" xfId="200" xr:uid="{00000000-0005-0000-0000-0000BF040000}"/>
    <cellStyle name="Comma 3 3" xfId="94" xr:uid="{00000000-0005-0000-0000-0000C0040000}"/>
    <cellStyle name="Comma 3 3 2" xfId="201" xr:uid="{00000000-0005-0000-0000-0000C1040000}"/>
    <cellStyle name="Comma 3 4" xfId="202" xr:uid="{00000000-0005-0000-0000-0000C2040000}"/>
    <cellStyle name="Comma 3 5" xfId="2443" xr:uid="{6A4FF86A-39EC-4FBA-BC63-31F31477537B}"/>
    <cellStyle name="Comma 3_Unity Phase II RFP Pricing Template v18 w code test2" xfId="1411" xr:uid="{00000000-0005-0000-0000-0000C3040000}"/>
    <cellStyle name="Comma 30" xfId="1412" xr:uid="{00000000-0005-0000-0000-0000C4040000}"/>
    <cellStyle name="Comma 31" xfId="1413" xr:uid="{00000000-0005-0000-0000-0000C5040000}"/>
    <cellStyle name="Comma 32" xfId="1414" xr:uid="{00000000-0005-0000-0000-0000C6040000}"/>
    <cellStyle name="Comma 33" xfId="1415" xr:uid="{00000000-0005-0000-0000-0000C7040000}"/>
    <cellStyle name="Comma 34" xfId="1416" xr:uid="{00000000-0005-0000-0000-0000C8040000}"/>
    <cellStyle name="Comma 35" xfId="1417" xr:uid="{00000000-0005-0000-0000-0000C9040000}"/>
    <cellStyle name="Comma 36" xfId="1418" xr:uid="{00000000-0005-0000-0000-0000CA040000}"/>
    <cellStyle name="Comma 37" xfId="1419" xr:uid="{00000000-0005-0000-0000-0000CB040000}"/>
    <cellStyle name="Comma 38" xfId="1420" xr:uid="{00000000-0005-0000-0000-0000CC040000}"/>
    <cellStyle name="Comma 39" xfId="1421" xr:uid="{00000000-0005-0000-0000-0000CD040000}"/>
    <cellStyle name="Comma 4" xfId="95" xr:uid="{00000000-0005-0000-0000-0000CE040000}"/>
    <cellStyle name="Comma 4 2" xfId="96" xr:uid="{00000000-0005-0000-0000-0000CF040000}"/>
    <cellStyle name="Comma 4 2 2" xfId="203" xr:uid="{00000000-0005-0000-0000-0000D0040000}"/>
    <cellStyle name="Comma 4 3" xfId="204" xr:uid="{00000000-0005-0000-0000-0000D1040000}"/>
    <cellStyle name="Comma 40" xfId="1422" xr:uid="{00000000-0005-0000-0000-0000D2040000}"/>
    <cellStyle name="Comma 41" xfId="1423" xr:uid="{00000000-0005-0000-0000-0000D3040000}"/>
    <cellStyle name="Comma 42" xfId="1424" xr:uid="{00000000-0005-0000-0000-0000D4040000}"/>
    <cellStyle name="Comma 43" xfId="1425" xr:uid="{00000000-0005-0000-0000-0000D5040000}"/>
    <cellStyle name="Comma 44" xfId="1426" xr:uid="{00000000-0005-0000-0000-0000D6040000}"/>
    <cellStyle name="Comma 45" xfId="1427" xr:uid="{00000000-0005-0000-0000-0000D7040000}"/>
    <cellStyle name="Comma 46" xfId="1428" xr:uid="{00000000-0005-0000-0000-0000D8040000}"/>
    <cellStyle name="Comma 47" xfId="1429" xr:uid="{00000000-0005-0000-0000-0000D9040000}"/>
    <cellStyle name="Comma 48" xfId="2434" xr:uid="{0369F561-FE8A-43FD-A56B-D6F89B87ECDF}"/>
    <cellStyle name="Comma 49" xfId="2459" xr:uid="{3A790258-4DFF-429E-BBDD-C0EF2D48DF4F}"/>
    <cellStyle name="Comma 5" xfId="97" xr:uid="{00000000-0005-0000-0000-0000DA040000}"/>
    <cellStyle name="Comma 5 2" xfId="205" xr:uid="{00000000-0005-0000-0000-0000DB040000}"/>
    <cellStyle name="Comma 50" xfId="2469" xr:uid="{F31F4B95-7DF9-467B-8F9A-5E5C7990975B}"/>
    <cellStyle name="Comma 55" xfId="2437" xr:uid="{AE2C3476-B634-4D1C-8C25-550B1320D1E2}"/>
    <cellStyle name="Comma 6" xfId="98" xr:uid="{00000000-0005-0000-0000-0000DC040000}"/>
    <cellStyle name="Comma 6 2" xfId="99" xr:uid="{00000000-0005-0000-0000-0000DD040000}"/>
    <cellStyle name="Comma 6 2 2" xfId="206" xr:uid="{00000000-0005-0000-0000-0000DE040000}"/>
    <cellStyle name="Comma 6 3" xfId="207" xr:uid="{00000000-0005-0000-0000-0000DF040000}"/>
    <cellStyle name="Comma 7" xfId="208" xr:uid="{00000000-0005-0000-0000-0000E0040000}"/>
    <cellStyle name="Comma 7 2" xfId="1430" xr:uid="{00000000-0005-0000-0000-0000E1040000}"/>
    <cellStyle name="Comma 8" xfId="1431" xr:uid="{00000000-0005-0000-0000-0000E2040000}"/>
    <cellStyle name="Comma 8 2" xfId="1432" xr:uid="{00000000-0005-0000-0000-0000E3040000}"/>
    <cellStyle name="Comma 9" xfId="1433" xr:uid="{00000000-0005-0000-0000-0000E4040000}"/>
    <cellStyle name="Comma0" xfId="1434" xr:uid="{00000000-0005-0000-0000-0000E5040000}"/>
    <cellStyle name="costingbreaker" xfId="1435" xr:uid="{00000000-0005-0000-0000-0000E6040000}"/>
    <cellStyle name="costsection" xfId="1436" xr:uid="{00000000-0005-0000-0000-0000E7040000}"/>
    <cellStyle name="Currency [0] gray" xfId="1437" xr:uid="{00000000-0005-0000-0000-0000E9040000}"/>
    <cellStyle name="Currency [0] none" xfId="1438" xr:uid="{00000000-0005-0000-0000-0000EA040000}"/>
    <cellStyle name="Currency [0]b" xfId="1439" xr:uid="{00000000-0005-0000-0000-0000EB040000}"/>
    <cellStyle name="Currency 0" xfId="1440" xr:uid="{00000000-0005-0000-0000-0000EC040000}"/>
    <cellStyle name="Currency 10" xfId="100" xr:uid="{00000000-0005-0000-0000-0000ED040000}"/>
    <cellStyle name="Currency 10 2" xfId="209" xr:uid="{00000000-0005-0000-0000-0000EE040000}"/>
    <cellStyle name="Currency 11" xfId="101" xr:uid="{00000000-0005-0000-0000-0000EF040000}"/>
    <cellStyle name="Currency 11 2" xfId="210" xr:uid="{00000000-0005-0000-0000-0000F0040000}"/>
    <cellStyle name="Currency 12" xfId="211" xr:uid="{00000000-0005-0000-0000-0000F1040000}"/>
    <cellStyle name="Currency 13" xfId="1441" xr:uid="{00000000-0005-0000-0000-0000F2040000}"/>
    <cellStyle name="Currency 14" xfId="1442" xr:uid="{00000000-0005-0000-0000-0000F3040000}"/>
    <cellStyle name="Currency 15" xfId="1443" xr:uid="{00000000-0005-0000-0000-0000F4040000}"/>
    <cellStyle name="Currency 16" xfId="1444" xr:uid="{00000000-0005-0000-0000-0000F5040000}"/>
    <cellStyle name="Currency 17" xfId="1445" xr:uid="{00000000-0005-0000-0000-0000F6040000}"/>
    <cellStyle name="Currency 18" xfId="1446" xr:uid="{00000000-0005-0000-0000-0000F7040000}"/>
    <cellStyle name="Currency 19" xfId="1447" xr:uid="{00000000-0005-0000-0000-0000F8040000}"/>
    <cellStyle name="Currency 2" xfId="28" xr:uid="{00000000-0005-0000-0000-0000F9040000}"/>
    <cellStyle name="Currency 2 2" xfId="102" xr:uid="{00000000-0005-0000-0000-0000FA040000}"/>
    <cellStyle name="Currency 2 2 10 2" xfId="103" xr:uid="{00000000-0005-0000-0000-0000FB040000}"/>
    <cellStyle name="Currency 2 2 10 2 2" xfId="212" xr:uid="{00000000-0005-0000-0000-0000FC040000}"/>
    <cellStyle name="Currency 2 2 2" xfId="213" xr:uid="{00000000-0005-0000-0000-0000FD040000}"/>
    <cellStyle name="Currency 2 3" xfId="104" xr:uid="{00000000-0005-0000-0000-0000FE040000}"/>
    <cellStyle name="Currency 2 3 2" xfId="214" xr:uid="{00000000-0005-0000-0000-0000FF040000}"/>
    <cellStyle name="Currency 2 4" xfId="215" xr:uid="{00000000-0005-0000-0000-000000050000}"/>
    <cellStyle name="Currency 2 5" xfId="2445" xr:uid="{2B08F5BF-DC0C-4167-A2E8-3EA0CA80C774}"/>
    <cellStyle name="Currency 20" xfId="1448" xr:uid="{00000000-0005-0000-0000-000001050000}"/>
    <cellStyle name="Currency 21" xfId="1449" xr:uid="{00000000-0005-0000-0000-000002050000}"/>
    <cellStyle name="Currency 22" xfId="1450" xr:uid="{00000000-0005-0000-0000-000003050000}"/>
    <cellStyle name="Currency 23" xfId="1451" xr:uid="{00000000-0005-0000-0000-000004050000}"/>
    <cellStyle name="Currency 24" xfId="1452" xr:uid="{00000000-0005-0000-0000-000005050000}"/>
    <cellStyle name="Currency 25" xfId="1453" xr:uid="{00000000-0005-0000-0000-000006050000}"/>
    <cellStyle name="Currency 26" xfId="1454" xr:uid="{00000000-0005-0000-0000-000007050000}"/>
    <cellStyle name="Currency 27" xfId="1455" xr:uid="{00000000-0005-0000-0000-000008050000}"/>
    <cellStyle name="Currency 28" xfId="1456" xr:uid="{00000000-0005-0000-0000-000009050000}"/>
    <cellStyle name="Currency 29" xfId="1457" xr:uid="{00000000-0005-0000-0000-00000A050000}"/>
    <cellStyle name="Currency 3" xfId="29" xr:uid="{00000000-0005-0000-0000-00000B050000}"/>
    <cellStyle name="Currency 3 2" xfId="30" xr:uid="{00000000-0005-0000-0000-00000C050000}"/>
    <cellStyle name="Currency 3 2 2" xfId="216" xr:uid="{00000000-0005-0000-0000-00000D050000}"/>
    <cellStyle name="Currency 3 3" xfId="105" xr:uid="{00000000-0005-0000-0000-00000E050000}"/>
    <cellStyle name="Currency 3 3 2" xfId="217" xr:uid="{00000000-0005-0000-0000-00000F050000}"/>
    <cellStyle name="Currency 3 4" xfId="218" xr:uid="{00000000-0005-0000-0000-000010050000}"/>
    <cellStyle name="Currency 30" xfId="1458" xr:uid="{00000000-0005-0000-0000-000011050000}"/>
    <cellStyle name="Currency 31" xfId="1459" xr:uid="{00000000-0005-0000-0000-000012050000}"/>
    <cellStyle name="Currency 32" xfId="1460" xr:uid="{00000000-0005-0000-0000-000013050000}"/>
    <cellStyle name="Currency 33" xfId="1461" xr:uid="{00000000-0005-0000-0000-000014050000}"/>
    <cellStyle name="Currency 34" xfId="1462" xr:uid="{00000000-0005-0000-0000-000015050000}"/>
    <cellStyle name="Currency 35" xfId="1463" xr:uid="{00000000-0005-0000-0000-000016050000}"/>
    <cellStyle name="Currency 36" xfId="1464" xr:uid="{00000000-0005-0000-0000-000017050000}"/>
    <cellStyle name="Currency 37" xfId="1465" xr:uid="{00000000-0005-0000-0000-000018050000}"/>
    <cellStyle name="Currency 38" xfId="1466" xr:uid="{00000000-0005-0000-0000-000019050000}"/>
    <cellStyle name="Currency 39" xfId="1467" xr:uid="{00000000-0005-0000-0000-00001A050000}"/>
    <cellStyle name="Currency 4" xfId="31" xr:uid="{00000000-0005-0000-0000-00001B050000}"/>
    <cellStyle name="Currency 4 2" xfId="32" xr:uid="{00000000-0005-0000-0000-00001C050000}"/>
    <cellStyle name="Currency 4 2 2" xfId="106" xr:uid="{00000000-0005-0000-0000-00001D050000}"/>
    <cellStyle name="Currency 4 2 2 2" xfId="107" xr:uid="{00000000-0005-0000-0000-00001E050000}"/>
    <cellStyle name="Currency 4 2 2 2 2" xfId="219" xr:uid="{00000000-0005-0000-0000-00001F050000}"/>
    <cellStyle name="Currency 4 2 2 3" xfId="220" xr:uid="{00000000-0005-0000-0000-000020050000}"/>
    <cellStyle name="Currency 4 2 3" xfId="221" xr:uid="{00000000-0005-0000-0000-000021050000}"/>
    <cellStyle name="Currency 4 3" xfId="222" xr:uid="{00000000-0005-0000-0000-000022050000}"/>
    <cellStyle name="Currency 40" xfId="1468" xr:uid="{00000000-0005-0000-0000-000023050000}"/>
    <cellStyle name="Currency 41" xfId="1469" xr:uid="{00000000-0005-0000-0000-000024050000}"/>
    <cellStyle name="Currency 42" xfId="1470" xr:uid="{00000000-0005-0000-0000-000025050000}"/>
    <cellStyle name="Currency 43" xfId="1471" xr:uid="{00000000-0005-0000-0000-000026050000}"/>
    <cellStyle name="Currency 44" xfId="1472" xr:uid="{00000000-0005-0000-0000-000027050000}"/>
    <cellStyle name="Currency 45" xfId="1473" xr:uid="{00000000-0005-0000-0000-000028050000}"/>
    <cellStyle name="Currency 46" xfId="1474" xr:uid="{00000000-0005-0000-0000-000029050000}"/>
    <cellStyle name="Currency 47" xfId="2430" xr:uid="{C68624E2-FBA4-496C-B572-C5EA69CEF48D}"/>
    <cellStyle name="Currency 48" xfId="2448" xr:uid="{63B96DE6-C30F-4C1C-804A-8E4EADDACFD2}"/>
    <cellStyle name="Currency 49" xfId="2460" xr:uid="{14A5C1B9-C5C2-4367-AA60-73136119A501}"/>
    <cellStyle name="Currency 5" xfId="33" xr:uid="{00000000-0005-0000-0000-00002A050000}"/>
    <cellStyle name="Currency 5 2" xfId="34" xr:uid="{00000000-0005-0000-0000-00002B050000}"/>
    <cellStyle name="Currency 5 2 2" xfId="223" xr:uid="{00000000-0005-0000-0000-00002C050000}"/>
    <cellStyle name="Currency 5 3" xfId="35" xr:uid="{00000000-0005-0000-0000-00002D050000}"/>
    <cellStyle name="Currency 5 3 2" xfId="224" xr:uid="{00000000-0005-0000-0000-00002E050000}"/>
    <cellStyle name="Currency 5 4" xfId="225" xr:uid="{00000000-0005-0000-0000-00002F050000}"/>
    <cellStyle name="Currency 6" xfId="36" xr:uid="{00000000-0005-0000-0000-000030050000}"/>
    <cellStyle name="Currency 6 2" xfId="108" xr:uid="{00000000-0005-0000-0000-000031050000}"/>
    <cellStyle name="Currency 6 2 2" xfId="226" xr:uid="{00000000-0005-0000-0000-000032050000}"/>
    <cellStyle name="Currency 6 3" xfId="227" xr:uid="{00000000-0005-0000-0000-000033050000}"/>
    <cellStyle name="Currency 7" xfId="109" xr:uid="{00000000-0005-0000-0000-000034050000}"/>
    <cellStyle name="Currency 7 2" xfId="110" xr:uid="{00000000-0005-0000-0000-000035050000}"/>
    <cellStyle name="Currency 7 2 2" xfId="228" xr:uid="{00000000-0005-0000-0000-000036050000}"/>
    <cellStyle name="Currency 7 3" xfId="229" xr:uid="{00000000-0005-0000-0000-000037050000}"/>
    <cellStyle name="Currency 8" xfId="111" xr:uid="{00000000-0005-0000-0000-000038050000}"/>
    <cellStyle name="Currency 8 2" xfId="230" xr:uid="{00000000-0005-0000-0000-000039050000}"/>
    <cellStyle name="Currency 9" xfId="112" xr:uid="{00000000-0005-0000-0000-00003A050000}"/>
    <cellStyle name="Currency 9 2" xfId="231" xr:uid="{00000000-0005-0000-0000-00003B050000}"/>
    <cellStyle name="Currency AUD" xfId="1475" xr:uid="{00000000-0005-0000-0000-00003C050000}"/>
    <cellStyle name="Currency blue" xfId="1476" xr:uid="{00000000-0005-0000-0000-00003D050000}"/>
    <cellStyle name="Currency DEM" xfId="1477" xr:uid="{00000000-0005-0000-0000-00003E050000}"/>
    <cellStyle name="Currency EURO" xfId="1478" xr:uid="{00000000-0005-0000-0000-00003F050000}"/>
    <cellStyle name="Currency GBP" xfId="1479" xr:uid="{00000000-0005-0000-0000-000040050000}"/>
    <cellStyle name="currency(2)" xfId="1480" xr:uid="{00000000-0005-0000-0000-000041050000}"/>
    <cellStyle name="Currency0" xfId="1481" xr:uid="{00000000-0005-0000-0000-000042050000}"/>
    <cellStyle name="darkgray" xfId="1482" xr:uid="{00000000-0005-0000-0000-000043050000}"/>
    <cellStyle name="Data Entry" xfId="1483" xr:uid="{00000000-0005-0000-0000-000044050000}"/>
    <cellStyle name="Data Entry 2" xfId="1484" xr:uid="{00000000-0005-0000-0000-000045050000}"/>
    <cellStyle name="Data Entry_Input" xfId="1485" xr:uid="{00000000-0005-0000-0000-000046050000}"/>
    <cellStyle name="Data Input" xfId="1486" xr:uid="{00000000-0005-0000-0000-000047050000}"/>
    <cellStyle name="Date" xfId="1487" xr:uid="{00000000-0005-0000-0000-000048050000}"/>
    <cellStyle name="Date Aligned" xfId="1488" xr:uid="{00000000-0005-0000-0000-000049050000}"/>
    <cellStyle name="DateLong" xfId="1489" xr:uid="{00000000-0005-0000-0000-00004A050000}"/>
    <cellStyle name="DateLong 2" xfId="1490" xr:uid="{00000000-0005-0000-0000-00004B050000}"/>
    <cellStyle name="DateShort" xfId="1491" xr:uid="{00000000-0005-0000-0000-00004C050000}"/>
    <cellStyle name="DateShort 2" xfId="1492" xr:uid="{00000000-0005-0000-0000-00004D050000}"/>
    <cellStyle name="days grey" xfId="1493" xr:uid="{00000000-0005-0000-0000-00004E050000}"/>
    <cellStyle name="Description1" xfId="1494" xr:uid="{00000000-0005-0000-0000-00004F050000}"/>
    <cellStyle name="Detail Lines" xfId="1495" xr:uid="{00000000-0005-0000-0000-000050050000}"/>
    <cellStyle name="Dezimal [0]_Compiling Utility Macros" xfId="1496" xr:uid="{00000000-0005-0000-0000-000051050000}"/>
    <cellStyle name="Dezimal_Compiling Utility Macros" xfId="1497" xr:uid="{00000000-0005-0000-0000-000052050000}"/>
    <cellStyle name="do not touch" xfId="1498" xr:uid="{00000000-0005-0000-0000-000053050000}"/>
    <cellStyle name="do not touch curre" xfId="1499" xr:uid="{00000000-0005-0000-0000-000054050000}"/>
    <cellStyle name="do not touch date" xfId="1500" xr:uid="{00000000-0005-0000-0000-000055050000}"/>
    <cellStyle name="do not touch gross" xfId="1501" xr:uid="{00000000-0005-0000-0000-000056050000}"/>
    <cellStyle name="do not touch no" xfId="1502" xr:uid="{00000000-0005-0000-0000-000057050000}"/>
    <cellStyle name="do not touch no no dec" xfId="1503" xr:uid="{00000000-0005-0000-0000-000058050000}"/>
    <cellStyle name="do not touch perc" xfId="1504" xr:uid="{00000000-0005-0000-0000-000059050000}"/>
    <cellStyle name="Dollars" xfId="1505" xr:uid="{00000000-0005-0000-0000-00005A050000}"/>
    <cellStyle name="Dollars(0)" xfId="1506" xr:uid="{00000000-0005-0000-0000-00005B050000}"/>
    <cellStyle name="Dollars_Combined Equipment List" xfId="1507" xr:uid="{00000000-0005-0000-0000-00005C050000}"/>
    <cellStyle name="Dotted Line" xfId="1508" xr:uid="{00000000-0005-0000-0000-00005D050000}"/>
    <cellStyle name="Edit" xfId="1509" xr:uid="{00000000-0005-0000-0000-00005E050000}"/>
    <cellStyle name="Edit 2" xfId="1510" xr:uid="{00000000-0005-0000-0000-00005F050000}"/>
    <cellStyle name="Efficio_Table" xfId="1511" xr:uid="{00000000-0005-0000-0000-000060050000}"/>
    <cellStyle name="Eingabe" xfId="1512" xr:uid="{00000000-0005-0000-0000-000061050000}"/>
    <cellStyle name="Emphasis 1" xfId="1513" xr:uid="{00000000-0005-0000-0000-000062050000}"/>
    <cellStyle name="Emphasis 2" xfId="1514" xr:uid="{00000000-0005-0000-0000-000063050000}"/>
    <cellStyle name="Emphasis 3" xfId="1515" xr:uid="{00000000-0005-0000-0000-000064050000}"/>
    <cellStyle name="Enter amount" xfId="1516" xr:uid="{00000000-0005-0000-0000-000065050000}"/>
    <cellStyle name="Enter date" xfId="1517" xr:uid="{00000000-0005-0000-0000-000066050000}"/>
    <cellStyle name="Enter percentage" xfId="1518" xr:uid="{00000000-0005-0000-0000-000067050000}"/>
    <cellStyle name="Enter text" xfId="1519" xr:uid="{00000000-0005-0000-0000-000068050000}"/>
    <cellStyle name="Enter text bold" xfId="1520" xr:uid="{00000000-0005-0000-0000-000069050000}"/>
    <cellStyle name="Enter time" xfId="1521" xr:uid="{00000000-0005-0000-0000-00006A050000}"/>
    <cellStyle name="Ergebnis" xfId="1522" xr:uid="{00000000-0005-0000-0000-00006B050000}"/>
    <cellStyle name="Erklärender Text" xfId="1523" xr:uid="{00000000-0005-0000-0000-00006C050000}"/>
    <cellStyle name="Euro" xfId="1524" xr:uid="{00000000-0005-0000-0000-00006D050000}"/>
    <cellStyle name="Euro billion" xfId="1525" xr:uid="{00000000-0005-0000-0000-00006E050000}"/>
    <cellStyle name="Euro million" xfId="1526" xr:uid="{00000000-0005-0000-0000-00006F050000}"/>
    <cellStyle name="Euro thousand" xfId="1527" xr:uid="{00000000-0005-0000-0000-000070050000}"/>
    <cellStyle name="Euro_Working Costing Summary v 7 HSBC" xfId="1528" xr:uid="{00000000-0005-0000-0000-000071050000}"/>
    <cellStyle name="Explanatory Text" xfId="37" builtinId="53" customBuiltin="1"/>
    <cellStyle name="Explanatory Text 10" xfId="1529" xr:uid="{00000000-0005-0000-0000-000073050000}"/>
    <cellStyle name="Explanatory Text 11" xfId="1530" xr:uid="{00000000-0005-0000-0000-000074050000}"/>
    <cellStyle name="Explanatory Text 12" xfId="1531" xr:uid="{00000000-0005-0000-0000-000075050000}"/>
    <cellStyle name="Explanatory Text 13" xfId="1532" xr:uid="{00000000-0005-0000-0000-000076050000}"/>
    <cellStyle name="Explanatory Text 14" xfId="1533" xr:uid="{00000000-0005-0000-0000-000077050000}"/>
    <cellStyle name="Explanatory Text 15" xfId="1534" xr:uid="{00000000-0005-0000-0000-000078050000}"/>
    <cellStyle name="Explanatory Text 16" xfId="1535" xr:uid="{00000000-0005-0000-0000-000079050000}"/>
    <cellStyle name="Explanatory Text 17" xfId="1536" xr:uid="{00000000-0005-0000-0000-00007A050000}"/>
    <cellStyle name="Explanatory Text 18" xfId="1537" xr:uid="{00000000-0005-0000-0000-00007B050000}"/>
    <cellStyle name="Explanatory Text 19" xfId="1538" xr:uid="{00000000-0005-0000-0000-00007C050000}"/>
    <cellStyle name="Explanatory Text 2" xfId="113" xr:uid="{00000000-0005-0000-0000-00007D050000}"/>
    <cellStyle name="Explanatory Text 20" xfId="1539" xr:uid="{00000000-0005-0000-0000-00007E050000}"/>
    <cellStyle name="Explanatory Text 21" xfId="1540" xr:uid="{00000000-0005-0000-0000-00007F050000}"/>
    <cellStyle name="Explanatory Text 22" xfId="1541" xr:uid="{00000000-0005-0000-0000-000080050000}"/>
    <cellStyle name="Explanatory Text 23" xfId="1542" xr:uid="{00000000-0005-0000-0000-000081050000}"/>
    <cellStyle name="Explanatory Text 24" xfId="1543" xr:uid="{00000000-0005-0000-0000-000082050000}"/>
    <cellStyle name="Explanatory Text 25" xfId="1544" xr:uid="{00000000-0005-0000-0000-000083050000}"/>
    <cellStyle name="Explanatory Text 26" xfId="1545" xr:uid="{00000000-0005-0000-0000-000084050000}"/>
    <cellStyle name="Explanatory Text 27" xfId="1546" xr:uid="{00000000-0005-0000-0000-000085050000}"/>
    <cellStyle name="Explanatory Text 28" xfId="1547" xr:uid="{00000000-0005-0000-0000-000086050000}"/>
    <cellStyle name="Explanatory Text 29" xfId="1548" xr:uid="{00000000-0005-0000-0000-000087050000}"/>
    <cellStyle name="Explanatory Text 3" xfId="1549" xr:uid="{00000000-0005-0000-0000-000088050000}"/>
    <cellStyle name="Explanatory Text 30" xfId="1550" xr:uid="{00000000-0005-0000-0000-000089050000}"/>
    <cellStyle name="Explanatory Text 31" xfId="1551" xr:uid="{00000000-0005-0000-0000-00008A050000}"/>
    <cellStyle name="Explanatory Text 32" xfId="1552" xr:uid="{00000000-0005-0000-0000-00008B050000}"/>
    <cellStyle name="Explanatory Text 33" xfId="1553" xr:uid="{00000000-0005-0000-0000-00008C050000}"/>
    <cellStyle name="Explanatory Text 34" xfId="1554" xr:uid="{00000000-0005-0000-0000-00008D050000}"/>
    <cellStyle name="Explanatory Text 35" xfId="1555" xr:uid="{00000000-0005-0000-0000-00008E050000}"/>
    <cellStyle name="Explanatory Text 36" xfId="1556" xr:uid="{00000000-0005-0000-0000-00008F050000}"/>
    <cellStyle name="Explanatory Text 37" xfId="1557" xr:uid="{00000000-0005-0000-0000-000090050000}"/>
    <cellStyle name="Explanatory Text 38" xfId="1558" xr:uid="{00000000-0005-0000-0000-000091050000}"/>
    <cellStyle name="Explanatory Text 4" xfId="1559" xr:uid="{00000000-0005-0000-0000-000092050000}"/>
    <cellStyle name="Explanatory Text 5" xfId="1560" xr:uid="{00000000-0005-0000-0000-000093050000}"/>
    <cellStyle name="Explanatory Text 6" xfId="1561" xr:uid="{00000000-0005-0000-0000-000094050000}"/>
    <cellStyle name="Explanatory Text 7" xfId="1562" xr:uid="{00000000-0005-0000-0000-000095050000}"/>
    <cellStyle name="Explanatory Text 8" xfId="1563" xr:uid="{00000000-0005-0000-0000-000096050000}"/>
    <cellStyle name="Explanatory Text 9" xfId="1564" xr:uid="{00000000-0005-0000-0000-000097050000}"/>
    <cellStyle name="Factor" xfId="1565" xr:uid="{00000000-0005-0000-0000-000098050000}"/>
    <cellStyle name="Factor 2" xfId="1566" xr:uid="{00000000-0005-0000-0000-000099050000}"/>
    <cellStyle name="Fixed" xfId="1567" xr:uid="{00000000-0005-0000-0000-00009A050000}"/>
    <cellStyle name="Footnote" xfId="1568" xr:uid="{00000000-0005-0000-0000-00009B050000}"/>
    <cellStyle name="Formula Check" xfId="1569" xr:uid="{00000000-0005-0000-0000-00009C050000}"/>
    <cellStyle name="GBP" xfId="1570" xr:uid="{00000000-0005-0000-0000-00009D050000}"/>
    <cellStyle name="GBP billion" xfId="1571" xr:uid="{00000000-0005-0000-0000-00009E050000}"/>
    <cellStyle name="GBP million" xfId="1572" xr:uid="{00000000-0005-0000-0000-00009F050000}"/>
    <cellStyle name="GBP thousand" xfId="1573" xr:uid="{00000000-0005-0000-0000-0000A0050000}"/>
    <cellStyle name="Giriş" xfId="1574" xr:uid="{00000000-0005-0000-0000-0000A1050000}"/>
    <cellStyle name="Good" xfId="38" builtinId="26" customBuiltin="1"/>
    <cellStyle name="Good 10" xfId="1575" xr:uid="{00000000-0005-0000-0000-0000A3050000}"/>
    <cellStyle name="Good 11" xfId="1576" xr:uid="{00000000-0005-0000-0000-0000A4050000}"/>
    <cellStyle name="Good 12" xfId="1577" xr:uid="{00000000-0005-0000-0000-0000A5050000}"/>
    <cellStyle name="Good 13" xfId="1578" xr:uid="{00000000-0005-0000-0000-0000A6050000}"/>
    <cellStyle name="Good 14" xfId="1579" xr:uid="{00000000-0005-0000-0000-0000A7050000}"/>
    <cellStyle name="Good 15" xfId="1580" xr:uid="{00000000-0005-0000-0000-0000A8050000}"/>
    <cellStyle name="Good 16" xfId="1581" xr:uid="{00000000-0005-0000-0000-0000A9050000}"/>
    <cellStyle name="Good 17" xfId="1582" xr:uid="{00000000-0005-0000-0000-0000AA050000}"/>
    <cellStyle name="Good 18" xfId="1583" xr:uid="{00000000-0005-0000-0000-0000AB050000}"/>
    <cellStyle name="Good 19" xfId="1584" xr:uid="{00000000-0005-0000-0000-0000AC050000}"/>
    <cellStyle name="Good 2" xfId="114" xr:uid="{00000000-0005-0000-0000-0000AD050000}"/>
    <cellStyle name="Good 20" xfId="1585" xr:uid="{00000000-0005-0000-0000-0000AE050000}"/>
    <cellStyle name="Good 21" xfId="1586" xr:uid="{00000000-0005-0000-0000-0000AF050000}"/>
    <cellStyle name="Good 22" xfId="1587" xr:uid="{00000000-0005-0000-0000-0000B0050000}"/>
    <cellStyle name="Good 23" xfId="1588" xr:uid="{00000000-0005-0000-0000-0000B1050000}"/>
    <cellStyle name="Good 24" xfId="1589" xr:uid="{00000000-0005-0000-0000-0000B2050000}"/>
    <cellStyle name="Good 25" xfId="1590" xr:uid="{00000000-0005-0000-0000-0000B3050000}"/>
    <cellStyle name="Good 26" xfId="1591" xr:uid="{00000000-0005-0000-0000-0000B4050000}"/>
    <cellStyle name="Good 27" xfId="1592" xr:uid="{00000000-0005-0000-0000-0000B5050000}"/>
    <cellStyle name="Good 28" xfId="1593" xr:uid="{00000000-0005-0000-0000-0000B6050000}"/>
    <cellStyle name="Good 29" xfId="1594" xr:uid="{00000000-0005-0000-0000-0000B7050000}"/>
    <cellStyle name="Good 3" xfId="1595" xr:uid="{00000000-0005-0000-0000-0000B8050000}"/>
    <cellStyle name="Good 30" xfId="1596" xr:uid="{00000000-0005-0000-0000-0000B9050000}"/>
    <cellStyle name="Good 31" xfId="1597" xr:uid="{00000000-0005-0000-0000-0000BA050000}"/>
    <cellStyle name="Good 32" xfId="1598" xr:uid="{00000000-0005-0000-0000-0000BB050000}"/>
    <cellStyle name="Good 33" xfId="1599" xr:uid="{00000000-0005-0000-0000-0000BC050000}"/>
    <cellStyle name="Good 34" xfId="1600" xr:uid="{00000000-0005-0000-0000-0000BD050000}"/>
    <cellStyle name="Good 35" xfId="1601" xr:uid="{00000000-0005-0000-0000-0000BE050000}"/>
    <cellStyle name="Good 36" xfId="1602" xr:uid="{00000000-0005-0000-0000-0000BF050000}"/>
    <cellStyle name="Good 37" xfId="1603" xr:uid="{00000000-0005-0000-0000-0000C0050000}"/>
    <cellStyle name="Good 38" xfId="1604" xr:uid="{00000000-0005-0000-0000-0000C1050000}"/>
    <cellStyle name="Good 4" xfId="1605" xr:uid="{00000000-0005-0000-0000-0000C2050000}"/>
    <cellStyle name="Good 5" xfId="1606" xr:uid="{00000000-0005-0000-0000-0000C3050000}"/>
    <cellStyle name="Good 6" xfId="1607" xr:uid="{00000000-0005-0000-0000-0000C4050000}"/>
    <cellStyle name="Good 7" xfId="1608" xr:uid="{00000000-0005-0000-0000-0000C5050000}"/>
    <cellStyle name="Good 8" xfId="1609" xr:uid="{00000000-0005-0000-0000-0000C6050000}"/>
    <cellStyle name="Good 9" xfId="1610" xr:uid="{00000000-0005-0000-0000-0000C7050000}"/>
    <cellStyle name="gray" xfId="1611" xr:uid="{00000000-0005-0000-0000-0000C8050000}"/>
    <cellStyle name="green" xfId="1612" xr:uid="{00000000-0005-0000-0000-0000C9050000}"/>
    <cellStyle name="green costs" xfId="1613" xr:uid="{00000000-0005-0000-0000-0000CA050000}"/>
    <cellStyle name="green percentage" xfId="1614" xr:uid="{00000000-0005-0000-0000-0000CB050000}"/>
    <cellStyle name="green title" xfId="1615" xr:uid="{00000000-0005-0000-0000-0000CC050000}"/>
    <cellStyle name="Grey" xfId="1616" xr:uid="{00000000-0005-0000-0000-0000CD050000}"/>
    <cellStyle name="Grey 2" xfId="1617" xr:uid="{00000000-0005-0000-0000-0000CE050000}"/>
    <cellStyle name="growth" xfId="1618" xr:uid="{00000000-0005-0000-0000-0000CF050000}"/>
    <cellStyle name="Gut" xfId="1619" xr:uid="{00000000-0005-0000-0000-0000D0050000}"/>
    <cellStyle name="Hard Percent" xfId="1620" xr:uid="{00000000-0005-0000-0000-0000D1050000}"/>
    <cellStyle name="Header" xfId="1621" xr:uid="{00000000-0005-0000-0000-0000D2050000}"/>
    <cellStyle name="header1" xfId="1622" xr:uid="{00000000-0005-0000-0000-0000D3050000}"/>
    <cellStyle name="header2" xfId="1623" xr:uid="{00000000-0005-0000-0000-0000D4050000}"/>
    <cellStyle name="header3" xfId="1624" xr:uid="{00000000-0005-0000-0000-0000D5050000}"/>
    <cellStyle name="heading" xfId="1625" xr:uid="{00000000-0005-0000-0000-0000D6050000}"/>
    <cellStyle name="Heading 1" xfId="39" builtinId="16" customBuiltin="1"/>
    <cellStyle name="Heading 1 10" xfId="1626" xr:uid="{00000000-0005-0000-0000-0000D8050000}"/>
    <cellStyle name="Heading 1 11" xfId="1627" xr:uid="{00000000-0005-0000-0000-0000D9050000}"/>
    <cellStyle name="Heading 1 12" xfId="1628" xr:uid="{00000000-0005-0000-0000-0000DA050000}"/>
    <cellStyle name="Heading 1 13" xfId="1629" xr:uid="{00000000-0005-0000-0000-0000DB050000}"/>
    <cellStyle name="Heading 1 14" xfId="1630" xr:uid="{00000000-0005-0000-0000-0000DC050000}"/>
    <cellStyle name="Heading 1 15" xfId="1631" xr:uid="{00000000-0005-0000-0000-0000DD050000}"/>
    <cellStyle name="Heading 1 16" xfId="1632" xr:uid="{00000000-0005-0000-0000-0000DE050000}"/>
    <cellStyle name="Heading 1 17" xfId="1633" xr:uid="{00000000-0005-0000-0000-0000DF050000}"/>
    <cellStyle name="Heading 1 18" xfId="1634" xr:uid="{00000000-0005-0000-0000-0000E0050000}"/>
    <cellStyle name="Heading 1 19" xfId="1635" xr:uid="{00000000-0005-0000-0000-0000E1050000}"/>
    <cellStyle name="Heading 1 2" xfId="115" xr:uid="{00000000-0005-0000-0000-0000E2050000}"/>
    <cellStyle name="Heading 1 20" xfId="1636" xr:uid="{00000000-0005-0000-0000-0000E3050000}"/>
    <cellStyle name="Heading 1 21" xfId="1637" xr:uid="{00000000-0005-0000-0000-0000E4050000}"/>
    <cellStyle name="Heading 1 22" xfId="1638" xr:uid="{00000000-0005-0000-0000-0000E5050000}"/>
    <cellStyle name="Heading 1 23" xfId="1639" xr:uid="{00000000-0005-0000-0000-0000E6050000}"/>
    <cellStyle name="Heading 1 24" xfId="1640" xr:uid="{00000000-0005-0000-0000-0000E7050000}"/>
    <cellStyle name="Heading 1 25" xfId="1641" xr:uid="{00000000-0005-0000-0000-0000E8050000}"/>
    <cellStyle name="Heading 1 26" xfId="1642" xr:uid="{00000000-0005-0000-0000-0000E9050000}"/>
    <cellStyle name="Heading 1 27" xfId="1643" xr:uid="{00000000-0005-0000-0000-0000EA050000}"/>
    <cellStyle name="Heading 1 28" xfId="1644" xr:uid="{00000000-0005-0000-0000-0000EB050000}"/>
    <cellStyle name="Heading 1 29" xfId="1645" xr:uid="{00000000-0005-0000-0000-0000EC050000}"/>
    <cellStyle name="Heading 1 3" xfId="1646" xr:uid="{00000000-0005-0000-0000-0000ED050000}"/>
    <cellStyle name="Heading 1 30" xfId="1647" xr:uid="{00000000-0005-0000-0000-0000EE050000}"/>
    <cellStyle name="Heading 1 31" xfId="1648" xr:uid="{00000000-0005-0000-0000-0000EF050000}"/>
    <cellStyle name="Heading 1 32" xfId="1649" xr:uid="{00000000-0005-0000-0000-0000F0050000}"/>
    <cellStyle name="Heading 1 33" xfId="1650" xr:uid="{00000000-0005-0000-0000-0000F1050000}"/>
    <cellStyle name="Heading 1 34" xfId="1651" xr:uid="{00000000-0005-0000-0000-0000F2050000}"/>
    <cellStyle name="Heading 1 35" xfId="1652" xr:uid="{00000000-0005-0000-0000-0000F3050000}"/>
    <cellStyle name="Heading 1 36" xfId="1653" xr:uid="{00000000-0005-0000-0000-0000F4050000}"/>
    <cellStyle name="Heading 1 37" xfId="1654" xr:uid="{00000000-0005-0000-0000-0000F5050000}"/>
    <cellStyle name="Heading 1 38" xfId="1655" xr:uid="{00000000-0005-0000-0000-0000F6050000}"/>
    <cellStyle name="Heading 1 4" xfId="1656" xr:uid="{00000000-0005-0000-0000-0000F7050000}"/>
    <cellStyle name="Heading 1 5" xfId="1657" xr:uid="{00000000-0005-0000-0000-0000F8050000}"/>
    <cellStyle name="Heading 1 6" xfId="1658" xr:uid="{00000000-0005-0000-0000-0000F9050000}"/>
    <cellStyle name="Heading 1 7" xfId="1659" xr:uid="{00000000-0005-0000-0000-0000FA050000}"/>
    <cellStyle name="Heading 1 8" xfId="1660" xr:uid="{00000000-0005-0000-0000-0000FB050000}"/>
    <cellStyle name="Heading 1 9" xfId="1661" xr:uid="{00000000-0005-0000-0000-0000FC050000}"/>
    <cellStyle name="Heading 2" xfId="40" builtinId="17" customBuiltin="1"/>
    <cellStyle name="Heading 2 10" xfId="1662" xr:uid="{00000000-0005-0000-0000-0000FE050000}"/>
    <cellStyle name="Heading 2 11" xfId="1663" xr:uid="{00000000-0005-0000-0000-0000FF050000}"/>
    <cellStyle name="Heading 2 12" xfId="1664" xr:uid="{00000000-0005-0000-0000-000000060000}"/>
    <cellStyle name="Heading 2 13" xfId="1665" xr:uid="{00000000-0005-0000-0000-000001060000}"/>
    <cellStyle name="Heading 2 14" xfId="1666" xr:uid="{00000000-0005-0000-0000-000002060000}"/>
    <cellStyle name="Heading 2 15" xfId="1667" xr:uid="{00000000-0005-0000-0000-000003060000}"/>
    <cellStyle name="Heading 2 16" xfId="1668" xr:uid="{00000000-0005-0000-0000-000004060000}"/>
    <cellStyle name="Heading 2 17" xfId="1669" xr:uid="{00000000-0005-0000-0000-000005060000}"/>
    <cellStyle name="Heading 2 18" xfId="1670" xr:uid="{00000000-0005-0000-0000-000006060000}"/>
    <cellStyle name="Heading 2 19" xfId="1671" xr:uid="{00000000-0005-0000-0000-000007060000}"/>
    <cellStyle name="Heading 2 2" xfId="116" xr:uid="{00000000-0005-0000-0000-000008060000}"/>
    <cellStyle name="Heading 2 20" xfId="1672" xr:uid="{00000000-0005-0000-0000-000009060000}"/>
    <cellStyle name="Heading 2 21" xfId="1673" xr:uid="{00000000-0005-0000-0000-00000A060000}"/>
    <cellStyle name="Heading 2 22" xfId="1674" xr:uid="{00000000-0005-0000-0000-00000B060000}"/>
    <cellStyle name="Heading 2 23" xfId="1675" xr:uid="{00000000-0005-0000-0000-00000C060000}"/>
    <cellStyle name="Heading 2 24" xfId="1676" xr:uid="{00000000-0005-0000-0000-00000D060000}"/>
    <cellStyle name="Heading 2 25" xfId="1677" xr:uid="{00000000-0005-0000-0000-00000E060000}"/>
    <cellStyle name="Heading 2 26" xfId="1678" xr:uid="{00000000-0005-0000-0000-00000F060000}"/>
    <cellStyle name="Heading 2 27" xfId="1679" xr:uid="{00000000-0005-0000-0000-000010060000}"/>
    <cellStyle name="Heading 2 28" xfId="1680" xr:uid="{00000000-0005-0000-0000-000011060000}"/>
    <cellStyle name="Heading 2 29" xfId="1681" xr:uid="{00000000-0005-0000-0000-000012060000}"/>
    <cellStyle name="Heading 2 3" xfId="1682" xr:uid="{00000000-0005-0000-0000-000013060000}"/>
    <cellStyle name="Heading 2 30" xfId="1683" xr:uid="{00000000-0005-0000-0000-000014060000}"/>
    <cellStyle name="Heading 2 31" xfId="1684" xr:uid="{00000000-0005-0000-0000-000015060000}"/>
    <cellStyle name="Heading 2 32" xfId="1685" xr:uid="{00000000-0005-0000-0000-000016060000}"/>
    <cellStyle name="Heading 2 33" xfId="1686" xr:uid="{00000000-0005-0000-0000-000017060000}"/>
    <cellStyle name="Heading 2 34" xfId="1687" xr:uid="{00000000-0005-0000-0000-000018060000}"/>
    <cellStyle name="Heading 2 35" xfId="1688" xr:uid="{00000000-0005-0000-0000-000019060000}"/>
    <cellStyle name="Heading 2 36" xfId="1689" xr:uid="{00000000-0005-0000-0000-00001A060000}"/>
    <cellStyle name="Heading 2 37" xfId="1690" xr:uid="{00000000-0005-0000-0000-00001B060000}"/>
    <cellStyle name="Heading 2 38" xfId="1691" xr:uid="{00000000-0005-0000-0000-00001C060000}"/>
    <cellStyle name="Heading 2 4" xfId="1692" xr:uid="{00000000-0005-0000-0000-00001D060000}"/>
    <cellStyle name="Heading 2 5" xfId="1693" xr:uid="{00000000-0005-0000-0000-00001E060000}"/>
    <cellStyle name="Heading 2 6" xfId="1694" xr:uid="{00000000-0005-0000-0000-00001F060000}"/>
    <cellStyle name="Heading 2 7" xfId="1695" xr:uid="{00000000-0005-0000-0000-000020060000}"/>
    <cellStyle name="Heading 2 8" xfId="1696" xr:uid="{00000000-0005-0000-0000-000021060000}"/>
    <cellStyle name="Heading 2 9" xfId="1697" xr:uid="{00000000-0005-0000-0000-000022060000}"/>
    <cellStyle name="Heading 3" xfId="41" builtinId="18" customBuiltin="1"/>
    <cellStyle name="Heading 3 10" xfId="1698" xr:uid="{00000000-0005-0000-0000-000024060000}"/>
    <cellStyle name="Heading 3 11" xfId="1699" xr:uid="{00000000-0005-0000-0000-000025060000}"/>
    <cellStyle name="Heading 3 12" xfId="1700" xr:uid="{00000000-0005-0000-0000-000026060000}"/>
    <cellStyle name="Heading 3 13" xfId="1701" xr:uid="{00000000-0005-0000-0000-000027060000}"/>
    <cellStyle name="Heading 3 14" xfId="1702" xr:uid="{00000000-0005-0000-0000-000028060000}"/>
    <cellStyle name="Heading 3 15" xfId="1703" xr:uid="{00000000-0005-0000-0000-000029060000}"/>
    <cellStyle name="Heading 3 16" xfId="1704" xr:uid="{00000000-0005-0000-0000-00002A060000}"/>
    <cellStyle name="Heading 3 17" xfId="1705" xr:uid="{00000000-0005-0000-0000-00002B060000}"/>
    <cellStyle name="Heading 3 18" xfId="1706" xr:uid="{00000000-0005-0000-0000-00002C060000}"/>
    <cellStyle name="Heading 3 19" xfId="1707" xr:uid="{00000000-0005-0000-0000-00002D060000}"/>
    <cellStyle name="Heading 3 2" xfId="117" xr:uid="{00000000-0005-0000-0000-00002E060000}"/>
    <cellStyle name="Heading 3 20" xfId="1708" xr:uid="{00000000-0005-0000-0000-00002F060000}"/>
    <cellStyle name="Heading 3 21" xfId="1709" xr:uid="{00000000-0005-0000-0000-000030060000}"/>
    <cellStyle name="Heading 3 22" xfId="1710" xr:uid="{00000000-0005-0000-0000-000031060000}"/>
    <cellStyle name="Heading 3 23" xfId="1711" xr:uid="{00000000-0005-0000-0000-000032060000}"/>
    <cellStyle name="Heading 3 24" xfId="1712" xr:uid="{00000000-0005-0000-0000-000033060000}"/>
    <cellStyle name="Heading 3 25" xfId="1713" xr:uid="{00000000-0005-0000-0000-000034060000}"/>
    <cellStyle name="Heading 3 26" xfId="1714" xr:uid="{00000000-0005-0000-0000-000035060000}"/>
    <cellStyle name="Heading 3 27" xfId="1715" xr:uid="{00000000-0005-0000-0000-000036060000}"/>
    <cellStyle name="Heading 3 28" xfId="1716" xr:uid="{00000000-0005-0000-0000-000037060000}"/>
    <cellStyle name="Heading 3 29" xfId="1717" xr:uid="{00000000-0005-0000-0000-000038060000}"/>
    <cellStyle name="Heading 3 3" xfId="1718" xr:uid="{00000000-0005-0000-0000-000039060000}"/>
    <cellStyle name="Heading 3 30" xfId="1719" xr:uid="{00000000-0005-0000-0000-00003A060000}"/>
    <cellStyle name="Heading 3 31" xfId="1720" xr:uid="{00000000-0005-0000-0000-00003B060000}"/>
    <cellStyle name="Heading 3 32" xfId="1721" xr:uid="{00000000-0005-0000-0000-00003C060000}"/>
    <cellStyle name="Heading 3 33" xfId="1722" xr:uid="{00000000-0005-0000-0000-00003D060000}"/>
    <cellStyle name="Heading 3 34" xfId="1723" xr:uid="{00000000-0005-0000-0000-00003E060000}"/>
    <cellStyle name="Heading 3 35" xfId="1724" xr:uid="{00000000-0005-0000-0000-00003F060000}"/>
    <cellStyle name="Heading 3 36" xfId="1725" xr:uid="{00000000-0005-0000-0000-000040060000}"/>
    <cellStyle name="Heading 3 37" xfId="1726" xr:uid="{00000000-0005-0000-0000-000041060000}"/>
    <cellStyle name="Heading 3 38" xfId="1727" xr:uid="{00000000-0005-0000-0000-000042060000}"/>
    <cellStyle name="Heading 3 4" xfId="1728" xr:uid="{00000000-0005-0000-0000-000043060000}"/>
    <cellStyle name="Heading 3 5" xfId="1729" xr:uid="{00000000-0005-0000-0000-000044060000}"/>
    <cellStyle name="Heading 3 6" xfId="1730" xr:uid="{00000000-0005-0000-0000-000045060000}"/>
    <cellStyle name="Heading 3 7" xfId="1731" xr:uid="{00000000-0005-0000-0000-000046060000}"/>
    <cellStyle name="Heading 3 8" xfId="1732" xr:uid="{00000000-0005-0000-0000-000047060000}"/>
    <cellStyle name="Heading 3 9" xfId="1733" xr:uid="{00000000-0005-0000-0000-000048060000}"/>
    <cellStyle name="Heading 4" xfId="42" builtinId="19" customBuiltin="1"/>
    <cellStyle name="Heading 4 10" xfId="1734" xr:uid="{00000000-0005-0000-0000-00004A060000}"/>
    <cellStyle name="Heading 4 11" xfId="1735" xr:uid="{00000000-0005-0000-0000-00004B060000}"/>
    <cellStyle name="Heading 4 12" xfId="1736" xr:uid="{00000000-0005-0000-0000-00004C060000}"/>
    <cellStyle name="Heading 4 13" xfId="1737" xr:uid="{00000000-0005-0000-0000-00004D060000}"/>
    <cellStyle name="Heading 4 14" xfId="1738" xr:uid="{00000000-0005-0000-0000-00004E060000}"/>
    <cellStyle name="Heading 4 15" xfId="1739" xr:uid="{00000000-0005-0000-0000-00004F060000}"/>
    <cellStyle name="Heading 4 16" xfId="1740" xr:uid="{00000000-0005-0000-0000-000050060000}"/>
    <cellStyle name="Heading 4 17" xfId="1741" xr:uid="{00000000-0005-0000-0000-000051060000}"/>
    <cellStyle name="Heading 4 18" xfId="1742" xr:uid="{00000000-0005-0000-0000-000052060000}"/>
    <cellStyle name="Heading 4 19" xfId="1743" xr:uid="{00000000-0005-0000-0000-000053060000}"/>
    <cellStyle name="Heading 4 2" xfId="118" xr:uid="{00000000-0005-0000-0000-000054060000}"/>
    <cellStyle name="Heading 4 20" xfId="1744" xr:uid="{00000000-0005-0000-0000-000055060000}"/>
    <cellStyle name="Heading 4 21" xfId="1745" xr:uid="{00000000-0005-0000-0000-000056060000}"/>
    <cellStyle name="Heading 4 22" xfId="1746" xr:uid="{00000000-0005-0000-0000-000057060000}"/>
    <cellStyle name="Heading 4 23" xfId="1747" xr:uid="{00000000-0005-0000-0000-000058060000}"/>
    <cellStyle name="Heading 4 24" xfId="1748" xr:uid="{00000000-0005-0000-0000-000059060000}"/>
    <cellStyle name="Heading 4 25" xfId="1749" xr:uid="{00000000-0005-0000-0000-00005A060000}"/>
    <cellStyle name="Heading 4 26" xfId="1750" xr:uid="{00000000-0005-0000-0000-00005B060000}"/>
    <cellStyle name="Heading 4 27" xfId="1751" xr:uid="{00000000-0005-0000-0000-00005C060000}"/>
    <cellStyle name="Heading 4 28" xfId="1752" xr:uid="{00000000-0005-0000-0000-00005D060000}"/>
    <cellStyle name="Heading 4 29" xfId="1753" xr:uid="{00000000-0005-0000-0000-00005E060000}"/>
    <cellStyle name="Heading 4 3" xfId="1754" xr:uid="{00000000-0005-0000-0000-00005F060000}"/>
    <cellStyle name="Heading 4 30" xfId="1755" xr:uid="{00000000-0005-0000-0000-000060060000}"/>
    <cellStyle name="Heading 4 31" xfId="1756" xr:uid="{00000000-0005-0000-0000-000061060000}"/>
    <cellStyle name="Heading 4 32" xfId="1757" xr:uid="{00000000-0005-0000-0000-000062060000}"/>
    <cellStyle name="Heading 4 33" xfId="1758" xr:uid="{00000000-0005-0000-0000-000063060000}"/>
    <cellStyle name="Heading 4 34" xfId="1759" xr:uid="{00000000-0005-0000-0000-000064060000}"/>
    <cellStyle name="Heading 4 35" xfId="1760" xr:uid="{00000000-0005-0000-0000-000065060000}"/>
    <cellStyle name="Heading 4 36" xfId="1761" xr:uid="{00000000-0005-0000-0000-000066060000}"/>
    <cellStyle name="Heading 4 37" xfId="1762" xr:uid="{00000000-0005-0000-0000-000067060000}"/>
    <cellStyle name="Heading 4 38" xfId="1763" xr:uid="{00000000-0005-0000-0000-000068060000}"/>
    <cellStyle name="Heading 4 4" xfId="1764" xr:uid="{00000000-0005-0000-0000-000069060000}"/>
    <cellStyle name="Heading 4 5" xfId="1765" xr:uid="{00000000-0005-0000-0000-00006A060000}"/>
    <cellStyle name="Heading 4 6" xfId="1766" xr:uid="{00000000-0005-0000-0000-00006B060000}"/>
    <cellStyle name="Heading 4 7" xfId="1767" xr:uid="{00000000-0005-0000-0000-00006C060000}"/>
    <cellStyle name="Heading 4 8" xfId="1768" xr:uid="{00000000-0005-0000-0000-00006D060000}"/>
    <cellStyle name="Heading 4 9" xfId="1769" xr:uid="{00000000-0005-0000-0000-00006E060000}"/>
    <cellStyle name="Heading Side" xfId="1770" xr:uid="{00000000-0005-0000-0000-00006F060000}"/>
    <cellStyle name="Heading1" xfId="1771" xr:uid="{00000000-0005-0000-0000-000070060000}"/>
    <cellStyle name="Headings &amp; other text" xfId="1772" xr:uid="{00000000-0005-0000-0000-000071060000}"/>
    <cellStyle name="HeadLine" xfId="1773" xr:uid="{00000000-0005-0000-0000-000072060000}"/>
    <cellStyle name="Here" xfId="1774" xr:uid="{00000000-0005-0000-0000-000073060000}"/>
    <cellStyle name="Hesaplama" xfId="1775" xr:uid="{00000000-0005-0000-0000-000074060000}"/>
    <cellStyle name="Hyperlink 2" xfId="1776" xr:uid="{00000000-0005-0000-0000-000076060000}"/>
    <cellStyle name="Hyperlink 3" xfId="1777" xr:uid="{00000000-0005-0000-0000-000077060000}"/>
    <cellStyle name="Hyperlink 4" xfId="1778" xr:uid="{00000000-0005-0000-0000-000078060000}"/>
    <cellStyle name="Hyperlink 5" xfId="1779" xr:uid="{00000000-0005-0000-0000-000079060000}"/>
    <cellStyle name="Hyperlink 6" xfId="1780" xr:uid="{00000000-0005-0000-0000-00007A060000}"/>
    <cellStyle name="Hyperlink 7" xfId="2429" xr:uid="{ED57AC67-EA61-4EB6-A8EA-0507B66B4C40}"/>
    <cellStyle name="Input" xfId="43" builtinId="20" customBuiltin="1"/>
    <cellStyle name="Input [yellow]" xfId="1781" xr:uid="{00000000-0005-0000-0000-00007C060000}"/>
    <cellStyle name="Input [yellow] 2" xfId="1782" xr:uid="{00000000-0005-0000-0000-00007D060000}"/>
    <cellStyle name="Input 10" xfId="1783" xr:uid="{00000000-0005-0000-0000-00007E060000}"/>
    <cellStyle name="Input 11" xfId="1784" xr:uid="{00000000-0005-0000-0000-00007F060000}"/>
    <cellStyle name="Input 12" xfId="1785" xr:uid="{00000000-0005-0000-0000-000080060000}"/>
    <cellStyle name="Input 13" xfId="1786" xr:uid="{00000000-0005-0000-0000-000081060000}"/>
    <cellStyle name="Input 14" xfId="1787" xr:uid="{00000000-0005-0000-0000-000082060000}"/>
    <cellStyle name="Input 15" xfId="1788" xr:uid="{00000000-0005-0000-0000-000083060000}"/>
    <cellStyle name="Input 16" xfId="1789" xr:uid="{00000000-0005-0000-0000-000084060000}"/>
    <cellStyle name="Input 17" xfId="1790" xr:uid="{00000000-0005-0000-0000-000085060000}"/>
    <cellStyle name="Input 18" xfId="1791" xr:uid="{00000000-0005-0000-0000-000086060000}"/>
    <cellStyle name="Input 19" xfId="1792" xr:uid="{00000000-0005-0000-0000-000087060000}"/>
    <cellStyle name="Input 2" xfId="119" xr:uid="{00000000-0005-0000-0000-000088060000}"/>
    <cellStyle name="Input 20" xfId="1793" xr:uid="{00000000-0005-0000-0000-000089060000}"/>
    <cellStyle name="Input 21" xfId="1794" xr:uid="{00000000-0005-0000-0000-00008A060000}"/>
    <cellStyle name="Input 22" xfId="1795" xr:uid="{00000000-0005-0000-0000-00008B060000}"/>
    <cellStyle name="Input 23" xfId="1796" xr:uid="{00000000-0005-0000-0000-00008C060000}"/>
    <cellStyle name="Input 24" xfId="1797" xr:uid="{00000000-0005-0000-0000-00008D060000}"/>
    <cellStyle name="Input 25" xfId="1798" xr:uid="{00000000-0005-0000-0000-00008E060000}"/>
    <cellStyle name="Input 26" xfId="1799" xr:uid="{00000000-0005-0000-0000-00008F060000}"/>
    <cellStyle name="Input 27" xfId="1800" xr:uid="{00000000-0005-0000-0000-000090060000}"/>
    <cellStyle name="Input 28" xfId="1801" xr:uid="{00000000-0005-0000-0000-000091060000}"/>
    <cellStyle name="Input 29" xfId="1802" xr:uid="{00000000-0005-0000-0000-000092060000}"/>
    <cellStyle name="Input 3" xfId="1803" xr:uid="{00000000-0005-0000-0000-000093060000}"/>
    <cellStyle name="Input 30" xfId="1804" xr:uid="{00000000-0005-0000-0000-000094060000}"/>
    <cellStyle name="Input 31" xfId="1805" xr:uid="{00000000-0005-0000-0000-000095060000}"/>
    <cellStyle name="Input 32" xfId="1806" xr:uid="{00000000-0005-0000-0000-000096060000}"/>
    <cellStyle name="Input 33" xfId="1807" xr:uid="{00000000-0005-0000-0000-000097060000}"/>
    <cellStyle name="Input 34" xfId="1808" xr:uid="{00000000-0005-0000-0000-000098060000}"/>
    <cellStyle name="Input 35" xfId="1809" xr:uid="{00000000-0005-0000-0000-000099060000}"/>
    <cellStyle name="Input 36" xfId="1810" xr:uid="{00000000-0005-0000-0000-00009A060000}"/>
    <cellStyle name="Input 37" xfId="1811" xr:uid="{00000000-0005-0000-0000-00009B060000}"/>
    <cellStyle name="Input 38" xfId="1812" xr:uid="{00000000-0005-0000-0000-00009C060000}"/>
    <cellStyle name="Input 39" xfId="1813" xr:uid="{00000000-0005-0000-0000-00009D060000}"/>
    <cellStyle name="Input 4" xfId="1814" xr:uid="{00000000-0005-0000-0000-00009E060000}"/>
    <cellStyle name="Input 5" xfId="1815" xr:uid="{00000000-0005-0000-0000-00009F060000}"/>
    <cellStyle name="Input 6" xfId="1816" xr:uid="{00000000-0005-0000-0000-0000A0060000}"/>
    <cellStyle name="Input 7" xfId="1817" xr:uid="{00000000-0005-0000-0000-0000A1060000}"/>
    <cellStyle name="Input 8" xfId="1818" xr:uid="{00000000-0005-0000-0000-0000A2060000}"/>
    <cellStyle name="Input 9" xfId="1819" xr:uid="{00000000-0005-0000-0000-0000A3060000}"/>
    <cellStyle name="Instruction" xfId="1820" xr:uid="{00000000-0005-0000-0000-0000A4060000}"/>
    <cellStyle name="Instruction boldright" xfId="1821" xr:uid="{00000000-0005-0000-0000-0000A5060000}"/>
    <cellStyle name="Instruction red" xfId="1822" xr:uid="{00000000-0005-0000-0000-0000A6060000}"/>
    <cellStyle name="İşaretli Hücre" xfId="1823" xr:uid="{00000000-0005-0000-0000-0000A7060000}"/>
    <cellStyle name="İyi" xfId="1824" xr:uid="{00000000-0005-0000-0000-0000A8060000}"/>
    <cellStyle name="Jun" xfId="1825" xr:uid="{00000000-0005-0000-0000-0000A9060000}"/>
    <cellStyle name="Köprü_analizmek_13_10_2005" xfId="1826" xr:uid="{00000000-0005-0000-0000-0000AA060000}"/>
    <cellStyle name="Kötü" xfId="1827" xr:uid="{00000000-0005-0000-0000-0000AB060000}"/>
    <cellStyle name="KPMG Heading 1" xfId="1828" xr:uid="{00000000-0005-0000-0000-0000AC060000}"/>
    <cellStyle name="KPMG Heading 2" xfId="1829" xr:uid="{00000000-0005-0000-0000-0000AD060000}"/>
    <cellStyle name="KPMG Heading 3" xfId="1830" xr:uid="{00000000-0005-0000-0000-0000AE060000}"/>
    <cellStyle name="KPMG Heading 4" xfId="1831" xr:uid="{00000000-0005-0000-0000-0000AF060000}"/>
    <cellStyle name="KPMG Normal" xfId="1832" xr:uid="{00000000-0005-0000-0000-0000B0060000}"/>
    <cellStyle name="KPMG Normal Text" xfId="1833" xr:uid="{00000000-0005-0000-0000-0000B1060000}"/>
    <cellStyle name="Lien hypertexte" xfId="1834" xr:uid="{00000000-0005-0000-0000-0000B2060000}"/>
    <cellStyle name="Lien hypertexte visité" xfId="1835" xr:uid="{00000000-0005-0000-0000-0000B3060000}"/>
    <cellStyle name="Linked Cell" xfId="44" builtinId="24" customBuiltin="1"/>
    <cellStyle name="Linked Cell 10" xfId="1836" xr:uid="{00000000-0005-0000-0000-0000B5060000}"/>
    <cellStyle name="Linked Cell 11" xfId="1837" xr:uid="{00000000-0005-0000-0000-0000B6060000}"/>
    <cellStyle name="Linked Cell 12" xfId="1838" xr:uid="{00000000-0005-0000-0000-0000B7060000}"/>
    <cellStyle name="Linked Cell 13" xfId="1839" xr:uid="{00000000-0005-0000-0000-0000B8060000}"/>
    <cellStyle name="Linked Cell 14" xfId="1840" xr:uid="{00000000-0005-0000-0000-0000B9060000}"/>
    <cellStyle name="Linked Cell 15" xfId="1841" xr:uid="{00000000-0005-0000-0000-0000BA060000}"/>
    <cellStyle name="Linked Cell 16" xfId="1842" xr:uid="{00000000-0005-0000-0000-0000BB060000}"/>
    <cellStyle name="Linked Cell 17" xfId="1843" xr:uid="{00000000-0005-0000-0000-0000BC060000}"/>
    <cellStyle name="Linked Cell 18" xfId="1844" xr:uid="{00000000-0005-0000-0000-0000BD060000}"/>
    <cellStyle name="Linked Cell 19" xfId="1845" xr:uid="{00000000-0005-0000-0000-0000BE060000}"/>
    <cellStyle name="Linked Cell 2" xfId="120" xr:uid="{00000000-0005-0000-0000-0000BF060000}"/>
    <cellStyle name="Linked Cell 20" xfId="1846" xr:uid="{00000000-0005-0000-0000-0000C0060000}"/>
    <cellStyle name="Linked Cell 21" xfId="1847" xr:uid="{00000000-0005-0000-0000-0000C1060000}"/>
    <cellStyle name="Linked Cell 22" xfId="1848" xr:uid="{00000000-0005-0000-0000-0000C2060000}"/>
    <cellStyle name="Linked Cell 23" xfId="1849" xr:uid="{00000000-0005-0000-0000-0000C3060000}"/>
    <cellStyle name="Linked Cell 24" xfId="1850" xr:uid="{00000000-0005-0000-0000-0000C4060000}"/>
    <cellStyle name="Linked Cell 25" xfId="1851" xr:uid="{00000000-0005-0000-0000-0000C5060000}"/>
    <cellStyle name="Linked Cell 26" xfId="1852" xr:uid="{00000000-0005-0000-0000-0000C6060000}"/>
    <cellStyle name="Linked Cell 27" xfId="1853" xr:uid="{00000000-0005-0000-0000-0000C7060000}"/>
    <cellStyle name="Linked Cell 28" xfId="1854" xr:uid="{00000000-0005-0000-0000-0000C8060000}"/>
    <cellStyle name="Linked Cell 29" xfId="1855" xr:uid="{00000000-0005-0000-0000-0000C9060000}"/>
    <cellStyle name="Linked Cell 3" xfId="1856" xr:uid="{00000000-0005-0000-0000-0000CA060000}"/>
    <cellStyle name="Linked Cell 30" xfId="1857" xr:uid="{00000000-0005-0000-0000-0000CB060000}"/>
    <cellStyle name="Linked Cell 31" xfId="1858" xr:uid="{00000000-0005-0000-0000-0000CC060000}"/>
    <cellStyle name="Linked Cell 32" xfId="1859" xr:uid="{00000000-0005-0000-0000-0000CD060000}"/>
    <cellStyle name="Linked Cell 33" xfId="1860" xr:uid="{00000000-0005-0000-0000-0000CE060000}"/>
    <cellStyle name="Linked Cell 34" xfId="1861" xr:uid="{00000000-0005-0000-0000-0000CF060000}"/>
    <cellStyle name="Linked Cell 35" xfId="1862" xr:uid="{00000000-0005-0000-0000-0000D0060000}"/>
    <cellStyle name="Linked Cell 36" xfId="1863" xr:uid="{00000000-0005-0000-0000-0000D1060000}"/>
    <cellStyle name="Linked Cell 37" xfId="1864" xr:uid="{00000000-0005-0000-0000-0000D2060000}"/>
    <cellStyle name="Linked Cell 38" xfId="1865" xr:uid="{00000000-0005-0000-0000-0000D3060000}"/>
    <cellStyle name="Linked Cell 4" xfId="1866" xr:uid="{00000000-0005-0000-0000-0000D4060000}"/>
    <cellStyle name="Linked Cell 5" xfId="1867" xr:uid="{00000000-0005-0000-0000-0000D5060000}"/>
    <cellStyle name="Linked Cell 6" xfId="1868" xr:uid="{00000000-0005-0000-0000-0000D6060000}"/>
    <cellStyle name="Linked Cell 7" xfId="1869" xr:uid="{00000000-0005-0000-0000-0000D7060000}"/>
    <cellStyle name="Linked Cell 8" xfId="1870" xr:uid="{00000000-0005-0000-0000-0000D8060000}"/>
    <cellStyle name="Linked Cell 9" xfId="1871" xr:uid="{00000000-0005-0000-0000-0000D9060000}"/>
    <cellStyle name="mauve nos" xfId="1872" xr:uid="{00000000-0005-0000-0000-0000DA060000}"/>
    <cellStyle name="mauve titles" xfId="1873" xr:uid="{00000000-0005-0000-0000-0000DB060000}"/>
    <cellStyle name="Milliers [0]_!!!GO" xfId="1874" xr:uid="{00000000-0005-0000-0000-0000DC060000}"/>
    <cellStyle name="Milliers_!!!GO" xfId="1875" xr:uid="{00000000-0005-0000-0000-0000DD060000}"/>
    <cellStyle name="million" xfId="1876" xr:uid="{00000000-0005-0000-0000-0000DE060000}"/>
    <cellStyle name="Monétaire [0]_!!!GO" xfId="1877" xr:uid="{00000000-0005-0000-0000-0000DF060000}"/>
    <cellStyle name="Monétaire_!!!GO" xfId="1878" xr:uid="{00000000-0005-0000-0000-0000E0060000}"/>
    <cellStyle name="Multiple" xfId="1879" xr:uid="{00000000-0005-0000-0000-0000E1060000}"/>
    <cellStyle name="Neutral" xfId="45" builtinId="28" customBuiltin="1"/>
    <cellStyle name="Neutral 10" xfId="1880" xr:uid="{00000000-0005-0000-0000-0000E3060000}"/>
    <cellStyle name="Neutral 11" xfId="1881" xr:uid="{00000000-0005-0000-0000-0000E4060000}"/>
    <cellStyle name="Neutral 12" xfId="1882" xr:uid="{00000000-0005-0000-0000-0000E5060000}"/>
    <cellStyle name="Neutral 13" xfId="1883" xr:uid="{00000000-0005-0000-0000-0000E6060000}"/>
    <cellStyle name="Neutral 14" xfId="1884" xr:uid="{00000000-0005-0000-0000-0000E7060000}"/>
    <cellStyle name="Neutral 15" xfId="1885" xr:uid="{00000000-0005-0000-0000-0000E8060000}"/>
    <cellStyle name="Neutral 16" xfId="1886" xr:uid="{00000000-0005-0000-0000-0000E9060000}"/>
    <cellStyle name="Neutral 17" xfId="1887" xr:uid="{00000000-0005-0000-0000-0000EA060000}"/>
    <cellStyle name="Neutral 18" xfId="1888" xr:uid="{00000000-0005-0000-0000-0000EB060000}"/>
    <cellStyle name="Neutral 19" xfId="1889" xr:uid="{00000000-0005-0000-0000-0000EC060000}"/>
    <cellStyle name="Neutral 2" xfId="121" xr:uid="{00000000-0005-0000-0000-0000ED060000}"/>
    <cellStyle name="Neutral 20" xfId="1890" xr:uid="{00000000-0005-0000-0000-0000EE060000}"/>
    <cellStyle name="Neutral 21" xfId="1891" xr:uid="{00000000-0005-0000-0000-0000EF060000}"/>
    <cellStyle name="Neutral 22" xfId="1892" xr:uid="{00000000-0005-0000-0000-0000F0060000}"/>
    <cellStyle name="Neutral 23" xfId="1893" xr:uid="{00000000-0005-0000-0000-0000F1060000}"/>
    <cellStyle name="Neutral 24" xfId="1894" xr:uid="{00000000-0005-0000-0000-0000F2060000}"/>
    <cellStyle name="Neutral 25" xfId="1895" xr:uid="{00000000-0005-0000-0000-0000F3060000}"/>
    <cellStyle name="Neutral 26" xfId="1896" xr:uid="{00000000-0005-0000-0000-0000F4060000}"/>
    <cellStyle name="Neutral 27" xfId="1897" xr:uid="{00000000-0005-0000-0000-0000F5060000}"/>
    <cellStyle name="Neutral 28" xfId="1898" xr:uid="{00000000-0005-0000-0000-0000F6060000}"/>
    <cellStyle name="Neutral 29" xfId="1899" xr:uid="{00000000-0005-0000-0000-0000F7060000}"/>
    <cellStyle name="Neutral 3" xfId="1900" xr:uid="{00000000-0005-0000-0000-0000F8060000}"/>
    <cellStyle name="Neutral 3 2" xfId="2447" xr:uid="{72FE02BC-CA35-4C12-A509-E6D6F679A483}"/>
    <cellStyle name="Neutral 30" xfId="1901" xr:uid="{00000000-0005-0000-0000-0000F9060000}"/>
    <cellStyle name="Neutral 31" xfId="1902" xr:uid="{00000000-0005-0000-0000-0000FA060000}"/>
    <cellStyle name="Neutral 32" xfId="1903" xr:uid="{00000000-0005-0000-0000-0000FB060000}"/>
    <cellStyle name="Neutral 33" xfId="1904" xr:uid="{00000000-0005-0000-0000-0000FC060000}"/>
    <cellStyle name="Neutral 34" xfId="1905" xr:uid="{00000000-0005-0000-0000-0000FD060000}"/>
    <cellStyle name="Neutral 35" xfId="1906" xr:uid="{00000000-0005-0000-0000-0000FE060000}"/>
    <cellStyle name="Neutral 36" xfId="1907" xr:uid="{00000000-0005-0000-0000-0000FF060000}"/>
    <cellStyle name="Neutral 37" xfId="1908" xr:uid="{00000000-0005-0000-0000-000000070000}"/>
    <cellStyle name="Neutral 38" xfId="1909" xr:uid="{00000000-0005-0000-0000-000001070000}"/>
    <cellStyle name="Neutral 4" xfId="1910" xr:uid="{00000000-0005-0000-0000-000002070000}"/>
    <cellStyle name="Neutral 5" xfId="1911" xr:uid="{00000000-0005-0000-0000-000003070000}"/>
    <cellStyle name="Neutral 6" xfId="1912" xr:uid="{00000000-0005-0000-0000-000004070000}"/>
    <cellStyle name="Neutral 7" xfId="1913" xr:uid="{00000000-0005-0000-0000-000005070000}"/>
    <cellStyle name="Neutral 8" xfId="1914" xr:uid="{00000000-0005-0000-0000-000006070000}"/>
    <cellStyle name="Neutral 9" xfId="1915" xr:uid="{00000000-0005-0000-0000-000007070000}"/>
    <cellStyle name="No Edit" xfId="1916" xr:uid="{00000000-0005-0000-0000-000008070000}"/>
    <cellStyle name="No Edit 2" xfId="1917" xr:uid="{00000000-0005-0000-0000-000009070000}"/>
    <cellStyle name="Norm??" xfId="1918" xr:uid="{00000000-0005-0000-0000-00000A070000}"/>
    <cellStyle name="Norm?? 2" xfId="1919" xr:uid="{00000000-0005-0000-0000-00000B070000}"/>
    <cellStyle name="Norm?? 3" xfId="1920" xr:uid="{00000000-0005-0000-0000-00000C070000}"/>
    <cellStyle name="Norm?? 4" xfId="1921" xr:uid="{00000000-0005-0000-0000-00000D070000}"/>
    <cellStyle name="Norm?? 5" xfId="1922" xr:uid="{00000000-0005-0000-0000-00000E070000}"/>
    <cellStyle name="Norm?? 6" xfId="1923" xr:uid="{00000000-0005-0000-0000-00000F070000}"/>
    <cellStyle name="Norm??_3.Westgate Specification" xfId="1924" xr:uid="{00000000-0005-0000-0000-000010070000}"/>
    <cellStyle name="Normal" xfId="0" builtinId="0"/>
    <cellStyle name="Normal - Style1" xfId="1925" xr:uid="{00000000-0005-0000-0000-000012070000}"/>
    <cellStyle name="Normal - Style2" xfId="1926" xr:uid="{00000000-0005-0000-0000-000013070000}"/>
    <cellStyle name="Normal - Style3" xfId="1927" xr:uid="{00000000-0005-0000-0000-000014070000}"/>
    <cellStyle name="Normal - Style4" xfId="1928" xr:uid="{00000000-0005-0000-0000-000015070000}"/>
    <cellStyle name="Normal - Style5" xfId="1929" xr:uid="{00000000-0005-0000-0000-000016070000}"/>
    <cellStyle name="Normal - Style6" xfId="1930" xr:uid="{00000000-0005-0000-0000-000017070000}"/>
    <cellStyle name="Normal - Style7" xfId="1931" xr:uid="{00000000-0005-0000-0000-000018070000}"/>
    <cellStyle name="Normal - Style8" xfId="1932" xr:uid="{00000000-0005-0000-0000-000019070000}"/>
    <cellStyle name="Normal 10" xfId="122" xr:uid="{00000000-0005-0000-0000-00001A070000}"/>
    <cellStyle name="Normal 10 2" xfId="123" xr:uid="{00000000-0005-0000-0000-00001B070000}"/>
    <cellStyle name="Normal 10 2 2 2" xfId="124" xr:uid="{00000000-0005-0000-0000-00001C070000}"/>
    <cellStyle name="Normal 10 2 2 2 2" xfId="125" xr:uid="{00000000-0005-0000-0000-00001D070000}"/>
    <cellStyle name="Normal 10 2 2 2 2 2" xfId="232" xr:uid="{00000000-0005-0000-0000-00001E070000}"/>
    <cellStyle name="Normal 10 2 2 2 3" xfId="233" xr:uid="{00000000-0005-0000-0000-00001F070000}"/>
    <cellStyle name="Normal 10 2 2 2_20160714 - FOP Should Cost Model  (Ver 0.1)" xfId="126" xr:uid="{00000000-0005-0000-0000-000020070000}"/>
    <cellStyle name="Normal 10 3" xfId="127" xr:uid="{00000000-0005-0000-0000-000021070000}"/>
    <cellStyle name="Normal 10 4" xfId="193" xr:uid="{00000000-0005-0000-0000-000022070000}"/>
    <cellStyle name="Normal 10 5" xfId="1933" xr:uid="{00000000-0005-0000-0000-000023070000}"/>
    <cellStyle name="Normal 10 6" xfId="1934" xr:uid="{00000000-0005-0000-0000-000024070000}"/>
    <cellStyle name="Normal 10 7" xfId="1935" xr:uid="{00000000-0005-0000-0000-000025070000}"/>
    <cellStyle name="Normal 10_01. Tender Summary P&amp;L v01" xfId="1936" xr:uid="{00000000-0005-0000-0000-000026070000}"/>
    <cellStyle name="Normal 11" xfId="128" xr:uid="{00000000-0005-0000-0000-000027070000}"/>
    <cellStyle name="Normal 11 2" xfId="129" xr:uid="{00000000-0005-0000-0000-000028070000}"/>
    <cellStyle name="Normal 11 2 2" xfId="234" xr:uid="{00000000-0005-0000-0000-000029070000}"/>
    <cellStyle name="Normal 11 3" xfId="235" xr:uid="{00000000-0005-0000-0000-00002A070000}"/>
    <cellStyle name="Normal 11_20160714 - FOP Should Cost Model  (Ver 0.1)" xfId="130" xr:uid="{00000000-0005-0000-0000-00002B070000}"/>
    <cellStyle name="Normal 12" xfId="131" xr:uid="{00000000-0005-0000-0000-00002C070000}"/>
    <cellStyle name="Normal 12 2" xfId="132" xr:uid="{00000000-0005-0000-0000-00002D070000}"/>
    <cellStyle name="Normal 12 2 2" xfId="236" xr:uid="{00000000-0005-0000-0000-00002E070000}"/>
    <cellStyle name="Normal 12 3" xfId="237" xr:uid="{00000000-0005-0000-0000-00002F070000}"/>
    <cellStyle name="Normal 12_20160714 - FOP Should Cost Model  (Ver 0.1)" xfId="133" xr:uid="{00000000-0005-0000-0000-000030070000}"/>
    <cellStyle name="Normal 13" xfId="134" xr:uid="{00000000-0005-0000-0000-000031070000}"/>
    <cellStyle name="Normal 13 2" xfId="135" xr:uid="{00000000-0005-0000-0000-000032070000}"/>
    <cellStyle name="Normal 13 3" xfId="1937" xr:uid="{00000000-0005-0000-0000-000033070000}"/>
    <cellStyle name="Normal 13 4" xfId="1938" xr:uid="{00000000-0005-0000-0000-000034070000}"/>
    <cellStyle name="Normal 13 5" xfId="1939" xr:uid="{00000000-0005-0000-0000-000035070000}"/>
    <cellStyle name="Normal 13 6" xfId="1940" xr:uid="{00000000-0005-0000-0000-000036070000}"/>
    <cellStyle name="Normal 13_MATALAN COSTINGS - MASTER(1)" xfId="1941" xr:uid="{00000000-0005-0000-0000-000037070000}"/>
    <cellStyle name="Normal 14" xfId="136" xr:uid="{00000000-0005-0000-0000-000038070000}"/>
    <cellStyle name="Normal 14 2" xfId="137" xr:uid="{00000000-0005-0000-0000-000039070000}"/>
    <cellStyle name="Normal 15" xfId="138" xr:uid="{00000000-0005-0000-0000-00003A070000}"/>
    <cellStyle name="Normal 15 2" xfId="238" xr:uid="{00000000-0005-0000-0000-00003B070000}"/>
    <cellStyle name="Normal 16" xfId="139" xr:uid="{00000000-0005-0000-0000-00003C070000}"/>
    <cellStyle name="Normal 16 2" xfId="239" xr:uid="{00000000-0005-0000-0000-00003D070000}"/>
    <cellStyle name="Normal 16 3" xfId="2442" xr:uid="{D37994CE-012F-47AA-9121-ED3028EACAE8}"/>
    <cellStyle name="Normal 17" xfId="140" xr:uid="{00000000-0005-0000-0000-00003E070000}"/>
    <cellStyle name="Normal 18" xfId="141" xr:uid="{00000000-0005-0000-0000-00003F070000}"/>
    <cellStyle name="Normal 19" xfId="142" xr:uid="{00000000-0005-0000-0000-000040070000}"/>
    <cellStyle name="Normal 19 2" xfId="240" xr:uid="{00000000-0005-0000-0000-000041070000}"/>
    <cellStyle name="Normal 2" xfId="46" xr:uid="{00000000-0005-0000-0000-000042070000}"/>
    <cellStyle name="Normal 2 10" xfId="1942" xr:uid="{00000000-0005-0000-0000-000043070000}"/>
    <cellStyle name="Normal 2 11" xfId="1943" xr:uid="{00000000-0005-0000-0000-000044070000}"/>
    <cellStyle name="Normal 2 12" xfId="1944" xr:uid="{00000000-0005-0000-0000-000045070000}"/>
    <cellStyle name="Normal 2 13" xfId="1945" xr:uid="{00000000-0005-0000-0000-000046070000}"/>
    <cellStyle name="Normal 2 14" xfId="1946" xr:uid="{00000000-0005-0000-0000-000047070000}"/>
    <cellStyle name="Normal 2 15" xfId="1947" xr:uid="{00000000-0005-0000-0000-000048070000}"/>
    <cellStyle name="Normal 2 16" xfId="143" xr:uid="{00000000-0005-0000-0000-000049070000}"/>
    <cellStyle name="Normal 2 16 2" xfId="241" xr:uid="{00000000-0005-0000-0000-00004A070000}"/>
    <cellStyle name="Normal 2 17" xfId="1948" xr:uid="{00000000-0005-0000-0000-00004B070000}"/>
    <cellStyle name="Normal 2 18" xfId="2426" xr:uid="{00000000-0005-0000-0000-00004C070000}"/>
    <cellStyle name="Normal 2 19" xfId="2441" xr:uid="{DDA712DF-358A-4B1C-B35C-D5B6C2200D61}"/>
    <cellStyle name="Normal 2 2" xfId="47" xr:uid="{00000000-0005-0000-0000-00004D070000}"/>
    <cellStyle name="Normal 2 2 2" xfId="242" xr:uid="{00000000-0005-0000-0000-00004E070000}"/>
    <cellStyle name="Normal 2 2 2 2" xfId="1949" xr:uid="{00000000-0005-0000-0000-00004F070000}"/>
    <cellStyle name="Normal 2 2 2 2 2" xfId="1950" xr:uid="{00000000-0005-0000-0000-000050070000}"/>
    <cellStyle name="Normal 2 2 2 2 2 2" xfId="1951" xr:uid="{00000000-0005-0000-0000-000051070000}"/>
    <cellStyle name="Normal 2 2 2 2 2 2 2" xfId="1952" xr:uid="{00000000-0005-0000-0000-000052070000}"/>
    <cellStyle name="Normal 2 2 2 2 2 2 3" xfId="1953" xr:uid="{00000000-0005-0000-0000-000053070000}"/>
    <cellStyle name="Normal 2 2 2 2 2 3" xfId="1954" xr:uid="{00000000-0005-0000-0000-000054070000}"/>
    <cellStyle name="Normal 2 2 2 2 3" xfId="1955" xr:uid="{00000000-0005-0000-0000-000055070000}"/>
    <cellStyle name="Normal 2 2 2 3" xfId="1956" xr:uid="{00000000-0005-0000-0000-000056070000}"/>
    <cellStyle name="Normal 2 2 3" xfId="1957" xr:uid="{00000000-0005-0000-0000-000057070000}"/>
    <cellStyle name="Normal 2 2 4" xfId="1958" xr:uid="{00000000-0005-0000-0000-000058070000}"/>
    <cellStyle name="Normal 2 2 5" xfId="1959" xr:uid="{00000000-0005-0000-0000-000059070000}"/>
    <cellStyle name="Normal 2 2_Appendix B - Building Service Matrix 19 8 v2" xfId="1960" xr:uid="{00000000-0005-0000-0000-00005A070000}"/>
    <cellStyle name="Normal 2 3" xfId="48" xr:uid="{00000000-0005-0000-0000-00005B070000}"/>
    <cellStyle name="Normal 2 3 2" xfId="243" xr:uid="{00000000-0005-0000-0000-00005C070000}"/>
    <cellStyle name="Normal 2 3 3" xfId="2424" xr:uid="{00000000-0005-0000-0000-00005D070000}"/>
    <cellStyle name="Normal 2 3 4" xfId="2427" xr:uid="{00000000-0005-0000-0000-00005E070000}"/>
    <cellStyle name="Normal 2 3 5" xfId="2446" xr:uid="{B4588A96-8462-41A0-94E5-A2B9D5B2D95F}"/>
    <cellStyle name="Normal 2 4" xfId="144" xr:uid="{00000000-0005-0000-0000-00005F070000}"/>
    <cellStyle name="Normal 2 5" xfId="244" xr:uid="{00000000-0005-0000-0000-000060070000}"/>
    <cellStyle name="Normal 2 6" xfId="1961" xr:uid="{00000000-0005-0000-0000-000061070000}"/>
    <cellStyle name="Normal 2 7" xfId="1962" xr:uid="{00000000-0005-0000-0000-000062070000}"/>
    <cellStyle name="Normal 2 8" xfId="1963" xr:uid="{00000000-0005-0000-0000-000063070000}"/>
    <cellStyle name="Normal 2 9" xfId="1964" xr:uid="{00000000-0005-0000-0000-000064070000}"/>
    <cellStyle name="Normal 2_01. Tender Summary P&amp;L v01" xfId="1965" xr:uid="{00000000-0005-0000-0000-000065070000}"/>
    <cellStyle name="Normal 20" xfId="1966" xr:uid="{00000000-0005-0000-0000-000066070000}"/>
    <cellStyle name="Normal 21" xfId="1967" xr:uid="{00000000-0005-0000-0000-000067070000}"/>
    <cellStyle name="Normal 22" xfId="1968" xr:uid="{00000000-0005-0000-0000-000068070000}"/>
    <cellStyle name="Normal 23" xfId="1969" xr:uid="{00000000-0005-0000-0000-000069070000}"/>
    <cellStyle name="Normal 24" xfId="1970" xr:uid="{00000000-0005-0000-0000-00006A070000}"/>
    <cellStyle name="Normal 25" xfId="1971" xr:uid="{00000000-0005-0000-0000-00006B070000}"/>
    <cellStyle name="Normal 26" xfId="145" xr:uid="{00000000-0005-0000-0000-00006C070000}"/>
    <cellStyle name="Normal 26 2" xfId="146" xr:uid="{00000000-0005-0000-0000-00006D070000}"/>
    <cellStyle name="Normal 26 2 2" xfId="245" xr:uid="{00000000-0005-0000-0000-00006E070000}"/>
    <cellStyle name="Normal 26 3" xfId="246" xr:uid="{00000000-0005-0000-0000-00006F070000}"/>
    <cellStyle name="Normal 26_20160714 - FOP Should Cost Model  (Ver 0.1)" xfId="147" xr:uid="{00000000-0005-0000-0000-000070070000}"/>
    <cellStyle name="Normal 27" xfId="148" xr:uid="{00000000-0005-0000-0000-000071070000}"/>
    <cellStyle name="Normal 27 2" xfId="149" xr:uid="{00000000-0005-0000-0000-000072070000}"/>
    <cellStyle name="Normal 27 2 2" xfId="247" xr:uid="{00000000-0005-0000-0000-000073070000}"/>
    <cellStyle name="Normal 27 3" xfId="248" xr:uid="{00000000-0005-0000-0000-000074070000}"/>
    <cellStyle name="Normal 27_20160714 - FOP Should Cost Model  (Ver 0.1)" xfId="150" xr:uid="{00000000-0005-0000-0000-000075070000}"/>
    <cellStyle name="Normal 28" xfId="151" xr:uid="{00000000-0005-0000-0000-000076070000}"/>
    <cellStyle name="Normal 28 2" xfId="1972" xr:uid="{00000000-0005-0000-0000-000077070000}"/>
    <cellStyle name="Normal 29" xfId="152" xr:uid="{00000000-0005-0000-0000-000078070000}"/>
    <cellStyle name="Normal 29 2" xfId="153" xr:uid="{00000000-0005-0000-0000-000079070000}"/>
    <cellStyle name="Normal 29 2 2" xfId="249" xr:uid="{00000000-0005-0000-0000-00007A070000}"/>
    <cellStyle name="Normal 29 3" xfId="250" xr:uid="{00000000-0005-0000-0000-00007B070000}"/>
    <cellStyle name="Normal 29_20160714 - FOP Should Cost Model  (Ver 0.1)" xfId="154" xr:uid="{00000000-0005-0000-0000-00007C070000}"/>
    <cellStyle name="Normal 3" xfId="49" xr:uid="{00000000-0005-0000-0000-00007D070000}"/>
    <cellStyle name="Normal 3 10" xfId="1973" xr:uid="{00000000-0005-0000-0000-00007E070000}"/>
    <cellStyle name="Normal 3 11" xfId="2436" xr:uid="{694B09EC-26A3-4CB3-9782-AEE0FA8A0C1A}"/>
    <cellStyle name="Normal 3 2" xfId="50" xr:uid="{00000000-0005-0000-0000-00007F070000}"/>
    <cellStyle name="Normal 3 2 2" xfId="251" xr:uid="{00000000-0005-0000-0000-000080070000}"/>
    <cellStyle name="Normal 3 2 3" xfId="1974" xr:uid="{00000000-0005-0000-0000-000081070000}"/>
    <cellStyle name="Normal 3 2_Barclays Facilities Management RFP Additional Questions_v3 (11.21.11)" xfId="1975" xr:uid="{00000000-0005-0000-0000-000082070000}"/>
    <cellStyle name="Normal 3 3" xfId="155" xr:uid="{00000000-0005-0000-0000-000083070000}"/>
    <cellStyle name="Normal 3 4" xfId="252" xr:uid="{00000000-0005-0000-0000-000084070000}"/>
    <cellStyle name="Normal 3 5" xfId="1976" xr:uid="{00000000-0005-0000-0000-000085070000}"/>
    <cellStyle name="Normal 3 6" xfId="1977" xr:uid="{00000000-0005-0000-0000-000086070000}"/>
    <cellStyle name="Normal 3 7" xfId="1978" xr:uid="{00000000-0005-0000-0000-000087070000}"/>
    <cellStyle name="Normal 3 8" xfId="1979" xr:uid="{00000000-0005-0000-0000-000088070000}"/>
    <cellStyle name="Normal 3 9" xfId="1980" xr:uid="{00000000-0005-0000-0000-000089070000}"/>
    <cellStyle name="Normal 3_01. Tender Summary P&amp;L v01" xfId="1981" xr:uid="{00000000-0005-0000-0000-00008A070000}"/>
    <cellStyle name="Normal 30" xfId="1982" xr:uid="{00000000-0005-0000-0000-00008B070000}"/>
    <cellStyle name="Normal 31" xfId="1983" xr:uid="{00000000-0005-0000-0000-00008C070000}"/>
    <cellStyle name="Normal 32" xfId="1984" xr:uid="{00000000-0005-0000-0000-00008D070000}"/>
    <cellStyle name="Normal 33" xfId="1985" xr:uid="{00000000-0005-0000-0000-00008E070000}"/>
    <cellStyle name="Normal 34" xfId="1986" xr:uid="{00000000-0005-0000-0000-00008F070000}"/>
    <cellStyle name="Normal 35" xfId="1987" xr:uid="{00000000-0005-0000-0000-000090070000}"/>
    <cellStyle name="Normal 35 2" xfId="1988" xr:uid="{00000000-0005-0000-0000-000091070000}"/>
    <cellStyle name="Normal 36" xfId="1989" xr:uid="{00000000-0005-0000-0000-000092070000}"/>
    <cellStyle name="Normal 37" xfId="1990" xr:uid="{00000000-0005-0000-0000-000093070000}"/>
    <cellStyle name="Normal 38" xfId="1991" xr:uid="{00000000-0005-0000-0000-000094070000}"/>
    <cellStyle name="Normal 38 2" xfId="1992" xr:uid="{00000000-0005-0000-0000-000095070000}"/>
    <cellStyle name="Normal 39" xfId="1993" xr:uid="{00000000-0005-0000-0000-000096070000}"/>
    <cellStyle name="Normal 4" xfId="51" xr:uid="{00000000-0005-0000-0000-000097070000}"/>
    <cellStyle name="Normal 4 2" xfId="156" xr:uid="{00000000-0005-0000-0000-000098070000}"/>
    <cellStyle name="Normal 4 2 2" xfId="1994" xr:uid="{00000000-0005-0000-0000-000099070000}"/>
    <cellStyle name="Normal 4 2 3" xfId="1995" xr:uid="{00000000-0005-0000-0000-00009A070000}"/>
    <cellStyle name="Normal 4 2 4" xfId="1996" xr:uid="{00000000-0005-0000-0000-00009B070000}"/>
    <cellStyle name="Normal 4 2_Barclays Facilities Management RFP Additional Questions_v3 (11.21.11)" xfId="1997" xr:uid="{00000000-0005-0000-0000-00009C070000}"/>
    <cellStyle name="Normal 4 3" xfId="157" xr:uid="{00000000-0005-0000-0000-00009D070000}"/>
    <cellStyle name="Normal 4 4" xfId="158" xr:uid="{00000000-0005-0000-0000-00009E070000}"/>
    <cellStyle name="Normal 4 4 2" xfId="1998" xr:uid="{00000000-0005-0000-0000-00009F070000}"/>
    <cellStyle name="Normal 4 5" xfId="159" xr:uid="{00000000-0005-0000-0000-0000A0070000}"/>
    <cellStyle name="Normal 4_20160714 - FOP Should Cost Model  (Ver 0.1)" xfId="160" xr:uid="{00000000-0005-0000-0000-0000A1070000}"/>
    <cellStyle name="Normal 40" xfId="1999" xr:uid="{00000000-0005-0000-0000-0000A2070000}"/>
    <cellStyle name="Normal 41" xfId="2000" xr:uid="{00000000-0005-0000-0000-0000A3070000}"/>
    <cellStyle name="Normal 42" xfId="2001" xr:uid="{00000000-0005-0000-0000-0000A4070000}"/>
    <cellStyle name="Normal 43" xfId="2002" xr:uid="{00000000-0005-0000-0000-0000A5070000}"/>
    <cellStyle name="Normal 43 2" xfId="2003" xr:uid="{00000000-0005-0000-0000-0000A6070000}"/>
    <cellStyle name="Normal 44" xfId="2004" xr:uid="{00000000-0005-0000-0000-0000A7070000}"/>
    <cellStyle name="Normal 45" xfId="2005" xr:uid="{00000000-0005-0000-0000-0000A8070000}"/>
    <cellStyle name="Normal 45 2" xfId="2006" xr:uid="{00000000-0005-0000-0000-0000A9070000}"/>
    <cellStyle name="Normal 46" xfId="2007" xr:uid="{00000000-0005-0000-0000-0000AA070000}"/>
    <cellStyle name="Normal 46 2" xfId="2008" xr:uid="{00000000-0005-0000-0000-0000AB070000}"/>
    <cellStyle name="Normal 47" xfId="2009" xr:uid="{00000000-0005-0000-0000-0000AC070000}"/>
    <cellStyle name="Normal 48" xfId="2010" xr:uid="{00000000-0005-0000-0000-0000AD070000}"/>
    <cellStyle name="Normal 49" xfId="2011" xr:uid="{00000000-0005-0000-0000-0000AE070000}"/>
    <cellStyle name="Normal 5" xfId="52" xr:uid="{00000000-0005-0000-0000-0000AF070000}"/>
    <cellStyle name="Normal 5 2" xfId="161" xr:uid="{00000000-0005-0000-0000-0000B0070000}"/>
    <cellStyle name="Normal 5 3" xfId="2012" xr:uid="{00000000-0005-0000-0000-0000B1070000}"/>
    <cellStyle name="Normal 5_20160714 - FOP Should Cost Model  (Ver 0.1)" xfId="162" xr:uid="{00000000-0005-0000-0000-0000B2070000}"/>
    <cellStyle name="Normal 50" xfId="2013" xr:uid="{00000000-0005-0000-0000-0000B3070000}"/>
    <cellStyle name="Normal 51" xfId="2014" xr:uid="{00000000-0005-0000-0000-0000B4070000}"/>
    <cellStyle name="Normal 52" xfId="2425" xr:uid="{00000000-0005-0000-0000-0000B5070000}"/>
    <cellStyle name="Normal 52 2" xfId="2449" xr:uid="{E38AC04C-1E80-401A-9ABB-C20A5778584F}"/>
    <cellStyle name="Normal 53" xfId="2428" xr:uid="{43954E8E-BAD5-40A4-8D18-F764B2C66703}"/>
    <cellStyle name="Normal 54" xfId="2431" xr:uid="{A3708774-D9D1-4EDF-A405-20894C78193E}"/>
    <cellStyle name="Normal 55" xfId="2433" xr:uid="{B818C6C7-FAB6-4D93-BD3B-B5715A4AB961}"/>
    <cellStyle name="Normal 56" xfId="2450" xr:uid="{1F32452E-0833-4190-98BF-4E9C822A7336}"/>
    <cellStyle name="Normal 56 2" xfId="2453" xr:uid="{E442D0BE-5035-4BE9-8376-3B694231F33D}"/>
    <cellStyle name="Normal 57" xfId="2451" xr:uid="{BA1B54AB-5BCF-4390-8CC4-D467BEE1FBD7}"/>
    <cellStyle name="Normal 58" xfId="2452" xr:uid="{2089EA39-26D7-4496-A931-485BDCEB674A}"/>
    <cellStyle name="Normal 59" xfId="2454" xr:uid="{2A3063F4-A972-4726-A840-365801E493BA}"/>
    <cellStyle name="Normal 6" xfId="53" xr:uid="{00000000-0005-0000-0000-0000B6070000}"/>
    <cellStyle name="Normal 6 2" xfId="163" xr:uid="{00000000-0005-0000-0000-0000B7070000}"/>
    <cellStyle name="Normal 6 2 2" xfId="2015" xr:uid="{00000000-0005-0000-0000-0000B8070000}"/>
    <cellStyle name="Normal 6 2 3" xfId="2016" xr:uid="{00000000-0005-0000-0000-0000B9070000}"/>
    <cellStyle name="Normal 6 2 4" xfId="2017" xr:uid="{00000000-0005-0000-0000-0000BA070000}"/>
    <cellStyle name="Normal 6 3" xfId="253" xr:uid="{00000000-0005-0000-0000-0000BB070000}"/>
    <cellStyle name="Normal 60" xfId="2457" xr:uid="{F3317E36-FF1B-4F8D-8143-EB72E6BF1A6E}"/>
    <cellStyle name="Normal 61" xfId="2438" xr:uid="{0DC6E104-C8B9-4FA3-8003-6A3AC6C272F3}"/>
    <cellStyle name="Normal 62" xfId="2458" xr:uid="{5A5CC7BE-DBE2-4A2A-96B9-E7D264E08EC8}"/>
    <cellStyle name="Normal 63" xfId="2461" xr:uid="{07355215-10E9-4EE6-83AE-C828505755DB}"/>
    <cellStyle name="Normal 64" xfId="2462" xr:uid="{12D713A2-ED62-457A-8449-DA7D06A787CA}"/>
    <cellStyle name="Normal 65" xfId="2465" xr:uid="{60FE9BB8-533A-468B-B8BF-C3C97CC7E28E}"/>
    <cellStyle name="Normal 66" xfId="2466" xr:uid="{0B11E096-4218-41A0-9556-54A70D3780D6}"/>
    <cellStyle name="Normal 66 2" xfId="2468" xr:uid="{445BB4D5-ABD3-45F7-8718-43390F69191D}"/>
    <cellStyle name="Normal 67" xfId="2467" xr:uid="{CDB7B5A4-6988-417C-962A-81856F671B34}"/>
    <cellStyle name="Normal 7" xfId="60" xr:uid="{00000000-0005-0000-0000-0000BC070000}"/>
    <cellStyle name="Normal 7 2" xfId="164" xr:uid="{00000000-0005-0000-0000-0000BD070000}"/>
    <cellStyle name="Normal 7 2 2" xfId="254" xr:uid="{00000000-0005-0000-0000-0000BE070000}"/>
    <cellStyle name="Normal 7 3" xfId="165" xr:uid="{00000000-0005-0000-0000-0000BF070000}"/>
    <cellStyle name="Normal 7 3 2" xfId="255" xr:uid="{00000000-0005-0000-0000-0000C0070000}"/>
    <cellStyle name="Normal 7 4" xfId="194" xr:uid="{00000000-0005-0000-0000-0000C1070000}"/>
    <cellStyle name="Normal 71" xfId="2018" xr:uid="{00000000-0005-0000-0000-0000C2070000}"/>
    <cellStyle name="Normal 8" xfId="166" xr:uid="{00000000-0005-0000-0000-0000C3070000}"/>
    <cellStyle name="Normal 8 2" xfId="167" xr:uid="{00000000-0005-0000-0000-0000C4070000}"/>
    <cellStyle name="Normal 8 2 2" xfId="256" xr:uid="{00000000-0005-0000-0000-0000C5070000}"/>
    <cellStyle name="Normal 8 3" xfId="257" xr:uid="{00000000-0005-0000-0000-0000C6070000}"/>
    <cellStyle name="Normal 8 4" xfId="2019" xr:uid="{00000000-0005-0000-0000-0000C7070000}"/>
    <cellStyle name="Normal 8_20160714 - FOP Should Cost Model  (Ver 0.1)" xfId="168" xr:uid="{00000000-0005-0000-0000-0000C8070000}"/>
    <cellStyle name="Normal 9" xfId="169" xr:uid="{00000000-0005-0000-0000-0000C9070000}"/>
    <cellStyle name="Normal 9 2" xfId="170" xr:uid="{00000000-0005-0000-0000-0000CA070000}"/>
    <cellStyle name="Normal 9 2 2" xfId="258" xr:uid="{00000000-0005-0000-0000-0000CB070000}"/>
    <cellStyle name="Normal 9 3" xfId="259" xr:uid="{00000000-0005-0000-0000-0000CC070000}"/>
    <cellStyle name="Normal 9_20160714 - FOP Should Cost Model  (Ver 0.1)" xfId="171" xr:uid="{00000000-0005-0000-0000-0000CD070000}"/>
    <cellStyle name="Normal detail lines" xfId="2020" xr:uid="{00000000-0005-0000-0000-0000CE070000}"/>
    <cellStyle name="Normal small" xfId="2021" xr:uid="{00000000-0005-0000-0000-0000CF070000}"/>
    <cellStyle name="Normal U" xfId="2022" xr:uid="{00000000-0005-0000-0000-0000D0070000}"/>
    <cellStyle name="Normale_A" xfId="2023" xr:uid="{00000000-0005-0000-0000-0000D3070000}"/>
    <cellStyle name="nos blue" xfId="2024" xr:uid="{00000000-0005-0000-0000-0000D4070000}"/>
    <cellStyle name="Nos Centre" xfId="2025" xr:uid="{00000000-0005-0000-0000-0000D5070000}"/>
    <cellStyle name="Nos Centre 2 dec" xfId="2026" xr:uid="{00000000-0005-0000-0000-0000D6070000}"/>
    <cellStyle name="Nos Centre_Proforma EVA Test" xfId="2027" xr:uid="{00000000-0005-0000-0000-0000D7070000}"/>
    <cellStyle name="Nos Comma 0 dec" xfId="2028" xr:uid="{00000000-0005-0000-0000-0000D8070000}"/>
    <cellStyle name="nos time" xfId="2029" xr:uid="{00000000-0005-0000-0000-0000D9070000}"/>
    <cellStyle name="nos titles" xfId="2030" xr:uid="{00000000-0005-0000-0000-0000DA070000}"/>
    <cellStyle name="Not" xfId="2031" xr:uid="{00000000-0005-0000-0000-0000DB070000}"/>
    <cellStyle name="Note" xfId="54" builtinId="10" customBuiltin="1"/>
    <cellStyle name="Note 10" xfId="2032" xr:uid="{00000000-0005-0000-0000-0000DD070000}"/>
    <cellStyle name="Note 11" xfId="2033" xr:uid="{00000000-0005-0000-0000-0000DE070000}"/>
    <cellStyle name="Note 12" xfId="2034" xr:uid="{00000000-0005-0000-0000-0000DF070000}"/>
    <cellStyle name="Note 13" xfId="2035" xr:uid="{00000000-0005-0000-0000-0000E0070000}"/>
    <cellStyle name="Note 14" xfId="2036" xr:uid="{00000000-0005-0000-0000-0000E1070000}"/>
    <cellStyle name="Note 15" xfId="2037" xr:uid="{00000000-0005-0000-0000-0000E2070000}"/>
    <cellStyle name="Note 16" xfId="2038" xr:uid="{00000000-0005-0000-0000-0000E3070000}"/>
    <cellStyle name="Note 17" xfId="2039" xr:uid="{00000000-0005-0000-0000-0000E4070000}"/>
    <cellStyle name="Note 18" xfId="2040" xr:uid="{00000000-0005-0000-0000-0000E5070000}"/>
    <cellStyle name="Note 19" xfId="2041" xr:uid="{00000000-0005-0000-0000-0000E6070000}"/>
    <cellStyle name="Note 2" xfId="172" xr:uid="{00000000-0005-0000-0000-0000E7070000}"/>
    <cellStyle name="Note 20" xfId="2042" xr:uid="{00000000-0005-0000-0000-0000E8070000}"/>
    <cellStyle name="Note 21" xfId="2043" xr:uid="{00000000-0005-0000-0000-0000E9070000}"/>
    <cellStyle name="Note 22" xfId="2044" xr:uid="{00000000-0005-0000-0000-0000EA070000}"/>
    <cellStyle name="Note 23" xfId="2045" xr:uid="{00000000-0005-0000-0000-0000EB070000}"/>
    <cellStyle name="Note 24" xfId="2046" xr:uid="{00000000-0005-0000-0000-0000EC070000}"/>
    <cellStyle name="Note 25" xfId="2047" xr:uid="{00000000-0005-0000-0000-0000ED070000}"/>
    <cellStyle name="Note 26" xfId="2048" xr:uid="{00000000-0005-0000-0000-0000EE070000}"/>
    <cellStyle name="Note 27" xfId="2049" xr:uid="{00000000-0005-0000-0000-0000EF070000}"/>
    <cellStyle name="Note 28" xfId="2050" xr:uid="{00000000-0005-0000-0000-0000F0070000}"/>
    <cellStyle name="Note 29" xfId="2051" xr:uid="{00000000-0005-0000-0000-0000F1070000}"/>
    <cellStyle name="Note 3" xfId="2052" xr:uid="{00000000-0005-0000-0000-0000F2070000}"/>
    <cellStyle name="Note 30" xfId="2053" xr:uid="{00000000-0005-0000-0000-0000F3070000}"/>
    <cellStyle name="Note 31" xfId="2054" xr:uid="{00000000-0005-0000-0000-0000F4070000}"/>
    <cellStyle name="Note 32" xfId="2055" xr:uid="{00000000-0005-0000-0000-0000F5070000}"/>
    <cellStyle name="Note 33" xfId="2056" xr:uid="{00000000-0005-0000-0000-0000F6070000}"/>
    <cellStyle name="Note 34" xfId="2057" xr:uid="{00000000-0005-0000-0000-0000F7070000}"/>
    <cellStyle name="Note 35" xfId="2058" xr:uid="{00000000-0005-0000-0000-0000F8070000}"/>
    <cellStyle name="Note 36" xfId="2059" xr:uid="{00000000-0005-0000-0000-0000F9070000}"/>
    <cellStyle name="Note 37" xfId="2060" xr:uid="{00000000-0005-0000-0000-0000FA070000}"/>
    <cellStyle name="Note 38" xfId="2061" xr:uid="{00000000-0005-0000-0000-0000FB070000}"/>
    <cellStyle name="Note 4" xfId="2062" xr:uid="{00000000-0005-0000-0000-0000FC070000}"/>
    <cellStyle name="Note 5" xfId="2063" xr:uid="{00000000-0005-0000-0000-0000FD070000}"/>
    <cellStyle name="Note 6" xfId="2064" xr:uid="{00000000-0005-0000-0000-0000FE070000}"/>
    <cellStyle name="Note 7" xfId="2065" xr:uid="{00000000-0005-0000-0000-0000FF070000}"/>
    <cellStyle name="Note 8" xfId="2066" xr:uid="{00000000-0005-0000-0000-000000080000}"/>
    <cellStyle name="Note 9" xfId="2067" xr:uid="{00000000-0005-0000-0000-000001080000}"/>
    <cellStyle name="Notiz" xfId="2068" xr:uid="{00000000-0005-0000-0000-000002080000}"/>
    <cellStyle name="Nötr" xfId="2069" xr:uid="{00000000-0005-0000-0000-000003080000}"/>
    <cellStyle name="Œ…‹æØ‚è [0.00]_4m stock" xfId="2070" xr:uid="{00000000-0005-0000-0000-000004080000}"/>
    <cellStyle name="Œ…‹æØ‚è_4m stock" xfId="2071" xr:uid="{00000000-0005-0000-0000-000005080000}"/>
    <cellStyle name="ok" xfId="2072" xr:uid="{00000000-0005-0000-0000-000006080000}"/>
    <cellStyle name="ok 2" xfId="2073" xr:uid="{00000000-0005-0000-0000-000007080000}"/>
    <cellStyle name="OperisBase" xfId="2074" xr:uid="{00000000-0005-0000-0000-000008080000}"/>
    <cellStyle name="OperisMoney" xfId="2075" xr:uid="{00000000-0005-0000-0000-000009080000}"/>
    <cellStyle name="oragne percentage" xfId="2076" xr:uid="{00000000-0005-0000-0000-00000A080000}"/>
    <cellStyle name="orange no" xfId="2077" xr:uid="{00000000-0005-0000-0000-00000B080000}"/>
    <cellStyle name="orange profit" xfId="2078" xr:uid="{00000000-0005-0000-0000-00000C080000}"/>
    <cellStyle name="Output" xfId="55" builtinId="21" customBuiltin="1"/>
    <cellStyle name="Output 10" xfId="2079" xr:uid="{00000000-0005-0000-0000-00000E080000}"/>
    <cellStyle name="Output 11" xfId="2080" xr:uid="{00000000-0005-0000-0000-00000F080000}"/>
    <cellStyle name="Output 12" xfId="2081" xr:uid="{00000000-0005-0000-0000-000010080000}"/>
    <cellStyle name="Output 13" xfId="2082" xr:uid="{00000000-0005-0000-0000-000011080000}"/>
    <cellStyle name="Output 14" xfId="2083" xr:uid="{00000000-0005-0000-0000-000012080000}"/>
    <cellStyle name="Output 15" xfId="2084" xr:uid="{00000000-0005-0000-0000-000013080000}"/>
    <cellStyle name="Output 16" xfId="2085" xr:uid="{00000000-0005-0000-0000-000014080000}"/>
    <cellStyle name="Output 17" xfId="2086" xr:uid="{00000000-0005-0000-0000-000015080000}"/>
    <cellStyle name="Output 18" xfId="2087" xr:uid="{00000000-0005-0000-0000-000016080000}"/>
    <cellStyle name="Output 19" xfId="2088" xr:uid="{00000000-0005-0000-0000-000017080000}"/>
    <cellStyle name="Output 2" xfId="173" xr:uid="{00000000-0005-0000-0000-000018080000}"/>
    <cellStyle name="Output 20" xfId="2089" xr:uid="{00000000-0005-0000-0000-000019080000}"/>
    <cellStyle name="Output 21" xfId="2090" xr:uid="{00000000-0005-0000-0000-00001A080000}"/>
    <cellStyle name="Output 22" xfId="2091" xr:uid="{00000000-0005-0000-0000-00001B080000}"/>
    <cellStyle name="Output 23" xfId="2092" xr:uid="{00000000-0005-0000-0000-00001C080000}"/>
    <cellStyle name="Output 24" xfId="2093" xr:uid="{00000000-0005-0000-0000-00001D080000}"/>
    <cellStyle name="Output 25" xfId="2094" xr:uid="{00000000-0005-0000-0000-00001E080000}"/>
    <cellStyle name="Output 26" xfId="2095" xr:uid="{00000000-0005-0000-0000-00001F080000}"/>
    <cellStyle name="Output 27" xfId="2096" xr:uid="{00000000-0005-0000-0000-000020080000}"/>
    <cellStyle name="Output 28" xfId="2097" xr:uid="{00000000-0005-0000-0000-000021080000}"/>
    <cellStyle name="Output 29" xfId="2098" xr:uid="{00000000-0005-0000-0000-000022080000}"/>
    <cellStyle name="Output 3" xfId="2099" xr:uid="{00000000-0005-0000-0000-000023080000}"/>
    <cellStyle name="Output 30" xfId="2100" xr:uid="{00000000-0005-0000-0000-000024080000}"/>
    <cellStyle name="Output 31" xfId="2101" xr:uid="{00000000-0005-0000-0000-000025080000}"/>
    <cellStyle name="Output 32" xfId="2102" xr:uid="{00000000-0005-0000-0000-000026080000}"/>
    <cellStyle name="Output 33" xfId="2103" xr:uid="{00000000-0005-0000-0000-000027080000}"/>
    <cellStyle name="Output 34" xfId="2104" xr:uid="{00000000-0005-0000-0000-000028080000}"/>
    <cellStyle name="Output 35" xfId="2105" xr:uid="{00000000-0005-0000-0000-000029080000}"/>
    <cellStyle name="Output 36" xfId="2106" xr:uid="{00000000-0005-0000-0000-00002A080000}"/>
    <cellStyle name="Output 37" xfId="2107" xr:uid="{00000000-0005-0000-0000-00002B080000}"/>
    <cellStyle name="Output 38" xfId="2108" xr:uid="{00000000-0005-0000-0000-00002C080000}"/>
    <cellStyle name="Output 4" xfId="2109" xr:uid="{00000000-0005-0000-0000-00002D080000}"/>
    <cellStyle name="Output 5" xfId="2110" xr:uid="{00000000-0005-0000-0000-00002E080000}"/>
    <cellStyle name="Output 6" xfId="2111" xr:uid="{00000000-0005-0000-0000-00002F080000}"/>
    <cellStyle name="Output 7" xfId="2112" xr:uid="{00000000-0005-0000-0000-000030080000}"/>
    <cellStyle name="Output 8" xfId="2113" xr:uid="{00000000-0005-0000-0000-000031080000}"/>
    <cellStyle name="Output 9" xfId="2114" xr:uid="{00000000-0005-0000-0000-000032080000}"/>
    <cellStyle name="Page Headings" xfId="2115" xr:uid="{00000000-0005-0000-0000-000033080000}"/>
    <cellStyle name="Page Number" xfId="2116" xr:uid="{00000000-0005-0000-0000-000034080000}"/>
    <cellStyle name="paleblue" xfId="2117" xr:uid="{00000000-0005-0000-0000-000035080000}"/>
    <cellStyle name="Percent" xfId="2464" builtinId="5"/>
    <cellStyle name="Percent [2]" xfId="2118" xr:uid="{00000000-0005-0000-0000-000036080000}"/>
    <cellStyle name="Percent 10" xfId="2119" xr:uid="{00000000-0005-0000-0000-000037080000}"/>
    <cellStyle name="Percent 11" xfId="2120" xr:uid="{00000000-0005-0000-0000-000038080000}"/>
    <cellStyle name="Percent 12" xfId="2121" xr:uid="{00000000-0005-0000-0000-000039080000}"/>
    <cellStyle name="Percent 13" xfId="2122" xr:uid="{00000000-0005-0000-0000-00003A080000}"/>
    <cellStyle name="Percent 14" xfId="2123" xr:uid="{00000000-0005-0000-0000-00003B080000}"/>
    <cellStyle name="Percent 15" xfId="2124" xr:uid="{00000000-0005-0000-0000-00003C080000}"/>
    <cellStyle name="Percent 16" xfId="2125" xr:uid="{00000000-0005-0000-0000-00003D080000}"/>
    <cellStyle name="Percent 17" xfId="2126" xr:uid="{00000000-0005-0000-0000-00003E080000}"/>
    <cellStyle name="Percent 18" xfId="2127" xr:uid="{00000000-0005-0000-0000-00003F080000}"/>
    <cellStyle name="Percent 19" xfId="2128" xr:uid="{00000000-0005-0000-0000-000040080000}"/>
    <cellStyle name="Percent 2" xfId="56" xr:uid="{00000000-0005-0000-0000-000041080000}"/>
    <cellStyle name="Percent 2 2" xfId="174" xr:uid="{00000000-0005-0000-0000-000042080000}"/>
    <cellStyle name="Percent 2 3" xfId="2129" xr:uid="{00000000-0005-0000-0000-000043080000}"/>
    <cellStyle name="Percent 2 5" xfId="175" xr:uid="{00000000-0005-0000-0000-000044080000}"/>
    <cellStyle name="Percent 20" xfId="2130" xr:uid="{00000000-0005-0000-0000-000045080000}"/>
    <cellStyle name="Percent 21" xfId="2131" xr:uid="{00000000-0005-0000-0000-000046080000}"/>
    <cellStyle name="Percent 22" xfId="2132" xr:uid="{00000000-0005-0000-0000-000047080000}"/>
    <cellStyle name="Percent 23" xfId="2133" xr:uid="{00000000-0005-0000-0000-000048080000}"/>
    <cellStyle name="Percent 24" xfId="2134" xr:uid="{00000000-0005-0000-0000-000049080000}"/>
    <cellStyle name="Percent 25" xfId="2135" xr:uid="{00000000-0005-0000-0000-00004A080000}"/>
    <cellStyle name="Percent 26" xfId="2136" xr:uid="{00000000-0005-0000-0000-00004B080000}"/>
    <cellStyle name="Percent 27" xfId="2137" xr:uid="{00000000-0005-0000-0000-00004C080000}"/>
    <cellStyle name="Percent 28" xfId="2138" xr:uid="{00000000-0005-0000-0000-00004D080000}"/>
    <cellStyle name="Percent 29" xfId="2139" xr:uid="{00000000-0005-0000-0000-00004E080000}"/>
    <cellStyle name="Percent 3" xfId="176" xr:uid="{00000000-0005-0000-0000-00004F080000}"/>
    <cellStyle name="Percent 3 2" xfId="177" xr:uid="{00000000-0005-0000-0000-000050080000}"/>
    <cellStyle name="Percent 3 2 2" xfId="178" xr:uid="{00000000-0005-0000-0000-000051080000}"/>
    <cellStyle name="Percent 3 2 2 2" xfId="179" xr:uid="{00000000-0005-0000-0000-000052080000}"/>
    <cellStyle name="Percent 3 3" xfId="2140" xr:uid="{00000000-0005-0000-0000-000053080000}"/>
    <cellStyle name="Percent 30" xfId="2141" xr:uid="{00000000-0005-0000-0000-000054080000}"/>
    <cellStyle name="Percent 31" xfId="2142" xr:uid="{00000000-0005-0000-0000-000055080000}"/>
    <cellStyle name="Percent 32" xfId="2143" xr:uid="{00000000-0005-0000-0000-000056080000}"/>
    <cellStyle name="Percent 33" xfId="2144" xr:uid="{00000000-0005-0000-0000-000057080000}"/>
    <cellStyle name="Percent 34" xfId="2145" xr:uid="{00000000-0005-0000-0000-000058080000}"/>
    <cellStyle name="Percent 35" xfId="2146" xr:uid="{00000000-0005-0000-0000-000059080000}"/>
    <cellStyle name="Percent 36" xfId="2147" xr:uid="{00000000-0005-0000-0000-00005A080000}"/>
    <cellStyle name="Percent 37" xfId="2148" xr:uid="{00000000-0005-0000-0000-00005B080000}"/>
    <cellStyle name="Percent 38" xfId="2149" xr:uid="{00000000-0005-0000-0000-00005C080000}"/>
    <cellStyle name="Percent 39" xfId="2150" xr:uid="{00000000-0005-0000-0000-00005D080000}"/>
    <cellStyle name="Percent 4" xfId="180" xr:uid="{00000000-0005-0000-0000-00005E080000}"/>
    <cellStyle name="Percent 4 2" xfId="181" xr:uid="{00000000-0005-0000-0000-00005F080000}"/>
    <cellStyle name="Percent 4 3" xfId="2151" xr:uid="{00000000-0005-0000-0000-000060080000}"/>
    <cellStyle name="Percent 40" xfId="2152" xr:uid="{00000000-0005-0000-0000-000061080000}"/>
    <cellStyle name="Percent 41" xfId="2153" xr:uid="{00000000-0005-0000-0000-000062080000}"/>
    <cellStyle name="Percent 42" xfId="2154" xr:uid="{00000000-0005-0000-0000-000063080000}"/>
    <cellStyle name="Percent 42 2" xfId="2155" xr:uid="{00000000-0005-0000-0000-000064080000}"/>
    <cellStyle name="Percent 43" xfId="2156" xr:uid="{00000000-0005-0000-0000-000065080000}"/>
    <cellStyle name="Percent 44" xfId="2157" xr:uid="{00000000-0005-0000-0000-000066080000}"/>
    <cellStyle name="Percent 45" xfId="2158" xr:uid="{00000000-0005-0000-0000-000067080000}"/>
    <cellStyle name="Percent 46" xfId="2159" xr:uid="{00000000-0005-0000-0000-000068080000}"/>
    <cellStyle name="Percent 46 2" xfId="2160" xr:uid="{00000000-0005-0000-0000-000069080000}"/>
    <cellStyle name="Percent 47" xfId="2432" xr:uid="{0192742F-C6EC-416A-B83F-8819962FAD1E}"/>
    <cellStyle name="Percent 48" xfId="2435" xr:uid="{FAC50A7B-83D3-4438-AE65-CBDEB3910801}"/>
    <cellStyle name="Percent 49" xfId="2463" xr:uid="{CE66D1AF-2F82-468C-A429-E7DA4BBD9004}"/>
    <cellStyle name="Percent 5" xfId="182" xr:uid="{00000000-0005-0000-0000-00006A080000}"/>
    <cellStyle name="Percent 6" xfId="183" xr:uid="{00000000-0005-0000-0000-00006B080000}"/>
    <cellStyle name="Percent 7" xfId="184" xr:uid="{00000000-0005-0000-0000-00006C080000}"/>
    <cellStyle name="Percent 7 2" xfId="185" xr:uid="{00000000-0005-0000-0000-00006D080000}"/>
    <cellStyle name="Percent 8" xfId="195" xr:uid="{00000000-0005-0000-0000-00006E080000}"/>
    <cellStyle name="Percent 8 2" xfId="196" xr:uid="{00000000-0005-0000-0000-00006F080000}"/>
    <cellStyle name="Percent 9" xfId="186" xr:uid="{00000000-0005-0000-0000-000070080000}"/>
    <cellStyle name="Percent 9 2" xfId="187" xr:uid="{00000000-0005-0000-0000-000071080000}"/>
    <cellStyle name="percent small" xfId="2161" xr:uid="{00000000-0005-0000-0000-000072080000}"/>
    <cellStyle name="Percent.0" xfId="2162" xr:uid="{00000000-0005-0000-0000-000073080000}"/>
    <cellStyle name="Percent.00" xfId="2163" xr:uid="{00000000-0005-0000-0000-000074080000}"/>
    <cellStyle name="percentage grey" xfId="2164" xr:uid="{00000000-0005-0000-0000-000075080000}"/>
    <cellStyle name="percentage lines" xfId="2165" xr:uid="{00000000-0005-0000-0000-000076080000}"/>
    <cellStyle name="percentage lines org" xfId="2166" xr:uid="{00000000-0005-0000-0000-000077080000}"/>
    <cellStyle name="pink" xfId="2167" xr:uid="{00000000-0005-0000-0000-000078080000}"/>
    <cellStyle name="Plain text" xfId="2168" xr:uid="{00000000-0005-0000-0000-000079080000}"/>
    <cellStyle name="Pourcent Red" xfId="2169" xr:uid="{00000000-0005-0000-0000-00007A080000}"/>
    <cellStyle name="profit no" xfId="2170" xr:uid="{00000000-0005-0000-0000-00007B080000}"/>
    <cellStyle name="PSChar" xfId="2171" xr:uid="{00000000-0005-0000-0000-00007C080000}"/>
    <cellStyle name="PSChar 2" xfId="2172" xr:uid="{00000000-0005-0000-0000-00007D080000}"/>
    <cellStyle name="PSDate" xfId="2173" xr:uid="{00000000-0005-0000-0000-00007E080000}"/>
    <cellStyle name="PSDec" xfId="2174" xr:uid="{00000000-0005-0000-0000-00007F080000}"/>
    <cellStyle name="PSDec 2" xfId="2175" xr:uid="{00000000-0005-0000-0000-000080080000}"/>
    <cellStyle name="PSHeading" xfId="2176" xr:uid="{00000000-0005-0000-0000-000081080000}"/>
    <cellStyle name="PSInt" xfId="2177" xr:uid="{00000000-0005-0000-0000-000082080000}"/>
    <cellStyle name="PSSpacer" xfId="2178" xr:uid="{00000000-0005-0000-0000-000083080000}"/>
    <cellStyle name="pwstyle" xfId="2179" xr:uid="{00000000-0005-0000-0000-000084080000}"/>
    <cellStyle name="Rednotes" xfId="2180" xr:uid="{00000000-0005-0000-0000-000085080000}"/>
    <cellStyle name="RISKbigPercent" xfId="2181" xr:uid="{00000000-0005-0000-0000-000086080000}"/>
    <cellStyle name="RISKblandrEdge" xfId="2182" xr:uid="{00000000-0005-0000-0000-000087080000}"/>
    <cellStyle name="RISKblCorner" xfId="2183" xr:uid="{00000000-0005-0000-0000-000088080000}"/>
    <cellStyle name="RISKbottomEdge" xfId="2184" xr:uid="{00000000-0005-0000-0000-000089080000}"/>
    <cellStyle name="RISKbrCorner" xfId="2185" xr:uid="{00000000-0005-0000-0000-00008A080000}"/>
    <cellStyle name="RISKdarkBoxed" xfId="2186" xr:uid="{00000000-0005-0000-0000-00008B080000}"/>
    <cellStyle name="RISKdarkShade" xfId="2187" xr:uid="{00000000-0005-0000-0000-00008C080000}"/>
    <cellStyle name="RISKdbottomEdge" xfId="2188" xr:uid="{00000000-0005-0000-0000-00008D080000}"/>
    <cellStyle name="RISKdrightEdge" xfId="2189" xr:uid="{00000000-0005-0000-0000-00008E080000}"/>
    <cellStyle name="RISKdurationTime" xfId="2190" xr:uid="{00000000-0005-0000-0000-00008F080000}"/>
    <cellStyle name="RISKinNumber" xfId="2191" xr:uid="{00000000-0005-0000-0000-000090080000}"/>
    <cellStyle name="RISKlandrEdge" xfId="2192" xr:uid="{00000000-0005-0000-0000-000091080000}"/>
    <cellStyle name="RISKleftEdge" xfId="2193" xr:uid="{00000000-0005-0000-0000-000092080000}"/>
    <cellStyle name="RISKlightBoxed" xfId="2194" xr:uid="{00000000-0005-0000-0000-000093080000}"/>
    <cellStyle name="RISKltandbEdge" xfId="2195" xr:uid="{00000000-0005-0000-0000-000094080000}"/>
    <cellStyle name="RISKnormBoxed" xfId="2196" xr:uid="{00000000-0005-0000-0000-000095080000}"/>
    <cellStyle name="RISKnormCenter" xfId="2197" xr:uid="{00000000-0005-0000-0000-000096080000}"/>
    <cellStyle name="RISKnormHeading" xfId="2198" xr:uid="{00000000-0005-0000-0000-000097080000}"/>
    <cellStyle name="RISKnormItal" xfId="2199" xr:uid="{00000000-0005-0000-0000-000098080000}"/>
    <cellStyle name="RISKnormLabel" xfId="2200" xr:uid="{00000000-0005-0000-0000-000099080000}"/>
    <cellStyle name="RISKnormShade" xfId="2201" xr:uid="{00000000-0005-0000-0000-00009A080000}"/>
    <cellStyle name="RISKnormTitle" xfId="2202" xr:uid="{00000000-0005-0000-0000-00009B080000}"/>
    <cellStyle name="RISKoutNumber" xfId="2203" xr:uid="{00000000-0005-0000-0000-00009C080000}"/>
    <cellStyle name="RISKrightEdge" xfId="2204" xr:uid="{00000000-0005-0000-0000-00009D080000}"/>
    <cellStyle name="RISKrtandbEdge" xfId="2205" xr:uid="{00000000-0005-0000-0000-00009E080000}"/>
    <cellStyle name="RISKssTime" xfId="2206" xr:uid="{00000000-0005-0000-0000-00009F080000}"/>
    <cellStyle name="RISKtandbEdge" xfId="2207" xr:uid="{00000000-0005-0000-0000-0000A0080000}"/>
    <cellStyle name="RISKtlandrEdge" xfId="2208" xr:uid="{00000000-0005-0000-0000-0000A1080000}"/>
    <cellStyle name="RISKtlCorner" xfId="2209" xr:uid="{00000000-0005-0000-0000-0000A2080000}"/>
    <cellStyle name="RISKtopEdge" xfId="2210" xr:uid="{00000000-0005-0000-0000-0000A3080000}"/>
    <cellStyle name="RISKtrCorner" xfId="2211" xr:uid="{00000000-0005-0000-0000-0000A4080000}"/>
    <cellStyle name="SAPBEXstdItem" xfId="2212" xr:uid="{00000000-0005-0000-0000-0000A5080000}"/>
    <cellStyle name="SAPError" xfId="2213" xr:uid="{00000000-0005-0000-0000-0000A6080000}"/>
    <cellStyle name="SAPKey" xfId="2214" xr:uid="{00000000-0005-0000-0000-0000A7080000}"/>
    <cellStyle name="SAPLocked" xfId="2215" xr:uid="{00000000-0005-0000-0000-0000A8080000}"/>
    <cellStyle name="SAPOutput" xfId="2216" xr:uid="{00000000-0005-0000-0000-0000A9080000}"/>
    <cellStyle name="SAPSpace" xfId="2217" xr:uid="{00000000-0005-0000-0000-0000AA080000}"/>
    <cellStyle name="SAPText" xfId="2218" xr:uid="{00000000-0005-0000-0000-0000AB080000}"/>
    <cellStyle name="SAPUnLocked" xfId="2219" xr:uid="{00000000-0005-0000-0000-0000AC080000}"/>
    <cellStyle name="Schlecht" xfId="2220" xr:uid="{00000000-0005-0000-0000-0000AD080000}"/>
    <cellStyle name="Sheet Title" xfId="2221" xr:uid="{00000000-0005-0000-0000-0000AE080000}"/>
    <cellStyle name="Side titles" xfId="2222" xr:uid="{00000000-0005-0000-0000-0000AF080000}"/>
    <cellStyle name="Side titles centre" xfId="2223" xr:uid="{00000000-0005-0000-0000-0000B0080000}"/>
    <cellStyle name="Side titles dates" xfId="2224" xr:uid="{00000000-0005-0000-0000-0000B1080000}"/>
    <cellStyle name="Side titles days" xfId="2225" xr:uid="{00000000-0005-0000-0000-0000B2080000}"/>
    <cellStyle name="Side titles grey" xfId="2226" xr:uid="{00000000-0005-0000-0000-0000B3080000}"/>
    <cellStyle name="Side titles perc" xfId="2227" xr:uid="{00000000-0005-0000-0000-0000B4080000}"/>
    <cellStyle name="Side titles_Proforma EVA Test" xfId="2228" xr:uid="{00000000-0005-0000-0000-0000B5080000}"/>
    <cellStyle name="STANDARD" xfId="2229" xr:uid="{00000000-0005-0000-0000-0000B6080000}"/>
    <cellStyle name="Stil 1" xfId="2230" xr:uid="{00000000-0005-0000-0000-0000B7080000}"/>
    <cellStyle name="STYLE - Style1" xfId="2231" xr:uid="{00000000-0005-0000-0000-0000B8080000}"/>
    <cellStyle name="STYLE - Style2" xfId="2232" xr:uid="{00000000-0005-0000-0000-0000B9080000}"/>
    <cellStyle name="STYLE - Style3" xfId="2233" xr:uid="{00000000-0005-0000-0000-0000BA080000}"/>
    <cellStyle name="STYLE - Style4" xfId="2234" xr:uid="{00000000-0005-0000-0000-0000BB080000}"/>
    <cellStyle name="Style 1" xfId="188" xr:uid="{00000000-0005-0000-0000-0000BC080000}"/>
    <cellStyle name="Style 1 2" xfId="189" xr:uid="{00000000-0005-0000-0000-0000BD080000}"/>
    <cellStyle name="Style 29" xfId="2235" xr:uid="{00000000-0005-0000-0000-0000BE080000}"/>
    <cellStyle name="Style 57" xfId="2236" xr:uid="{00000000-0005-0000-0000-0000BF080000}"/>
    <cellStyle name="STYLE1" xfId="2237" xr:uid="{00000000-0005-0000-0000-0000C0080000}"/>
    <cellStyle name="STYLE2" xfId="2238" xr:uid="{00000000-0005-0000-0000-0000C1080000}"/>
    <cellStyle name="STYLE4_TA FIN2 PD 06 YE" xfId="2239" xr:uid="{00000000-0005-0000-0000-0000C2080000}"/>
    <cellStyle name="subheadings" xfId="2240" xr:uid="{00000000-0005-0000-0000-0000C3080000}"/>
    <cellStyle name="Sub-Title Black" xfId="2241" xr:uid="{00000000-0005-0000-0000-0000C4080000}"/>
    <cellStyle name="SubTotal 1" xfId="2242" xr:uid="{00000000-0005-0000-0000-0000C5080000}"/>
    <cellStyle name="SubTotal 2" xfId="2243" xr:uid="{00000000-0005-0000-0000-0000C6080000}"/>
    <cellStyle name="SubTotal 3" xfId="2244" xr:uid="{00000000-0005-0000-0000-0000C7080000}"/>
    <cellStyle name="SubTotal1" xfId="2245" xr:uid="{00000000-0005-0000-0000-0000C8080000}"/>
    <cellStyle name="SubTotal2" xfId="2246" xr:uid="{00000000-0005-0000-0000-0000C9080000}"/>
    <cellStyle name="SubTotal3" xfId="2247" xr:uid="{00000000-0005-0000-0000-0000CA080000}"/>
    <cellStyle name="Table Head" xfId="2248" xr:uid="{00000000-0005-0000-0000-0000CB080000}"/>
    <cellStyle name="Table Head Aligned" xfId="2249" xr:uid="{00000000-0005-0000-0000-0000CC080000}"/>
    <cellStyle name="Table Head Blue" xfId="2250" xr:uid="{00000000-0005-0000-0000-0000CD080000}"/>
    <cellStyle name="Table Head Green" xfId="2251" xr:uid="{00000000-0005-0000-0000-0000CE080000}"/>
    <cellStyle name="Table Title" xfId="2252" xr:uid="{00000000-0005-0000-0000-0000CF080000}"/>
    <cellStyle name="Table Units" xfId="2253" xr:uid="{00000000-0005-0000-0000-0000D0080000}"/>
    <cellStyle name="tan" xfId="2254" xr:uid="{00000000-0005-0000-0000-0000D1080000}"/>
    <cellStyle name="Text" xfId="2255" xr:uid="{00000000-0005-0000-0000-0000D2080000}"/>
    <cellStyle name="Thousand" xfId="2256" xr:uid="{00000000-0005-0000-0000-0000D3080000}"/>
    <cellStyle name="Tim" xfId="2257" xr:uid="{00000000-0005-0000-0000-0000D4080000}"/>
    <cellStyle name="Title" xfId="57" builtinId="15" customBuiltin="1"/>
    <cellStyle name="Title 10" xfId="2258" xr:uid="{00000000-0005-0000-0000-0000D6080000}"/>
    <cellStyle name="Title 11" xfId="2259" xr:uid="{00000000-0005-0000-0000-0000D7080000}"/>
    <cellStyle name="Title 12" xfId="2260" xr:uid="{00000000-0005-0000-0000-0000D8080000}"/>
    <cellStyle name="Title 13" xfId="2261" xr:uid="{00000000-0005-0000-0000-0000D9080000}"/>
    <cellStyle name="Title 14" xfId="2262" xr:uid="{00000000-0005-0000-0000-0000DA080000}"/>
    <cellStyle name="Title 15" xfId="2263" xr:uid="{00000000-0005-0000-0000-0000DB080000}"/>
    <cellStyle name="Title 16" xfId="2264" xr:uid="{00000000-0005-0000-0000-0000DC080000}"/>
    <cellStyle name="Title 17" xfId="2265" xr:uid="{00000000-0005-0000-0000-0000DD080000}"/>
    <cellStyle name="Title 18" xfId="2266" xr:uid="{00000000-0005-0000-0000-0000DE080000}"/>
    <cellStyle name="Title 19" xfId="2267" xr:uid="{00000000-0005-0000-0000-0000DF080000}"/>
    <cellStyle name="Title 2" xfId="190" xr:uid="{00000000-0005-0000-0000-0000E0080000}"/>
    <cellStyle name="Title 2 2" xfId="2268" xr:uid="{00000000-0005-0000-0000-0000E1080000}"/>
    <cellStyle name="Title 20" xfId="2269" xr:uid="{00000000-0005-0000-0000-0000E2080000}"/>
    <cellStyle name="Title 21" xfId="2270" xr:uid="{00000000-0005-0000-0000-0000E3080000}"/>
    <cellStyle name="Title 22" xfId="2271" xr:uid="{00000000-0005-0000-0000-0000E4080000}"/>
    <cellStyle name="Title 23" xfId="2272" xr:uid="{00000000-0005-0000-0000-0000E5080000}"/>
    <cellStyle name="Title 24" xfId="2273" xr:uid="{00000000-0005-0000-0000-0000E6080000}"/>
    <cellStyle name="Title 25" xfId="2274" xr:uid="{00000000-0005-0000-0000-0000E7080000}"/>
    <cellStyle name="Title 26" xfId="2275" xr:uid="{00000000-0005-0000-0000-0000E8080000}"/>
    <cellStyle name="Title 27" xfId="2276" xr:uid="{00000000-0005-0000-0000-0000E9080000}"/>
    <cellStyle name="Title 28" xfId="2277" xr:uid="{00000000-0005-0000-0000-0000EA080000}"/>
    <cellStyle name="Title 29" xfId="2278" xr:uid="{00000000-0005-0000-0000-0000EB080000}"/>
    <cellStyle name="Title 3" xfId="2279" xr:uid="{00000000-0005-0000-0000-0000EC080000}"/>
    <cellStyle name="Title 30" xfId="2280" xr:uid="{00000000-0005-0000-0000-0000ED080000}"/>
    <cellStyle name="Title 31" xfId="2281" xr:uid="{00000000-0005-0000-0000-0000EE080000}"/>
    <cellStyle name="Title 32" xfId="2282" xr:uid="{00000000-0005-0000-0000-0000EF080000}"/>
    <cellStyle name="Title 33" xfId="2283" xr:uid="{00000000-0005-0000-0000-0000F0080000}"/>
    <cellStyle name="Title 34" xfId="2284" xr:uid="{00000000-0005-0000-0000-0000F1080000}"/>
    <cellStyle name="Title 35" xfId="2285" xr:uid="{00000000-0005-0000-0000-0000F2080000}"/>
    <cellStyle name="Title 36" xfId="2286" xr:uid="{00000000-0005-0000-0000-0000F3080000}"/>
    <cellStyle name="Title 37" xfId="2287" xr:uid="{00000000-0005-0000-0000-0000F4080000}"/>
    <cellStyle name="Title 38" xfId="2288" xr:uid="{00000000-0005-0000-0000-0000F5080000}"/>
    <cellStyle name="Title 4" xfId="2289" xr:uid="{00000000-0005-0000-0000-0000F6080000}"/>
    <cellStyle name="Title 5" xfId="2290" xr:uid="{00000000-0005-0000-0000-0000F7080000}"/>
    <cellStyle name="Title 6" xfId="2291" xr:uid="{00000000-0005-0000-0000-0000F8080000}"/>
    <cellStyle name="Title 7" xfId="2292" xr:uid="{00000000-0005-0000-0000-0000F9080000}"/>
    <cellStyle name="Title 8" xfId="2293" xr:uid="{00000000-0005-0000-0000-0000FA080000}"/>
    <cellStyle name="Title 9" xfId="2294" xr:uid="{00000000-0005-0000-0000-0000FB080000}"/>
    <cellStyle name="Title Black" xfId="2295" xr:uid="{00000000-0005-0000-0000-0000FC080000}"/>
    <cellStyle name="Title Red" xfId="2296" xr:uid="{00000000-0005-0000-0000-0000FD080000}"/>
    <cellStyle name="Toplam" xfId="2297" xr:uid="{00000000-0005-0000-0000-0000FE080000}"/>
    <cellStyle name="Tot No Comma 0" xfId="2298" xr:uid="{00000000-0005-0000-0000-0000FF080000}"/>
    <cellStyle name="Tot Nos Centre 0 dec" xfId="2299" xr:uid="{00000000-0005-0000-0000-000000090000}"/>
    <cellStyle name="Total" xfId="58" builtinId="25" customBuiltin="1"/>
    <cellStyle name="Total 10" xfId="2300" xr:uid="{00000000-0005-0000-0000-000002090000}"/>
    <cellStyle name="Total 11" xfId="2301" xr:uid="{00000000-0005-0000-0000-000003090000}"/>
    <cellStyle name="Total 12" xfId="2302" xr:uid="{00000000-0005-0000-0000-000004090000}"/>
    <cellStyle name="Total 13" xfId="2303" xr:uid="{00000000-0005-0000-0000-000005090000}"/>
    <cellStyle name="Total 14" xfId="2304" xr:uid="{00000000-0005-0000-0000-000006090000}"/>
    <cellStyle name="Total 15" xfId="2305" xr:uid="{00000000-0005-0000-0000-000007090000}"/>
    <cellStyle name="Total 16" xfId="2306" xr:uid="{00000000-0005-0000-0000-000008090000}"/>
    <cellStyle name="Total 17" xfId="2307" xr:uid="{00000000-0005-0000-0000-000009090000}"/>
    <cellStyle name="Total 18" xfId="2308" xr:uid="{00000000-0005-0000-0000-00000A090000}"/>
    <cellStyle name="Total 19" xfId="2309" xr:uid="{00000000-0005-0000-0000-00000B090000}"/>
    <cellStyle name="Total 2" xfId="191" xr:uid="{00000000-0005-0000-0000-00000C090000}"/>
    <cellStyle name="Total 20" xfId="2310" xr:uid="{00000000-0005-0000-0000-00000D090000}"/>
    <cellStyle name="Total 21" xfId="2311" xr:uid="{00000000-0005-0000-0000-00000E090000}"/>
    <cellStyle name="Total 22" xfId="2312" xr:uid="{00000000-0005-0000-0000-00000F090000}"/>
    <cellStyle name="Total 23" xfId="2313" xr:uid="{00000000-0005-0000-0000-000010090000}"/>
    <cellStyle name="Total 24" xfId="2314" xr:uid="{00000000-0005-0000-0000-000011090000}"/>
    <cellStyle name="Total 25" xfId="2315" xr:uid="{00000000-0005-0000-0000-000012090000}"/>
    <cellStyle name="Total 26" xfId="2316" xr:uid="{00000000-0005-0000-0000-000013090000}"/>
    <cellStyle name="Total 27" xfId="2317" xr:uid="{00000000-0005-0000-0000-000014090000}"/>
    <cellStyle name="Total 28" xfId="2318" xr:uid="{00000000-0005-0000-0000-000015090000}"/>
    <cellStyle name="Total 29" xfId="2319" xr:uid="{00000000-0005-0000-0000-000016090000}"/>
    <cellStyle name="Total 3" xfId="2320" xr:uid="{00000000-0005-0000-0000-000017090000}"/>
    <cellStyle name="Total 30" xfId="2321" xr:uid="{00000000-0005-0000-0000-000018090000}"/>
    <cellStyle name="Total 31" xfId="2322" xr:uid="{00000000-0005-0000-0000-000019090000}"/>
    <cellStyle name="Total 32" xfId="2323" xr:uid="{00000000-0005-0000-0000-00001A090000}"/>
    <cellStyle name="Total 33" xfId="2324" xr:uid="{00000000-0005-0000-0000-00001B090000}"/>
    <cellStyle name="Total 34" xfId="2325" xr:uid="{00000000-0005-0000-0000-00001C090000}"/>
    <cellStyle name="Total 35" xfId="2326" xr:uid="{00000000-0005-0000-0000-00001D090000}"/>
    <cellStyle name="Total 36" xfId="2327" xr:uid="{00000000-0005-0000-0000-00001E090000}"/>
    <cellStyle name="Total 37" xfId="2328" xr:uid="{00000000-0005-0000-0000-00001F090000}"/>
    <cellStyle name="Total 38" xfId="2329" xr:uid="{00000000-0005-0000-0000-000020090000}"/>
    <cellStyle name="Total 4" xfId="2330" xr:uid="{00000000-0005-0000-0000-000021090000}"/>
    <cellStyle name="Total 5" xfId="2331" xr:uid="{00000000-0005-0000-0000-000022090000}"/>
    <cellStyle name="Total 6" xfId="2332" xr:uid="{00000000-0005-0000-0000-000023090000}"/>
    <cellStyle name="Total 7" xfId="2333" xr:uid="{00000000-0005-0000-0000-000024090000}"/>
    <cellStyle name="Total 8" xfId="2334" xr:uid="{00000000-0005-0000-0000-000025090000}"/>
    <cellStyle name="Total 9" xfId="2335" xr:uid="{00000000-0005-0000-0000-000026090000}"/>
    <cellStyle name="total gray" xfId="2336" xr:uid="{00000000-0005-0000-0000-000027090000}"/>
    <cellStyle name="total gray no" xfId="2337" xr:uid="{00000000-0005-0000-0000-000028090000}"/>
    <cellStyle name="total gray_Proforma EVA Test" xfId="2338" xr:uid="{00000000-0005-0000-0000-000029090000}"/>
    <cellStyle name="Total Lines" xfId="2339" xr:uid="{00000000-0005-0000-0000-00002A090000}"/>
    <cellStyle name="total red" xfId="2340" xr:uid="{00000000-0005-0000-0000-00002B090000}"/>
    <cellStyle name="Total title" xfId="2341" xr:uid="{00000000-0005-0000-0000-00002C090000}"/>
    <cellStyle name="Überschrift" xfId="2342" xr:uid="{00000000-0005-0000-0000-00002D090000}"/>
    <cellStyle name="Überschrift 1" xfId="2343" xr:uid="{00000000-0005-0000-0000-00002E090000}"/>
    <cellStyle name="Überschrift 2" xfId="2344" xr:uid="{00000000-0005-0000-0000-00002F090000}"/>
    <cellStyle name="Überschrift 3" xfId="2345" xr:uid="{00000000-0005-0000-0000-000030090000}"/>
    <cellStyle name="Überschrift 4" xfId="2346" xr:uid="{00000000-0005-0000-0000-000031090000}"/>
    <cellStyle name="Underlined detail" xfId="2347" xr:uid="{00000000-0005-0000-0000-000032090000}"/>
    <cellStyle name="Unprotected" xfId="2348" xr:uid="{00000000-0005-0000-0000-000033090000}"/>
    <cellStyle name="USD" xfId="2349" xr:uid="{00000000-0005-0000-0000-000034090000}"/>
    <cellStyle name="USD billion" xfId="2350" xr:uid="{00000000-0005-0000-0000-000035090000}"/>
    <cellStyle name="USD million" xfId="2351" xr:uid="{00000000-0005-0000-0000-000036090000}"/>
    <cellStyle name="USD thousand" xfId="2352" xr:uid="{00000000-0005-0000-0000-000037090000}"/>
    <cellStyle name="Uyarı Metni" xfId="2353" xr:uid="{00000000-0005-0000-0000-000038090000}"/>
    <cellStyle name="Verknüpfte Zelle" xfId="2354" xr:uid="{00000000-0005-0000-0000-000039090000}"/>
    <cellStyle name="violet" xfId="2355" xr:uid="{00000000-0005-0000-0000-00003A090000}"/>
    <cellStyle name="Virgül [0]_Kitap2" xfId="2356" xr:uid="{00000000-0005-0000-0000-00003B090000}"/>
    <cellStyle name="Virgül_IND_COST" xfId="2357" xr:uid="{00000000-0005-0000-0000-00003C090000}"/>
    <cellStyle name="Vurgu1" xfId="2358" xr:uid="{00000000-0005-0000-0000-00003D090000}"/>
    <cellStyle name="Vurgu2" xfId="2359" xr:uid="{00000000-0005-0000-0000-00003E090000}"/>
    <cellStyle name="Vurgu3" xfId="2360" xr:uid="{00000000-0005-0000-0000-00003F090000}"/>
    <cellStyle name="Vurgu4" xfId="2361" xr:uid="{00000000-0005-0000-0000-000040090000}"/>
    <cellStyle name="Vurgu5" xfId="2362" xr:uid="{00000000-0005-0000-0000-000041090000}"/>
    <cellStyle name="Vurgu6" xfId="2363" xr:uid="{00000000-0005-0000-0000-000042090000}"/>
    <cellStyle name="Währung [0]_Compiling Utility Macros" xfId="2364" xr:uid="{00000000-0005-0000-0000-000043090000}"/>
    <cellStyle name="Währung_Compiling Utility Macros" xfId="2365" xr:uid="{00000000-0005-0000-0000-000044090000}"/>
    <cellStyle name="Warnender Text" xfId="2366" xr:uid="{00000000-0005-0000-0000-000045090000}"/>
    <cellStyle name="Warning Text" xfId="59" builtinId="11" customBuiltin="1"/>
    <cellStyle name="Warning Text 10" xfId="2367" xr:uid="{00000000-0005-0000-0000-000047090000}"/>
    <cellStyle name="Warning Text 11" xfId="2368" xr:uid="{00000000-0005-0000-0000-000048090000}"/>
    <cellStyle name="Warning Text 12" xfId="2369" xr:uid="{00000000-0005-0000-0000-000049090000}"/>
    <cellStyle name="Warning Text 13" xfId="2370" xr:uid="{00000000-0005-0000-0000-00004A090000}"/>
    <cellStyle name="Warning Text 14" xfId="2371" xr:uid="{00000000-0005-0000-0000-00004B090000}"/>
    <cellStyle name="Warning Text 15" xfId="2372" xr:uid="{00000000-0005-0000-0000-00004C090000}"/>
    <cellStyle name="Warning Text 16" xfId="2373" xr:uid="{00000000-0005-0000-0000-00004D090000}"/>
    <cellStyle name="Warning Text 17" xfId="2374" xr:uid="{00000000-0005-0000-0000-00004E090000}"/>
    <cellStyle name="Warning Text 18" xfId="2375" xr:uid="{00000000-0005-0000-0000-00004F090000}"/>
    <cellStyle name="Warning Text 19" xfId="2376" xr:uid="{00000000-0005-0000-0000-000050090000}"/>
    <cellStyle name="Warning Text 2" xfId="192" xr:uid="{00000000-0005-0000-0000-000051090000}"/>
    <cellStyle name="Warning Text 20" xfId="2377" xr:uid="{00000000-0005-0000-0000-000052090000}"/>
    <cellStyle name="Warning Text 21" xfId="2378" xr:uid="{00000000-0005-0000-0000-000053090000}"/>
    <cellStyle name="Warning Text 22" xfId="2379" xr:uid="{00000000-0005-0000-0000-000054090000}"/>
    <cellStyle name="Warning Text 23" xfId="2380" xr:uid="{00000000-0005-0000-0000-000055090000}"/>
    <cellStyle name="Warning Text 24" xfId="2381" xr:uid="{00000000-0005-0000-0000-000056090000}"/>
    <cellStyle name="Warning Text 25" xfId="2382" xr:uid="{00000000-0005-0000-0000-000057090000}"/>
    <cellStyle name="Warning Text 26" xfId="2383" xr:uid="{00000000-0005-0000-0000-000058090000}"/>
    <cellStyle name="Warning Text 27" xfId="2384" xr:uid="{00000000-0005-0000-0000-000059090000}"/>
    <cellStyle name="Warning Text 28" xfId="2385" xr:uid="{00000000-0005-0000-0000-00005A090000}"/>
    <cellStyle name="Warning Text 29" xfId="2386" xr:uid="{00000000-0005-0000-0000-00005B090000}"/>
    <cellStyle name="Warning Text 3" xfId="2387" xr:uid="{00000000-0005-0000-0000-00005C090000}"/>
    <cellStyle name="Warning Text 30" xfId="2388" xr:uid="{00000000-0005-0000-0000-00005D090000}"/>
    <cellStyle name="Warning Text 31" xfId="2389" xr:uid="{00000000-0005-0000-0000-00005E090000}"/>
    <cellStyle name="Warning Text 32" xfId="2390" xr:uid="{00000000-0005-0000-0000-00005F090000}"/>
    <cellStyle name="Warning Text 33" xfId="2391" xr:uid="{00000000-0005-0000-0000-000060090000}"/>
    <cellStyle name="Warning Text 34" xfId="2392" xr:uid="{00000000-0005-0000-0000-000061090000}"/>
    <cellStyle name="Warning Text 35" xfId="2393" xr:uid="{00000000-0005-0000-0000-000062090000}"/>
    <cellStyle name="Warning Text 36" xfId="2394" xr:uid="{00000000-0005-0000-0000-000063090000}"/>
    <cellStyle name="Warning Text 37" xfId="2395" xr:uid="{00000000-0005-0000-0000-000064090000}"/>
    <cellStyle name="Warning Text 38" xfId="2396" xr:uid="{00000000-0005-0000-0000-000065090000}"/>
    <cellStyle name="Warning Text 4" xfId="2397" xr:uid="{00000000-0005-0000-0000-000066090000}"/>
    <cellStyle name="Warning Text 5" xfId="2398" xr:uid="{00000000-0005-0000-0000-000067090000}"/>
    <cellStyle name="Warning Text 6" xfId="2399" xr:uid="{00000000-0005-0000-0000-000068090000}"/>
    <cellStyle name="Warning Text 7" xfId="2400" xr:uid="{00000000-0005-0000-0000-000069090000}"/>
    <cellStyle name="Warning Text 8" xfId="2401" xr:uid="{00000000-0005-0000-0000-00006A090000}"/>
    <cellStyle name="Warning Text 9" xfId="2402" xr:uid="{00000000-0005-0000-0000-00006B090000}"/>
    <cellStyle name="xAssumption" xfId="2403" xr:uid="{00000000-0005-0000-0000-00006C090000}"/>
    <cellStyle name="xFormula" xfId="2404" xr:uid="{00000000-0005-0000-0000-00006D090000}"/>
    <cellStyle name="xFormulaAggregation" xfId="2405" xr:uid="{00000000-0005-0000-0000-00006E090000}"/>
    <cellStyle name="xFormulaUnique" xfId="2406" xr:uid="{00000000-0005-0000-0000-00006F090000}"/>
    <cellStyle name="xInput" xfId="2407" xr:uid="{00000000-0005-0000-0000-000070090000}"/>
    <cellStyle name="xOutput" xfId="2408" xr:uid="{00000000-0005-0000-0000-000071090000}"/>
    <cellStyle name="xxSSFTableDkGreen" xfId="2409" xr:uid="{00000000-0005-0000-0000-000072090000}"/>
    <cellStyle name="xxSSFTableLtGreen" xfId="2410" xr:uid="{00000000-0005-0000-0000-000073090000}"/>
    <cellStyle name="xxTable" xfId="2411" xr:uid="{00000000-0005-0000-0000-000074090000}"/>
    <cellStyle name="yellow" xfId="2412" xr:uid="{00000000-0005-0000-0000-000075090000}"/>
    <cellStyle name="YELLOW TITLES" xfId="2413" xr:uid="{00000000-0005-0000-0000-000076090000}"/>
    <cellStyle name="YLLOW NOS" xfId="2414" xr:uid="{00000000-0005-0000-0000-000077090000}"/>
    <cellStyle name="Zelle überprüfen" xfId="2415" xr:uid="{00000000-0005-0000-0000-000078090000}"/>
    <cellStyle name="Гиперссылка" xfId="2416" xr:uid="{00000000-0005-0000-0000-000079090000}"/>
    <cellStyle name="Открывавшаяся гиперссылка" xfId="2417" xr:uid="{00000000-0005-0000-0000-00007A090000}"/>
    <cellStyle name="콤마 [0]_a" xfId="2418" xr:uid="{00000000-0005-0000-0000-00007B090000}"/>
    <cellStyle name="콤마_a" xfId="2419" xr:uid="{00000000-0005-0000-0000-00007C090000}"/>
    <cellStyle name="통화 [0]_a" xfId="2420" xr:uid="{00000000-0005-0000-0000-00007D090000}"/>
    <cellStyle name="통화_a" xfId="2421" xr:uid="{00000000-0005-0000-0000-00007E090000}"/>
    <cellStyle name="표준_0-WI1" xfId="2422" xr:uid="{00000000-0005-0000-0000-00007F090000}"/>
    <cellStyle name="標準_連結PKG_連結PKG13" xfId="2423" xr:uid="{00000000-0005-0000-0000-000080090000}"/>
  </cellStyles>
  <dxfs count="32">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
      <font>
        <condense val="0"/>
        <extend val="0"/>
        <color indexed="10"/>
      </font>
    </dxf>
    <dxf>
      <font>
        <condense val="0"/>
        <extend val="0"/>
        <color indexed="22"/>
      </font>
    </dxf>
  </dxfs>
  <tableStyles count="0" defaultTableStyle="TableStyleMedium9" defaultPivotStyle="PivotStyleLight16"/>
  <colors>
    <mruColors>
      <color rgb="FFFF9900"/>
      <color rgb="FF00FF00"/>
      <color rgb="FFFFFF99"/>
      <color rgb="FFCAFFAF"/>
      <color rgb="FFBAF1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9525</xdr:rowOff>
    </xdr:from>
    <xdr:to>
      <xdr:col>3</xdr:col>
      <xdr:colOff>38100</xdr:colOff>
      <xdr:row>10</xdr:row>
      <xdr:rowOff>76200</xdr:rowOff>
    </xdr:to>
    <xdr:pic>
      <xdr:nvPicPr>
        <xdr:cNvPr id="3" name="Picture 2" descr="DIO_Black">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1450"/>
          <a:ext cx="1819275"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mmercial\James\Oldham\Olham%20Co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F1\ROOTFS1\WhiteC\ITFM%20Model%20V1-People%20Cost%20Build%20up_050210x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XUKLO001S\Sales\ITFM%20Model%20V1-People%20Cost%20Build%20up_050210x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F1\ROOTFS1\Documents%20and%20Settings\Robert.Matthews\Local%20Settings\Temporary%20Internet%20Files\OLK73\Estimating%20Packag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1"/>
      <sheetName val="Contract Price"/>
      <sheetName val="Schedule 10"/>
      <sheetName val="Schedule 9"/>
      <sheetName val="Schedule 8 prt2"/>
      <sheetName val="Schedule 8"/>
      <sheetName val="Redundy"/>
      <sheetName val="AREAS"/>
      <sheetName val="Data"/>
      <sheetName val="BG1"/>
      <sheetName val="BG2"/>
      <sheetName val="BG3"/>
      <sheetName val="BG4"/>
      <sheetName val="BG5"/>
      <sheetName val="BG6"/>
      <sheetName val="SG1"/>
      <sheetName val="SG2"/>
      <sheetName val="SG3"/>
      <sheetName val="SG4"/>
      <sheetName val="SG5"/>
      <sheetName val="SG6"/>
      <sheetName val="Managers"/>
      <sheetName val="Labour Costs"/>
      <sheetName val="Part 1 Costs"/>
      <sheetName val="Part 2 Costs"/>
      <sheetName val="Part 1"/>
      <sheetName val="Client Spreadsheet"/>
      <sheetName val="Adds to Tender"/>
      <sheetName val="Consumables"/>
      <sheetName val="Contents"/>
      <sheetName val="Differentials "/>
      <sheetName val="Equip &amp; Mats"/>
      <sheetName val="Lab Cost Anal"/>
      <sheetName val="Lab Alloc &amp; Deploy "/>
      <sheetName val="Man Fee"/>
      <sheetName val="Sched of Rates"/>
      <sheetName val="Periodicals "/>
      <sheetName val="ROSTER "/>
      <sheetName val="Part 2"/>
      <sheetName val="ALLOCATION DAYS M-F"/>
      <sheetName val="ALLOCATION EVES M-F"/>
      <sheetName val="ALLOCATION WEEKENDS"/>
      <sheetName val="Sheet2"/>
      <sheetName val="Drop Down Lists (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ells Contract"/>
      <sheetName val="TFM Contract"/>
      <sheetName val="ITFM Contract"/>
      <sheetName val="Salaries Data"/>
      <sheetName val="G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ells Contract"/>
      <sheetName val="TFM Contract"/>
      <sheetName val="ITFM Contract"/>
      <sheetName val="Salaries Data"/>
      <sheetName val="GE"/>
      <sheetName val="dropdown lists"/>
      <sheetName val="ITFM Model V1-People Cost Build"/>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ng Package V2"/>
      <sheetName val="MI Report"/>
      <sheetName val="Notes"/>
      <sheetName val="Settlement Minutes"/>
      <sheetName val="Pricing Summary words"/>
      <sheetName val="Pricing Summary price"/>
      <sheetName val="Contract Management- APPEX A"/>
      <sheetName val="Contract Administration-APPEX B"/>
      <sheetName val="Eng Day Labour - APPEX C"/>
      <sheetName val="Eng Shift Labour - APPEX D"/>
      <sheetName val="PPM System"/>
      <sheetName val="Mobile Support"/>
      <sheetName val="Other Costs"/>
      <sheetName val="Static Overtime"/>
      <sheetName val="Consumables"/>
      <sheetName val="Subcontractors"/>
      <sheetName val="Comprehensive"/>
      <sheetName val="Mobilisation"/>
      <sheetName val="Site Set-up"/>
      <sheetName val="Data Sheet"/>
      <sheetName val="task times"/>
      <sheetName val="Labour Load"/>
      <sheetName val="Assumptions"/>
      <sheetName val="Par Summary"/>
      <sheetName val=" NPV in £"/>
      <sheetName val=" NPV in Euro"/>
      <sheetName val="I_Inputs"/>
      <sheetName val="Front"/>
      <sheetName val="Inputs &amp; Info"/>
      <sheetName val="Standard_Inputs"/>
      <sheetName val="Global"/>
      <sheetName val="I_Pay_Rates"/>
      <sheetName val="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M50"/>
  <sheetViews>
    <sheetView showGridLines="0" zoomScale="90" zoomScaleNormal="90" workbookViewId="0">
      <selection activeCell="K30" sqref="K30"/>
    </sheetView>
  </sheetViews>
  <sheetFormatPr defaultColWidth="0" defaultRowHeight="12.75" zeroHeight="1"/>
  <cols>
    <col min="1" max="10" width="9.140625" customWidth="1"/>
    <col min="11" max="12" width="42.28515625" customWidth="1"/>
    <col min="13" max="13" width="42.28515625" hidden="1" customWidth="1"/>
    <col min="14" max="16384" width="9.140625" hidden="1"/>
  </cols>
  <sheetData>
    <row r="1" spans="4:4"/>
    <row r="2" spans="4:4"/>
    <row r="3" spans="4:4"/>
    <row r="4" spans="4:4"/>
    <row r="5" spans="4:4"/>
    <row r="6" spans="4:4"/>
    <row r="7" spans="4:4">
      <c r="D7" s="7"/>
    </row>
    <row r="8" spans="4:4"/>
    <row r="9" spans="4:4"/>
    <row r="10" spans="4:4"/>
    <row r="11" spans="4:4"/>
    <row r="12" spans="4:4"/>
    <row r="13" spans="4:4"/>
    <row r="14" spans="4:4"/>
    <row r="15" spans="4:4"/>
    <row r="16" spans="4:4"/>
    <row r="17" spans="1:9"/>
    <row r="18" spans="1:9"/>
    <row r="19" spans="1:9"/>
    <row r="20" spans="1:9" ht="18">
      <c r="A20" s="12"/>
      <c r="B20" s="145"/>
      <c r="C20" s="145"/>
      <c r="D20" s="145"/>
      <c r="E20" s="145"/>
      <c r="F20" s="145"/>
      <c r="G20" s="145"/>
      <c r="H20" s="145"/>
      <c r="I20" s="73"/>
    </row>
    <row r="21" spans="1:9" ht="18">
      <c r="A21" s="21" t="s">
        <v>0</v>
      </c>
      <c r="B21" s="17"/>
      <c r="C21" s="18"/>
      <c r="D21" s="18"/>
      <c r="E21" s="18"/>
      <c r="F21" s="18"/>
      <c r="G21" s="18"/>
      <c r="H21" s="18"/>
      <c r="I21" s="19"/>
    </row>
    <row r="22" spans="1:9" ht="18">
      <c r="A22" s="20"/>
      <c r="B22" s="15"/>
      <c r="C22" s="15"/>
      <c r="D22" s="15"/>
      <c r="E22" s="15"/>
      <c r="F22" s="15"/>
      <c r="G22" s="15"/>
      <c r="H22" s="15"/>
      <c r="I22" s="16"/>
    </row>
    <row r="23" spans="1:9" ht="18">
      <c r="A23" s="21" t="s">
        <v>1</v>
      </c>
      <c r="B23" s="17"/>
      <c r="C23" s="18"/>
      <c r="D23" s="18"/>
      <c r="E23" s="18"/>
      <c r="F23" s="18"/>
      <c r="G23" s="18"/>
      <c r="H23" s="18"/>
      <c r="I23" s="19"/>
    </row>
    <row r="24" spans="1:9" ht="18">
      <c r="B24" s="15"/>
      <c r="C24" s="15"/>
      <c r="D24" s="15"/>
      <c r="E24" s="15"/>
      <c r="F24" s="15"/>
      <c r="G24" s="15"/>
      <c r="H24" s="15"/>
      <c r="I24" s="16"/>
    </row>
    <row r="25" spans="1:9" ht="18">
      <c r="A25" s="21" t="s">
        <v>2</v>
      </c>
      <c r="B25" s="13"/>
      <c r="C25" s="13"/>
      <c r="D25" s="13"/>
      <c r="E25" s="13"/>
      <c r="F25" s="13"/>
      <c r="G25" s="13"/>
      <c r="H25" s="13"/>
      <c r="I25" s="14"/>
    </row>
    <row r="26" spans="1:9" ht="18">
      <c r="A26" s="22"/>
      <c r="B26" s="128"/>
      <c r="C26" s="128"/>
      <c r="D26" s="128"/>
      <c r="E26" s="128"/>
      <c r="F26" s="128"/>
      <c r="G26" s="128"/>
      <c r="H26" s="128"/>
      <c r="I26" s="76"/>
    </row>
    <row r="27" spans="1:9"/>
    <row r="28" spans="1:9"/>
    <row r="29" spans="1:9"/>
    <row r="30" spans="1:9"/>
    <row r="31" spans="1:9" ht="20.25">
      <c r="A31" s="77" t="s">
        <v>3</v>
      </c>
    </row>
    <row r="32" spans="1:9"/>
    <row r="33" spans="1:1"/>
    <row r="34" spans="1:1">
      <c r="A34" s="88"/>
    </row>
    <row r="35" spans="1:1"/>
    <row r="36" spans="1:1"/>
    <row r="37" spans="1:1"/>
    <row r="38" spans="1:1"/>
    <row r="39" spans="1:1"/>
    <row r="40" spans="1:1"/>
    <row r="41" spans="1:1"/>
    <row r="42" spans="1:1"/>
    <row r="43" spans="1:1"/>
    <row r="44" spans="1:1"/>
    <row r="45" spans="1:1"/>
    <row r="46" spans="1:1"/>
    <row r="47" spans="1:1"/>
    <row r="48" spans="1:1"/>
    <row r="49" customFormat="1"/>
    <row r="50" customFormat="1"/>
  </sheetData>
  <sheetProtection algorithmName="SHA-512" hashValue="zT6NbapNU9RojkBzqC4kED6wUeLIFXw/jmAjzY6eDzqRCkGEwG/nxdVqq3DuEVa7oRmaWpIhfCdVuLfw1wZahw==" saltValue="JDstuD55h1G6J/nyw9vjKw==" spinCount="100000" sheet="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CB34-99B0-49FA-8DF6-6AC23AD55022}">
  <sheetPr codeName="Sheet3">
    <outlinePr summaryBelow="0"/>
  </sheetPr>
  <dimension ref="A1:V90"/>
  <sheetViews>
    <sheetView showGridLines="0" zoomScale="80" zoomScaleNormal="80" zoomScaleSheetLayoutView="70" workbookViewId="0">
      <pane xSplit="2" ySplit="6" topLeftCell="C47" activePane="bottomRight" state="frozen"/>
      <selection pane="topRight" activeCell="D41" sqref="D41"/>
      <selection pane="bottomLeft" activeCell="D41" sqref="D41"/>
      <selection pane="bottomRight" activeCell="F10" sqref="F10"/>
    </sheetView>
  </sheetViews>
  <sheetFormatPr defaultColWidth="0" defaultRowHeight="12.75" zeroHeight="1"/>
  <cols>
    <col min="1" max="1" width="3.42578125" style="1" customWidth="1"/>
    <col min="2" max="2" width="63" style="1" customWidth="1"/>
    <col min="3" max="3" width="16.85546875" style="43" customWidth="1"/>
    <col min="4" max="13" width="12.7109375" style="43" customWidth="1"/>
    <col min="14" max="14" width="13.5703125" style="43" bestFit="1" customWidth="1"/>
    <col min="15" max="15" width="14.7109375" style="43" customWidth="1"/>
    <col min="16" max="20" width="12.7109375" style="43" customWidth="1"/>
    <col min="21" max="21" width="14.140625" style="1" customWidth="1"/>
    <col min="22" max="22" width="9.140625" style="1" customWidth="1"/>
    <col min="23" max="16384" width="9.140625" style="1" hidden="1"/>
  </cols>
  <sheetData>
    <row r="1" spans="1:21" ht="20.25">
      <c r="A1" s="94" t="str">
        <f>'Title Page'!$A$21</f>
        <v>Overseas Prime Contract</v>
      </c>
      <c r="B1" s="91"/>
      <c r="C1" s="8"/>
      <c r="D1" s="8"/>
      <c r="E1" s="8"/>
      <c r="F1" s="8"/>
      <c r="G1" s="8"/>
      <c r="H1" s="8"/>
      <c r="I1" s="8"/>
      <c r="J1" s="8"/>
      <c r="K1" s="8"/>
      <c r="L1" s="8"/>
      <c r="M1" s="8"/>
      <c r="N1" s="8"/>
      <c r="O1" s="8"/>
      <c r="P1" s="8"/>
      <c r="Q1" s="8"/>
      <c r="R1" s="8"/>
      <c r="S1" s="8"/>
      <c r="T1" s="8"/>
      <c r="U1" s="42"/>
    </row>
    <row r="2" spans="1:21" ht="20.25">
      <c r="A2" s="94" t="str">
        <f>'Title Page'!$A$23</f>
        <v>South Atlantic Islands - Total Facilities Management</v>
      </c>
      <c r="B2" s="91"/>
      <c r="C2" s="8"/>
      <c r="D2" s="8"/>
      <c r="E2" s="8"/>
      <c r="F2" s="8"/>
      <c r="G2" s="8"/>
      <c r="H2" s="8"/>
      <c r="I2" s="8"/>
      <c r="J2" s="8"/>
      <c r="K2" s="8"/>
      <c r="L2" s="8"/>
      <c r="M2" s="8"/>
      <c r="N2" s="8"/>
      <c r="O2" s="8"/>
      <c r="P2" s="8"/>
      <c r="Q2" s="8"/>
      <c r="R2" s="8"/>
      <c r="S2" s="8"/>
      <c r="T2" s="8"/>
      <c r="U2" s="42"/>
    </row>
    <row r="3" spans="1:21" ht="20.25">
      <c r="A3" s="94" t="s">
        <v>4</v>
      </c>
      <c r="B3" s="91"/>
      <c r="C3" s="8"/>
      <c r="D3" s="8"/>
      <c r="E3" s="8"/>
      <c r="F3" s="8"/>
      <c r="G3" s="8"/>
      <c r="H3" s="8"/>
      <c r="I3" s="8"/>
      <c r="J3" s="8"/>
      <c r="K3" s="8"/>
      <c r="L3" s="8"/>
      <c r="M3" s="8"/>
      <c r="N3" s="8"/>
      <c r="O3" s="8"/>
      <c r="P3" s="8"/>
      <c r="Q3" s="8"/>
      <c r="R3" s="8"/>
      <c r="S3" s="8"/>
      <c r="T3" s="8"/>
      <c r="U3" s="42"/>
    </row>
    <row r="4" spans="1:21" ht="20.25">
      <c r="B4" s="91"/>
      <c r="C4" s="8"/>
      <c r="D4" s="8"/>
      <c r="E4" s="8"/>
      <c r="F4" s="8"/>
      <c r="G4" s="8"/>
      <c r="H4" s="8"/>
      <c r="I4" s="8"/>
      <c r="J4" s="8"/>
      <c r="K4" s="8"/>
      <c r="L4" s="8"/>
      <c r="M4" s="8"/>
      <c r="N4" s="8"/>
      <c r="O4" s="8"/>
      <c r="P4" s="8"/>
      <c r="Q4" s="8"/>
      <c r="R4" s="8"/>
      <c r="S4" s="8"/>
      <c r="T4" s="8"/>
      <c r="U4" s="42"/>
    </row>
    <row r="5" spans="1:21" s="44" customFormat="1" ht="20.25" customHeight="1">
      <c r="B5" s="112" t="s">
        <v>5</v>
      </c>
      <c r="C5" s="148" t="s">
        <v>6</v>
      </c>
      <c r="D5" s="149"/>
      <c r="E5" s="149"/>
      <c r="F5" s="149"/>
      <c r="G5" s="149"/>
      <c r="H5" s="149"/>
      <c r="I5" s="149"/>
      <c r="J5" s="149"/>
      <c r="K5" s="149"/>
      <c r="L5" s="149"/>
      <c r="M5" s="149"/>
      <c r="N5" s="149"/>
      <c r="O5" s="149"/>
      <c r="P5" s="149"/>
      <c r="Q5" s="149"/>
      <c r="R5" s="149"/>
      <c r="S5" s="149"/>
      <c r="T5" s="149"/>
      <c r="U5" s="150"/>
    </row>
    <row r="6" spans="1:21" ht="44.1" customHeight="1">
      <c r="B6" s="112" t="s">
        <v>7</v>
      </c>
      <c r="C6" s="37" t="s">
        <v>8</v>
      </c>
      <c r="D6" s="74" t="s">
        <v>9</v>
      </c>
      <c r="E6" s="74" t="s">
        <v>10</v>
      </c>
      <c r="F6" s="74" t="s">
        <v>11</v>
      </c>
      <c r="G6" s="74" t="s">
        <v>12</v>
      </c>
      <c r="H6" s="74" t="s">
        <v>13</v>
      </c>
      <c r="I6" s="74" t="s">
        <v>14</v>
      </c>
      <c r="J6" s="74" t="s">
        <v>15</v>
      </c>
      <c r="K6" s="74" t="s">
        <v>16</v>
      </c>
      <c r="L6" s="74" t="s">
        <v>17</v>
      </c>
      <c r="M6" s="74" t="s">
        <v>18</v>
      </c>
      <c r="N6" s="74" t="s">
        <v>19</v>
      </c>
      <c r="O6" s="38" t="s">
        <v>20</v>
      </c>
      <c r="P6" s="74" t="s">
        <v>21</v>
      </c>
      <c r="Q6" s="74" t="s">
        <v>22</v>
      </c>
      <c r="R6" s="74" t="s">
        <v>23</v>
      </c>
      <c r="S6" s="74" t="s">
        <v>24</v>
      </c>
      <c r="T6" s="74" t="s">
        <v>25</v>
      </c>
      <c r="U6" s="38" t="s">
        <v>26</v>
      </c>
    </row>
    <row r="7" spans="1:21" ht="38.25" customHeight="1">
      <c r="B7" s="111" t="s">
        <v>27</v>
      </c>
      <c r="C7" s="64" t="e">
        <f>'Summary (Unindexed Prices)'!C7</f>
        <v>#REF!</v>
      </c>
      <c r="D7" s="45"/>
      <c r="E7" s="45"/>
      <c r="F7" s="45"/>
      <c r="G7" s="45"/>
      <c r="H7" s="45"/>
      <c r="I7" s="45"/>
      <c r="J7" s="45"/>
      <c r="K7" s="45"/>
      <c r="L7" s="45"/>
      <c r="M7" s="45"/>
      <c r="N7" s="65" t="e">
        <f>'Summary (Unindexed Prices)'!N7*(1+'SAI Indicies'!L10)</f>
        <v>#REF!</v>
      </c>
      <c r="O7" s="47" t="e">
        <f>SUM(C7,N7)</f>
        <v>#REF!</v>
      </c>
      <c r="P7" s="45"/>
      <c r="Q7" s="45"/>
      <c r="R7" s="45"/>
      <c r="S7" s="45"/>
      <c r="T7" s="46"/>
      <c r="U7" s="47" t="e">
        <f>O7</f>
        <v>#REF!</v>
      </c>
    </row>
    <row r="8" spans="1:21" s="48" customFormat="1" ht="30" customHeight="1">
      <c r="B8" s="98" t="s">
        <v>28</v>
      </c>
      <c r="C8" s="56" t="e">
        <f>C7</f>
        <v>#REF!</v>
      </c>
      <c r="D8" s="49"/>
      <c r="E8" s="49"/>
      <c r="F8" s="49"/>
      <c r="G8" s="49"/>
      <c r="H8" s="49"/>
      <c r="I8" s="49"/>
      <c r="J8" s="49"/>
      <c r="K8" s="49"/>
      <c r="L8" s="49"/>
      <c r="M8" s="49"/>
      <c r="N8" s="40" t="e">
        <f>N7</f>
        <v>#REF!</v>
      </c>
      <c r="O8" s="51" t="e">
        <f>O7</f>
        <v>#REF!</v>
      </c>
      <c r="P8" s="49"/>
      <c r="Q8" s="49"/>
      <c r="R8" s="49"/>
      <c r="S8" s="49"/>
      <c r="T8" s="50"/>
      <c r="U8" s="51" t="e">
        <f>U7</f>
        <v>#REF!</v>
      </c>
    </row>
    <row r="9" spans="1:21" ht="30" customHeight="1">
      <c r="B9" s="99" t="s">
        <v>29</v>
      </c>
      <c r="C9" s="146"/>
      <c r="D9" s="52"/>
      <c r="E9" s="52"/>
      <c r="F9" s="52"/>
      <c r="G9" s="52"/>
      <c r="H9" s="49"/>
      <c r="I9" s="52"/>
      <c r="J9" s="52"/>
      <c r="K9" s="52"/>
      <c r="L9" s="52"/>
      <c r="M9" s="49"/>
      <c r="N9" s="49"/>
      <c r="O9" s="53"/>
      <c r="P9" s="49"/>
      <c r="Q9" s="52"/>
      <c r="R9" s="52"/>
      <c r="S9" s="52"/>
      <c r="T9" s="49"/>
      <c r="U9" s="53"/>
    </row>
    <row r="10" spans="1:21" s="54" customFormat="1" ht="41.25" customHeight="1">
      <c r="B10" s="111" t="s">
        <v>30</v>
      </c>
      <c r="C10" s="52"/>
      <c r="D10" s="66" t="e">
        <f>'Summary (Unindexed Prices)'!D10*(1+'SAI Indicies'!C$10)</f>
        <v>#REF!</v>
      </c>
      <c r="E10" s="66" t="e">
        <f>'Summary (Unindexed Prices)'!E10*(1+'SAI Indicies'!D$10)</f>
        <v>#REF!</v>
      </c>
      <c r="F10" s="66" t="e">
        <f>'Summary (Unindexed Prices)'!F10*(1+'SAI Indicies'!E$10)</f>
        <v>#REF!</v>
      </c>
      <c r="G10" s="66" t="e">
        <f>'Summary (Unindexed Prices)'!G10*(1+'SAI Indicies'!F$10)</f>
        <v>#REF!</v>
      </c>
      <c r="H10" s="66" t="e">
        <f>'Summary (Unindexed Prices)'!H10*(1+'SAI Indicies'!G$10)</f>
        <v>#REF!</v>
      </c>
      <c r="I10" s="66" t="e">
        <f>'Summary (Unindexed Prices)'!I10*(1+'SAI Indicies'!H$10)</f>
        <v>#REF!</v>
      </c>
      <c r="J10" s="66" t="e">
        <f>'Summary (Unindexed Prices)'!J10*(1+'SAI Indicies'!I$10)</f>
        <v>#REF!</v>
      </c>
      <c r="K10" s="66" t="e">
        <f>'Summary (Unindexed Prices)'!K10*(1+'SAI Indicies'!J$10)</f>
        <v>#REF!</v>
      </c>
      <c r="L10" s="66" t="e">
        <f>'Summary (Unindexed Prices)'!L10*(1+'SAI Indicies'!K$10)</f>
        <v>#REF!</v>
      </c>
      <c r="M10" s="66" t="e">
        <f>'Summary (Unindexed Prices)'!M10*(1+'SAI Indicies'!L$10)</f>
        <v>#REF!</v>
      </c>
      <c r="N10" s="52"/>
      <c r="O10" s="47" t="e">
        <f>SUM(D10:M10)</f>
        <v>#REF!</v>
      </c>
      <c r="P10" s="66" t="e">
        <f>'Summary (Unindexed Prices)'!P10*(1+'SAI Indicies'!M$10)</f>
        <v>#REF!</v>
      </c>
      <c r="Q10" s="66" t="e">
        <f>'Summary (Unindexed Prices)'!Q10*(1+'SAI Indicies'!N$10)</f>
        <v>#REF!</v>
      </c>
      <c r="R10" s="66" t="e">
        <f>'Summary (Unindexed Prices)'!R10*(1+'SAI Indicies'!O$10)</f>
        <v>#REF!</v>
      </c>
      <c r="S10" s="66" t="e">
        <f>'Summary (Unindexed Prices)'!S10*(1+'SAI Indicies'!P$10)</f>
        <v>#REF!</v>
      </c>
      <c r="T10" s="66" t="e">
        <f>'Summary (Unindexed Prices)'!T10*(1+'SAI Indicies'!Q$10)</f>
        <v>#REF!</v>
      </c>
      <c r="U10" s="47" t="e">
        <f>SUM(O10:T10)</f>
        <v>#REF!</v>
      </c>
    </row>
    <row r="11" spans="1:21" s="54" customFormat="1" ht="41.25" customHeight="1">
      <c r="B11" s="111" t="s">
        <v>31</v>
      </c>
      <c r="C11" s="52"/>
      <c r="D11" s="66" t="e">
        <f>'Summary (Unindexed Prices)'!D11*(1+'SAI Indicies'!C$10)</f>
        <v>#REF!</v>
      </c>
      <c r="E11" s="66" t="e">
        <f>'Summary (Unindexed Prices)'!E11*(1+'SAI Indicies'!D$10)</f>
        <v>#REF!</v>
      </c>
      <c r="F11" s="66" t="e">
        <f>'Summary (Unindexed Prices)'!F11*(1+'SAI Indicies'!E$10)</f>
        <v>#REF!</v>
      </c>
      <c r="G11" s="66" t="e">
        <f>'Summary (Unindexed Prices)'!G11*(1+'SAI Indicies'!F$10)</f>
        <v>#REF!</v>
      </c>
      <c r="H11" s="66" t="e">
        <f>'Summary (Unindexed Prices)'!H11*(1+'SAI Indicies'!G$10)</f>
        <v>#REF!</v>
      </c>
      <c r="I11" s="66" t="e">
        <f>'Summary (Unindexed Prices)'!I11*(1+'SAI Indicies'!H$10)</f>
        <v>#REF!</v>
      </c>
      <c r="J11" s="66" t="e">
        <f>'Summary (Unindexed Prices)'!J11*(1+'SAI Indicies'!I$10)</f>
        <v>#REF!</v>
      </c>
      <c r="K11" s="66" t="e">
        <f>'Summary (Unindexed Prices)'!K11*(1+'SAI Indicies'!J$10)</f>
        <v>#REF!</v>
      </c>
      <c r="L11" s="66" t="e">
        <f>'Summary (Unindexed Prices)'!L11*(1+'SAI Indicies'!K$10)</f>
        <v>#REF!</v>
      </c>
      <c r="M11" s="66" t="e">
        <f>'Summary (Unindexed Prices)'!M11*(1+'SAI Indicies'!L$10)</f>
        <v>#REF!</v>
      </c>
      <c r="N11" s="52"/>
      <c r="O11" s="47" t="e">
        <f>SUM(D11:M11)</f>
        <v>#REF!</v>
      </c>
      <c r="P11" s="66" t="e">
        <f>'Summary (Unindexed Prices)'!P11*(1+'SAI Indicies'!M$10)</f>
        <v>#REF!</v>
      </c>
      <c r="Q11" s="66" t="e">
        <f>'Summary (Unindexed Prices)'!Q11*(1+'SAI Indicies'!N$10)</f>
        <v>#REF!</v>
      </c>
      <c r="R11" s="66" t="e">
        <f>'Summary (Unindexed Prices)'!R11*(1+'SAI Indicies'!O$10)</f>
        <v>#REF!</v>
      </c>
      <c r="S11" s="66" t="e">
        <f>'Summary (Unindexed Prices)'!S11*(1+'SAI Indicies'!P$10)</f>
        <v>#REF!</v>
      </c>
      <c r="T11" s="66" t="e">
        <f>'Summary (Unindexed Prices)'!T11*(1+'SAI Indicies'!Q$10)</f>
        <v>#REF!</v>
      </c>
      <c r="U11" s="47" t="e">
        <f>SUM(O11:T11)</f>
        <v>#REF!</v>
      </c>
    </row>
    <row r="12" spans="1:21" s="48" customFormat="1" ht="30" customHeight="1">
      <c r="B12" s="100" t="s">
        <v>32</v>
      </c>
      <c r="C12" s="49"/>
      <c r="D12" s="40" t="e">
        <f>SUM(D10:D11)</f>
        <v>#REF!</v>
      </c>
      <c r="E12" s="40" t="e">
        <f t="shared" ref="E12:M12" si="0">SUM(E10:E11)</f>
        <v>#REF!</v>
      </c>
      <c r="F12" s="40" t="e">
        <f t="shared" si="0"/>
        <v>#REF!</v>
      </c>
      <c r="G12" s="40" t="e">
        <f t="shared" si="0"/>
        <v>#REF!</v>
      </c>
      <c r="H12" s="40" t="e">
        <f t="shared" si="0"/>
        <v>#REF!</v>
      </c>
      <c r="I12" s="40" t="e">
        <f t="shared" si="0"/>
        <v>#REF!</v>
      </c>
      <c r="J12" s="40" t="e">
        <f t="shared" si="0"/>
        <v>#REF!</v>
      </c>
      <c r="K12" s="40" t="e">
        <f t="shared" si="0"/>
        <v>#REF!</v>
      </c>
      <c r="L12" s="40" t="e">
        <f t="shared" si="0"/>
        <v>#REF!</v>
      </c>
      <c r="M12" s="40" t="e">
        <f t="shared" si="0"/>
        <v>#REF!</v>
      </c>
      <c r="N12" s="49"/>
      <c r="O12" s="40" t="e">
        <f>SUM(O10:O11)</f>
        <v>#REF!</v>
      </c>
      <c r="P12" s="40" t="e">
        <f t="shared" ref="P12:U12" si="1">SUM(P10:P11)</f>
        <v>#REF!</v>
      </c>
      <c r="Q12" s="40" t="e">
        <f t="shared" si="1"/>
        <v>#REF!</v>
      </c>
      <c r="R12" s="40" t="e">
        <f t="shared" si="1"/>
        <v>#REF!</v>
      </c>
      <c r="S12" s="40" t="e">
        <f t="shared" si="1"/>
        <v>#REF!</v>
      </c>
      <c r="T12" s="40" t="e">
        <f t="shared" si="1"/>
        <v>#REF!</v>
      </c>
      <c r="U12" s="40" t="e">
        <f t="shared" si="1"/>
        <v>#REF!</v>
      </c>
    </row>
    <row r="13" spans="1:21" ht="30" customHeight="1">
      <c r="B13" s="99" t="s">
        <v>33</v>
      </c>
      <c r="C13" s="52"/>
      <c r="D13" s="52"/>
      <c r="E13" s="52"/>
      <c r="F13" s="52"/>
      <c r="G13" s="52"/>
      <c r="H13" s="52"/>
      <c r="I13" s="52"/>
      <c r="J13" s="52"/>
      <c r="K13" s="52"/>
      <c r="L13" s="52"/>
      <c r="M13" s="52"/>
      <c r="N13" s="52"/>
      <c r="O13" s="53"/>
      <c r="P13" s="52"/>
      <c r="Q13" s="52"/>
      <c r="R13" s="52"/>
      <c r="S13" s="52"/>
      <c r="T13" s="55"/>
      <c r="U13" s="53"/>
    </row>
    <row r="14" spans="1:21" s="54" customFormat="1" ht="41.25" customHeight="1">
      <c r="B14" s="111" t="s">
        <v>34</v>
      </c>
      <c r="C14" s="52"/>
      <c r="D14" s="66" t="e">
        <f>'Summary (Unindexed Prices)'!D14*(1+'SAI Indicies'!C$10)</f>
        <v>#REF!</v>
      </c>
      <c r="E14" s="66" t="e">
        <f>'Summary (Unindexed Prices)'!E14*(1+'SAI Indicies'!D$10)</f>
        <v>#REF!</v>
      </c>
      <c r="F14" s="66" t="e">
        <f>'Summary (Unindexed Prices)'!F14*(1+'SAI Indicies'!E$10)</f>
        <v>#REF!</v>
      </c>
      <c r="G14" s="66" t="e">
        <f>'Summary (Unindexed Prices)'!G14*(1+'SAI Indicies'!F$10)</f>
        <v>#REF!</v>
      </c>
      <c r="H14" s="66" t="e">
        <f>'Summary (Unindexed Prices)'!H14*(1+'SAI Indicies'!G$10)</f>
        <v>#REF!</v>
      </c>
      <c r="I14" s="66" t="e">
        <f>'Summary (Unindexed Prices)'!I14*(1+'SAI Indicies'!H$10)</f>
        <v>#REF!</v>
      </c>
      <c r="J14" s="66" t="e">
        <f>'Summary (Unindexed Prices)'!J14*(1+'SAI Indicies'!I$10)</f>
        <v>#REF!</v>
      </c>
      <c r="K14" s="66" t="e">
        <f>'Summary (Unindexed Prices)'!K14*(1+'SAI Indicies'!J$10)</f>
        <v>#REF!</v>
      </c>
      <c r="L14" s="66" t="e">
        <f>'Summary (Unindexed Prices)'!L14*(1+'SAI Indicies'!K$10)</f>
        <v>#REF!</v>
      </c>
      <c r="M14" s="66" t="e">
        <f>'Summary (Unindexed Prices)'!M14*(1+'SAI Indicies'!L$10)</f>
        <v>#REF!</v>
      </c>
      <c r="N14" s="52"/>
      <c r="O14" s="47" t="e">
        <f>SUM(D14:M14)</f>
        <v>#REF!</v>
      </c>
      <c r="P14" s="66" t="e">
        <f>'Summary (Unindexed Prices)'!P14*(1+'SAI Indicies'!M$10)</f>
        <v>#REF!</v>
      </c>
      <c r="Q14" s="66" t="e">
        <f>'Summary (Unindexed Prices)'!Q14*(1+'SAI Indicies'!N$10)</f>
        <v>#REF!</v>
      </c>
      <c r="R14" s="66" t="e">
        <f>'Summary (Unindexed Prices)'!R14*(1+'SAI Indicies'!O$10)</f>
        <v>#REF!</v>
      </c>
      <c r="S14" s="66" t="e">
        <f>'Summary (Unindexed Prices)'!S14*(1+'SAI Indicies'!P$10)</f>
        <v>#REF!</v>
      </c>
      <c r="T14" s="66" t="e">
        <f>'Summary (Unindexed Prices)'!T14*(1+'SAI Indicies'!Q$10)</f>
        <v>#REF!</v>
      </c>
      <c r="U14" s="47" t="e">
        <f>SUM(O14:T14)</f>
        <v>#REF!</v>
      </c>
    </row>
    <row r="15" spans="1:21" s="54" customFormat="1" ht="41.25" customHeight="1">
      <c r="B15" s="111" t="s">
        <v>35</v>
      </c>
      <c r="C15" s="52"/>
      <c r="D15" s="66" t="e">
        <f>'Summary (Unindexed Prices)'!D15*(1+'SAI Indicies'!C$10)</f>
        <v>#REF!</v>
      </c>
      <c r="E15" s="66" t="e">
        <f>'Summary (Unindexed Prices)'!E15*(1+'SAI Indicies'!D$10)</f>
        <v>#REF!</v>
      </c>
      <c r="F15" s="66" t="e">
        <f>'Summary (Unindexed Prices)'!F15*(1+'SAI Indicies'!E$10)</f>
        <v>#REF!</v>
      </c>
      <c r="G15" s="66" t="e">
        <f>'Summary (Unindexed Prices)'!G15*(1+'SAI Indicies'!F$10)</f>
        <v>#REF!</v>
      </c>
      <c r="H15" s="66" t="e">
        <f>'Summary (Unindexed Prices)'!H15*(1+'SAI Indicies'!G$10)</f>
        <v>#REF!</v>
      </c>
      <c r="I15" s="66" t="e">
        <f>'Summary (Unindexed Prices)'!I15*(1+'SAI Indicies'!H$10)</f>
        <v>#REF!</v>
      </c>
      <c r="J15" s="66" t="e">
        <f>'Summary (Unindexed Prices)'!J15*(1+'SAI Indicies'!I$10)</f>
        <v>#REF!</v>
      </c>
      <c r="K15" s="66" t="e">
        <f>'Summary (Unindexed Prices)'!K15*(1+'SAI Indicies'!J$10)</f>
        <v>#REF!</v>
      </c>
      <c r="L15" s="66" t="e">
        <f>'Summary (Unindexed Prices)'!L15*(1+'SAI Indicies'!K$10)</f>
        <v>#REF!</v>
      </c>
      <c r="M15" s="66" t="e">
        <f>'Summary (Unindexed Prices)'!M15*(1+'SAI Indicies'!L$10)</f>
        <v>#REF!</v>
      </c>
      <c r="N15" s="52"/>
      <c r="O15" s="47" t="e">
        <f>SUM(D15:M15)</f>
        <v>#REF!</v>
      </c>
      <c r="P15" s="66" t="e">
        <f>'Summary (Unindexed Prices)'!P15*(1+'SAI Indicies'!M$10)</f>
        <v>#REF!</v>
      </c>
      <c r="Q15" s="66" t="e">
        <f>'Summary (Unindexed Prices)'!Q15*(1+'SAI Indicies'!N$10)</f>
        <v>#REF!</v>
      </c>
      <c r="R15" s="66" t="e">
        <f>'Summary (Unindexed Prices)'!R15*(1+'SAI Indicies'!O$10)</f>
        <v>#REF!</v>
      </c>
      <c r="S15" s="66" t="e">
        <f>'Summary (Unindexed Prices)'!S15*(1+'SAI Indicies'!P$10)</f>
        <v>#REF!</v>
      </c>
      <c r="T15" s="66" t="e">
        <f>'Summary (Unindexed Prices)'!T15*(1+'SAI Indicies'!Q$10)</f>
        <v>#REF!</v>
      </c>
      <c r="U15" s="47" t="e">
        <f>SUM(O15:T15)</f>
        <v>#REF!</v>
      </c>
    </row>
    <row r="16" spans="1:21" s="48" customFormat="1" ht="30" customHeight="1">
      <c r="B16" s="100" t="s">
        <v>36</v>
      </c>
      <c r="C16" s="49"/>
      <c r="D16" s="40" t="e">
        <f>SUM(D14:D15)</f>
        <v>#REF!</v>
      </c>
      <c r="E16" s="40" t="e">
        <f t="shared" ref="E16:M16" si="2">SUM(E14:E15)</f>
        <v>#REF!</v>
      </c>
      <c r="F16" s="40" t="e">
        <f t="shared" si="2"/>
        <v>#REF!</v>
      </c>
      <c r="G16" s="40" t="e">
        <f t="shared" si="2"/>
        <v>#REF!</v>
      </c>
      <c r="H16" s="40" t="e">
        <f t="shared" si="2"/>
        <v>#REF!</v>
      </c>
      <c r="I16" s="40" t="e">
        <f t="shared" si="2"/>
        <v>#REF!</v>
      </c>
      <c r="J16" s="40" t="e">
        <f t="shared" si="2"/>
        <v>#REF!</v>
      </c>
      <c r="K16" s="40" t="e">
        <f t="shared" si="2"/>
        <v>#REF!</v>
      </c>
      <c r="L16" s="40" t="e">
        <f>SUM(L14:L15)</f>
        <v>#REF!</v>
      </c>
      <c r="M16" s="40" t="e">
        <f t="shared" si="2"/>
        <v>#REF!</v>
      </c>
      <c r="N16" s="49"/>
      <c r="O16" s="40" t="e">
        <f>SUM(O14:O15)</f>
        <v>#REF!</v>
      </c>
      <c r="P16" s="40" t="e">
        <f t="shared" ref="P16:U16" si="3">SUM(P14:P15)</f>
        <v>#REF!</v>
      </c>
      <c r="Q16" s="40" t="e">
        <f t="shared" si="3"/>
        <v>#REF!</v>
      </c>
      <c r="R16" s="40" t="e">
        <f t="shared" si="3"/>
        <v>#REF!</v>
      </c>
      <c r="S16" s="40" t="e">
        <f t="shared" si="3"/>
        <v>#REF!</v>
      </c>
      <c r="T16" s="40" t="e">
        <f t="shared" si="3"/>
        <v>#REF!</v>
      </c>
      <c r="U16" s="40" t="e">
        <f t="shared" si="3"/>
        <v>#REF!</v>
      </c>
    </row>
    <row r="17" spans="1:21" ht="30" customHeight="1">
      <c r="B17" s="101" t="s">
        <v>37</v>
      </c>
      <c r="C17" s="52"/>
      <c r="D17" s="52"/>
      <c r="E17" s="52"/>
      <c r="F17" s="52"/>
      <c r="G17" s="52"/>
      <c r="H17" s="52"/>
      <c r="I17" s="52"/>
      <c r="J17" s="52"/>
      <c r="K17" s="52"/>
      <c r="L17" s="52"/>
      <c r="M17" s="52"/>
      <c r="N17" s="52"/>
      <c r="O17" s="53"/>
      <c r="P17" s="52"/>
      <c r="Q17" s="52"/>
      <c r="R17" s="52"/>
      <c r="S17" s="52"/>
      <c r="T17" s="52"/>
      <c r="U17" s="53"/>
    </row>
    <row r="18" spans="1:21" s="54" customFormat="1" ht="41.25" customHeight="1">
      <c r="A18" s="84"/>
      <c r="B18" s="111" t="s">
        <v>38</v>
      </c>
      <c r="C18" s="52"/>
      <c r="D18" s="66" t="e">
        <f>'Summary (Unindexed Prices)'!D18*(1+'SAI Indicies'!C$10)</f>
        <v>#REF!</v>
      </c>
      <c r="E18" s="66" t="e">
        <f>'Summary (Unindexed Prices)'!E18*(1+'SAI Indicies'!D$10)</f>
        <v>#REF!</v>
      </c>
      <c r="F18" s="66" t="e">
        <f>'Summary (Unindexed Prices)'!F18*(1+'SAI Indicies'!E$10)</f>
        <v>#REF!</v>
      </c>
      <c r="G18" s="66" t="e">
        <f>'Summary (Unindexed Prices)'!G18*(1+'SAI Indicies'!F$10)</f>
        <v>#REF!</v>
      </c>
      <c r="H18" s="66" t="e">
        <f>'Summary (Unindexed Prices)'!H18*(1+'SAI Indicies'!G$10)</f>
        <v>#REF!</v>
      </c>
      <c r="I18" s="66" t="e">
        <f>'Summary (Unindexed Prices)'!I18*(1+'SAI Indicies'!H$10)</f>
        <v>#REF!</v>
      </c>
      <c r="J18" s="66" t="e">
        <f>'Summary (Unindexed Prices)'!J18*(1+'SAI Indicies'!I$10)</f>
        <v>#REF!</v>
      </c>
      <c r="K18" s="66" t="e">
        <f>'Summary (Unindexed Prices)'!K18*(1+'SAI Indicies'!J$10)</f>
        <v>#REF!</v>
      </c>
      <c r="L18" s="66" t="e">
        <f>'Summary (Unindexed Prices)'!L18*(1+'SAI Indicies'!K$10)</f>
        <v>#REF!</v>
      </c>
      <c r="M18" s="66" t="e">
        <f>'Summary (Unindexed Prices)'!M18*(1+'SAI Indicies'!L$10)</f>
        <v>#REF!</v>
      </c>
      <c r="N18" s="52"/>
      <c r="O18" s="47" t="e">
        <f>SUM(D18:M18)</f>
        <v>#REF!</v>
      </c>
      <c r="P18" s="66" t="e">
        <f>'Summary (Unindexed Prices)'!P18*(1+'SAI Indicies'!M$10)</f>
        <v>#REF!</v>
      </c>
      <c r="Q18" s="66" t="e">
        <f>'Summary (Unindexed Prices)'!Q18*(1+'SAI Indicies'!N$10)</f>
        <v>#REF!</v>
      </c>
      <c r="R18" s="66" t="e">
        <f>'Summary (Unindexed Prices)'!R18*(1+'SAI Indicies'!O$10)</f>
        <v>#REF!</v>
      </c>
      <c r="S18" s="66" t="e">
        <f>'Summary (Unindexed Prices)'!S18*(1+'SAI Indicies'!P$10)</f>
        <v>#REF!</v>
      </c>
      <c r="T18" s="66" t="e">
        <f>'Summary (Unindexed Prices)'!T18*(1+'SAI Indicies'!Q$10)</f>
        <v>#REF!</v>
      </c>
      <c r="U18" s="47" t="e">
        <f>SUM(O18:T18)</f>
        <v>#REF!</v>
      </c>
    </row>
    <row r="19" spans="1:21" s="54" customFormat="1" ht="39.950000000000003" customHeight="1">
      <c r="A19" s="84"/>
      <c r="B19" s="111" t="s">
        <v>39</v>
      </c>
      <c r="C19" s="52"/>
      <c r="D19" s="66" t="e">
        <f>'Summary (Unindexed Prices)'!D19*(1+'SAI Indicies'!C$10)</f>
        <v>#REF!</v>
      </c>
      <c r="E19" s="66" t="e">
        <f>'Summary (Unindexed Prices)'!E19*(1+'SAI Indicies'!D$10)</f>
        <v>#REF!</v>
      </c>
      <c r="F19" s="66" t="e">
        <f>'Summary (Unindexed Prices)'!F19*(1+'SAI Indicies'!E$10)</f>
        <v>#REF!</v>
      </c>
      <c r="G19" s="66" t="e">
        <f>'Summary (Unindexed Prices)'!G19*(1+'SAI Indicies'!F$10)</f>
        <v>#REF!</v>
      </c>
      <c r="H19" s="66" t="e">
        <f>'Summary (Unindexed Prices)'!H19*(1+'SAI Indicies'!G$10)</f>
        <v>#REF!</v>
      </c>
      <c r="I19" s="66" t="e">
        <f>'Summary (Unindexed Prices)'!I19*(1+'SAI Indicies'!H$10)</f>
        <v>#REF!</v>
      </c>
      <c r="J19" s="66" t="e">
        <f>'Summary (Unindexed Prices)'!J19*(1+'SAI Indicies'!I$10)</f>
        <v>#REF!</v>
      </c>
      <c r="K19" s="66" t="e">
        <f>'Summary (Unindexed Prices)'!K19*(1+'SAI Indicies'!J$10)</f>
        <v>#REF!</v>
      </c>
      <c r="L19" s="66" t="e">
        <f>'Summary (Unindexed Prices)'!L19*(1+'SAI Indicies'!K$10)</f>
        <v>#REF!</v>
      </c>
      <c r="M19" s="66" t="e">
        <f>'Summary (Unindexed Prices)'!M19*(1+'SAI Indicies'!L$10)</f>
        <v>#REF!</v>
      </c>
      <c r="N19" s="52"/>
      <c r="O19" s="47" t="e">
        <f>SUM(D19:M19)</f>
        <v>#REF!</v>
      </c>
      <c r="P19" s="66" t="e">
        <f>'Summary (Unindexed Prices)'!P19*(1+'SAI Indicies'!M$10)</f>
        <v>#REF!</v>
      </c>
      <c r="Q19" s="66" t="e">
        <f>'Summary (Unindexed Prices)'!Q19*(1+'SAI Indicies'!N$10)</f>
        <v>#REF!</v>
      </c>
      <c r="R19" s="66" t="e">
        <f>'Summary (Unindexed Prices)'!R19*(1+'SAI Indicies'!O$10)</f>
        <v>#REF!</v>
      </c>
      <c r="S19" s="66" t="e">
        <f>'Summary (Unindexed Prices)'!S19*(1+'SAI Indicies'!P$10)</f>
        <v>#REF!</v>
      </c>
      <c r="T19" s="66" t="e">
        <f>'Summary (Unindexed Prices)'!T19*(1+'SAI Indicies'!Q$10)</f>
        <v>#REF!</v>
      </c>
      <c r="U19" s="47" t="e">
        <f>SUM(O19:T19)</f>
        <v>#REF!</v>
      </c>
    </row>
    <row r="20" spans="1:21" s="54" customFormat="1" ht="39.950000000000003" customHeight="1">
      <c r="A20" s="84"/>
      <c r="B20" s="111" t="s">
        <v>40</v>
      </c>
      <c r="C20" s="52"/>
      <c r="D20" s="66" t="e">
        <f>'Summary (Unindexed Prices)'!D20*(1+'SAI Indicies'!C$10)</f>
        <v>#REF!</v>
      </c>
      <c r="E20" s="66" t="e">
        <f>'Summary (Unindexed Prices)'!E20*(1+'SAI Indicies'!D$10)</f>
        <v>#REF!</v>
      </c>
      <c r="F20" s="66" t="e">
        <f>'Summary (Unindexed Prices)'!F20*(1+'SAI Indicies'!E$10)</f>
        <v>#REF!</v>
      </c>
      <c r="G20" s="66" t="e">
        <f>'Summary (Unindexed Prices)'!G20*(1+'SAI Indicies'!F$10)</f>
        <v>#REF!</v>
      </c>
      <c r="H20" s="66" t="e">
        <f>'Summary (Unindexed Prices)'!H20*(1+'SAI Indicies'!G$10)</f>
        <v>#REF!</v>
      </c>
      <c r="I20" s="66" t="e">
        <f>'Summary (Unindexed Prices)'!I20*(1+'SAI Indicies'!H$10)</f>
        <v>#REF!</v>
      </c>
      <c r="J20" s="66" t="e">
        <f>'Summary (Unindexed Prices)'!J20*(1+'SAI Indicies'!I$10)</f>
        <v>#REF!</v>
      </c>
      <c r="K20" s="66" t="e">
        <f>'Summary (Unindexed Prices)'!K20*(1+'SAI Indicies'!J$10)</f>
        <v>#REF!</v>
      </c>
      <c r="L20" s="66" t="e">
        <f>'Summary (Unindexed Prices)'!L20*(1+'SAI Indicies'!K$10)</f>
        <v>#REF!</v>
      </c>
      <c r="M20" s="66" t="e">
        <f>'Summary (Unindexed Prices)'!M20*(1+'SAI Indicies'!L$10)</f>
        <v>#REF!</v>
      </c>
      <c r="N20" s="52"/>
      <c r="O20" s="47" t="e">
        <f t="shared" ref="O20:O21" si="4">SUM(D20:M20)</f>
        <v>#REF!</v>
      </c>
      <c r="P20" s="66" t="e">
        <f>'Summary (Unindexed Prices)'!P20*(1+'SAI Indicies'!M$10)</f>
        <v>#REF!</v>
      </c>
      <c r="Q20" s="66" t="e">
        <f>'Summary (Unindexed Prices)'!Q20*(1+'SAI Indicies'!N$10)</f>
        <v>#REF!</v>
      </c>
      <c r="R20" s="66" t="e">
        <f>'Summary (Unindexed Prices)'!R20*(1+'SAI Indicies'!O$10)</f>
        <v>#REF!</v>
      </c>
      <c r="S20" s="66" t="e">
        <f>'Summary (Unindexed Prices)'!S20*(1+'SAI Indicies'!P$10)</f>
        <v>#REF!</v>
      </c>
      <c r="T20" s="66" t="e">
        <f>'Summary (Unindexed Prices)'!T20*(1+'SAI Indicies'!Q$10)</f>
        <v>#REF!</v>
      </c>
      <c r="U20" s="47" t="e">
        <f>SUM(O20:T20)</f>
        <v>#REF!</v>
      </c>
    </row>
    <row r="21" spans="1:21" s="54" customFormat="1" ht="39.950000000000003" customHeight="1">
      <c r="A21" s="84"/>
      <c r="B21" s="111" t="s">
        <v>41</v>
      </c>
      <c r="C21" s="52"/>
      <c r="D21" s="66" t="e">
        <f>'Summary (Unindexed Prices)'!D21*(1+'SAI Indicies'!C$10)</f>
        <v>#REF!</v>
      </c>
      <c r="E21" s="66" t="e">
        <f>'Summary (Unindexed Prices)'!E21*(1+'SAI Indicies'!D$10)</f>
        <v>#REF!</v>
      </c>
      <c r="F21" s="66" t="e">
        <f>'Summary (Unindexed Prices)'!F21*(1+'SAI Indicies'!E$10)</f>
        <v>#REF!</v>
      </c>
      <c r="G21" s="66" t="e">
        <f>'Summary (Unindexed Prices)'!G21*(1+'SAI Indicies'!F$10)</f>
        <v>#REF!</v>
      </c>
      <c r="H21" s="66" t="e">
        <f>'Summary (Unindexed Prices)'!H21*(1+'SAI Indicies'!G$10)</f>
        <v>#REF!</v>
      </c>
      <c r="I21" s="66" t="e">
        <f>'Summary (Unindexed Prices)'!I21*(1+'SAI Indicies'!H$10)</f>
        <v>#REF!</v>
      </c>
      <c r="J21" s="66" t="e">
        <f>'Summary (Unindexed Prices)'!J21*(1+'SAI Indicies'!I$10)</f>
        <v>#REF!</v>
      </c>
      <c r="K21" s="66" t="e">
        <f>'Summary (Unindexed Prices)'!K21*(1+'SAI Indicies'!J$10)</f>
        <v>#REF!</v>
      </c>
      <c r="L21" s="66" t="e">
        <f>'Summary (Unindexed Prices)'!L21*(1+'SAI Indicies'!K$10)</f>
        <v>#REF!</v>
      </c>
      <c r="M21" s="66" t="e">
        <f>'Summary (Unindexed Prices)'!M21*(1+'SAI Indicies'!L$10)</f>
        <v>#REF!</v>
      </c>
      <c r="N21" s="52"/>
      <c r="O21" s="47" t="e">
        <f t="shared" si="4"/>
        <v>#REF!</v>
      </c>
      <c r="P21" s="66" t="e">
        <f>'Summary (Unindexed Prices)'!P21*(1+'SAI Indicies'!M$10)</f>
        <v>#REF!</v>
      </c>
      <c r="Q21" s="66" t="e">
        <f>'Summary (Unindexed Prices)'!Q21*(1+'SAI Indicies'!N$10)</f>
        <v>#REF!</v>
      </c>
      <c r="R21" s="66" t="e">
        <f>'Summary (Unindexed Prices)'!R21*(1+'SAI Indicies'!O$10)</f>
        <v>#REF!</v>
      </c>
      <c r="S21" s="66" t="e">
        <f>'Summary (Unindexed Prices)'!S21*(1+'SAI Indicies'!P$10)</f>
        <v>#REF!</v>
      </c>
      <c r="T21" s="66" t="e">
        <f>'Summary (Unindexed Prices)'!T21*(1+'SAI Indicies'!Q$10)</f>
        <v>#REF!</v>
      </c>
      <c r="U21" s="47" t="e">
        <f>SUM(O21:T21)</f>
        <v>#REF!</v>
      </c>
    </row>
    <row r="22" spans="1:21" s="48" customFormat="1" ht="30" customHeight="1">
      <c r="B22" s="100" t="s">
        <v>42</v>
      </c>
      <c r="C22" s="49"/>
      <c r="D22" s="40" t="e">
        <f>SUM(D18:D21)</f>
        <v>#REF!</v>
      </c>
      <c r="E22" s="40" t="e">
        <f t="shared" ref="E22:M22" si="5">SUM(E18:E21)</f>
        <v>#REF!</v>
      </c>
      <c r="F22" s="40" t="e">
        <f t="shared" si="5"/>
        <v>#REF!</v>
      </c>
      <c r="G22" s="40" t="e">
        <f t="shared" si="5"/>
        <v>#REF!</v>
      </c>
      <c r="H22" s="40" t="e">
        <f t="shared" si="5"/>
        <v>#REF!</v>
      </c>
      <c r="I22" s="40" t="e">
        <f t="shared" si="5"/>
        <v>#REF!</v>
      </c>
      <c r="J22" s="40" t="e">
        <f t="shared" si="5"/>
        <v>#REF!</v>
      </c>
      <c r="K22" s="40" t="e">
        <f t="shared" si="5"/>
        <v>#REF!</v>
      </c>
      <c r="L22" s="40" t="e">
        <f t="shared" si="5"/>
        <v>#REF!</v>
      </c>
      <c r="M22" s="40" t="e">
        <f t="shared" si="5"/>
        <v>#REF!</v>
      </c>
      <c r="N22" s="49"/>
      <c r="O22" s="40" t="e">
        <f>SUM(O18:O21)</f>
        <v>#REF!</v>
      </c>
      <c r="P22" s="40" t="e">
        <f t="shared" ref="P22:U22" si="6">SUM(P18:P21)</f>
        <v>#REF!</v>
      </c>
      <c r="Q22" s="40" t="e">
        <f t="shared" si="6"/>
        <v>#REF!</v>
      </c>
      <c r="R22" s="40" t="e">
        <f t="shared" si="6"/>
        <v>#REF!</v>
      </c>
      <c r="S22" s="40" t="e">
        <f t="shared" si="6"/>
        <v>#REF!</v>
      </c>
      <c r="T22" s="40" t="e">
        <f t="shared" si="6"/>
        <v>#REF!</v>
      </c>
      <c r="U22" s="40" t="e">
        <f t="shared" si="6"/>
        <v>#REF!</v>
      </c>
    </row>
    <row r="23" spans="1:21" ht="30" customHeight="1">
      <c r="B23" s="101" t="s">
        <v>43</v>
      </c>
      <c r="C23" s="52"/>
      <c r="D23" s="52"/>
      <c r="E23" s="52"/>
      <c r="F23" s="52"/>
      <c r="G23" s="52"/>
      <c r="H23" s="52"/>
      <c r="I23" s="52"/>
      <c r="J23" s="52"/>
      <c r="K23" s="52"/>
      <c r="L23" s="52"/>
      <c r="M23" s="52"/>
      <c r="N23" s="52"/>
      <c r="O23" s="53"/>
      <c r="P23" s="52"/>
      <c r="Q23" s="52"/>
      <c r="R23" s="52"/>
      <c r="S23" s="52"/>
      <c r="T23" s="55"/>
      <c r="U23" s="53"/>
    </row>
    <row r="24" spans="1:21" s="54" customFormat="1" ht="39.950000000000003" customHeight="1">
      <c r="B24" s="111" t="s">
        <v>44</v>
      </c>
      <c r="C24" s="52"/>
      <c r="D24" s="66" t="e">
        <f>'Summary (Unindexed Prices)'!D24*(1+'SAI Indicies'!C$10)</f>
        <v>#REF!</v>
      </c>
      <c r="E24" s="66" t="e">
        <f>'Summary (Unindexed Prices)'!E24*(1+'SAI Indicies'!D$10)</f>
        <v>#REF!</v>
      </c>
      <c r="F24" s="66" t="e">
        <f>'Summary (Unindexed Prices)'!F24*(1+'SAI Indicies'!E$10)</f>
        <v>#REF!</v>
      </c>
      <c r="G24" s="66" t="e">
        <f>'Summary (Unindexed Prices)'!G24*(1+'SAI Indicies'!F$10)</f>
        <v>#REF!</v>
      </c>
      <c r="H24" s="66" t="e">
        <f>'Summary (Unindexed Prices)'!H24*(1+'SAI Indicies'!G$10)</f>
        <v>#REF!</v>
      </c>
      <c r="I24" s="66" t="e">
        <f>'Summary (Unindexed Prices)'!I24*(1+'SAI Indicies'!H$10)</f>
        <v>#REF!</v>
      </c>
      <c r="J24" s="66" t="e">
        <f>'Summary (Unindexed Prices)'!J24*(1+'SAI Indicies'!I$10)</f>
        <v>#REF!</v>
      </c>
      <c r="K24" s="66" t="e">
        <f>'Summary (Unindexed Prices)'!K24*(1+'SAI Indicies'!J$10)</f>
        <v>#REF!</v>
      </c>
      <c r="L24" s="66" t="e">
        <f>'Summary (Unindexed Prices)'!L24*(1+'SAI Indicies'!K$10)</f>
        <v>#REF!</v>
      </c>
      <c r="M24" s="66" t="e">
        <f>'Summary (Unindexed Prices)'!M24*(1+'SAI Indicies'!L$10)</f>
        <v>#REF!</v>
      </c>
      <c r="N24" s="52"/>
      <c r="O24" s="47" t="e">
        <f>SUM(D24:M24)</f>
        <v>#REF!</v>
      </c>
      <c r="P24" s="66" t="e">
        <f>'Summary (Unindexed Prices)'!P24*(1+'SAI Indicies'!M$10)</f>
        <v>#REF!</v>
      </c>
      <c r="Q24" s="66" t="e">
        <f>'Summary (Unindexed Prices)'!Q24*(1+'SAI Indicies'!N$10)</f>
        <v>#REF!</v>
      </c>
      <c r="R24" s="66" t="e">
        <f>'Summary (Unindexed Prices)'!R24*(1+'SAI Indicies'!O$10)</f>
        <v>#REF!</v>
      </c>
      <c r="S24" s="66" t="e">
        <f>'Summary (Unindexed Prices)'!S24*(1+'SAI Indicies'!P$10)</f>
        <v>#REF!</v>
      </c>
      <c r="T24" s="66" t="e">
        <f>'Summary (Unindexed Prices)'!T24*(1+'SAI Indicies'!Q$10)</f>
        <v>#REF!</v>
      </c>
      <c r="U24" s="47" t="e">
        <f>SUM(O24:T24)</f>
        <v>#REF!</v>
      </c>
    </row>
    <row r="25" spans="1:21" s="54" customFormat="1" ht="39.950000000000003" customHeight="1">
      <c r="B25" s="111" t="s">
        <v>45</v>
      </c>
      <c r="C25" s="52"/>
      <c r="D25" s="66" t="e">
        <f>'Summary (Unindexed Prices)'!D25*(1+'SAI Indicies'!C$10)</f>
        <v>#REF!</v>
      </c>
      <c r="E25" s="66" t="e">
        <f>'Summary (Unindexed Prices)'!E25*(1+'SAI Indicies'!D$10)</f>
        <v>#REF!</v>
      </c>
      <c r="F25" s="66" t="e">
        <f>'Summary (Unindexed Prices)'!F25*(1+'SAI Indicies'!E$10)</f>
        <v>#REF!</v>
      </c>
      <c r="G25" s="66" t="e">
        <f>'Summary (Unindexed Prices)'!G25*(1+'SAI Indicies'!F$10)</f>
        <v>#REF!</v>
      </c>
      <c r="H25" s="66" t="e">
        <f>'Summary (Unindexed Prices)'!H25*(1+'SAI Indicies'!G$10)</f>
        <v>#REF!</v>
      </c>
      <c r="I25" s="66" t="e">
        <f>'Summary (Unindexed Prices)'!I25*(1+'SAI Indicies'!H$10)</f>
        <v>#REF!</v>
      </c>
      <c r="J25" s="66" t="e">
        <f>'Summary (Unindexed Prices)'!J25*(1+'SAI Indicies'!I$10)</f>
        <v>#REF!</v>
      </c>
      <c r="K25" s="66" t="e">
        <f>'Summary (Unindexed Prices)'!K25*(1+'SAI Indicies'!J$10)</f>
        <v>#REF!</v>
      </c>
      <c r="L25" s="66" t="e">
        <f>'Summary (Unindexed Prices)'!L25*(1+'SAI Indicies'!K$10)</f>
        <v>#REF!</v>
      </c>
      <c r="M25" s="66" t="e">
        <f>'Summary (Unindexed Prices)'!M25*(1+'SAI Indicies'!L$10)</f>
        <v>#REF!</v>
      </c>
      <c r="N25" s="52"/>
      <c r="O25" s="47" t="e">
        <f>SUM(D25:M25)</f>
        <v>#REF!</v>
      </c>
      <c r="P25" s="66" t="e">
        <f>'Summary (Unindexed Prices)'!P25*(1+'SAI Indicies'!M$10)</f>
        <v>#REF!</v>
      </c>
      <c r="Q25" s="66" t="e">
        <f>'Summary (Unindexed Prices)'!Q25*(1+'SAI Indicies'!N$10)</f>
        <v>#REF!</v>
      </c>
      <c r="R25" s="66" t="e">
        <f>'Summary (Unindexed Prices)'!R25*(1+'SAI Indicies'!O$10)</f>
        <v>#REF!</v>
      </c>
      <c r="S25" s="66" t="e">
        <f>'Summary (Unindexed Prices)'!S25*(1+'SAI Indicies'!P$10)</f>
        <v>#REF!</v>
      </c>
      <c r="T25" s="66" t="e">
        <f>'Summary (Unindexed Prices)'!T25*(1+'SAI Indicies'!Q$10)</f>
        <v>#REF!</v>
      </c>
      <c r="U25" s="47" t="e">
        <f>SUM(O25:T25)</f>
        <v>#REF!</v>
      </c>
    </row>
    <row r="26" spans="1:21" s="48" customFormat="1" ht="30" customHeight="1">
      <c r="B26" s="100" t="s">
        <v>46</v>
      </c>
      <c r="C26" s="49"/>
      <c r="D26" s="40" t="e">
        <f>SUM(D24:D25)</f>
        <v>#REF!</v>
      </c>
      <c r="E26" s="40" t="e">
        <f t="shared" ref="E26:M26" si="7">SUM(E24:E25)</f>
        <v>#REF!</v>
      </c>
      <c r="F26" s="40" t="e">
        <f t="shared" si="7"/>
        <v>#REF!</v>
      </c>
      <c r="G26" s="40" t="e">
        <f t="shared" si="7"/>
        <v>#REF!</v>
      </c>
      <c r="H26" s="40" t="e">
        <f t="shared" si="7"/>
        <v>#REF!</v>
      </c>
      <c r="I26" s="40" t="e">
        <f t="shared" si="7"/>
        <v>#REF!</v>
      </c>
      <c r="J26" s="40" t="e">
        <f t="shared" si="7"/>
        <v>#REF!</v>
      </c>
      <c r="K26" s="40" t="e">
        <f t="shared" si="7"/>
        <v>#REF!</v>
      </c>
      <c r="L26" s="40" t="e">
        <f t="shared" si="7"/>
        <v>#REF!</v>
      </c>
      <c r="M26" s="40" t="e">
        <f t="shared" si="7"/>
        <v>#REF!</v>
      </c>
      <c r="N26" s="49"/>
      <c r="O26" s="40" t="e">
        <f>SUM(O24:O25)</f>
        <v>#REF!</v>
      </c>
      <c r="P26" s="40" t="e">
        <f t="shared" ref="P26:T26" si="8">SUM(P24:P25)</f>
        <v>#REF!</v>
      </c>
      <c r="Q26" s="40" t="e">
        <f t="shared" si="8"/>
        <v>#REF!</v>
      </c>
      <c r="R26" s="40" t="e">
        <f t="shared" si="8"/>
        <v>#REF!</v>
      </c>
      <c r="S26" s="40" t="e">
        <f t="shared" si="8"/>
        <v>#REF!</v>
      </c>
      <c r="T26" s="40" t="e">
        <f t="shared" si="8"/>
        <v>#REF!</v>
      </c>
      <c r="U26" s="40" t="e">
        <f>SUM(U24:U25)</f>
        <v>#REF!</v>
      </c>
    </row>
    <row r="27" spans="1:21" ht="30" customHeight="1">
      <c r="B27" s="101" t="s">
        <v>47</v>
      </c>
      <c r="C27" s="52"/>
      <c r="D27" s="52"/>
      <c r="E27" s="52"/>
      <c r="F27" s="52"/>
      <c r="G27" s="52"/>
      <c r="H27" s="52"/>
      <c r="I27" s="52"/>
      <c r="J27" s="52"/>
      <c r="K27" s="52"/>
      <c r="L27" s="52"/>
      <c r="M27" s="52"/>
      <c r="N27" s="52"/>
      <c r="O27" s="53"/>
      <c r="P27" s="52"/>
      <c r="Q27" s="52"/>
      <c r="R27" s="52"/>
      <c r="S27" s="52"/>
      <c r="T27" s="52"/>
      <c r="U27" s="53"/>
    </row>
    <row r="28" spans="1:21" s="54" customFormat="1" ht="39.950000000000003" customHeight="1">
      <c r="B28" s="111" t="s">
        <v>48</v>
      </c>
      <c r="C28" s="52"/>
      <c r="D28" s="66" t="e">
        <f>'Summary (Unindexed Prices)'!D28*(1+'SAI Indicies'!C$10)</f>
        <v>#REF!</v>
      </c>
      <c r="E28" s="66" t="e">
        <f>'Summary (Unindexed Prices)'!E28*(1+'SAI Indicies'!D$10)</f>
        <v>#REF!</v>
      </c>
      <c r="F28" s="66" t="e">
        <f>'Summary (Unindexed Prices)'!F28*(1+'SAI Indicies'!E$10)</f>
        <v>#REF!</v>
      </c>
      <c r="G28" s="66" t="e">
        <f>'Summary (Unindexed Prices)'!G28*(1+'SAI Indicies'!F$10)</f>
        <v>#REF!</v>
      </c>
      <c r="H28" s="66" t="e">
        <f>'Summary (Unindexed Prices)'!H28*(1+'SAI Indicies'!G$10)</f>
        <v>#REF!</v>
      </c>
      <c r="I28" s="66" t="e">
        <f>'Summary (Unindexed Prices)'!I28*(1+'SAI Indicies'!H$10)</f>
        <v>#REF!</v>
      </c>
      <c r="J28" s="66" t="e">
        <f>'Summary (Unindexed Prices)'!J28*(1+'SAI Indicies'!I$10)</f>
        <v>#REF!</v>
      </c>
      <c r="K28" s="66" t="e">
        <f>'Summary (Unindexed Prices)'!K28*(1+'SAI Indicies'!J$10)</f>
        <v>#REF!</v>
      </c>
      <c r="L28" s="66" t="e">
        <f>'Summary (Unindexed Prices)'!L28*(1+'SAI Indicies'!K$10)</f>
        <v>#REF!</v>
      </c>
      <c r="M28" s="66" t="e">
        <f>'Summary (Unindexed Prices)'!M28*(1+'SAI Indicies'!L$10)</f>
        <v>#REF!</v>
      </c>
      <c r="N28" s="52"/>
      <c r="O28" s="47" t="e">
        <f>SUM(D28:M28)</f>
        <v>#REF!</v>
      </c>
      <c r="P28" s="66" t="e">
        <f>'Summary (Unindexed Prices)'!P28*(1+'SAI Indicies'!M$10)</f>
        <v>#REF!</v>
      </c>
      <c r="Q28" s="66" t="e">
        <f>'Summary (Unindexed Prices)'!Q28*(1+'SAI Indicies'!N$10)</f>
        <v>#REF!</v>
      </c>
      <c r="R28" s="66" t="e">
        <f>'Summary (Unindexed Prices)'!R28*(1+'SAI Indicies'!O$10)</f>
        <v>#REF!</v>
      </c>
      <c r="S28" s="66" t="e">
        <f>'Summary (Unindexed Prices)'!S28*(1+'SAI Indicies'!P$10)</f>
        <v>#REF!</v>
      </c>
      <c r="T28" s="66" t="e">
        <f>'Summary (Unindexed Prices)'!T28*(1+'SAI Indicies'!Q$10)</f>
        <v>#REF!</v>
      </c>
      <c r="U28" s="47" t="e">
        <f>SUM(O28:T28)</f>
        <v>#REF!</v>
      </c>
    </row>
    <row r="29" spans="1:21" s="54" customFormat="1" ht="39.950000000000003" customHeight="1">
      <c r="B29" s="111" t="s">
        <v>49</v>
      </c>
      <c r="C29" s="52"/>
      <c r="D29" s="66" t="e">
        <f>'Summary (Unindexed Prices)'!D29*(1+'SAI Indicies'!C$10)</f>
        <v>#REF!</v>
      </c>
      <c r="E29" s="66" t="e">
        <f>'Summary (Unindexed Prices)'!E29*(1+'SAI Indicies'!D$10)</f>
        <v>#REF!</v>
      </c>
      <c r="F29" s="66" t="e">
        <f>'Summary (Unindexed Prices)'!F29*(1+'SAI Indicies'!E$10)</f>
        <v>#REF!</v>
      </c>
      <c r="G29" s="66" t="e">
        <f>'Summary (Unindexed Prices)'!G29*(1+'SAI Indicies'!F$10)</f>
        <v>#REF!</v>
      </c>
      <c r="H29" s="66" t="e">
        <f>'Summary (Unindexed Prices)'!H29*(1+'SAI Indicies'!G$10)</f>
        <v>#REF!</v>
      </c>
      <c r="I29" s="66" t="e">
        <f>'Summary (Unindexed Prices)'!I29*(1+'SAI Indicies'!H$10)</f>
        <v>#REF!</v>
      </c>
      <c r="J29" s="66" t="e">
        <f>'Summary (Unindexed Prices)'!J29*(1+'SAI Indicies'!I$10)</f>
        <v>#REF!</v>
      </c>
      <c r="K29" s="66" t="e">
        <f>'Summary (Unindexed Prices)'!K29*(1+'SAI Indicies'!J$10)</f>
        <v>#REF!</v>
      </c>
      <c r="L29" s="66" t="e">
        <f>'Summary (Unindexed Prices)'!L29*(1+'SAI Indicies'!K$10)</f>
        <v>#REF!</v>
      </c>
      <c r="M29" s="66" t="e">
        <f>'Summary (Unindexed Prices)'!M29*(1+'SAI Indicies'!L$10)</f>
        <v>#REF!</v>
      </c>
      <c r="N29" s="52"/>
      <c r="O29" s="47" t="e">
        <f>SUM(D29:M29)</f>
        <v>#REF!</v>
      </c>
      <c r="P29" s="66" t="e">
        <f>'Summary (Unindexed Prices)'!P29*(1+'SAI Indicies'!M$10)</f>
        <v>#REF!</v>
      </c>
      <c r="Q29" s="66" t="e">
        <f>'Summary (Unindexed Prices)'!Q29*(1+'SAI Indicies'!N$10)</f>
        <v>#REF!</v>
      </c>
      <c r="R29" s="66" t="e">
        <f>'Summary (Unindexed Prices)'!R29*(1+'SAI Indicies'!O$10)</f>
        <v>#REF!</v>
      </c>
      <c r="S29" s="66" t="e">
        <f>'Summary (Unindexed Prices)'!S29*(1+'SAI Indicies'!P$10)</f>
        <v>#REF!</v>
      </c>
      <c r="T29" s="66" t="e">
        <f>'Summary (Unindexed Prices)'!T29*(1+'SAI Indicies'!Q$10)</f>
        <v>#REF!</v>
      </c>
      <c r="U29" s="47" t="e">
        <f>SUM(O29:T29)</f>
        <v>#REF!</v>
      </c>
    </row>
    <row r="30" spans="1:21" s="48" customFormat="1" ht="30" customHeight="1">
      <c r="B30" s="100" t="s">
        <v>50</v>
      </c>
      <c r="C30" s="49"/>
      <c r="D30" s="40" t="e">
        <f>SUM(D28:D29)</f>
        <v>#REF!</v>
      </c>
      <c r="E30" s="40" t="e">
        <f t="shared" ref="E30:M30" si="9">SUM(E28:E29)</f>
        <v>#REF!</v>
      </c>
      <c r="F30" s="40" t="e">
        <f t="shared" si="9"/>
        <v>#REF!</v>
      </c>
      <c r="G30" s="40" t="e">
        <f t="shared" si="9"/>
        <v>#REF!</v>
      </c>
      <c r="H30" s="40" t="e">
        <f t="shared" si="9"/>
        <v>#REF!</v>
      </c>
      <c r="I30" s="40" t="e">
        <f t="shared" si="9"/>
        <v>#REF!</v>
      </c>
      <c r="J30" s="40" t="e">
        <f t="shared" si="9"/>
        <v>#REF!</v>
      </c>
      <c r="K30" s="40" t="e">
        <f t="shared" si="9"/>
        <v>#REF!</v>
      </c>
      <c r="L30" s="40" t="e">
        <f t="shared" si="9"/>
        <v>#REF!</v>
      </c>
      <c r="M30" s="40" t="e">
        <f t="shared" si="9"/>
        <v>#REF!</v>
      </c>
      <c r="N30" s="49"/>
      <c r="O30" s="40" t="e">
        <f t="shared" ref="O30:U30" si="10">SUM(O28:O29)</f>
        <v>#REF!</v>
      </c>
      <c r="P30" s="40" t="e">
        <f t="shared" si="10"/>
        <v>#REF!</v>
      </c>
      <c r="Q30" s="40" t="e">
        <f t="shared" si="10"/>
        <v>#REF!</v>
      </c>
      <c r="R30" s="40" t="e">
        <f t="shared" si="10"/>
        <v>#REF!</v>
      </c>
      <c r="S30" s="40" t="e">
        <f t="shared" si="10"/>
        <v>#REF!</v>
      </c>
      <c r="T30" s="40" t="e">
        <f t="shared" si="10"/>
        <v>#REF!</v>
      </c>
      <c r="U30" s="40" t="e">
        <f t="shared" si="10"/>
        <v>#REF!</v>
      </c>
    </row>
    <row r="31" spans="1:21" ht="30" customHeight="1">
      <c r="B31" s="99" t="s">
        <v>51</v>
      </c>
      <c r="C31" s="52"/>
      <c r="D31" s="52"/>
      <c r="E31" s="57"/>
      <c r="F31" s="57"/>
      <c r="G31" s="57"/>
      <c r="H31" s="57"/>
      <c r="I31" s="57"/>
      <c r="J31" s="57"/>
      <c r="K31" s="57"/>
      <c r="L31" s="57"/>
      <c r="M31" s="57"/>
      <c r="N31" s="52"/>
      <c r="O31" s="53"/>
      <c r="P31" s="57"/>
      <c r="Q31" s="57"/>
      <c r="R31" s="57"/>
      <c r="S31" s="57"/>
      <c r="T31" s="57"/>
      <c r="U31" s="53"/>
    </row>
    <row r="32" spans="1:21" s="54" customFormat="1" ht="39.950000000000003" customHeight="1">
      <c r="B32" s="111" t="s">
        <v>52</v>
      </c>
      <c r="C32" s="52"/>
      <c r="D32" s="66" t="e">
        <f>'Summary (Unindexed Prices)'!D32*(1+'SAI Indicies'!C$10)</f>
        <v>#REF!</v>
      </c>
      <c r="E32" s="66" t="e">
        <f>'Summary (Unindexed Prices)'!E32*(1+'SAI Indicies'!D$10)</f>
        <v>#REF!</v>
      </c>
      <c r="F32" s="66" t="e">
        <f>'Summary (Unindexed Prices)'!F32*(1+'SAI Indicies'!E$10)</f>
        <v>#REF!</v>
      </c>
      <c r="G32" s="66" t="e">
        <f>'Summary (Unindexed Prices)'!G32*(1+'SAI Indicies'!F$10)</f>
        <v>#REF!</v>
      </c>
      <c r="H32" s="66" t="e">
        <f>'Summary (Unindexed Prices)'!H32*(1+'SAI Indicies'!G$10)</f>
        <v>#REF!</v>
      </c>
      <c r="I32" s="66" t="e">
        <f>'Summary (Unindexed Prices)'!I32*(1+'SAI Indicies'!H$10)</f>
        <v>#REF!</v>
      </c>
      <c r="J32" s="66" t="e">
        <f>'Summary (Unindexed Prices)'!J32*(1+'SAI Indicies'!I$10)</f>
        <v>#REF!</v>
      </c>
      <c r="K32" s="66" t="e">
        <f>'Summary (Unindexed Prices)'!K32*(1+'SAI Indicies'!J$10)</f>
        <v>#REF!</v>
      </c>
      <c r="L32" s="66" t="e">
        <f>'Summary (Unindexed Prices)'!L32*(1+'SAI Indicies'!K$10)</f>
        <v>#REF!</v>
      </c>
      <c r="M32" s="66" t="e">
        <f>'Summary (Unindexed Prices)'!M32*(1+'SAI Indicies'!L$10)</f>
        <v>#REF!</v>
      </c>
      <c r="N32" s="52"/>
      <c r="O32" s="47" t="e">
        <f>SUM(D32:M32)</f>
        <v>#REF!</v>
      </c>
      <c r="P32" s="66" t="e">
        <f>'Summary (Unindexed Prices)'!P32*(1+'SAI Indicies'!M$10)</f>
        <v>#REF!</v>
      </c>
      <c r="Q32" s="66" t="e">
        <f>'Summary (Unindexed Prices)'!Q32*(1+'SAI Indicies'!N$10)</f>
        <v>#REF!</v>
      </c>
      <c r="R32" s="66" t="e">
        <f>'Summary (Unindexed Prices)'!R32*(1+'SAI Indicies'!O$10)</f>
        <v>#REF!</v>
      </c>
      <c r="S32" s="66" t="e">
        <f>'Summary (Unindexed Prices)'!S32*(1+'SAI Indicies'!P$10)</f>
        <v>#REF!</v>
      </c>
      <c r="T32" s="66" t="e">
        <f>'Summary (Unindexed Prices)'!T32*(1+'SAI Indicies'!Q$10)</f>
        <v>#REF!</v>
      </c>
      <c r="U32" s="47" t="e">
        <f>SUM(O32:T32)</f>
        <v>#REF!</v>
      </c>
    </row>
    <row r="33" spans="2:21" s="54" customFormat="1" ht="39.950000000000003" customHeight="1">
      <c r="B33" s="111" t="s">
        <v>53</v>
      </c>
      <c r="C33" s="52"/>
      <c r="D33" s="66" t="e">
        <f>'Summary (Unindexed Prices)'!D33*(1+'SAI Indicies'!C$10)</f>
        <v>#REF!</v>
      </c>
      <c r="E33" s="66" t="e">
        <f>'Summary (Unindexed Prices)'!E33*(1+'SAI Indicies'!D$10)</f>
        <v>#REF!</v>
      </c>
      <c r="F33" s="66" t="e">
        <f>'Summary (Unindexed Prices)'!F33*(1+'SAI Indicies'!E$10)</f>
        <v>#REF!</v>
      </c>
      <c r="G33" s="66" t="e">
        <f>'Summary (Unindexed Prices)'!G33*(1+'SAI Indicies'!F$10)</f>
        <v>#REF!</v>
      </c>
      <c r="H33" s="66" t="e">
        <f>'Summary (Unindexed Prices)'!H33*(1+'SAI Indicies'!G$10)</f>
        <v>#REF!</v>
      </c>
      <c r="I33" s="66" t="e">
        <f>'Summary (Unindexed Prices)'!I33*(1+'SAI Indicies'!H$10)</f>
        <v>#REF!</v>
      </c>
      <c r="J33" s="66" t="e">
        <f>'Summary (Unindexed Prices)'!J33*(1+'SAI Indicies'!I$10)</f>
        <v>#REF!</v>
      </c>
      <c r="K33" s="66" t="e">
        <f>'Summary (Unindexed Prices)'!K33*(1+'SAI Indicies'!J$10)</f>
        <v>#REF!</v>
      </c>
      <c r="L33" s="66" t="e">
        <f>'Summary (Unindexed Prices)'!L33*(1+'SAI Indicies'!K$10)</f>
        <v>#REF!</v>
      </c>
      <c r="M33" s="66" t="e">
        <f>'Summary (Unindexed Prices)'!M33*(1+'SAI Indicies'!L$10)</f>
        <v>#REF!</v>
      </c>
      <c r="N33" s="52"/>
      <c r="O33" s="47" t="e">
        <f>SUM(D33:M33)</f>
        <v>#REF!</v>
      </c>
      <c r="P33" s="66" t="e">
        <f>'Summary (Unindexed Prices)'!P33*(1+'SAI Indicies'!M$10)</f>
        <v>#REF!</v>
      </c>
      <c r="Q33" s="66" t="e">
        <f>'Summary (Unindexed Prices)'!Q33*(1+'SAI Indicies'!N$10)</f>
        <v>#REF!</v>
      </c>
      <c r="R33" s="66" t="e">
        <f>'Summary (Unindexed Prices)'!R33*(1+'SAI Indicies'!O$10)</f>
        <v>#REF!</v>
      </c>
      <c r="S33" s="66" t="e">
        <f>'Summary (Unindexed Prices)'!S33*(1+'SAI Indicies'!P$10)</f>
        <v>#REF!</v>
      </c>
      <c r="T33" s="66" t="e">
        <f>'Summary (Unindexed Prices)'!T33*(1+'SAI Indicies'!Q$10)</f>
        <v>#REF!</v>
      </c>
      <c r="U33" s="47" t="e">
        <f>SUM(O33:T33)</f>
        <v>#REF!</v>
      </c>
    </row>
    <row r="34" spans="2:21" s="54" customFormat="1" ht="39.950000000000003" customHeight="1">
      <c r="B34" s="111" t="s">
        <v>54</v>
      </c>
      <c r="C34" s="52"/>
      <c r="D34" s="66" t="e">
        <f>'Summary (Unindexed Prices)'!D34*(1+'SAI Indicies'!C$10)</f>
        <v>#REF!</v>
      </c>
      <c r="E34" s="66" t="e">
        <f>'Summary (Unindexed Prices)'!E34*(1+'SAI Indicies'!D$10)</f>
        <v>#REF!</v>
      </c>
      <c r="F34" s="66" t="e">
        <f>'Summary (Unindexed Prices)'!F34*(1+'SAI Indicies'!E$10)</f>
        <v>#REF!</v>
      </c>
      <c r="G34" s="66" t="e">
        <f>'Summary (Unindexed Prices)'!G34*(1+'SAI Indicies'!F$10)</f>
        <v>#REF!</v>
      </c>
      <c r="H34" s="66" t="e">
        <f>'Summary (Unindexed Prices)'!H34*(1+'SAI Indicies'!G$10)</f>
        <v>#REF!</v>
      </c>
      <c r="I34" s="66" t="e">
        <f>'Summary (Unindexed Prices)'!I34*(1+'SAI Indicies'!H$10)</f>
        <v>#REF!</v>
      </c>
      <c r="J34" s="66" t="e">
        <f>'Summary (Unindexed Prices)'!J34*(1+'SAI Indicies'!I$10)</f>
        <v>#REF!</v>
      </c>
      <c r="K34" s="66" t="e">
        <f>'Summary (Unindexed Prices)'!K34*(1+'SAI Indicies'!J$10)</f>
        <v>#REF!</v>
      </c>
      <c r="L34" s="66" t="e">
        <f>'Summary (Unindexed Prices)'!L34*(1+'SAI Indicies'!K$10)</f>
        <v>#REF!</v>
      </c>
      <c r="M34" s="66" t="e">
        <f>'Summary (Unindexed Prices)'!M34*(1+'SAI Indicies'!L$10)</f>
        <v>#REF!</v>
      </c>
      <c r="N34" s="52"/>
      <c r="O34" s="47" t="e">
        <f t="shared" ref="O34" si="11">SUM(D34:M34)</f>
        <v>#REF!</v>
      </c>
      <c r="P34" s="66" t="e">
        <f>'Summary (Unindexed Prices)'!P34*(1+'SAI Indicies'!M$10)</f>
        <v>#REF!</v>
      </c>
      <c r="Q34" s="66" t="e">
        <f>'Summary (Unindexed Prices)'!Q34*(1+'SAI Indicies'!N$10)</f>
        <v>#REF!</v>
      </c>
      <c r="R34" s="66" t="e">
        <f>'Summary (Unindexed Prices)'!R34*(1+'SAI Indicies'!O$10)</f>
        <v>#REF!</v>
      </c>
      <c r="S34" s="66" t="e">
        <f>'Summary (Unindexed Prices)'!S34*(1+'SAI Indicies'!P$10)</f>
        <v>#REF!</v>
      </c>
      <c r="T34" s="66" t="e">
        <f>'Summary (Unindexed Prices)'!T34*(1+'SAI Indicies'!Q$10)</f>
        <v>#REF!</v>
      </c>
      <c r="U34" s="47" t="e">
        <f t="shared" ref="U34" si="12">SUM(O34:T34)</f>
        <v>#REF!</v>
      </c>
    </row>
    <row r="35" spans="2:21" s="54" customFormat="1" ht="39.950000000000003" customHeight="1">
      <c r="B35" s="111" t="s">
        <v>55</v>
      </c>
      <c r="C35" s="52"/>
      <c r="D35" s="66" t="e">
        <f>'Summary (Unindexed Prices)'!D35*(1+'SAI Indicies'!C$10)</f>
        <v>#REF!</v>
      </c>
      <c r="E35" s="66" t="e">
        <f>'Summary (Unindexed Prices)'!E35*(1+'SAI Indicies'!D$10)</f>
        <v>#REF!</v>
      </c>
      <c r="F35" s="66" t="e">
        <f>'Summary (Unindexed Prices)'!F35*(1+'SAI Indicies'!E$10)</f>
        <v>#REF!</v>
      </c>
      <c r="G35" s="66" t="e">
        <f>'Summary (Unindexed Prices)'!G35*(1+'SAI Indicies'!F$10)</f>
        <v>#REF!</v>
      </c>
      <c r="H35" s="66" t="e">
        <f>'Summary (Unindexed Prices)'!H35*(1+'SAI Indicies'!G$10)</f>
        <v>#REF!</v>
      </c>
      <c r="I35" s="66" t="e">
        <f>'Summary (Unindexed Prices)'!I35*(1+'SAI Indicies'!H$10)</f>
        <v>#REF!</v>
      </c>
      <c r="J35" s="66" t="e">
        <f>'Summary (Unindexed Prices)'!J35*(1+'SAI Indicies'!I$10)</f>
        <v>#REF!</v>
      </c>
      <c r="K35" s="66" t="e">
        <f>'Summary (Unindexed Prices)'!K35*(1+'SAI Indicies'!J$10)</f>
        <v>#REF!</v>
      </c>
      <c r="L35" s="66" t="e">
        <f>'Summary (Unindexed Prices)'!L35*(1+'SAI Indicies'!K$10)</f>
        <v>#REF!</v>
      </c>
      <c r="M35" s="66" t="e">
        <f>'Summary (Unindexed Prices)'!M35*(1+'SAI Indicies'!L$10)</f>
        <v>#REF!</v>
      </c>
      <c r="N35" s="52"/>
      <c r="O35" s="47" t="e">
        <f>SUM(D35:M35)</f>
        <v>#REF!</v>
      </c>
      <c r="P35" s="66" t="e">
        <f>'Summary (Unindexed Prices)'!P35*(1+'SAI Indicies'!M$10)</f>
        <v>#REF!</v>
      </c>
      <c r="Q35" s="66" t="e">
        <f>'Summary (Unindexed Prices)'!Q35*(1+'SAI Indicies'!N$10)</f>
        <v>#REF!</v>
      </c>
      <c r="R35" s="66" t="e">
        <f>'Summary (Unindexed Prices)'!R35*(1+'SAI Indicies'!O$10)</f>
        <v>#REF!</v>
      </c>
      <c r="S35" s="66" t="e">
        <f>'Summary (Unindexed Prices)'!S35*(1+'SAI Indicies'!P$10)</f>
        <v>#REF!</v>
      </c>
      <c r="T35" s="66" t="e">
        <f>'Summary (Unindexed Prices)'!T35*(1+'SAI Indicies'!Q$10)</f>
        <v>#REF!</v>
      </c>
      <c r="U35" s="47" t="e">
        <f>SUM(O35:T35)</f>
        <v>#REF!</v>
      </c>
    </row>
    <row r="36" spans="2:21" s="48" customFormat="1" ht="20.100000000000001" customHeight="1">
      <c r="B36" s="100" t="s">
        <v>56</v>
      </c>
      <c r="C36" s="49"/>
      <c r="D36" s="40" t="e">
        <f>SUM(D32:D35)</f>
        <v>#REF!</v>
      </c>
      <c r="E36" s="40" t="e">
        <f t="shared" ref="E36:M36" si="13">SUM(E32:E35)</f>
        <v>#REF!</v>
      </c>
      <c r="F36" s="40" t="e">
        <f t="shared" si="13"/>
        <v>#REF!</v>
      </c>
      <c r="G36" s="40" t="e">
        <f t="shared" si="13"/>
        <v>#REF!</v>
      </c>
      <c r="H36" s="40" t="e">
        <f t="shared" si="13"/>
        <v>#REF!</v>
      </c>
      <c r="I36" s="40" t="e">
        <f t="shared" si="13"/>
        <v>#REF!</v>
      </c>
      <c r="J36" s="40" t="e">
        <f t="shared" si="13"/>
        <v>#REF!</v>
      </c>
      <c r="K36" s="40" t="e">
        <f t="shared" si="13"/>
        <v>#REF!</v>
      </c>
      <c r="L36" s="40" t="e">
        <f t="shared" si="13"/>
        <v>#REF!</v>
      </c>
      <c r="M36" s="40" t="e">
        <f t="shared" si="13"/>
        <v>#REF!</v>
      </c>
      <c r="N36" s="49"/>
      <c r="O36" s="51" t="e">
        <f>SUM(O32:O35)</f>
        <v>#REF!</v>
      </c>
      <c r="P36" s="51" t="e">
        <f t="shared" ref="P36:U36" si="14">SUM(P32:P35)</f>
        <v>#REF!</v>
      </c>
      <c r="Q36" s="51" t="e">
        <f t="shared" si="14"/>
        <v>#REF!</v>
      </c>
      <c r="R36" s="51" t="e">
        <f t="shared" si="14"/>
        <v>#REF!</v>
      </c>
      <c r="S36" s="51" t="e">
        <f t="shared" si="14"/>
        <v>#REF!</v>
      </c>
      <c r="T36" s="51" t="e">
        <f t="shared" si="14"/>
        <v>#REF!</v>
      </c>
      <c r="U36" s="51" t="e">
        <f t="shared" si="14"/>
        <v>#REF!</v>
      </c>
    </row>
    <row r="37" spans="2:21" ht="30" customHeight="1">
      <c r="B37" s="99" t="s">
        <v>57</v>
      </c>
      <c r="C37" s="52"/>
      <c r="D37" s="52"/>
      <c r="E37" s="57"/>
      <c r="F37" s="57"/>
      <c r="G37" s="57"/>
      <c r="H37" s="57"/>
      <c r="I37" s="57"/>
      <c r="J37" s="57"/>
      <c r="K37" s="57"/>
      <c r="L37" s="57"/>
      <c r="M37" s="57"/>
      <c r="N37" s="52"/>
      <c r="O37" s="53"/>
      <c r="P37" s="57"/>
      <c r="Q37" s="57"/>
      <c r="R37" s="57"/>
      <c r="S37" s="57"/>
      <c r="T37" s="57"/>
      <c r="U37" s="53"/>
    </row>
    <row r="38" spans="2:21" s="54" customFormat="1" ht="39.950000000000003" customHeight="1">
      <c r="B38" s="111" t="s">
        <v>58</v>
      </c>
      <c r="C38" s="52"/>
      <c r="D38" s="66" t="e">
        <f>'Summary (Unindexed Prices)'!D38*(1+'SAI Indicies'!C$10)</f>
        <v>#REF!</v>
      </c>
      <c r="E38" s="66" t="e">
        <f>'Summary (Unindexed Prices)'!E38*(1+'SAI Indicies'!D$10)</f>
        <v>#REF!</v>
      </c>
      <c r="F38" s="66" t="e">
        <f>'Summary (Unindexed Prices)'!F38*(1+'SAI Indicies'!E$10)</f>
        <v>#REF!</v>
      </c>
      <c r="G38" s="66" t="e">
        <f>'Summary (Unindexed Prices)'!G38*(1+'SAI Indicies'!F$10)</f>
        <v>#REF!</v>
      </c>
      <c r="H38" s="66" t="e">
        <f>'Summary (Unindexed Prices)'!H38*(1+'SAI Indicies'!G$10)</f>
        <v>#REF!</v>
      </c>
      <c r="I38" s="66" t="e">
        <f>'Summary (Unindexed Prices)'!I38*(1+'SAI Indicies'!H$10)</f>
        <v>#REF!</v>
      </c>
      <c r="J38" s="66" t="e">
        <f>'Summary (Unindexed Prices)'!J38*(1+'SAI Indicies'!I$10)</f>
        <v>#REF!</v>
      </c>
      <c r="K38" s="66" t="e">
        <f>'Summary (Unindexed Prices)'!K38*(1+'SAI Indicies'!J$10)</f>
        <v>#REF!</v>
      </c>
      <c r="L38" s="66" t="e">
        <f>'Summary (Unindexed Prices)'!L38*(1+'SAI Indicies'!K$10)</f>
        <v>#REF!</v>
      </c>
      <c r="M38" s="66" t="e">
        <f>'Summary (Unindexed Prices)'!M38*(1+'SAI Indicies'!L$10)</f>
        <v>#REF!</v>
      </c>
      <c r="N38" s="52"/>
      <c r="O38" s="47" t="e">
        <f>SUM(D38:M38)</f>
        <v>#REF!</v>
      </c>
      <c r="P38" s="66" t="e">
        <f>'Summary (Unindexed Prices)'!P38*(1+'SAI Indicies'!M$10)</f>
        <v>#REF!</v>
      </c>
      <c r="Q38" s="66" t="e">
        <f>'Summary (Unindexed Prices)'!Q38*(1+'SAI Indicies'!N$10)</f>
        <v>#REF!</v>
      </c>
      <c r="R38" s="66" t="e">
        <f>'Summary (Unindexed Prices)'!R38*(1+'SAI Indicies'!O$10)</f>
        <v>#REF!</v>
      </c>
      <c r="S38" s="66" t="e">
        <f>'Summary (Unindexed Prices)'!S38*(1+'SAI Indicies'!P$10)</f>
        <v>#REF!</v>
      </c>
      <c r="T38" s="66" t="e">
        <f>'Summary (Unindexed Prices)'!T38*(1+'SAI Indicies'!Q$10)</f>
        <v>#REF!</v>
      </c>
      <c r="U38" s="47" t="e">
        <f t="shared" ref="U38:U44" si="15">SUM(O38:T38)</f>
        <v>#REF!</v>
      </c>
    </row>
    <row r="39" spans="2:21" s="54" customFormat="1" ht="39.950000000000003" customHeight="1">
      <c r="B39" s="111" t="s">
        <v>59</v>
      </c>
      <c r="C39" s="52"/>
      <c r="D39" s="66" t="e">
        <f>'Summary (Unindexed Prices)'!D39*(1+'SAI Indicies'!C$10)</f>
        <v>#REF!</v>
      </c>
      <c r="E39" s="66" t="e">
        <f>'Summary (Unindexed Prices)'!E39*(1+'SAI Indicies'!D$10)</f>
        <v>#REF!</v>
      </c>
      <c r="F39" s="66" t="e">
        <f>'Summary (Unindexed Prices)'!F39*(1+'SAI Indicies'!E$10)</f>
        <v>#REF!</v>
      </c>
      <c r="G39" s="66" t="e">
        <f>'Summary (Unindexed Prices)'!G39*(1+'SAI Indicies'!F$10)</f>
        <v>#REF!</v>
      </c>
      <c r="H39" s="66" t="e">
        <f>'Summary (Unindexed Prices)'!H39*(1+'SAI Indicies'!G$10)</f>
        <v>#REF!</v>
      </c>
      <c r="I39" s="66" t="e">
        <f>'Summary (Unindexed Prices)'!I39*(1+'SAI Indicies'!H$10)</f>
        <v>#REF!</v>
      </c>
      <c r="J39" s="66" t="e">
        <f>'Summary (Unindexed Prices)'!J39*(1+'SAI Indicies'!I$10)</f>
        <v>#REF!</v>
      </c>
      <c r="K39" s="66" t="e">
        <f>'Summary (Unindexed Prices)'!K39*(1+'SAI Indicies'!J$10)</f>
        <v>#REF!</v>
      </c>
      <c r="L39" s="66" t="e">
        <f>'Summary (Unindexed Prices)'!L39*(1+'SAI Indicies'!K$10)</f>
        <v>#REF!</v>
      </c>
      <c r="M39" s="66" t="e">
        <f>'Summary (Unindexed Prices)'!M39*(1+'SAI Indicies'!L$10)</f>
        <v>#REF!</v>
      </c>
      <c r="N39" s="52"/>
      <c r="O39" s="47" t="e">
        <f>SUM(D39:M39)</f>
        <v>#REF!</v>
      </c>
      <c r="P39" s="66" t="e">
        <f>'Summary (Unindexed Prices)'!P39*(1+'SAI Indicies'!M$10)</f>
        <v>#REF!</v>
      </c>
      <c r="Q39" s="66" t="e">
        <f>'Summary (Unindexed Prices)'!Q39*(1+'SAI Indicies'!N$10)</f>
        <v>#REF!</v>
      </c>
      <c r="R39" s="66" t="e">
        <f>'Summary (Unindexed Prices)'!R39*(1+'SAI Indicies'!O$10)</f>
        <v>#REF!</v>
      </c>
      <c r="S39" s="66" t="e">
        <f>'Summary (Unindexed Prices)'!S39*(1+'SAI Indicies'!P$10)</f>
        <v>#REF!</v>
      </c>
      <c r="T39" s="66" t="e">
        <f>'Summary (Unindexed Prices)'!T39*(1+'SAI Indicies'!Q$10)</f>
        <v>#REF!</v>
      </c>
      <c r="U39" s="47" t="e">
        <f t="shared" si="15"/>
        <v>#REF!</v>
      </c>
    </row>
    <row r="40" spans="2:21" s="48" customFormat="1" ht="20.100000000000001" customHeight="1">
      <c r="B40" s="100" t="s">
        <v>60</v>
      </c>
      <c r="C40" s="49"/>
      <c r="D40" s="40" t="e">
        <f>SUM(D38:D39)</f>
        <v>#REF!</v>
      </c>
      <c r="E40" s="40" t="e">
        <f t="shared" ref="E40:L40" si="16">SUM(E38:E39)</f>
        <v>#REF!</v>
      </c>
      <c r="F40" s="40" t="e">
        <f t="shared" si="16"/>
        <v>#REF!</v>
      </c>
      <c r="G40" s="40" t="e">
        <f t="shared" si="16"/>
        <v>#REF!</v>
      </c>
      <c r="H40" s="40" t="e">
        <f t="shared" si="16"/>
        <v>#REF!</v>
      </c>
      <c r="I40" s="40" t="e">
        <f t="shared" si="16"/>
        <v>#REF!</v>
      </c>
      <c r="J40" s="40" t="e">
        <f t="shared" si="16"/>
        <v>#REF!</v>
      </c>
      <c r="K40" s="40" t="e">
        <f t="shared" si="16"/>
        <v>#REF!</v>
      </c>
      <c r="L40" s="40" t="e">
        <f t="shared" si="16"/>
        <v>#REF!</v>
      </c>
      <c r="M40" s="40" t="e">
        <f>SUM(M38:M39)</f>
        <v>#REF!</v>
      </c>
      <c r="N40" s="49"/>
      <c r="O40" s="40" t="e">
        <f>SUM(O38:O39)</f>
        <v>#REF!</v>
      </c>
      <c r="P40" s="40" t="e">
        <f t="shared" ref="P40:T40" si="17">SUM(P38:P39)</f>
        <v>#REF!</v>
      </c>
      <c r="Q40" s="40" t="e">
        <f t="shared" si="17"/>
        <v>#REF!</v>
      </c>
      <c r="R40" s="40" t="e">
        <f t="shared" si="17"/>
        <v>#REF!</v>
      </c>
      <c r="S40" s="40" t="e">
        <f>SUM(S38:S39)</f>
        <v>#REF!</v>
      </c>
      <c r="T40" s="40" t="e">
        <f t="shared" si="17"/>
        <v>#REF!</v>
      </c>
      <c r="U40" s="40" t="e">
        <f>SUM(U38:U39)</f>
        <v>#REF!</v>
      </c>
    </row>
    <row r="41" spans="2:21" ht="58.5" customHeight="1">
      <c r="B41" s="39" t="s">
        <v>61</v>
      </c>
      <c r="C41" s="40" t="e">
        <f>C8</f>
        <v>#REF!</v>
      </c>
      <c r="D41" s="40" t="e">
        <f>D36+D30+D26+D22+D16+D12+D40</f>
        <v>#REF!</v>
      </c>
      <c r="E41" s="40" t="e">
        <f>E36+E30+E26+E22+E16+E12+E40</f>
        <v>#REF!</v>
      </c>
      <c r="F41" s="40" t="e">
        <f t="shared" ref="F41:M41" si="18">F36+F30+F26+F22+F16+F12+F40</f>
        <v>#REF!</v>
      </c>
      <c r="G41" s="40" t="e">
        <f t="shared" si="18"/>
        <v>#REF!</v>
      </c>
      <c r="H41" s="40" t="e">
        <f t="shared" si="18"/>
        <v>#REF!</v>
      </c>
      <c r="I41" s="40" t="e">
        <f t="shared" si="18"/>
        <v>#REF!</v>
      </c>
      <c r="J41" s="40" t="e">
        <f t="shared" si="18"/>
        <v>#REF!</v>
      </c>
      <c r="K41" s="40" t="e">
        <f t="shared" si="18"/>
        <v>#REF!</v>
      </c>
      <c r="L41" s="40" t="e">
        <f t="shared" si="18"/>
        <v>#REF!</v>
      </c>
      <c r="M41" s="40" t="e">
        <f t="shared" si="18"/>
        <v>#REF!</v>
      </c>
      <c r="N41" s="40" t="e">
        <f>N8</f>
        <v>#REF!</v>
      </c>
      <c r="O41" s="40" t="e">
        <f>O8+O36+O30+O26+O22+O16+O12+O40</f>
        <v>#REF!</v>
      </c>
      <c r="P41" s="40" t="e">
        <f>P36+P30+P26+P22+P16+P12+P40</f>
        <v>#REF!</v>
      </c>
      <c r="Q41" s="40" t="e">
        <f t="shared" ref="Q41:T41" si="19">Q36+Q30+Q26+Q22+Q16+Q12+Q40</f>
        <v>#REF!</v>
      </c>
      <c r="R41" s="40" t="e">
        <f t="shared" si="19"/>
        <v>#REF!</v>
      </c>
      <c r="S41" s="40" t="e">
        <f t="shared" si="19"/>
        <v>#REF!</v>
      </c>
      <c r="T41" s="40" t="e">
        <f t="shared" si="19"/>
        <v>#REF!</v>
      </c>
      <c r="U41" s="40" t="e">
        <f>U8+U36+U30+U26+U22+U16+U12+U40</f>
        <v>#REF!</v>
      </c>
    </row>
    <row r="42" spans="2:21" ht="27.75" customHeight="1">
      <c r="B42" s="102" t="s">
        <v>62</v>
      </c>
      <c r="C42" s="11" t="e">
        <f>C41*'Overheads, Profit'!$C9</f>
        <v>#REF!</v>
      </c>
      <c r="D42" s="11" t="e">
        <f>D41*'Overheads, Profit'!$C9</f>
        <v>#REF!</v>
      </c>
      <c r="E42" s="11" t="e">
        <f>E41*'Overheads, Profit'!$C9</f>
        <v>#REF!</v>
      </c>
      <c r="F42" s="11" t="e">
        <f>F41*'Overheads, Profit'!$C9</f>
        <v>#REF!</v>
      </c>
      <c r="G42" s="11" t="e">
        <f>G41*'Overheads, Profit'!$C9</f>
        <v>#REF!</v>
      </c>
      <c r="H42" s="11" t="e">
        <f>H41*'Overheads, Profit'!$C9</f>
        <v>#REF!</v>
      </c>
      <c r="I42" s="11" t="e">
        <f>I41*'Overheads, Profit'!$C9</f>
        <v>#REF!</v>
      </c>
      <c r="J42" s="11" t="e">
        <f>J41*'Overheads, Profit'!$C9</f>
        <v>#REF!</v>
      </c>
      <c r="K42" s="11" t="e">
        <f>K41*'Overheads, Profit'!$C9</f>
        <v>#REF!</v>
      </c>
      <c r="L42" s="11" t="e">
        <f>L41*'Overheads, Profit'!$C9</f>
        <v>#REF!</v>
      </c>
      <c r="M42" s="11" t="e">
        <f>M41*'Overheads, Profit'!$C9</f>
        <v>#REF!</v>
      </c>
      <c r="N42" s="11" t="e">
        <f>N41*'Overheads, Profit'!$C9</f>
        <v>#REF!</v>
      </c>
      <c r="O42" s="40" t="e">
        <f>SUM(C42:N42)</f>
        <v>#REF!</v>
      </c>
      <c r="P42" s="11" t="e">
        <f>P41*'Overheads, Profit'!$C9</f>
        <v>#REF!</v>
      </c>
      <c r="Q42" s="11" t="e">
        <f>Q41*'Overheads, Profit'!$C9</f>
        <v>#REF!</v>
      </c>
      <c r="R42" s="11" t="e">
        <f>R41*'Overheads, Profit'!$C9</f>
        <v>#REF!</v>
      </c>
      <c r="S42" s="11" t="e">
        <f>S41*'Overheads, Profit'!$C9</f>
        <v>#REF!</v>
      </c>
      <c r="T42" s="11" t="e">
        <f>T41*'Overheads, Profit'!$C9</f>
        <v>#REF!</v>
      </c>
      <c r="U42" s="47" t="e">
        <f t="shared" si="15"/>
        <v>#REF!</v>
      </c>
    </row>
    <row r="43" spans="2:21" ht="27.75" customHeight="1">
      <c r="B43" s="102" t="s">
        <v>63</v>
      </c>
      <c r="C43" s="11" t="e">
        <f>(C$41+C$42)*'Overheads, Profit'!$C15</f>
        <v>#REF!</v>
      </c>
      <c r="D43" s="11" t="e">
        <f>(D$41+D$42)*'Overheads, Profit'!$C15</f>
        <v>#REF!</v>
      </c>
      <c r="E43" s="11" t="e">
        <f>(E$41+E$42)*'Overheads, Profit'!$C15</f>
        <v>#REF!</v>
      </c>
      <c r="F43" s="11" t="e">
        <f>(F$41+F$42)*'Overheads, Profit'!$C15</f>
        <v>#REF!</v>
      </c>
      <c r="G43" s="11" t="e">
        <f>(G$41+G$42)*'Overheads, Profit'!$C15</f>
        <v>#REF!</v>
      </c>
      <c r="H43" s="11" t="e">
        <f>(H$41+H$42)*'Overheads, Profit'!$C15</f>
        <v>#REF!</v>
      </c>
      <c r="I43" s="11" t="e">
        <f>(I$41+I$42)*'Overheads, Profit'!$C15</f>
        <v>#REF!</v>
      </c>
      <c r="J43" s="11" t="e">
        <f>(J$41+J$42)*'Overheads, Profit'!$C15</f>
        <v>#REF!</v>
      </c>
      <c r="K43" s="11" t="e">
        <f>(K$41+K$42)*'Overheads, Profit'!$C15</f>
        <v>#REF!</v>
      </c>
      <c r="L43" s="11" t="e">
        <f>(L$41+L$42)*'Overheads, Profit'!$C15</f>
        <v>#REF!</v>
      </c>
      <c r="M43" s="11" t="e">
        <f>(M$41+M$42)*'Overheads, Profit'!$C15</f>
        <v>#REF!</v>
      </c>
      <c r="N43" s="11" t="e">
        <f>(N$41+N$42)*'Overheads, Profit'!$C15</f>
        <v>#REF!</v>
      </c>
      <c r="O43" s="40" t="e">
        <f t="shared" ref="O43:O44" si="20">SUM(C43:N43)</f>
        <v>#REF!</v>
      </c>
      <c r="P43" s="11" t="e">
        <f>(P$41+P$42)*'Overheads, Profit'!$C15</f>
        <v>#REF!</v>
      </c>
      <c r="Q43" s="11" t="e">
        <f>(Q$41+Q$42)*'Overheads, Profit'!$C15</f>
        <v>#REF!</v>
      </c>
      <c r="R43" s="11" t="e">
        <f>(R$41+R$42)*'Overheads, Profit'!$C15</f>
        <v>#REF!</v>
      </c>
      <c r="S43" s="11" t="e">
        <f>(S$41+S$42)*'Overheads, Profit'!$C15</f>
        <v>#REF!</v>
      </c>
      <c r="T43" s="11" t="e">
        <f>(T$41+T$42)*'Overheads, Profit'!$C15</f>
        <v>#REF!</v>
      </c>
      <c r="U43" s="47" t="e">
        <f t="shared" si="15"/>
        <v>#REF!</v>
      </c>
    </row>
    <row r="44" spans="2:21" ht="27.75" customHeight="1">
      <c r="B44" s="102" t="s">
        <v>64</v>
      </c>
      <c r="C44" s="11" t="e">
        <f>(C$41+C$42)*'Overheads, Profit'!$C16</f>
        <v>#REF!</v>
      </c>
      <c r="D44" s="11" t="e">
        <f>(D$41+D$42)*'Overheads, Profit'!$C16</f>
        <v>#REF!</v>
      </c>
      <c r="E44" s="11" t="e">
        <f>(E$41+E$42)*'Overheads, Profit'!$C16</f>
        <v>#REF!</v>
      </c>
      <c r="F44" s="11" t="e">
        <f>(F$41+F$42)*'Overheads, Profit'!$C16</f>
        <v>#REF!</v>
      </c>
      <c r="G44" s="11" t="e">
        <f>(G$41+G$42)*'Overheads, Profit'!$C16</f>
        <v>#REF!</v>
      </c>
      <c r="H44" s="11" t="e">
        <f>(H$41+H$42)*'Overheads, Profit'!$C16</f>
        <v>#REF!</v>
      </c>
      <c r="I44" s="11" t="e">
        <f>(I$41+I$42)*'Overheads, Profit'!$C16</f>
        <v>#REF!</v>
      </c>
      <c r="J44" s="11" t="e">
        <f>(J$41+J$42)*'Overheads, Profit'!$C16</f>
        <v>#REF!</v>
      </c>
      <c r="K44" s="11" t="e">
        <f>(K$41+K$42)*'Overheads, Profit'!$C16</f>
        <v>#REF!</v>
      </c>
      <c r="L44" s="11" t="e">
        <f>(L$41+L$42)*'Overheads, Profit'!$C16</f>
        <v>#REF!</v>
      </c>
      <c r="M44" s="11" t="e">
        <f>(M$41+M$42)*'Overheads, Profit'!$C16</f>
        <v>#REF!</v>
      </c>
      <c r="N44" s="11" t="e">
        <f>(N$41+N$42)*'Overheads, Profit'!$C16</f>
        <v>#REF!</v>
      </c>
      <c r="O44" s="40" t="e">
        <f t="shared" si="20"/>
        <v>#REF!</v>
      </c>
      <c r="P44" s="11" t="e">
        <f>(P$41+P$42)*'Overheads, Profit'!$C16</f>
        <v>#REF!</v>
      </c>
      <c r="Q44" s="11" t="e">
        <f>(Q$41+Q$42)*'Overheads, Profit'!$C16</f>
        <v>#REF!</v>
      </c>
      <c r="R44" s="11" t="e">
        <f>(R$41+R$42)*'Overheads, Profit'!$C16</f>
        <v>#REF!</v>
      </c>
      <c r="S44" s="11" t="e">
        <f>(S$41+S$42)*'Overheads, Profit'!$C16</f>
        <v>#REF!</v>
      </c>
      <c r="T44" s="11" t="e">
        <f>(T$41+T$42)*'Overheads, Profit'!$C16</f>
        <v>#REF!</v>
      </c>
      <c r="U44" s="47" t="e">
        <f t="shared" si="15"/>
        <v>#REF!</v>
      </c>
    </row>
    <row r="45" spans="2:21" ht="58.5" customHeight="1">
      <c r="B45" s="39" t="s">
        <v>65</v>
      </c>
      <c r="C45" s="40" t="e">
        <f>SUM(C41:C44)</f>
        <v>#REF!</v>
      </c>
      <c r="D45" s="40" t="e">
        <f t="shared" ref="D45:U45" si="21">SUM(D41:D44)</f>
        <v>#REF!</v>
      </c>
      <c r="E45" s="40" t="e">
        <f t="shared" si="21"/>
        <v>#REF!</v>
      </c>
      <c r="F45" s="40" t="e">
        <f t="shared" si="21"/>
        <v>#REF!</v>
      </c>
      <c r="G45" s="40" t="e">
        <f t="shared" si="21"/>
        <v>#REF!</v>
      </c>
      <c r="H45" s="40" t="e">
        <f t="shared" si="21"/>
        <v>#REF!</v>
      </c>
      <c r="I45" s="40" t="e">
        <f t="shared" si="21"/>
        <v>#REF!</v>
      </c>
      <c r="J45" s="40" t="e">
        <f t="shared" si="21"/>
        <v>#REF!</v>
      </c>
      <c r="K45" s="40" t="e">
        <f t="shared" si="21"/>
        <v>#REF!</v>
      </c>
      <c r="L45" s="40" t="e">
        <f t="shared" si="21"/>
        <v>#REF!</v>
      </c>
      <c r="M45" s="40" t="e">
        <f t="shared" si="21"/>
        <v>#REF!</v>
      </c>
      <c r="N45" s="40" t="e">
        <f t="shared" si="21"/>
        <v>#REF!</v>
      </c>
      <c r="O45" s="40" t="e">
        <f>SUM(O41:O44)</f>
        <v>#REF!</v>
      </c>
      <c r="P45" s="40" t="e">
        <f t="shared" si="21"/>
        <v>#REF!</v>
      </c>
      <c r="Q45" s="40" t="e">
        <f t="shared" si="21"/>
        <v>#REF!</v>
      </c>
      <c r="R45" s="40" t="e">
        <f t="shared" si="21"/>
        <v>#REF!</v>
      </c>
      <c r="S45" s="40" t="e">
        <f t="shared" si="21"/>
        <v>#REF!</v>
      </c>
      <c r="T45" s="40" t="e">
        <f t="shared" si="21"/>
        <v>#REF!</v>
      </c>
      <c r="U45" s="40" t="e">
        <f t="shared" si="21"/>
        <v>#REF!</v>
      </c>
    </row>
    <row r="46" spans="2:21" s="42" customFormat="1" ht="49.5" customHeight="1">
      <c r="B46" s="111" t="s">
        <v>66</v>
      </c>
      <c r="C46" s="66"/>
      <c r="D46" s="66">
        <f>'Summary (Unindexed Prices)'!D46</f>
        <v>0</v>
      </c>
      <c r="E46" s="52"/>
      <c r="F46" s="52"/>
      <c r="G46" s="52"/>
      <c r="H46" s="52"/>
      <c r="I46" s="52"/>
      <c r="J46" s="52"/>
      <c r="K46" s="52"/>
      <c r="L46" s="52"/>
      <c r="M46" s="52"/>
      <c r="N46" s="52"/>
      <c r="O46" s="47">
        <f>D46</f>
        <v>0</v>
      </c>
      <c r="P46" s="52"/>
      <c r="Q46" s="52"/>
      <c r="R46" s="52"/>
      <c r="S46" s="52"/>
      <c r="T46" s="52"/>
      <c r="U46" s="47">
        <f>O46</f>
        <v>0</v>
      </c>
    </row>
    <row r="47" spans="2:21" s="42" customFormat="1" ht="57.75" customHeight="1">
      <c r="B47" s="39" t="s">
        <v>67</v>
      </c>
      <c r="C47" s="40" t="e">
        <f>C45</f>
        <v>#REF!</v>
      </c>
      <c r="D47" s="40" t="e">
        <f>D46+D45</f>
        <v>#REF!</v>
      </c>
      <c r="E47" s="40" t="e">
        <f>E45</f>
        <v>#REF!</v>
      </c>
      <c r="F47" s="40" t="e">
        <f>F45</f>
        <v>#REF!</v>
      </c>
      <c r="G47" s="40" t="e">
        <f t="shared" ref="G47:L47" si="22">G45</f>
        <v>#REF!</v>
      </c>
      <c r="H47" s="40" t="e">
        <f t="shared" si="22"/>
        <v>#REF!</v>
      </c>
      <c r="I47" s="40" t="e">
        <f t="shared" si="22"/>
        <v>#REF!</v>
      </c>
      <c r="J47" s="40" t="e">
        <f t="shared" si="22"/>
        <v>#REF!</v>
      </c>
      <c r="K47" s="40" t="e">
        <f t="shared" si="22"/>
        <v>#REF!</v>
      </c>
      <c r="L47" s="40" t="e">
        <f t="shared" si="22"/>
        <v>#REF!</v>
      </c>
      <c r="M47" s="40" t="e">
        <f>M45</f>
        <v>#REF!</v>
      </c>
      <c r="N47" s="40" t="e">
        <f>N45</f>
        <v>#REF!</v>
      </c>
      <c r="O47" s="40" t="e">
        <f t="shared" ref="O47" si="23">O46+O45</f>
        <v>#REF!</v>
      </c>
      <c r="P47" s="40" t="e">
        <f>P45</f>
        <v>#REF!</v>
      </c>
      <c r="Q47" s="40" t="e">
        <f t="shared" ref="Q47:S47" si="24">Q45</f>
        <v>#REF!</v>
      </c>
      <c r="R47" s="40" t="e">
        <f t="shared" si="24"/>
        <v>#REF!</v>
      </c>
      <c r="S47" s="40" t="e">
        <f t="shared" si="24"/>
        <v>#REF!</v>
      </c>
      <c r="T47" s="40" t="e">
        <f>T45</f>
        <v>#REF!</v>
      </c>
      <c r="U47" s="40" t="e">
        <f>U46+U45</f>
        <v>#REF!</v>
      </c>
    </row>
    <row r="48" spans="2:21" ht="30" customHeight="1">
      <c r="B48" s="99" t="s">
        <v>68</v>
      </c>
      <c r="C48" s="52"/>
      <c r="D48" s="52"/>
      <c r="E48" s="52"/>
      <c r="F48" s="52"/>
      <c r="G48" s="52"/>
      <c r="H48" s="52"/>
      <c r="I48" s="52"/>
      <c r="J48" s="52"/>
      <c r="K48" s="52"/>
      <c r="L48" s="52"/>
      <c r="M48" s="52"/>
      <c r="N48" s="52"/>
      <c r="O48" s="129"/>
      <c r="P48" s="52"/>
      <c r="Q48" s="52"/>
      <c r="R48" s="52"/>
      <c r="S48" s="52"/>
      <c r="T48" s="52"/>
      <c r="U48" s="129"/>
    </row>
    <row r="49" spans="2:21" s="48" customFormat="1" ht="31.5" customHeight="1">
      <c r="B49" s="111" t="s">
        <v>69</v>
      </c>
      <c r="C49" s="52"/>
      <c r="D49" s="66" t="e">
        <f>'Summary (Unindexed Prices)'!D49*(1+'SAI Indicies'!C$10)</f>
        <v>#REF!</v>
      </c>
      <c r="E49" s="66" t="e">
        <f>'Summary (Unindexed Prices)'!E49*(1+'SAI Indicies'!D$10)</f>
        <v>#REF!</v>
      </c>
      <c r="F49" s="66" t="e">
        <f>'Summary (Unindexed Prices)'!F49*(1+'SAI Indicies'!E$10)</f>
        <v>#REF!</v>
      </c>
      <c r="G49" s="66" t="e">
        <f>'Summary (Unindexed Prices)'!G49*(1+'SAI Indicies'!F$10)</f>
        <v>#REF!</v>
      </c>
      <c r="H49" s="66" t="e">
        <f>'Summary (Unindexed Prices)'!H49*(1+'SAI Indicies'!G$10)</f>
        <v>#REF!</v>
      </c>
      <c r="I49" s="66" t="e">
        <f>'Summary (Unindexed Prices)'!I49*(1+'SAI Indicies'!H$10)</f>
        <v>#REF!</v>
      </c>
      <c r="J49" s="66" t="e">
        <f>'Summary (Unindexed Prices)'!J49*(1+'SAI Indicies'!I$10)</f>
        <v>#REF!</v>
      </c>
      <c r="K49" s="66" t="e">
        <f>'Summary (Unindexed Prices)'!K49*(1+'SAI Indicies'!J$10)</f>
        <v>#REF!</v>
      </c>
      <c r="L49" s="66" t="e">
        <f>'Summary (Unindexed Prices)'!L49*(1+'SAI Indicies'!K$10)</f>
        <v>#REF!</v>
      </c>
      <c r="M49" s="66" t="e">
        <f>'Summary (Unindexed Prices)'!M49*(1+'SAI Indicies'!L$10)</f>
        <v>#REF!</v>
      </c>
      <c r="N49" s="52"/>
      <c r="O49" s="47" t="e">
        <f>SUM(D49:M49)</f>
        <v>#REF!</v>
      </c>
      <c r="P49" s="66" t="e">
        <f>'Summary (Unindexed Prices)'!P49*(1+'SAI Indicies'!M$10)</f>
        <v>#REF!</v>
      </c>
      <c r="Q49" s="66" t="e">
        <f>'Summary (Unindexed Prices)'!Q49*(1+'SAI Indicies'!N$10)</f>
        <v>#REF!</v>
      </c>
      <c r="R49" s="66" t="e">
        <f>'Summary (Unindexed Prices)'!R49*(1+'SAI Indicies'!O$10)</f>
        <v>#REF!</v>
      </c>
      <c r="S49" s="66" t="e">
        <f>'Summary (Unindexed Prices)'!S49*(1+'SAI Indicies'!P$10)</f>
        <v>#REF!</v>
      </c>
      <c r="T49" s="66" t="e">
        <f>'Summary (Unindexed Prices)'!T49*(1+'SAI Indicies'!Q$10)</f>
        <v>#REF!</v>
      </c>
      <c r="U49" s="47" t="e">
        <f t="shared" ref="U49:U52" si="25">SUM(O49:T49)</f>
        <v>#REF!</v>
      </c>
    </row>
    <row r="50" spans="2:21" s="48" customFormat="1" ht="31.5" customHeight="1">
      <c r="B50" s="125" t="s">
        <v>62</v>
      </c>
      <c r="C50" s="52"/>
      <c r="D50" s="66" t="e">
        <f>D49*'Overheads, Profit'!$C9</f>
        <v>#REF!</v>
      </c>
      <c r="E50" s="66" t="e">
        <f>E49*'Overheads, Profit'!$C9</f>
        <v>#REF!</v>
      </c>
      <c r="F50" s="66" t="e">
        <f>F49*'Overheads, Profit'!$C9</f>
        <v>#REF!</v>
      </c>
      <c r="G50" s="66" t="e">
        <f>G49*'Overheads, Profit'!$C9</f>
        <v>#REF!</v>
      </c>
      <c r="H50" s="66" t="e">
        <f>H49*'Overheads, Profit'!$C9</f>
        <v>#REF!</v>
      </c>
      <c r="I50" s="66" t="e">
        <f>I49*'Overheads, Profit'!$C9</f>
        <v>#REF!</v>
      </c>
      <c r="J50" s="66" t="e">
        <f>J49*'Overheads, Profit'!$C9</f>
        <v>#REF!</v>
      </c>
      <c r="K50" s="66" t="e">
        <f>K49*'Overheads, Profit'!$C9</f>
        <v>#REF!</v>
      </c>
      <c r="L50" s="66" t="e">
        <f>L49*'Overheads, Profit'!$C9</f>
        <v>#REF!</v>
      </c>
      <c r="M50" s="66" t="e">
        <f>M49*'Overheads, Profit'!$C9</f>
        <v>#REF!</v>
      </c>
      <c r="N50" s="52"/>
      <c r="O50" s="47" t="e">
        <f t="shared" ref="O50:O52" si="26">SUM(D50:M50)</f>
        <v>#REF!</v>
      </c>
      <c r="P50" s="66" t="e">
        <f>P49*'Overheads, Profit'!$C9</f>
        <v>#REF!</v>
      </c>
      <c r="Q50" s="66" t="e">
        <f>Q49*'Overheads, Profit'!$C9</f>
        <v>#REF!</v>
      </c>
      <c r="R50" s="66" t="e">
        <f>R49*'Overheads, Profit'!$C9</f>
        <v>#REF!</v>
      </c>
      <c r="S50" s="66" t="e">
        <f>S49*'Overheads, Profit'!$C9</f>
        <v>#REF!</v>
      </c>
      <c r="T50" s="66" t="e">
        <f>T49*'Overheads, Profit'!$C9</f>
        <v>#REF!</v>
      </c>
      <c r="U50" s="47" t="e">
        <f t="shared" si="25"/>
        <v>#REF!</v>
      </c>
    </row>
    <row r="51" spans="2:21" s="48" customFormat="1" ht="31.5" customHeight="1">
      <c r="B51" s="125" t="s">
        <v>63</v>
      </c>
      <c r="C51" s="52"/>
      <c r="D51" s="66" t="e">
        <f>SUM(D$49,D$50)*'Overheads, Profit'!$C15</f>
        <v>#REF!</v>
      </c>
      <c r="E51" s="66" t="e">
        <f>SUM(E$49,E$50)*'Overheads, Profit'!$C15</f>
        <v>#REF!</v>
      </c>
      <c r="F51" s="66" t="e">
        <f>SUM(F$49,F$50)*'Overheads, Profit'!$C15</f>
        <v>#REF!</v>
      </c>
      <c r="G51" s="66" t="e">
        <f>SUM(G$49,G$50)*'Overheads, Profit'!$C15</f>
        <v>#REF!</v>
      </c>
      <c r="H51" s="66" t="e">
        <f>SUM(H$49,H$50)*'Overheads, Profit'!$C15</f>
        <v>#REF!</v>
      </c>
      <c r="I51" s="66" t="e">
        <f>SUM(I$49,I$50)*'Overheads, Profit'!$C15</f>
        <v>#REF!</v>
      </c>
      <c r="J51" s="66" t="e">
        <f>SUM(J$49,J$50)*'Overheads, Profit'!$C15</f>
        <v>#REF!</v>
      </c>
      <c r="K51" s="66" t="e">
        <f>SUM(K$49,K$50)*'Overheads, Profit'!$C15</f>
        <v>#REF!</v>
      </c>
      <c r="L51" s="66" t="e">
        <f>SUM(L$49,L$50)*'Overheads, Profit'!$C15</f>
        <v>#REF!</v>
      </c>
      <c r="M51" s="66" t="e">
        <f>SUM(M$49,M$50)*'Overheads, Profit'!$C15</f>
        <v>#REF!</v>
      </c>
      <c r="N51" s="52"/>
      <c r="O51" s="47" t="e">
        <f t="shared" si="26"/>
        <v>#REF!</v>
      </c>
      <c r="P51" s="66" t="e">
        <f>SUM(P$49,P$50)*'Overheads, Profit'!$C15</f>
        <v>#REF!</v>
      </c>
      <c r="Q51" s="66" t="e">
        <f>SUM(Q$49,Q$50)*'Overheads, Profit'!$C15</f>
        <v>#REF!</v>
      </c>
      <c r="R51" s="66" t="e">
        <f>SUM(R$49,R$50)*'Overheads, Profit'!$C15</f>
        <v>#REF!</v>
      </c>
      <c r="S51" s="66" t="e">
        <f>SUM(S$49,S$50)*'Overheads, Profit'!$C15</f>
        <v>#REF!</v>
      </c>
      <c r="T51" s="66" t="e">
        <f>SUM(T$49,T$50)*'Overheads, Profit'!$C15</f>
        <v>#REF!</v>
      </c>
      <c r="U51" s="47" t="e">
        <f t="shared" si="25"/>
        <v>#REF!</v>
      </c>
    </row>
    <row r="52" spans="2:21" s="48" customFormat="1" ht="31.5" customHeight="1">
      <c r="B52" s="125" t="s">
        <v>64</v>
      </c>
      <c r="C52" s="52"/>
      <c r="D52" s="66" t="e">
        <f>SUM(D$49,D$50)*'Overheads, Profit'!$C16</f>
        <v>#REF!</v>
      </c>
      <c r="E52" s="66" t="e">
        <f>SUM(E$49,E$50)*'Overheads, Profit'!$C16</f>
        <v>#REF!</v>
      </c>
      <c r="F52" s="66" t="e">
        <f>SUM(F$49,F$50)*'Overheads, Profit'!$C16</f>
        <v>#REF!</v>
      </c>
      <c r="G52" s="66" t="e">
        <f>SUM(G$49,G$50)*'Overheads, Profit'!$C16</f>
        <v>#REF!</v>
      </c>
      <c r="H52" s="66" t="e">
        <f>SUM(H$49,H$50)*'Overheads, Profit'!$C16</f>
        <v>#REF!</v>
      </c>
      <c r="I52" s="66" t="e">
        <f>SUM(I$49,I$50)*'Overheads, Profit'!$C16</f>
        <v>#REF!</v>
      </c>
      <c r="J52" s="66" t="e">
        <f>SUM(J$49,J$50)*'Overheads, Profit'!$C16</f>
        <v>#REF!</v>
      </c>
      <c r="K52" s="66" t="e">
        <f>SUM(K$49,K$50)*'Overheads, Profit'!$C16</f>
        <v>#REF!</v>
      </c>
      <c r="L52" s="66" t="e">
        <f>SUM(L$49,L$50)*'Overheads, Profit'!$C16</f>
        <v>#REF!</v>
      </c>
      <c r="M52" s="66" t="e">
        <f>SUM(M$49,M$50)*'Overheads, Profit'!$C16</f>
        <v>#REF!</v>
      </c>
      <c r="N52" s="52"/>
      <c r="O52" s="47" t="e">
        <f t="shared" si="26"/>
        <v>#REF!</v>
      </c>
      <c r="P52" s="66" t="e">
        <f>SUM(P$49,P$50)*'Overheads, Profit'!$C16</f>
        <v>#REF!</v>
      </c>
      <c r="Q52" s="66" t="e">
        <f>SUM(Q$49,Q$50)*'Overheads, Profit'!$C16</f>
        <v>#REF!</v>
      </c>
      <c r="R52" s="66" t="e">
        <f>SUM(R$49,R$50)*'Overheads, Profit'!$C16</f>
        <v>#REF!</v>
      </c>
      <c r="S52" s="66" t="e">
        <f>SUM(S$49,S$50)*'Overheads, Profit'!$C16</f>
        <v>#REF!</v>
      </c>
      <c r="T52" s="66" t="e">
        <f>SUM(T$49,T$50)*'Overheads, Profit'!$C16</f>
        <v>#REF!</v>
      </c>
      <c r="U52" s="47" t="e">
        <f t="shared" si="25"/>
        <v>#REF!</v>
      </c>
    </row>
    <row r="53" spans="2:21" s="48" customFormat="1" ht="20.100000000000001" customHeight="1">
      <c r="B53" s="127" t="s">
        <v>70</v>
      </c>
      <c r="C53" s="52"/>
      <c r="D53" s="123" t="e">
        <f>SUM(D49:D52)</f>
        <v>#REF!</v>
      </c>
      <c r="E53" s="123" t="e">
        <f t="shared" ref="E53:M53" si="27">SUM(E49:E52)</f>
        <v>#REF!</v>
      </c>
      <c r="F53" s="123" t="e">
        <f t="shared" si="27"/>
        <v>#REF!</v>
      </c>
      <c r="G53" s="123" t="e">
        <f t="shared" si="27"/>
        <v>#REF!</v>
      </c>
      <c r="H53" s="123" t="e">
        <f t="shared" si="27"/>
        <v>#REF!</v>
      </c>
      <c r="I53" s="123" t="e">
        <f t="shared" si="27"/>
        <v>#REF!</v>
      </c>
      <c r="J53" s="123" t="e">
        <f t="shared" si="27"/>
        <v>#REF!</v>
      </c>
      <c r="K53" s="123" t="e">
        <f t="shared" si="27"/>
        <v>#REF!</v>
      </c>
      <c r="L53" s="123" t="e">
        <f t="shared" si="27"/>
        <v>#REF!</v>
      </c>
      <c r="M53" s="123" t="e">
        <f t="shared" si="27"/>
        <v>#REF!</v>
      </c>
      <c r="N53" s="49"/>
      <c r="O53" s="124" t="e">
        <f>SUM(O49:O52)</f>
        <v>#REF!</v>
      </c>
      <c r="P53" s="124" t="e">
        <f t="shared" ref="P53:U53" si="28">SUM(P49:P52)</f>
        <v>#REF!</v>
      </c>
      <c r="Q53" s="124" t="e">
        <f t="shared" si="28"/>
        <v>#REF!</v>
      </c>
      <c r="R53" s="124" t="e">
        <f t="shared" si="28"/>
        <v>#REF!</v>
      </c>
      <c r="S53" s="124" t="e">
        <f t="shared" si="28"/>
        <v>#REF!</v>
      </c>
      <c r="T53" s="124" t="e">
        <f t="shared" si="28"/>
        <v>#REF!</v>
      </c>
      <c r="U53" s="124" t="e">
        <f t="shared" si="28"/>
        <v>#REF!</v>
      </c>
    </row>
    <row r="54" spans="2:21" s="42" customFormat="1" ht="57.75" customHeight="1">
      <c r="B54" s="39" t="s">
        <v>71</v>
      </c>
      <c r="C54" s="40" t="e">
        <f>C47</f>
        <v>#REF!</v>
      </c>
      <c r="D54" s="40" t="e">
        <f t="shared" ref="D54:U54" si="29">SUM(D47,D53)</f>
        <v>#REF!</v>
      </c>
      <c r="E54" s="40" t="e">
        <f t="shared" si="29"/>
        <v>#REF!</v>
      </c>
      <c r="F54" s="40" t="e">
        <f t="shared" si="29"/>
        <v>#REF!</v>
      </c>
      <c r="G54" s="40" t="e">
        <f t="shared" si="29"/>
        <v>#REF!</v>
      </c>
      <c r="H54" s="40" t="e">
        <f t="shared" si="29"/>
        <v>#REF!</v>
      </c>
      <c r="I54" s="40" t="e">
        <f t="shared" si="29"/>
        <v>#REF!</v>
      </c>
      <c r="J54" s="40" t="e">
        <f t="shared" si="29"/>
        <v>#REF!</v>
      </c>
      <c r="K54" s="40" t="e">
        <f t="shared" si="29"/>
        <v>#REF!</v>
      </c>
      <c r="L54" s="40" t="e">
        <f t="shared" si="29"/>
        <v>#REF!</v>
      </c>
      <c r="M54" s="40" t="e">
        <f t="shared" si="29"/>
        <v>#REF!</v>
      </c>
      <c r="N54" s="40" t="e">
        <f>N47</f>
        <v>#REF!</v>
      </c>
      <c r="O54" s="40" t="e">
        <f t="shared" si="29"/>
        <v>#REF!</v>
      </c>
      <c r="P54" s="40" t="e">
        <f t="shared" si="29"/>
        <v>#REF!</v>
      </c>
      <c r="Q54" s="40" t="e">
        <f t="shared" si="29"/>
        <v>#REF!</v>
      </c>
      <c r="R54" s="40" t="e">
        <f t="shared" si="29"/>
        <v>#REF!</v>
      </c>
      <c r="S54" s="40" t="e">
        <f t="shared" si="29"/>
        <v>#REF!</v>
      </c>
      <c r="T54" s="40" t="e">
        <f t="shared" si="29"/>
        <v>#REF!</v>
      </c>
      <c r="U54" s="40" t="e">
        <f t="shared" si="29"/>
        <v>#REF!</v>
      </c>
    </row>
    <row r="55" spans="2:21" ht="30" customHeight="1">
      <c r="B55" s="99" t="s">
        <v>72</v>
      </c>
      <c r="C55" s="52"/>
      <c r="D55" s="52"/>
      <c r="E55" s="52"/>
      <c r="F55" s="52"/>
      <c r="G55" s="52"/>
      <c r="H55" s="52"/>
      <c r="I55" s="52"/>
      <c r="J55" s="52"/>
      <c r="K55" s="52"/>
      <c r="L55" s="52"/>
      <c r="M55" s="52"/>
      <c r="N55" s="52"/>
      <c r="O55" s="129"/>
      <c r="P55" s="52"/>
      <c r="Q55" s="52"/>
      <c r="R55" s="52"/>
      <c r="S55" s="52"/>
      <c r="T55" s="52"/>
      <c r="U55" s="129"/>
    </row>
    <row r="56" spans="2:21" s="54" customFormat="1" ht="39.950000000000003" customHeight="1">
      <c r="B56" s="111" t="s">
        <v>73</v>
      </c>
      <c r="C56" s="52"/>
      <c r="D56" s="66" t="e">
        <f>'Summary (Unindexed Prices)'!D56*(1+'SAI Indicies'!C$10)</f>
        <v>#REF!</v>
      </c>
      <c r="E56" s="66" t="e">
        <f>'Summary (Unindexed Prices)'!E56*(1+'SAI Indicies'!D$10)</f>
        <v>#REF!</v>
      </c>
      <c r="F56" s="66" t="e">
        <f>'Summary (Unindexed Prices)'!F56*(1+'SAI Indicies'!E$10)</f>
        <v>#REF!</v>
      </c>
      <c r="G56" s="66" t="e">
        <f>'Summary (Unindexed Prices)'!G56*(1+'SAI Indicies'!F$10)</f>
        <v>#REF!</v>
      </c>
      <c r="H56" s="66" t="e">
        <f>'Summary (Unindexed Prices)'!H56*(1+'SAI Indicies'!G$10)</f>
        <v>#REF!</v>
      </c>
      <c r="I56" s="66" t="e">
        <f>'Summary (Unindexed Prices)'!I56*(1+'SAI Indicies'!H$10)</f>
        <v>#REF!</v>
      </c>
      <c r="J56" s="66" t="e">
        <f>'Summary (Unindexed Prices)'!J56*(1+'SAI Indicies'!I$10)</f>
        <v>#REF!</v>
      </c>
      <c r="K56" s="66" t="e">
        <f>'Summary (Unindexed Prices)'!K56*(1+'SAI Indicies'!J$10)</f>
        <v>#REF!</v>
      </c>
      <c r="L56" s="66" t="e">
        <f>'Summary (Unindexed Prices)'!L56*(1+'SAI Indicies'!K$10)</f>
        <v>#REF!</v>
      </c>
      <c r="M56" s="66" t="e">
        <f>'Summary (Unindexed Prices)'!M56*(1+'SAI Indicies'!L$10)</f>
        <v>#REF!</v>
      </c>
      <c r="N56" s="52"/>
      <c r="O56" s="40" t="e">
        <f>SUM(D56:M56)</f>
        <v>#REF!</v>
      </c>
      <c r="P56" s="66" t="e">
        <f>'Summary (Unindexed Prices)'!P56*(1+'SAI Indicies'!M$10)</f>
        <v>#REF!</v>
      </c>
      <c r="Q56" s="66" t="e">
        <f>'Summary (Unindexed Prices)'!Q56*(1+'SAI Indicies'!N$10)</f>
        <v>#REF!</v>
      </c>
      <c r="R56" s="66" t="e">
        <f>'Summary (Unindexed Prices)'!R56*(1+'SAI Indicies'!O$10)</f>
        <v>#REF!</v>
      </c>
      <c r="S56" s="66" t="e">
        <f>'Summary (Unindexed Prices)'!S56*(1+'SAI Indicies'!P$10)</f>
        <v>#REF!</v>
      </c>
      <c r="T56" s="66" t="e">
        <f>'Summary (Unindexed Prices)'!T56*(1+'SAI Indicies'!Q$10)</f>
        <v>#REF!</v>
      </c>
      <c r="U56" s="51" t="e">
        <f>SUM(O56:T56)</f>
        <v>#REF!</v>
      </c>
    </row>
    <row r="57" spans="2:21" s="48" customFormat="1" ht="30" customHeight="1">
      <c r="B57" s="100" t="s">
        <v>74</v>
      </c>
      <c r="C57" s="49"/>
      <c r="D57" s="40" t="e">
        <f>D56</f>
        <v>#REF!</v>
      </c>
      <c r="E57" s="40" t="e">
        <f t="shared" ref="E57:L57" si="30">E56</f>
        <v>#REF!</v>
      </c>
      <c r="F57" s="40" t="e">
        <f t="shared" si="30"/>
        <v>#REF!</v>
      </c>
      <c r="G57" s="40" t="e">
        <f t="shared" si="30"/>
        <v>#REF!</v>
      </c>
      <c r="H57" s="40" t="e">
        <f t="shared" si="30"/>
        <v>#REF!</v>
      </c>
      <c r="I57" s="40" t="e">
        <f t="shared" si="30"/>
        <v>#REF!</v>
      </c>
      <c r="J57" s="40" t="e">
        <f t="shared" si="30"/>
        <v>#REF!</v>
      </c>
      <c r="K57" s="40" t="e">
        <f t="shared" si="30"/>
        <v>#REF!</v>
      </c>
      <c r="L57" s="40" t="e">
        <f t="shared" si="30"/>
        <v>#REF!</v>
      </c>
      <c r="M57" s="40" t="e">
        <f>M56</f>
        <v>#REF!</v>
      </c>
      <c r="N57" s="49"/>
      <c r="O57" s="40" t="e">
        <f>O56</f>
        <v>#REF!</v>
      </c>
      <c r="P57" s="40" t="e">
        <f t="shared" ref="P57:U57" si="31">P56</f>
        <v>#REF!</v>
      </c>
      <c r="Q57" s="40" t="e">
        <f t="shared" si="31"/>
        <v>#REF!</v>
      </c>
      <c r="R57" s="40" t="e">
        <f t="shared" si="31"/>
        <v>#REF!</v>
      </c>
      <c r="S57" s="40" t="e">
        <f t="shared" si="31"/>
        <v>#REF!</v>
      </c>
      <c r="T57" s="40" t="e">
        <f t="shared" si="31"/>
        <v>#REF!</v>
      </c>
      <c r="U57" s="40" t="e">
        <f t="shared" si="31"/>
        <v>#REF!</v>
      </c>
    </row>
    <row r="58" spans="2:21" s="42" customFormat="1" ht="57.75" customHeight="1">
      <c r="B58" s="39" t="s">
        <v>75</v>
      </c>
      <c r="C58" s="40" t="e">
        <f>C54</f>
        <v>#REF!</v>
      </c>
      <c r="D58" s="40" t="e">
        <f t="shared" ref="D58:U58" si="32">SUM(D54,D57)</f>
        <v>#REF!</v>
      </c>
      <c r="E58" s="40" t="e">
        <f t="shared" si="32"/>
        <v>#REF!</v>
      </c>
      <c r="F58" s="40" t="e">
        <f t="shared" si="32"/>
        <v>#REF!</v>
      </c>
      <c r="G58" s="40" t="e">
        <f t="shared" si="32"/>
        <v>#REF!</v>
      </c>
      <c r="H58" s="40" t="e">
        <f t="shared" si="32"/>
        <v>#REF!</v>
      </c>
      <c r="I58" s="40" t="e">
        <f t="shared" si="32"/>
        <v>#REF!</v>
      </c>
      <c r="J58" s="40" t="e">
        <f t="shared" si="32"/>
        <v>#REF!</v>
      </c>
      <c r="K58" s="40" t="e">
        <f t="shared" si="32"/>
        <v>#REF!</v>
      </c>
      <c r="L58" s="40" t="e">
        <f t="shared" si="32"/>
        <v>#REF!</v>
      </c>
      <c r="M58" s="40" t="e">
        <f t="shared" si="32"/>
        <v>#REF!</v>
      </c>
      <c r="N58" s="40" t="e">
        <f>N54</f>
        <v>#REF!</v>
      </c>
      <c r="O58" s="40" t="e">
        <f t="shared" si="32"/>
        <v>#REF!</v>
      </c>
      <c r="P58" s="40" t="e">
        <f t="shared" si="32"/>
        <v>#REF!</v>
      </c>
      <c r="Q58" s="40" t="e">
        <f t="shared" si="32"/>
        <v>#REF!</v>
      </c>
      <c r="R58" s="40" t="e">
        <f t="shared" si="32"/>
        <v>#REF!</v>
      </c>
      <c r="S58" s="40" t="e">
        <f t="shared" si="32"/>
        <v>#REF!</v>
      </c>
      <c r="T58" s="40" t="e">
        <f t="shared" si="32"/>
        <v>#REF!</v>
      </c>
      <c r="U58" s="40" t="e">
        <f t="shared" si="32"/>
        <v>#REF!</v>
      </c>
    </row>
    <row r="59" spans="2:21" s="42" customFormat="1" ht="30" customHeight="1">
      <c r="B59" s="58"/>
      <c r="C59" s="59"/>
      <c r="D59" s="59"/>
      <c r="E59" s="59"/>
      <c r="F59" s="59"/>
      <c r="G59" s="59"/>
      <c r="H59" s="59"/>
      <c r="I59" s="59"/>
      <c r="J59" s="59"/>
      <c r="K59" s="59"/>
      <c r="L59" s="59"/>
      <c r="M59" s="59"/>
      <c r="N59" s="59"/>
      <c r="O59" s="59"/>
      <c r="P59" s="59"/>
      <c r="Q59" s="59"/>
      <c r="R59" s="59"/>
      <c r="S59" s="59"/>
      <c r="T59" s="59"/>
      <c r="U59" s="60"/>
    </row>
    <row r="60" spans="2:21" s="42" customFormat="1" ht="13.5" customHeight="1">
      <c r="C60" s="67"/>
      <c r="D60" s="67"/>
      <c r="E60" s="63"/>
      <c r="F60" s="8"/>
      <c r="G60" s="8"/>
      <c r="H60" s="8"/>
      <c r="I60" s="8"/>
      <c r="J60" s="8"/>
      <c r="K60" s="8"/>
      <c r="L60" s="8"/>
      <c r="O60" s="8"/>
      <c r="P60" s="8"/>
      <c r="Q60" s="8"/>
      <c r="R60" s="8"/>
      <c r="S60" s="8"/>
      <c r="T60" s="8"/>
    </row>
    <row r="61" spans="2:21" ht="27" hidden="1" customHeight="1">
      <c r="C61" s="34"/>
      <c r="D61" s="34"/>
      <c r="E61" s="147"/>
      <c r="F61" s="147"/>
      <c r="G61" s="147"/>
      <c r="H61" s="147"/>
      <c r="I61" s="89"/>
      <c r="J61" s="89"/>
      <c r="K61" s="89"/>
      <c r="L61" s="89"/>
      <c r="M61" s="1"/>
      <c r="N61" s="1"/>
      <c r="O61" s="1"/>
      <c r="P61" s="89"/>
      <c r="Q61" s="89"/>
      <c r="R61" s="89"/>
      <c r="S61" s="89"/>
      <c r="T61" s="89"/>
    </row>
    <row r="62" spans="2:21" ht="13.5" hidden="1" customHeight="1">
      <c r="C62" s="35"/>
      <c r="D62" s="35"/>
      <c r="E62" s="147"/>
      <c r="F62" s="147"/>
      <c r="G62" s="147"/>
      <c r="H62" s="147"/>
      <c r="I62" s="89"/>
      <c r="J62" s="89"/>
      <c r="K62" s="89"/>
      <c r="L62" s="89"/>
      <c r="M62" s="89"/>
      <c r="N62" s="89"/>
      <c r="O62" s="89"/>
      <c r="P62" s="89"/>
      <c r="Q62" s="89"/>
      <c r="R62" s="89"/>
      <c r="S62" s="89"/>
      <c r="T62" s="89"/>
    </row>
    <row r="63" spans="2:21" ht="12.75" hidden="1" customHeight="1">
      <c r="C63" s="35"/>
      <c r="D63" s="35"/>
      <c r="E63" s="147"/>
      <c r="F63" s="147"/>
      <c r="G63" s="147"/>
      <c r="H63" s="147"/>
      <c r="I63" s="89"/>
      <c r="J63" s="89"/>
      <c r="K63" s="89"/>
      <c r="L63" s="89"/>
      <c r="M63" s="89"/>
      <c r="N63" s="89"/>
      <c r="O63" s="89"/>
      <c r="P63" s="89"/>
      <c r="Q63" s="89"/>
      <c r="R63" s="89"/>
      <c r="S63" s="89"/>
      <c r="T63" s="89"/>
    </row>
    <row r="64" spans="2:21" ht="13.5" hidden="1" customHeight="1">
      <c r="B64" s="62"/>
      <c r="C64" s="36"/>
      <c r="D64" s="36"/>
      <c r="E64" s="147"/>
      <c r="F64" s="147"/>
      <c r="G64" s="147"/>
      <c r="H64" s="147"/>
      <c r="I64" s="89"/>
      <c r="J64" s="89"/>
      <c r="K64" s="89"/>
      <c r="L64" s="89"/>
      <c r="M64" s="89"/>
      <c r="N64" s="89"/>
      <c r="O64" s="89"/>
      <c r="P64" s="89"/>
      <c r="Q64" s="89"/>
      <c r="R64" s="89"/>
      <c r="S64" s="89"/>
      <c r="T64" s="89"/>
    </row>
    <row r="65" spans="2:20" ht="12.75" hidden="1" customHeight="1">
      <c r="B65" s="62"/>
      <c r="C65" s="36" t="s">
        <v>76</v>
      </c>
      <c r="D65" s="36"/>
      <c r="E65" s="147"/>
      <c r="F65" s="147"/>
      <c r="G65" s="147"/>
      <c r="H65" s="147"/>
      <c r="I65" s="89"/>
      <c r="J65" s="89"/>
      <c r="K65" s="89"/>
      <c r="L65" s="89"/>
      <c r="M65" s="89"/>
      <c r="N65" s="89"/>
      <c r="O65" s="89"/>
      <c r="P65" s="89"/>
      <c r="Q65" s="89"/>
      <c r="R65" s="89"/>
      <c r="S65" s="89"/>
      <c r="T65" s="89"/>
    </row>
    <row r="66" spans="2:20" ht="13.5" hidden="1" customHeight="1">
      <c r="B66" s="42"/>
      <c r="C66" s="63"/>
      <c r="D66" s="63"/>
      <c r="E66" s="8"/>
      <c r="F66" s="8"/>
      <c r="G66" s="8"/>
      <c r="H66" s="8"/>
      <c r="I66" s="8"/>
      <c r="J66" s="8"/>
      <c r="K66" s="8"/>
      <c r="L66" s="8"/>
      <c r="M66" s="8"/>
      <c r="N66" s="8"/>
      <c r="O66" s="63"/>
      <c r="P66" s="8"/>
      <c r="Q66" s="8"/>
      <c r="R66" s="8"/>
      <c r="S66" s="8"/>
      <c r="T66" s="8"/>
    </row>
    <row r="90" spans="4:21" hidden="1">
      <c r="D90" s="143"/>
      <c r="O90" s="143"/>
      <c r="P90" s="143"/>
      <c r="U90" s="144"/>
    </row>
  </sheetData>
  <sheetProtection algorithmName="SHA-512" hashValue="CRpvvvwXQHwm49XNWVhtAnS1CplounkWl+cZwJKf3OIr1dmDRv0kVHxeStF7wkYmTFcPyMOoBOh+2HYWPJyppQ==" saltValue="aVvwK2w0VrXXB13h6Esn8w==" spinCount="100000" sheet="1" formatCells="0" formatColumns="0" formatRows="0" deleteColumns="0" deleteRows="0" selectLockedCells="1" selectUnlockedCells="1"/>
  <protectedRanges>
    <protectedRange sqref="C24:N25 P24:T25 D28:M29 P28:T29 D38:M39 P38:T39 D56:M56 P56:T56 D49:M52 P49:T52 D32:M35 P32:T35" name="Range1"/>
    <protectedRange sqref="P7:T7 C7:N7" name="Range1_4"/>
  </protectedRanges>
  <mergeCells count="6">
    <mergeCell ref="E65:H65"/>
    <mergeCell ref="C5:U5"/>
    <mergeCell ref="E61:H61"/>
    <mergeCell ref="E62:H62"/>
    <mergeCell ref="E63:H63"/>
    <mergeCell ref="E64:H64"/>
  </mergeCells>
  <conditionalFormatting sqref="E55:M55 E31:M31">
    <cfRule type="cellIs" dxfId="31" priority="15" stopIfTrue="1" operator="equal">
      <formula>"OK"</formula>
    </cfRule>
    <cfRule type="cellIs" dxfId="30" priority="16" stopIfTrue="1" operator="equal">
      <formula>"CHECK"</formula>
    </cfRule>
  </conditionalFormatting>
  <conditionalFormatting sqref="P55:T55 P31:T31">
    <cfRule type="cellIs" dxfId="29" priority="13" stopIfTrue="1" operator="equal">
      <formula>"OK"</formula>
    </cfRule>
    <cfRule type="cellIs" dxfId="28" priority="14" stopIfTrue="1" operator="equal">
      <formula>"CHECK"</formula>
    </cfRule>
  </conditionalFormatting>
  <conditionalFormatting sqref="N55">
    <cfRule type="cellIs" dxfId="27" priority="11" stopIfTrue="1" operator="equal">
      <formula>"OK"</formula>
    </cfRule>
    <cfRule type="cellIs" dxfId="26" priority="12" stopIfTrue="1" operator="equal">
      <formula>"CHECK"</formula>
    </cfRule>
  </conditionalFormatting>
  <conditionalFormatting sqref="E37:M37">
    <cfRule type="cellIs" dxfId="25" priority="9" stopIfTrue="1" operator="equal">
      <formula>"OK"</formula>
    </cfRule>
    <cfRule type="cellIs" dxfId="24" priority="10" stopIfTrue="1" operator="equal">
      <formula>"CHECK"</formula>
    </cfRule>
  </conditionalFormatting>
  <conditionalFormatting sqref="P37:T37">
    <cfRule type="cellIs" dxfId="23" priority="7" stopIfTrue="1" operator="equal">
      <formula>"OK"</formula>
    </cfRule>
    <cfRule type="cellIs" dxfId="22" priority="8" stopIfTrue="1" operator="equal">
      <formula>"CHECK"</formula>
    </cfRule>
  </conditionalFormatting>
  <conditionalFormatting sqref="E48:M48">
    <cfRule type="cellIs" dxfId="21" priority="5" stopIfTrue="1" operator="equal">
      <formula>"OK"</formula>
    </cfRule>
    <cfRule type="cellIs" dxfId="20" priority="6" stopIfTrue="1" operator="equal">
      <formula>"CHECK"</formula>
    </cfRule>
  </conditionalFormatting>
  <conditionalFormatting sqref="P48:T48">
    <cfRule type="cellIs" dxfId="19" priority="3" stopIfTrue="1" operator="equal">
      <formula>"OK"</formula>
    </cfRule>
    <cfRule type="cellIs" dxfId="18" priority="4" stopIfTrue="1" operator="equal">
      <formula>"CHECK"</formula>
    </cfRule>
  </conditionalFormatting>
  <conditionalFormatting sqref="N48">
    <cfRule type="cellIs" dxfId="17" priority="1" stopIfTrue="1" operator="equal">
      <formula>"OK"</formula>
    </cfRule>
    <cfRule type="cellIs" dxfId="16" priority="2" stopIfTrue="1" operator="equal">
      <formula>"CHECK"</formula>
    </cfRule>
  </conditionalFormatting>
  <pageMargins left="0.25" right="0.25" top="0.75" bottom="0.75" header="0.3" footer="0.3"/>
  <pageSetup paperSize="9" scale="28" orientation="portrait" r:id="rId1"/>
  <headerFooter alignWithMargins="0">
    <oddHeader>&amp;LOverseas Prime Contract&amp;CGibraltar&amp;"Arial,Bold"
&amp;"Arial,Regular"
&amp;RPricing Schedule Workbook (PSW) Booklet 5</oddHeader>
    <oddFooter>&amp;LOverseas Prime Contract&amp;CGibraltar
&amp;R
Pricing Schedule Workbook (PSW) Booklet 5</oddFooter>
  </headerFooter>
  <ignoredErrors>
    <ignoredError sqref="O40 U40 O42: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heetPr>
  <dimension ref="A1:V79"/>
  <sheetViews>
    <sheetView showGridLines="0" zoomScale="80" zoomScaleNormal="80" zoomScaleSheetLayoutView="70" workbookViewId="0">
      <pane xSplit="2" ySplit="6" topLeftCell="C47" activePane="bottomRight" state="frozen"/>
      <selection pane="topRight" activeCell="D41" sqref="D41"/>
      <selection pane="bottomLeft" activeCell="D41" sqref="D41"/>
      <selection pane="bottomRight" activeCell="D46" sqref="D46"/>
    </sheetView>
  </sheetViews>
  <sheetFormatPr defaultColWidth="0" defaultRowHeight="12.75" zeroHeight="1"/>
  <cols>
    <col min="1" max="1" width="3.42578125" style="2" customWidth="1"/>
    <col min="2" max="2" width="64.85546875" style="2" customWidth="1"/>
    <col min="3" max="3" width="14.140625" style="4" customWidth="1"/>
    <col min="4" max="13" width="12.7109375" style="4" customWidth="1"/>
    <col min="14" max="14" width="13.5703125" style="4" bestFit="1" customWidth="1"/>
    <col min="15" max="15" width="14.7109375" style="4" customWidth="1"/>
    <col min="16" max="20" width="12.7109375" style="4" customWidth="1"/>
    <col min="21" max="21" width="14.140625" style="2" customWidth="1"/>
    <col min="22" max="22" width="9.140625" style="2" customWidth="1"/>
    <col min="23" max="16384" width="9.140625" style="2" hidden="1"/>
  </cols>
  <sheetData>
    <row r="1" spans="1:21" ht="20.25">
      <c r="A1" s="94" t="str">
        <f>'Title Page'!$A$21</f>
        <v>Overseas Prime Contract</v>
      </c>
      <c r="B1" s="91"/>
      <c r="C1" s="8"/>
      <c r="D1" s="8"/>
      <c r="E1" s="8"/>
      <c r="F1" s="8"/>
      <c r="G1" s="8"/>
      <c r="H1" s="8"/>
      <c r="I1" s="8"/>
      <c r="J1" s="8"/>
      <c r="K1" s="8"/>
      <c r="L1" s="8"/>
      <c r="M1" s="8"/>
      <c r="N1" s="8"/>
      <c r="O1" s="8"/>
      <c r="P1" s="8"/>
      <c r="Q1" s="8"/>
      <c r="R1" s="8"/>
      <c r="S1" s="8"/>
      <c r="T1" s="8"/>
      <c r="U1" s="42"/>
    </row>
    <row r="2" spans="1:21" ht="20.25">
      <c r="A2" s="94" t="str">
        <f>'Title Page'!$A$23</f>
        <v>South Atlantic Islands - Total Facilities Management</v>
      </c>
      <c r="B2" s="91"/>
      <c r="C2" s="8"/>
      <c r="D2" s="8"/>
      <c r="E2" s="8"/>
      <c r="F2" s="8"/>
      <c r="G2" s="8"/>
      <c r="H2" s="8"/>
      <c r="I2" s="8"/>
      <c r="J2" s="8"/>
      <c r="K2" s="8"/>
      <c r="L2" s="8"/>
      <c r="M2" s="8"/>
      <c r="N2" s="8"/>
      <c r="O2" s="8"/>
      <c r="P2" s="8"/>
      <c r="Q2" s="8"/>
      <c r="R2" s="8"/>
      <c r="S2" s="8"/>
      <c r="T2" s="8"/>
      <c r="U2" s="42"/>
    </row>
    <row r="3" spans="1:21" ht="20.25">
      <c r="A3" s="94" t="s">
        <v>77</v>
      </c>
      <c r="B3" s="91"/>
      <c r="C3" s="8"/>
      <c r="D3" s="8"/>
      <c r="E3" s="8"/>
      <c r="F3" s="8"/>
      <c r="G3" s="8"/>
      <c r="H3" s="8"/>
      <c r="I3" s="8"/>
      <c r="J3" s="8"/>
      <c r="K3" s="8"/>
      <c r="L3" s="8"/>
      <c r="M3" s="8"/>
      <c r="N3" s="8"/>
      <c r="O3" s="8"/>
      <c r="P3" s="8"/>
      <c r="Q3" s="8"/>
      <c r="R3" s="8"/>
      <c r="S3" s="8"/>
      <c r="T3" s="8"/>
      <c r="U3" s="42"/>
    </row>
    <row r="4" spans="1:21" ht="20.25">
      <c r="A4" s="1"/>
      <c r="B4" s="91"/>
      <c r="C4" s="8"/>
      <c r="D4" s="8"/>
      <c r="E4" s="8"/>
      <c r="F4" s="8"/>
      <c r="G4" s="8"/>
      <c r="H4" s="8"/>
      <c r="I4" s="8"/>
      <c r="J4" s="8"/>
      <c r="K4" s="8"/>
      <c r="L4" s="8"/>
      <c r="M4" s="8"/>
      <c r="N4" s="8"/>
      <c r="O4" s="8"/>
      <c r="P4" s="8"/>
      <c r="Q4" s="8"/>
      <c r="R4" s="8"/>
      <c r="S4" s="8"/>
      <c r="T4" s="8"/>
      <c r="U4" s="42"/>
    </row>
    <row r="5" spans="1:21" s="6" customFormat="1" ht="20.25" customHeight="1">
      <c r="A5" s="44"/>
      <c r="B5" s="112" t="s">
        <v>5</v>
      </c>
      <c r="C5" s="151" t="s">
        <v>78</v>
      </c>
      <c r="D5" s="152"/>
      <c r="E5" s="152"/>
      <c r="F5" s="152"/>
      <c r="G5" s="152"/>
      <c r="H5" s="152"/>
      <c r="I5" s="152"/>
      <c r="J5" s="152"/>
      <c r="K5" s="152"/>
      <c r="L5" s="152"/>
      <c r="M5" s="152"/>
      <c r="N5" s="152"/>
      <c r="O5" s="152"/>
      <c r="P5" s="152"/>
      <c r="Q5" s="152"/>
      <c r="R5" s="152"/>
      <c r="S5" s="152"/>
      <c r="T5" s="152"/>
      <c r="U5" s="153"/>
    </row>
    <row r="6" spans="1:21" s="1" customFormat="1" ht="38.25" customHeight="1">
      <c r="B6" s="112" t="s">
        <v>7</v>
      </c>
      <c r="C6" s="37" t="s">
        <v>8</v>
      </c>
      <c r="D6" s="75" t="s">
        <v>9</v>
      </c>
      <c r="E6" s="74" t="s">
        <v>10</v>
      </c>
      <c r="F6" s="74" t="s">
        <v>11</v>
      </c>
      <c r="G6" s="74" t="s">
        <v>12</v>
      </c>
      <c r="H6" s="74" t="s">
        <v>13</v>
      </c>
      <c r="I6" s="74" t="s">
        <v>14</v>
      </c>
      <c r="J6" s="74" t="s">
        <v>15</v>
      </c>
      <c r="K6" s="74" t="s">
        <v>16</v>
      </c>
      <c r="L6" s="74" t="s">
        <v>17</v>
      </c>
      <c r="M6" s="74" t="s">
        <v>18</v>
      </c>
      <c r="N6" s="74" t="s">
        <v>19</v>
      </c>
      <c r="O6" s="38" t="s">
        <v>20</v>
      </c>
      <c r="P6" s="74" t="s">
        <v>21</v>
      </c>
      <c r="Q6" s="74" t="s">
        <v>22</v>
      </c>
      <c r="R6" s="74" t="s">
        <v>23</v>
      </c>
      <c r="S6" s="74" t="s">
        <v>24</v>
      </c>
      <c r="T6" s="74" t="s">
        <v>25</v>
      </c>
      <c r="U6" s="38" t="s">
        <v>26</v>
      </c>
    </row>
    <row r="7" spans="1:21" s="1" customFormat="1" ht="38.25" customHeight="1">
      <c r="B7" s="111" t="s">
        <v>27</v>
      </c>
      <c r="C7" s="66" t="e">
        <f>#REF!</f>
        <v>#REF!</v>
      </c>
      <c r="D7" s="45"/>
      <c r="E7" s="45"/>
      <c r="F7" s="45"/>
      <c r="G7" s="45"/>
      <c r="H7" s="45"/>
      <c r="I7" s="45"/>
      <c r="J7" s="45"/>
      <c r="K7" s="45"/>
      <c r="L7" s="45"/>
      <c r="M7" s="45"/>
      <c r="N7" s="66" t="e">
        <f>#REF!</f>
        <v>#REF!</v>
      </c>
      <c r="O7" s="47" t="e">
        <f>SUM(C7,N7)</f>
        <v>#REF!</v>
      </c>
      <c r="P7" s="45"/>
      <c r="Q7" s="45"/>
      <c r="R7" s="45"/>
      <c r="S7" s="45"/>
      <c r="T7" s="46"/>
      <c r="U7" s="47" t="e">
        <f>O7</f>
        <v>#REF!</v>
      </c>
    </row>
    <row r="8" spans="1:21" s="48" customFormat="1" ht="30" customHeight="1">
      <c r="B8" s="98" t="s">
        <v>28</v>
      </c>
      <c r="C8" s="56" t="e">
        <f>C7</f>
        <v>#REF!</v>
      </c>
      <c r="D8" s="49"/>
      <c r="E8" s="49"/>
      <c r="F8" s="49"/>
      <c r="G8" s="49"/>
      <c r="H8" s="49"/>
      <c r="I8" s="49"/>
      <c r="J8" s="49"/>
      <c r="K8" s="49"/>
      <c r="L8" s="49"/>
      <c r="M8" s="49"/>
      <c r="N8" s="40" t="e">
        <f>N7</f>
        <v>#REF!</v>
      </c>
      <c r="O8" s="51" t="e">
        <f>O7</f>
        <v>#REF!</v>
      </c>
      <c r="P8" s="49"/>
      <c r="Q8" s="49"/>
      <c r="R8" s="49"/>
      <c r="S8" s="49"/>
      <c r="T8" s="50"/>
      <c r="U8" s="51" t="e">
        <f>U7</f>
        <v>#REF!</v>
      </c>
    </row>
    <row r="9" spans="1:21" s="1" customFormat="1" ht="30" customHeight="1">
      <c r="B9" s="99" t="s">
        <v>29</v>
      </c>
      <c r="C9" s="146"/>
      <c r="D9" s="52"/>
      <c r="E9" s="52"/>
      <c r="F9" s="52"/>
      <c r="G9" s="52"/>
      <c r="H9" s="49"/>
      <c r="I9" s="52"/>
      <c r="J9" s="52"/>
      <c r="K9" s="52"/>
      <c r="L9" s="52"/>
      <c r="M9" s="49"/>
      <c r="N9" s="49"/>
      <c r="O9" s="53"/>
      <c r="P9" s="49"/>
      <c r="Q9" s="52"/>
      <c r="R9" s="52"/>
      <c r="S9" s="52"/>
      <c r="T9" s="49"/>
      <c r="U9" s="53"/>
    </row>
    <row r="10" spans="1:21" s="54" customFormat="1" ht="41.25" customHeight="1">
      <c r="B10" s="111" t="s">
        <v>30</v>
      </c>
      <c r="C10" s="52"/>
      <c r="D10" s="66" t="e">
        <f>#REF!</f>
        <v>#REF!</v>
      </c>
      <c r="E10" s="66" t="e">
        <f>#REF!</f>
        <v>#REF!</v>
      </c>
      <c r="F10" s="66" t="e">
        <f>#REF!</f>
        <v>#REF!</v>
      </c>
      <c r="G10" s="66" t="e">
        <f>#REF!</f>
        <v>#REF!</v>
      </c>
      <c r="H10" s="66" t="e">
        <f>#REF!</f>
        <v>#REF!</v>
      </c>
      <c r="I10" s="66" t="e">
        <f>#REF!</f>
        <v>#REF!</v>
      </c>
      <c r="J10" s="66" t="e">
        <f>#REF!</f>
        <v>#REF!</v>
      </c>
      <c r="K10" s="66" t="e">
        <f>#REF!</f>
        <v>#REF!</v>
      </c>
      <c r="L10" s="66" t="e">
        <f>#REF!</f>
        <v>#REF!</v>
      </c>
      <c r="M10" s="66" t="e">
        <f>#REF!</f>
        <v>#REF!</v>
      </c>
      <c r="N10" s="52"/>
      <c r="O10" s="47" t="e">
        <f>SUM(D10:M10)</f>
        <v>#REF!</v>
      </c>
      <c r="P10" s="66" t="e">
        <f>#REF!</f>
        <v>#REF!</v>
      </c>
      <c r="Q10" s="66" t="e">
        <f>#REF!</f>
        <v>#REF!</v>
      </c>
      <c r="R10" s="66" t="e">
        <f>#REF!</f>
        <v>#REF!</v>
      </c>
      <c r="S10" s="66" t="e">
        <f>#REF!</f>
        <v>#REF!</v>
      </c>
      <c r="T10" s="66" t="e">
        <f>#REF!</f>
        <v>#REF!</v>
      </c>
      <c r="U10" s="47" t="e">
        <f>SUM(O10:T10)</f>
        <v>#REF!</v>
      </c>
    </row>
    <row r="11" spans="1:21" s="54" customFormat="1" ht="41.25" customHeight="1">
      <c r="B11" s="111" t="s">
        <v>31</v>
      </c>
      <c r="C11" s="52"/>
      <c r="D11" s="66" t="e">
        <f>#REF!</f>
        <v>#REF!</v>
      </c>
      <c r="E11" s="66" t="e">
        <f>#REF!</f>
        <v>#REF!</v>
      </c>
      <c r="F11" s="66" t="e">
        <f>#REF!</f>
        <v>#REF!</v>
      </c>
      <c r="G11" s="66" t="e">
        <f>#REF!</f>
        <v>#REF!</v>
      </c>
      <c r="H11" s="66" t="e">
        <f>#REF!</f>
        <v>#REF!</v>
      </c>
      <c r="I11" s="66" t="e">
        <f>#REF!</f>
        <v>#REF!</v>
      </c>
      <c r="J11" s="66" t="e">
        <f>#REF!</f>
        <v>#REF!</v>
      </c>
      <c r="K11" s="66" t="e">
        <f>#REF!</f>
        <v>#REF!</v>
      </c>
      <c r="L11" s="66" t="e">
        <f>#REF!</f>
        <v>#REF!</v>
      </c>
      <c r="M11" s="66" t="e">
        <f>#REF!</f>
        <v>#REF!</v>
      </c>
      <c r="N11" s="52"/>
      <c r="O11" s="47" t="e">
        <f>SUM(D11:M11)</f>
        <v>#REF!</v>
      </c>
      <c r="P11" s="66" t="e">
        <f>#REF!</f>
        <v>#REF!</v>
      </c>
      <c r="Q11" s="66" t="e">
        <f>#REF!</f>
        <v>#REF!</v>
      </c>
      <c r="R11" s="66" t="e">
        <f>#REF!</f>
        <v>#REF!</v>
      </c>
      <c r="S11" s="66" t="e">
        <f>#REF!</f>
        <v>#REF!</v>
      </c>
      <c r="T11" s="66" t="e">
        <f>#REF!</f>
        <v>#REF!</v>
      </c>
      <c r="U11" s="47" t="e">
        <f>SUM(O11:T11)</f>
        <v>#REF!</v>
      </c>
    </row>
    <row r="12" spans="1:21" s="48" customFormat="1" ht="30" customHeight="1">
      <c r="B12" s="100" t="s">
        <v>32</v>
      </c>
      <c r="C12" s="49"/>
      <c r="D12" s="40" t="e">
        <f>SUM(D10:D11)</f>
        <v>#REF!</v>
      </c>
      <c r="E12" s="40" t="e">
        <f t="shared" ref="E12:M12" si="0">SUM(E10:E11)</f>
        <v>#REF!</v>
      </c>
      <c r="F12" s="40" t="e">
        <f t="shared" si="0"/>
        <v>#REF!</v>
      </c>
      <c r="G12" s="40" t="e">
        <f t="shared" si="0"/>
        <v>#REF!</v>
      </c>
      <c r="H12" s="40" t="e">
        <f t="shared" si="0"/>
        <v>#REF!</v>
      </c>
      <c r="I12" s="40" t="e">
        <f t="shared" si="0"/>
        <v>#REF!</v>
      </c>
      <c r="J12" s="40" t="e">
        <f t="shared" si="0"/>
        <v>#REF!</v>
      </c>
      <c r="K12" s="40" t="e">
        <f t="shared" si="0"/>
        <v>#REF!</v>
      </c>
      <c r="L12" s="40" t="e">
        <f t="shared" si="0"/>
        <v>#REF!</v>
      </c>
      <c r="M12" s="40" t="e">
        <f t="shared" si="0"/>
        <v>#REF!</v>
      </c>
      <c r="N12" s="49"/>
      <c r="O12" s="40" t="e">
        <f>SUM(O10:O11)</f>
        <v>#REF!</v>
      </c>
      <c r="P12" s="40" t="e">
        <f t="shared" ref="P12:U12" si="1">SUM(P10:P11)</f>
        <v>#REF!</v>
      </c>
      <c r="Q12" s="40" t="e">
        <f t="shared" si="1"/>
        <v>#REF!</v>
      </c>
      <c r="R12" s="40" t="e">
        <f t="shared" si="1"/>
        <v>#REF!</v>
      </c>
      <c r="S12" s="40" t="e">
        <f t="shared" si="1"/>
        <v>#REF!</v>
      </c>
      <c r="T12" s="40" t="e">
        <f t="shared" si="1"/>
        <v>#REF!</v>
      </c>
      <c r="U12" s="40" t="e">
        <f t="shared" si="1"/>
        <v>#REF!</v>
      </c>
    </row>
    <row r="13" spans="1:21" s="1" customFormat="1" ht="30" customHeight="1">
      <c r="B13" s="99" t="s">
        <v>33</v>
      </c>
      <c r="C13" s="52"/>
      <c r="D13" s="52"/>
      <c r="E13" s="52"/>
      <c r="F13" s="52"/>
      <c r="G13" s="52"/>
      <c r="H13" s="52"/>
      <c r="I13" s="52"/>
      <c r="J13" s="52"/>
      <c r="K13" s="52"/>
      <c r="L13" s="52"/>
      <c r="M13" s="52"/>
      <c r="N13" s="52"/>
      <c r="O13" s="53"/>
      <c r="P13" s="52"/>
      <c r="Q13" s="52"/>
      <c r="R13" s="52"/>
      <c r="S13" s="52"/>
      <c r="T13" s="55"/>
      <c r="U13" s="53"/>
    </row>
    <row r="14" spans="1:21" s="54" customFormat="1" ht="41.25" customHeight="1">
      <c r="B14" s="111" t="s">
        <v>34</v>
      </c>
      <c r="C14" s="52"/>
      <c r="D14" s="66" t="e">
        <f>#REF!</f>
        <v>#REF!</v>
      </c>
      <c r="E14" s="66" t="e">
        <f>#REF!</f>
        <v>#REF!</v>
      </c>
      <c r="F14" s="66" t="e">
        <f>#REF!</f>
        <v>#REF!</v>
      </c>
      <c r="G14" s="66" t="e">
        <f>#REF!</f>
        <v>#REF!</v>
      </c>
      <c r="H14" s="66" t="e">
        <f>#REF!</f>
        <v>#REF!</v>
      </c>
      <c r="I14" s="66" t="e">
        <f>#REF!</f>
        <v>#REF!</v>
      </c>
      <c r="J14" s="66" t="e">
        <f>#REF!</f>
        <v>#REF!</v>
      </c>
      <c r="K14" s="66" t="e">
        <f>#REF!</f>
        <v>#REF!</v>
      </c>
      <c r="L14" s="66" t="e">
        <f>#REF!</f>
        <v>#REF!</v>
      </c>
      <c r="M14" s="66" t="e">
        <f>#REF!</f>
        <v>#REF!</v>
      </c>
      <c r="N14" s="52"/>
      <c r="O14" s="47" t="e">
        <f>SUM(D14:M14)</f>
        <v>#REF!</v>
      </c>
      <c r="P14" s="66" t="e">
        <f>#REF!</f>
        <v>#REF!</v>
      </c>
      <c r="Q14" s="66" t="e">
        <f>#REF!</f>
        <v>#REF!</v>
      </c>
      <c r="R14" s="66" t="e">
        <f>#REF!</f>
        <v>#REF!</v>
      </c>
      <c r="S14" s="66" t="e">
        <f>#REF!</f>
        <v>#REF!</v>
      </c>
      <c r="T14" s="66" t="e">
        <f>#REF!</f>
        <v>#REF!</v>
      </c>
      <c r="U14" s="47" t="e">
        <f>SUM(O14:T14)</f>
        <v>#REF!</v>
      </c>
    </row>
    <row r="15" spans="1:21" s="54" customFormat="1" ht="41.25" customHeight="1">
      <c r="B15" s="111" t="s">
        <v>35</v>
      </c>
      <c r="C15" s="52"/>
      <c r="D15" s="66" t="e">
        <f>#REF!</f>
        <v>#REF!</v>
      </c>
      <c r="E15" s="66" t="e">
        <f>#REF!</f>
        <v>#REF!</v>
      </c>
      <c r="F15" s="66" t="e">
        <f>#REF!</f>
        <v>#REF!</v>
      </c>
      <c r="G15" s="66" t="e">
        <f>#REF!</f>
        <v>#REF!</v>
      </c>
      <c r="H15" s="66" t="e">
        <f>#REF!</f>
        <v>#REF!</v>
      </c>
      <c r="I15" s="66" t="e">
        <f>#REF!</f>
        <v>#REF!</v>
      </c>
      <c r="J15" s="66" t="e">
        <f>#REF!</f>
        <v>#REF!</v>
      </c>
      <c r="K15" s="66" t="e">
        <f>#REF!</f>
        <v>#REF!</v>
      </c>
      <c r="L15" s="66" t="e">
        <f>#REF!</f>
        <v>#REF!</v>
      </c>
      <c r="M15" s="66" t="e">
        <f>#REF!</f>
        <v>#REF!</v>
      </c>
      <c r="N15" s="52"/>
      <c r="O15" s="47" t="e">
        <f>SUM(D15:M15)</f>
        <v>#REF!</v>
      </c>
      <c r="P15" s="66" t="e">
        <f>#REF!</f>
        <v>#REF!</v>
      </c>
      <c r="Q15" s="66" t="e">
        <f>#REF!</f>
        <v>#REF!</v>
      </c>
      <c r="R15" s="66" t="e">
        <f>#REF!</f>
        <v>#REF!</v>
      </c>
      <c r="S15" s="66" t="e">
        <f>#REF!</f>
        <v>#REF!</v>
      </c>
      <c r="T15" s="66" t="e">
        <f>#REF!</f>
        <v>#REF!</v>
      </c>
      <c r="U15" s="47" t="e">
        <f>SUM(O15:T15)</f>
        <v>#REF!</v>
      </c>
    </row>
    <row r="16" spans="1:21" s="48" customFormat="1" ht="30" customHeight="1">
      <c r="B16" s="100" t="s">
        <v>36</v>
      </c>
      <c r="C16" s="49"/>
      <c r="D16" s="40" t="e">
        <f>SUM(D14:D15)</f>
        <v>#REF!</v>
      </c>
      <c r="E16" s="40" t="e">
        <f t="shared" ref="E16:M16" si="2">SUM(E14:E15)</f>
        <v>#REF!</v>
      </c>
      <c r="F16" s="40" t="e">
        <f t="shared" si="2"/>
        <v>#REF!</v>
      </c>
      <c r="G16" s="40" t="e">
        <f t="shared" si="2"/>
        <v>#REF!</v>
      </c>
      <c r="H16" s="40" t="e">
        <f t="shared" si="2"/>
        <v>#REF!</v>
      </c>
      <c r="I16" s="40" t="e">
        <f t="shared" si="2"/>
        <v>#REF!</v>
      </c>
      <c r="J16" s="40" t="e">
        <f t="shared" si="2"/>
        <v>#REF!</v>
      </c>
      <c r="K16" s="40" t="e">
        <f t="shared" si="2"/>
        <v>#REF!</v>
      </c>
      <c r="L16" s="40" t="e">
        <f>SUM(L14:L15)</f>
        <v>#REF!</v>
      </c>
      <c r="M16" s="40" t="e">
        <f t="shared" si="2"/>
        <v>#REF!</v>
      </c>
      <c r="N16" s="49"/>
      <c r="O16" s="40" t="e">
        <f>SUM(O14:O15)</f>
        <v>#REF!</v>
      </c>
      <c r="P16" s="40" t="e">
        <f t="shared" ref="P16:U16" si="3">SUM(P14:P15)</f>
        <v>#REF!</v>
      </c>
      <c r="Q16" s="40" t="e">
        <f t="shared" si="3"/>
        <v>#REF!</v>
      </c>
      <c r="R16" s="40" t="e">
        <f t="shared" si="3"/>
        <v>#REF!</v>
      </c>
      <c r="S16" s="40" t="e">
        <f t="shared" si="3"/>
        <v>#REF!</v>
      </c>
      <c r="T16" s="40" t="e">
        <f t="shared" si="3"/>
        <v>#REF!</v>
      </c>
      <c r="U16" s="40" t="e">
        <f t="shared" si="3"/>
        <v>#REF!</v>
      </c>
    </row>
    <row r="17" spans="1:21" s="1" customFormat="1" ht="30" customHeight="1">
      <c r="B17" s="101" t="s">
        <v>37</v>
      </c>
      <c r="C17" s="52"/>
      <c r="D17" s="52"/>
      <c r="E17" s="52"/>
      <c r="F17" s="52"/>
      <c r="G17" s="52"/>
      <c r="H17" s="52"/>
      <c r="I17" s="52"/>
      <c r="J17" s="52"/>
      <c r="K17" s="52"/>
      <c r="L17" s="52"/>
      <c r="M17" s="52"/>
      <c r="N17" s="52"/>
      <c r="O17" s="53"/>
      <c r="P17" s="52"/>
      <c r="Q17" s="52"/>
      <c r="R17" s="52"/>
      <c r="S17" s="52"/>
      <c r="T17" s="52"/>
      <c r="U17" s="53"/>
    </row>
    <row r="18" spans="1:21" s="54" customFormat="1" ht="41.25" customHeight="1">
      <c r="A18" s="84"/>
      <c r="B18" s="111" t="s">
        <v>38</v>
      </c>
      <c r="C18" s="52"/>
      <c r="D18" s="66" t="e">
        <f>#REF!</f>
        <v>#REF!</v>
      </c>
      <c r="E18" s="66" t="e">
        <f>#REF!</f>
        <v>#REF!</v>
      </c>
      <c r="F18" s="66" t="e">
        <f>#REF!</f>
        <v>#REF!</v>
      </c>
      <c r="G18" s="66" t="e">
        <f>#REF!</f>
        <v>#REF!</v>
      </c>
      <c r="H18" s="66" t="e">
        <f>#REF!</f>
        <v>#REF!</v>
      </c>
      <c r="I18" s="66" t="e">
        <f>#REF!</f>
        <v>#REF!</v>
      </c>
      <c r="J18" s="66" t="e">
        <f>#REF!</f>
        <v>#REF!</v>
      </c>
      <c r="K18" s="66" t="e">
        <f>#REF!</f>
        <v>#REF!</v>
      </c>
      <c r="L18" s="66" t="e">
        <f>#REF!</f>
        <v>#REF!</v>
      </c>
      <c r="M18" s="66" t="e">
        <f>#REF!</f>
        <v>#REF!</v>
      </c>
      <c r="N18" s="52"/>
      <c r="O18" s="47" t="e">
        <f>SUM(D18:M18)</f>
        <v>#REF!</v>
      </c>
      <c r="P18" s="66" t="e">
        <f>#REF!</f>
        <v>#REF!</v>
      </c>
      <c r="Q18" s="66" t="e">
        <f>#REF!</f>
        <v>#REF!</v>
      </c>
      <c r="R18" s="66" t="e">
        <f>#REF!</f>
        <v>#REF!</v>
      </c>
      <c r="S18" s="66" t="e">
        <f>#REF!</f>
        <v>#REF!</v>
      </c>
      <c r="T18" s="66" t="e">
        <f>#REF!</f>
        <v>#REF!</v>
      </c>
      <c r="U18" s="47" t="e">
        <f>SUM(O18:T18)</f>
        <v>#REF!</v>
      </c>
    </row>
    <row r="19" spans="1:21" s="54" customFormat="1" ht="39.950000000000003" customHeight="1">
      <c r="A19" s="84"/>
      <c r="B19" s="111" t="s">
        <v>39</v>
      </c>
      <c r="C19" s="52"/>
      <c r="D19" s="66" t="e">
        <f>#REF!-#REF!</f>
        <v>#REF!</v>
      </c>
      <c r="E19" s="66" t="e">
        <f>#REF!-#REF!</f>
        <v>#REF!</v>
      </c>
      <c r="F19" s="66" t="e">
        <f>#REF!-#REF!</f>
        <v>#REF!</v>
      </c>
      <c r="G19" s="66" t="e">
        <f>#REF!-#REF!</f>
        <v>#REF!</v>
      </c>
      <c r="H19" s="66" t="e">
        <f>#REF!-#REF!</f>
        <v>#REF!</v>
      </c>
      <c r="I19" s="66" t="e">
        <f>#REF!-#REF!</f>
        <v>#REF!</v>
      </c>
      <c r="J19" s="66" t="e">
        <f>#REF!-#REF!</f>
        <v>#REF!</v>
      </c>
      <c r="K19" s="66" t="e">
        <f>#REF!-#REF!</f>
        <v>#REF!</v>
      </c>
      <c r="L19" s="66" t="e">
        <f>#REF!-#REF!</f>
        <v>#REF!</v>
      </c>
      <c r="M19" s="66" t="e">
        <f>#REF!-#REF!</f>
        <v>#REF!</v>
      </c>
      <c r="N19" s="52"/>
      <c r="O19" s="47" t="e">
        <f>SUM(D19:M19)</f>
        <v>#REF!</v>
      </c>
      <c r="P19" s="66" t="e">
        <f>#REF!-#REF!</f>
        <v>#REF!</v>
      </c>
      <c r="Q19" s="66" t="e">
        <f>#REF!-#REF!</f>
        <v>#REF!</v>
      </c>
      <c r="R19" s="66" t="e">
        <f>#REF!-#REF!</f>
        <v>#REF!</v>
      </c>
      <c r="S19" s="66" t="e">
        <f>#REF!-#REF!</f>
        <v>#REF!</v>
      </c>
      <c r="T19" s="66" t="e">
        <f>#REF!-#REF!</f>
        <v>#REF!</v>
      </c>
      <c r="U19" s="47" t="e">
        <f>SUM(O19:T19)</f>
        <v>#REF!</v>
      </c>
    </row>
    <row r="20" spans="1:21" s="54" customFormat="1" ht="39.950000000000003" customHeight="1">
      <c r="A20" s="84"/>
      <c r="B20" s="111" t="s">
        <v>40</v>
      </c>
      <c r="C20" s="52"/>
      <c r="D20" s="66" t="e">
        <f>#REF!</f>
        <v>#REF!</v>
      </c>
      <c r="E20" s="66" t="e">
        <f>#REF!</f>
        <v>#REF!</v>
      </c>
      <c r="F20" s="66" t="e">
        <f>#REF!</f>
        <v>#REF!</v>
      </c>
      <c r="G20" s="66" t="e">
        <f>#REF!</f>
        <v>#REF!</v>
      </c>
      <c r="H20" s="66" t="e">
        <f>#REF!</f>
        <v>#REF!</v>
      </c>
      <c r="I20" s="66" t="e">
        <f>#REF!</f>
        <v>#REF!</v>
      </c>
      <c r="J20" s="66" t="e">
        <f>#REF!</f>
        <v>#REF!</v>
      </c>
      <c r="K20" s="66" t="e">
        <f>#REF!</f>
        <v>#REF!</v>
      </c>
      <c r="L20" s="66" t="e">
        <f>#REF!</f>
        <v>#REF!</v>
      </c>
      <c r="M20" s="66" t="e">
        <f>#REF!</f>
        <v>#REF!</v>
      </c>
      <c r="N20" s="52"/>
      <c r="O20" s="47" t="e">
        <f t="shared" ref="O20:O21" si="4">SUM(D20:M20)</f>
        <v>#REF!</v>
      </c>
      <c r="P20" s="66" t="e">
        <f>#REF!</f>
        <v>#REF!</v>
      </c>
      <c r="Q20" s="66" t="e">
        <f>#REF!</f>
        <v>#REF!</v>
      </c>
      <c r="R20" s="66" t="e">
        <f>#REF!</f>
        <v>#REF!</v>
      </c>
      <c r="S20" s="66" t="e">
        <f>#REF!</f>
        <v>#REF!</v>
      </c>
      <c r="T20" s="66" t="e">
        <f>#REF!</f>
        <v>#REF!</v>
      </c>
      <c r="U20" s="47" t="e">
        <f>SUM(O20:T20)</f>
        <v>#REF!</v>
      </c>
    </row>
    <row r="21" spans="1:21" s="54" customFormat="1" ht="39.950000000000003" customHeight="1">
      <c r="A21" s="84"/>
      <c r="B21" s="111" t="s">
        <v>41</v>
      </c>
      <c r="C21" s="52"/>
      <c r="D21" s="66" t="e">
        <f>#REF!-#REF!</f>
        <v>#REF!</v>
      </c>
      <c r="E21" s="66" t="e">
        <f>#REF!-#REF!</f>
        <v>#REF!</v>
      </c>
      <c r="F21" s="66" t="e">
        <f>#REF!-#REF!</f>
        <v>#REF!</v>
      </c>
      <c r="G21" s="66" t="e">
        <f>#REF!-#REF!</f>
        <v>#REF!</v>
      </c>
      <c r="H21" s="66" t="e">
        <f>#REF!-#REF!</f>
        <v>#REF!</v>
      </c>
      <c r="I21" s="66" t="e">
        <f>#REF!-#REF!</f>
        <v>#REF!</v>
      </c>
      <c r="J21" s="66" t="e">
        <f>#REF!-#REF!</f>
        <v>#REF!</v>
      </c>
      <c r="K21" s="66" t="e">
        <f>#REF!-#REF!</f>
        <v>#REF!</v>
      </c>
      <c r="L21" s="66" t="e">
        <f>#REF!-#REF!</f>
        <v>#REF!</v>
      </c>
      <c r="M21" s="66" t="e">
        <f>#REF!-#REF!</f>
        <v>#REF!</v>
      </c>
      <c r="N21" s="52"/>
      <c r="O21" s="47" t="e">
        <f t="shared" si="4"/>
        <v>#REF!</v>
      </c>
      <c r="P21" s="66" t="e">
        <f>#REF!-#REF!</f>
        <v>#REF!</v>
      </c>
      <c r="Q21" s="66" t="e">
        <f>#REF!-#REF!</f>
        <v>#REF!</v>
      </c>
      <c r="R21" s="66" t="e">
        <f>#REF!-#REF!</f>
        <v>#REF!</v>
      </c>
      <c r="S21" s="66" t="e">
        <f>#REF!-#REF!</f>
        <v>#REF!</v>
      </c>
      <c r="T21" s="66" t="e">
        <f>#REF!-#REF!</f>
        <v>#REF!</v>
      </c>
      <c r="U21" s="47" t="e">
        <f>SUM(O21:T21)</f>
        <v>#REF!</v>
      </c>
    </row>
    <row r="22" spans="1:21" s="48" customFormat="1" ht="30" customHeight="1">
      <c r="B22" s="100" t="s">
        <v>42</v>
      </c>
      <c r="C22" s="49"/>
      <c r="D22" s="40" t="e">
        <f>SUM(D18:D21)</f>
        <v>#REF!</v>
      </c>
      <c r="E22" s="40" t="e">
        <f t="shared" ref="E22:O22" si="5">SUM(E18:E21)</f>
        <v>#REF!</v>
      </c>
      <c r="F22" s="40" t="e">
        <f t="shared" si="5"/>
        <v>#REF!</v>
      </c>
      <c r="G22" s="40" t="e">
        <f t="shared" si="5"/>
        <v>#REF!</v>
      </c>
      <c r="H22" s="40" t="e">
        <f t="shared" si="5"/>
        <v>#REF!</v>
      </c>
      <c r="I22" s="40" t="e">
        <f t="shared" si="5"/>
        <v>#REF!</v>
      </c>
      <c r="J22" s="40" t="e">
        <f t="shared" si="5"/>
        <v>#REF!</v>
      </c>
      <c r="K22" s="40" t="e">
        <f t="shared" si="5"/>
        <v>#REF!</v>
      </c>
      <c r="L22" s="40" t="e">
        <f t="shared" si="5"/>
        <v>#REF!</v>
      </c>
      <c r="M22" s="40" t="e">
        <f t="shared" si="5"/>
        <v>#REF!</v>
      </c>
      <c r="N22" s="49"/>
      <c r="O22" s="40" t="e">
        <f t="shared" si="5"/>
        <v>#REF!</v>
      </c>
      <c r="P22" s="40" t="e">
        <f t="shared" ref="P22" si="6">SUM(P18:P21)</f>
        <v>#REF!</v>
      </c>
      <c r="Q22" s="40" t="e">
        <f t="shared" ref="Q22" si="7">SUM(Q18:Q21)</f>
        <v>#REF!</v>
      </c>
      <c r="R22" s="40" t="e">
        <f t="shared" ref="R22" si="8">SUM(R18:R21)</f>
        <v>#REF!</v>
      </c>
      <c r="S22" s="40" t="e">
        <f t="shared" ref="S22" si="9">SUM(S18:S21)</f>
        <v>#REF!</v>
      </c>
      <c r="T22" s="40" t="e">
        <f t="shared" ref="T22" si="10">SUM(T18:T21)</f>
        <v>#REF!</v>
      </c>
      <c r="U22" s="40" t="e">
        <f t="shared" ref="U22" si="11">SUM(U18:U21)</f>
        <v>#REF!</v>
      </c>
    </row>
    <row r="23" spans="1:21" s="1" customFormat="1" ht="30" customHeight="1">
      <c r="B23" s="101" t="s">
        <v>43</v>
      </c>
      <c r="C23" s="52"/>
      <c r="D23" s="52"/>
      <c r="E23" s="52"/>
      <c r="F23" s="52"/>
      <c r="G23" s="52"/>
      <c r="H23" s="52"/>
      <c r="I23" s="52"/>
      <c r="J23" s="52"/>
      <c r="K23" s="52"/>
      <c r="L23" s="52"/>
      <c r="M23" s="52"/>
      <c r="N23" s="52"/>
      <c r="O23" s="53"/>
      <c r="P23" s="52"/>
      <c r="Q23" s="52"/>
      <c r="R23" s="52"/>
      <c r="S23" s="52"/>
      <c r="T23" s="55"/>
      <c r="U23" s="53"/>
    </row>
    <row r="24" spans="1:21" s="54" customFormat="1" ht="39.950000000000003" customHeight="1">
      <c r="B24" s="111" t="s">
        <v>44</v>
      </c>
      <c r="C24" s="52"/>
      <c r="D24" s="66" t="e">
        <f>#REF!</f>
        <v>#REF!</v>
      </c>
      <c r="E24" s="66" t="e">
        <f>#REF!</f>
        <v>#REF!</v>
      </c>
      <c r="F24" s="66" t="e">
        <f>#REF!</f>
        <v>#REF!</v>
      </c>
      <c r="G24" s="66" t="e">
        <f>#REF!</f>
        <v>#REF!</v>
      </c>
      <c r="H24" s="66" t="e">
        <f>#REF!</f>
        <v>#REF!</v>
      </c>
      <c r="I24" s="66" t="e">
        <f>#REF!</f>
        <v>#REF!</v>
      </c>
      <c r="J24" s="66" t="e">
        <f>#REF!</f>
        <v>#REF!</v>
      </c>
      <c r="K24" s="66" t="e">
        <f>#REF!</f>
        <v>#REF!</v>
      </c>
      <c r="L24" s="66" t="e">
        <f>#REF!</f>
        <v>#REF!</v>
      </c>
      <c r="M24" s="66" t="e">
        <f>#REF!</f>
        <v>#REF!</v>
      </c>
      <c r="N24" s="52"/>
      <c r="O24" s="47" t="e">
        <f>SUM(D24:M24)</f>
        <v>#REF!</v>
      </c>
      <c r="P24" s="66" t="e">
        <f>#REF!</f>
        <v>#REF!</v>
      </c>
      <c r="Q24" s="66" t="e">
        <f>#REF!</f>
        <v>#REF!</v>
      </c>
      <c r="R24" s="66" t="e">
        <f>#REF!</f>
        <v>#REF!</v>
      </c>
      <c r="S24" s="66" t="e">
        <f>#REF!</f>
        <v>#REF!</v>
      </c>
      <c r="T24" s="66" t="e">
        <f>#REF!</f>
        <v>#REF!</v>
      </c>
      <c r="U24" s="47" t="e">
        <f>SUM(O24:T24)</f>
        <v>#REF!</v>
      </c>
    </row>
    <row r="25" spans="1:21" s="54" customFormat="1" ht="39.950000000000003" customHeight="1">
      <c r="B25" s="111" t="s">
        <v>45</v>
      </c>
      <c r="C25" s="52"/>
      <c r="D25" s="66" t="e">
        <f>#REF!</f>
        <v>#REF!</v>
      </c>
      <c r="E25" s="66" t="e">
        <f>#REF!</f>
        <v>#REF!</v>
      </c>
      <c r="F25" s="66" t="e">
        <f>#REF!</f>
        <v>#REF!</v>
      </c>
      <c r="G25" s="66" t="e">
        <f>#REF!</f>
        <v>#REF!</v>
      </c>
      <c r="H25" s="66" t="e">
        <f>#REF!</f>
        <v>#REF!</v>
      </c>
      <c r="I25" s="66" t="e">
        <f>#REF!</f>
        <v>#REF!</v>
      </c>
      <c r="J25" s="66" t="e">
        <f>#REF!</f>
        <v>#REF!</v>
      </c>
      <c r="K25" s="66" t="e">
        <f>#REF!</f>
        <v>#REF!</v>
      </c>
      <c r="L25" s="66" t="e">
        <f>#REF!</f>
        <v>#REF!</v>
      </c>
      <c r="M25" s="66" t="e">
        <f>#REF!</f>
        <v>#REF!</v>
      </c>
      <c r="N25" s="52"/>
      <c r="O25" s="47" t="e">
        <f>SUM(D25:M25)</f>
        <v>#REF!</v>
      </c>
      <c r="P25" s="66" t="e">
        <f>#REF!</f>
        <v>#REF!</v>
      </c>
      <c r="Q25" s="66" t="e">
        <f>#REF!</f>
        <v>#REF!</v>
      </c>
      <c r="R25" s="66" t="e">
        <f>#REF!</f>
        <v>#REF!</v>
      </c>
      <c r="S25" s="66" t="e">
        <f>#REF!</f>
        <v>#REF!</v>
      </c>
      <c r="T25" s="66" t="e">
        <f>#REF!</f>
        <v>#REF!</v>
      </c>
      <c r="U25" s="47" t="e">
        <f>SUM(O25:T25)</f>
        <v>#REF!</v>
      </c>
    </row>
    <row r="26" spans="1:21" s="48" customFormat="1" ht="30" customHeight="1">
      <c r="B26" s="100" t="s">
        <v>46</v>
      </c>
      <c r="C26" s="49"/>
      <c r="D26" s="40" t="e">
        <f>SUM(D24:D25)</f>
        <v>#REF!</v>
      </c>
      <c r="E26" s="40" t="e">
        <f t="shared" ref="E26:M26" si="12">SUM(E24:E25)</f>
        <v>#REF!</v>
      </c>
      <c r="F26" s="40" t="e">
        <f t="shared" si="12"/>
        <v>#REF!</v>
      </c>
      <c r="G26" s="40" t="e">
        <f t="shared" si="12"/>
        <v>#REF!</v>
      </c>
      <c r="H26" s="40" t="e">
        <f t="shared" si="12"/>
        <v>#REF!</v>
      </c>
      <c r="I26" s="40" t="e">
        <f t="shared" si="12"/>
        <v>#REF!</v>
      </c>
      <c r="J26" s="40" t="e">
        <f t="shared" si="12"/>
        <v>#REF!</v>
      </c>
      <c r="K26" s="40" t="e">
        <f t="shared" si="12"/>
        <v>#REF!</v>
      </c>
      <c r="L26" s="40" t="e">
        <f t="shared" si="12"/>
        <v>#REF!</v>
      </c>
      <c r="M26" s="40" t="e">
        <f t="shared" si="12"/>
        <v>#REF!</v>
      </c>
      <c r="N26" s="49"/>
      <c r="O26" s="40" t="e">
        <f>SUM(O24:O25)</f>
        <v>#REF!</v>
      </c>
      <c r="P26" s="40" t="e">
        <f t="shared" ref="P26:T26" si="13">SUM(P24:P25)</f>
        <v>#REF!</v>
      </c>
      <c r="Q26" s="40" t="e">
        <f t="shared" si="13"/>
        <v>#REF!</v>
      </c>
      <c r="R26" s="40" t="e">
        <f t="shared" si="13"/>
        <v>#REF!</v>
      </c>
      <c r="S26" s="40" t="e">
        <f t="shared" si="13"/>
        <v>#REF!</v>
      </c>
      <c r="T26" s="40" t="e">
        <f t="shared" si="13"/>
        <v>#REF!</v>
      </c>
      <c r="U26" s="40" t="e">
        <f>SUM(U24:U25)</f>
        <v>#REF!</v>
      </c>
    </row>
    <row r="27" spans="1:21" s="1" customFormat="1" ht="30" customHeight="1">
      <c r="B27" s="101" t="s">
        <v>47</v>
      </c>
      <c r="C27" s="52"/>
      <c r="D27" s="52"/>
      <c r="E27" s="52"/>
      <c r="F27" s="52"/>
      <c r="G27" s="52"/>
      <c r="H27" s="52"/>
      <c r="I27" s="52"/>
      <c r="J27" s="52"/>
      <c r="K27" s="52"/>
      <c r="L27" s="52"/>
      <c r="M27" s="52"/>
      <c r="N27" s="52"/>
      <c r="O27" s="53"/>
      <c r="P27" s="52"/>
      <c r="Q27" s="52"/>
      <c r="R27" s="52"/>
      <c r="S27" s="52"/>
      <c r="T27" s="52"/>
      <c r="U27" s="53"/>
    </row>
    <row r="28" spans="1:21" s="54" customFormat="1" ht="39.950000000000003" customHeight="1">
      <c r="B28" s="111" t="s">
        <v>48</v>
      </c>
      <c r="C28" s="52"/>
      <c r="D28" s="66" t="e">
        <f>#REF!</f>
        <v>#REF!</v>
      </c>
      <c r="E28" s="66" t="e">
        <f>#REF!</f>
        <v>#REF!</v>
      </c>
      <c r="F28" s="66" t="e">
        <f>#REF!</f>
        <v>#REF!</v>
      </c>
      <c r="G28" s="66" t="e">
        <f>#REF!</f>
        <v>#REF!</v>
      </c>
      <c r="H28" s="66" t="e">
        <f>#REF!</f>
        <v>#REF!</v>
      </c>
      <c r="I28" s="66" t="e">
        <f>#REF!</f>
        <v>#REF!</v>
      </c>
      <c r="J28" s="66" t="e">
        <f>#REF!</f>
        <v>#REF!</v>
      </c>
      <c r="K28" s="66" t="e">
        <f>#REF!</f>
        <v>#REF!</v>
      </c>
      <c r="L28" s="66" t="e">
        <f>#REF!</f>
        <v>#REF!</v>
      </c>
      <c r="M28" s="66" t="e">
        <f>#REF!</f>
        <v>#REF!</v>
      </c>
      <c r="N28" s="52"/>
      <c r="O28" s="47" t="e">
        <f>SUM(D28:M28)</f>
        <v>#REF!</v>
      </c>
      <c r="P28" s="92" t="e">
        <f>#REF!</f>
        <v>#REF!</v>
      </c>
      <c r="Q28" s="92" t="e">
        <f>#REF!</f>
        <v>#REF!</v>
      </c>
      <c r="R28" s="92" t="e">
        <f>#REF!</f>
        <v>#REF!</v>
      </c>
      <c r="S28" s="92" t="e">
        <f>#REF!</f>
        <v>#REF!</v>
      </c>
      <c r="T28" s="92" t="e">
        <f>#REF!</f>
        <v>#REF!</v>
      </c>
      <c r="U28" s="47" t="e">
        <f>SUM(O28:T28)</f>
        <v>#REF!</v>
      </c>
    </row>
    <row r="29" spans="1:21" s="54" customFormat="1" ht="39.950000000000003" customHeight="1">
      <c r="B29" s="111" t="s">
        <v>49</v>
      </c>
      <c r="C29" s="52"/>
      <c r="D29" s="66" t="e">
        <f>#REF!</f>
        <v>#REF!</v>
      </c>
      <c r="E29" s="66" t="e">
        <f>#REF!</f>
        <v>#REF!</v>
      </c>
      <c r="F29" s="66" t="e">
        <f>#REF!</f>
        <v>#REF!</v>
      </c>
      <c r="G29" s="66" t="e">
        <f>#REF!</f>
        <v>#REF!</v>
      </c>
      <c r="H29" s="66" t="e">
        <f>#REF!</f>
        <v>#REF!</v>
      </c>
      <c r="I29" s="66" t="e">
        <f>#REF!</f>
        <v>#REF!</v>
      </c>
      <c r="J29" s="66" t="e">
        <f>#REF!</f>
        <v>#REF!</v>
      </c>
      <c r="K29" s="66" t="e">
        <f>#REF!</f>
        <v>#REF!</v>
      </c>
      <c r="L29" s="66" t="e">
        <f>#REF!</f>
        <v>#REF!</v>
      </c>
      <c r="M29" s="66" t="e">
        <f>#REF!</f>
        <v>#REF!</v>
      </c>
      <c r="N29" s="52"/>
      <c r="O29" s="47" t="e">
        <f>SUM(D29:M29)</f>
        <v>#REF!</v>
      </c>
      <c r="P29" s="92" t="e">
        <f>#REF!</f>
        <v>#REF!</v>
      </c>
      <c r="Q29" s="92" t="e">
        <f>#REF!</f>
        <v>#REF!</v>
      </c>
      <c r="R29" s="92" t="e">
        <f>#REF!</f>
        <v>#REF!</v>
      </c>
      <c r="S29" s="92" t="e">
        <f>#REF!</f>
        <v>#REF!</v>
      </c>
      <c r="T29" s="92" t="e">
        <f>#REF!</f>
        <v>#REF!</v>
      </c>
      <c r="U29" s="47" t="e">
        <f>SUM(O29:T29)</f>
        <v>#REF!</v>
      </c>
    </row>
    <row r="30" spans="1:21" s="48" customFormat="1" ht="30" customHeight="1">
      <c r="B30" s="100" t="s">
        <v>50</v>
      </c>
      <c r="C30" s="49"/>
      <c r="D30" s="40" t="e">
        <f>SUM(D28:D29)</f>
        <v>#REF!</v>
      </c>
      <c r="E30" s="40" t="e">
        <f t="shared" ref="E30:M30" si="14">SUM(E28:E29)</f>
        <v>#REF!</v>
      </c>
      <c r="F30" s="40" t="e">
        <f t="shared" si="14"/>
        <v>#REF!</v>
      </c>
      <c r="G30" s="40" t="e">
        <f t="shared" si="14"/>
        <v>#REF!</v>
      </c>
      <c r="H30" s="40" t="e">
        <f t="shared" si="14"/>
        <v>#REF!</v>
      </c>
      <c r="I30" s="40" t="e">
        <f t="shared" si="14"/>
        <v>#REF!</v>
      </c>
      <c r="J30" s="40" t="e">
        <f t="shared" si="14"/>
        <v>#REF!</v>
      </c>
      <c r="K30" s="40" t="e">
        <f t="shared" si="14"/>
        <v>#REF!</v>
      </c>
      <c r="L30" s="40" t="e">
        <f t="shared" si="14"/>
        <v>#REF!</v>
      </c>
      <c r="M30" s="40" t="e">
        <f t="shared" si="14"/>
        <v>#REF!</v>
      </c>
      <c r="N30" s="49"/>
      <c r="O30" s="40" t="e">
        <f t="shared" ref="O30:U30" si="15">SUM(O28:O29)</f>
        <v>#REF!</v>
      </c>
      <c r="P30" s="40" t="e">
        <f t="shared" si="15"/>
        <v>#REF!</v>
      </c>
      <c r="Q30" s="40" t="e">
        <f t="shared" si="15"/>
        <v>#REF!</v>
      </c>
      <c r="R30" s="40" t="e">
        <f t="shared" si="15"/>
        <v>#REF!</v>
      </c>
      <c r="S30" s="40" t="e">
        <f t="shared" si="15"/>
        <v>#REF!</v>
      </c>
      <c r="T30" s="40" t="e">
        <f t="shared" si="15"/>
        <v>#REF!</v>
      </c>
      <c r="U30" s="40" t="e">
        <f t="shared" si="15"/>
        <v>#REF!</v>
      </c>
    </row>
    <row r="31" spans="1:21" s="1" customFormat="1" ht="30" customHeight="1">
      <c r="B31" s="99" t="s">
        <v>51</v>
      </c>
      <c r="C31" s="52"/>
      <c r="D31" s="52"/>
      <c r="E31" s="57"/>
      <c r="F31" s="57"/>
      <c r="G31" s="57"/>
      <c r="H31" s="57"/>
      <c r="I31" s="57"/>
      <c r="J31" s="57"/>
      <c r="K31" s="57"/>
      <c r="L31" s="57"/>
      <c r="M31" s="57"/>
      <c r="N31" s="52"/>
      <c r="O31" s="53"/>
      <c r="P31" s="57"/>
      <c r="Q31" s="57"/>
      <c r="R31" s="57"/>
      <c r="S31" s="57"/>
      <c r="T31" s="57"/>
      <c r="U31" s="53"/>
    </row>
    <row r="32" spans="1:21" s="54" customFormat="1" ht="39.950000000000003" customHeight="1">
      <c r="B32" s="111" t="s">
        <v>52</v>
      </c>
      <c r="C32" s="52"/>
      <c r="D32" s="66" t="e">
        <f>#REF!</f>
        <v>#REF!</v>
      </c>
      <c r="E32" s="66" t="e">
        <f>#REF!</f>
        <v>#REF!</v>
      </c>
      <c r="F32" s="66" t="e">
        <f>#REF!</f>
        <v>#REF!</v>
      </c>
      <c r="G32" s="66" t="e">
        <f>#REF!</f>
        <v>#REF!</v>
      </c>
      <c r="H32" s="66" t="e">
        <f>#REF!</f>
        <v>#REF!</v>
      </c>
      <c r="I32" s="66" t="e">
        <f>#REF!</f>
        <v>#REF!</v>
      </c>
      <c r="J32" s="66" t="e">
        <f>#REF!</f>
        <v>#REF!</v>
      </c>
      <c r="K32" s="66" t="e">
        <f>#REF!</f>
        <v>#REF!</v>
      </c>
      <c r="L32" s="66" t="e">
        <f>#REF!</f>
        <v>#REF!</v>
      </c>
      <c r="M32" s="66" t="e">
        <f>#REF!</f>
        <v>#REF!</v>
      </c>
      <c r="N32" s="52"/>
      <c r="O32" s="47" t="e">
        <f>SUM(D32:M32)</f>
        <v>#REF!</v>
      </c>
      <c r="P32" s="66" t="e">
        <f>#REF!</f>
        <v>#REF!</v>
      </c>
      <c r="Q32" s="66" t="e">
        <f>#REF!</f>
        <v>#REF!</v>
      </c>
      <c r="R32" s="66" t="e">
        <f>#REF!</f>
        <v>#REF!</v>
      </c>
      <c r="S32" s="66" t="e">
        <f>#REF!</f>
        <v>#REF!</v>
      </c>
      <c r="T32" s="66" t="e">
        <f>#REF!</f>
        <v>#REF!</v>
      </c>
      <c r="U32" s="47" t="e">
        <f>SUM(O32:T32)</f>
        <v>#REF!</v>
      </c>
    </row>
    <row r="33" spans="2:21" s="54" customFormat="1" ht="39.950000000000003" customHeight="1">
      <c r="B33" s="111" t="s">
        <v>53</v>
      </c>
      <c r="C33" s="52"/>
      <c r="D33" s="66" t="e">
        <f>#REF!</f>
        <v>#REF!</v>
      </c>
      <c r="E33" s="66" t="e">
        <f>#REF!</f>
        <v>#REF!</v>
      </c>
      <c r="F33" s="66" t="e">
        <f>#REF!</f>
        <v>#REF!</v>
      </c>
      <c r="G33" s="66" t="e">
        <f>#REF!</f>
        <v>#REF!</v>
      </c>
      <c r="H33" s="66" t="e">
        <f>#REF!</f>
        <v>#REF!</v>
      </c>
      <c r="I33" s="66" t="e">
        <f>#REF!</f>
        <v>#REF!</v>
      </c>
      <c r="J33" s="66" t="e">
        <f>#REF!</f>
        <v>#REF!</v>
      </c>
      <c r="K33" s="66" t="e">
        <f>#REF!</f>
        <v>#REF!</v>
      </c>
      <c r="L33" s="66" t="e">
        <f>#REF!</f>
        <v>#REF!</v>
      </c>
      <c r="M33" s="66" t="e">
        <f>#REF!</f>
        <v>#REF!</v>
      </c>
      <c r="N33" s="52"/>
      <c r="O33" s="47" t="e">
        <f>SUM(D33:M33)</f>
        <v>#REF!</v>
      </c>
      <c r="P33" s="66" t="e">
        <f>#REF!</f>
        <v>#REF!</v>
      </c>
      <c r="Q33" s="66" t="e">
        <f>#REF!</f>
        <v>#REF!</v>
      </c>
      <c r="R33" s="66" t="e">
        <f>#REF!</f>
        <v>#REF!</v>
      </c>
      <c r="S33" s="66" t="e">
        <f>#REF!</f>
        <v>#REF!</v>
      </c>
      <c r="T33" s="66" t="e">
        <f>#REF!</f>
        <v>#REF!</v>
      </c>
      <c r="U33" s="47" t="e">
        <f>SUM(O33:T33)</f>
        <v>#REF!</v>
      </c>
    </row>
    <row r="34" spans="2:21" s="54" customFormat="1" ht="39.950000000000003" customHeight="1">
      <c r="B34" s="111" t="s">
        <v>54</v>
      </c>
      <c r="C34" s="52"/>
      <c r="D34" s="66" t="e">
        <f>#REF!</f>
        <v>#REF!</v>
      </c>
      <c r="E34" s="66" t="e">
        <f>#REF!</f>
        <v>#REF!</v>
      </c>
      <c r="F34" s="66" t="e">
        <f>#REF!</f>
        <v>#REF!</v>
      </c>
      <c r="G34" s="66" t="e">
        <f>#REF!</f>
        <v>#REF!</v>
      </c>
      <c r="H34" s="66" t="e">
        <f>#REF!</f>
        <v>#REF!</v>
      </c>
      <c r="I34" s="66" t="e">
        <f>#REF!</f>
        <v>#REF!</v>
      </c>
      <c r="J34" s="66" t="e">
        <f>#REF!</f>
        <v>#REF!</v>
      </c>
      <c r="K34" s="66" t="e">
        <f>#REF!</f>
        <v>#REF!</v>
      </c>
      <c r="L34" s="66" t="e">
        <f>#REF!</f>
        <v>#REF!</v>
      </c>
      <c r="M34" s="66" t="e">
        <f>#REF!</f>
        <v>#REF!</v>
      </c>
      <c r="N34" s="52"/>
      <c r="O34" s="47" t="e">
        <f t="shared" ref="O34" si="16">SUM(D34:M34)</f>
        <v>#REF!</v>
      </c>
      <c r="P34" s="66" t="e">
        <f>#REF!</f>
        <v>#REF!</v>
      </c>
      <c r="Q34" s="66" t="e">
        <f>#REF!</f>
        <v>#REF!</v>
      </c>
      <c r="R34" s="66" t="e">
        <f>#REF!</f>
        <v>#REF!</v>
      </c>
      <c r="S34" s="66" t="e">
        <f>#REF!</f>
        <v>#REF!</v>
      </c>
      <c r="T34" s="66" t="e">
        <f>#REF!</f>
        <v>#REF!</v>
      </c>
      <c r="U34" s="47" t="e">
        <f t="shared" ref="U34" si="17">SUM(O34:T34)</f>
        <v>#REF!</v>
      </c>
    </row>
    <row r="35" spans="2:21" s="54" customFormat="1" ht="39.950000000000003" customHeight="1">
      <c r="B35" s="111" t="s">
        <v>55</v>
      </c>
      <c r="C35" s="52"/>
      <c r="D35" s="66" t="e">
        <f>#REF!</f>
        <v>#REF!</v>
      </c>
      <c r="E35" s="66" t="e">
        <f>#REF!</f>
        <v>#REF!</v>
      </c>
      <c r="F35" s="66" t="e">
        <f>#REF!</f>
        <v>#REF!</v>
      </c>
      <c r="G35" s="66" t="e">
        <f>#REF!</f>
        <v>#REF!</v>
      </c>
      <c r="H35" s="66" t="e">
        <f>#REF!</f>
        <v>#REF!</v>
      </c>
      <c r="I35" s="66" t="e">
        <f>#REF!</f>
        <v>#REF!</v>
      </c>
      <c r="J35" s="66" t="e">
        <f>#REF!</f>
        <v>#REF!</v>
      </c>
      <c r="K35" s="66" t="e">
        <f>#REF!</f>
        <v>#REF!</v>
      </c>
      <c r="L35" s="66" t="e">
        <f>#REF!</f>
        <v>#REF!</v>
      </c>
      <c r="M35" s="66" t="e">
        <f>#REF!</f>
        <v>#REF!</v>
      </c>
      <c r="N35" s="52"/>
      <c r="O35" s="47" t="e">
        <f>SUM(D35:M35)</f>
        <v>#REF!</v>
      </c>
      <c r="P35" s="66" t="e">
        <f>#REF!</f>
        <v>#REF!</v>
      </c>
      <c r="Q35" s="66" t="e">
        <f>#REF!</f>
        <v>#REF!</v>
      </c>
      <c r="R35" s="66" t="e">
        <f>#REF!</f>
        <v>#REF!</v>
      </c>
      <c r="S35" s="66" t="e">
        <f>#REF!</f>
        <v>#REF!</v>
      </c>
      <c r="T35" s="66" t="e">
        <f>#REF!</f>
        <v>#REF!</v>
      </c>
      <c r="U35" s="47" t="e">
        <f>SUM(O35:T35)</f>
        <v>#REF!</v>
      </c>
    </row>
    <row r="36" spans="2:21" s="48" customFormat="1" ht="20.100000000000001" customHeight="1">
      <c r="B36" s="100" t="s">
        <v>56</v>
      </c>
      <c r="C36" s="49"/>
      <c r="D36" s="40" t="e">
        <f>SUM(D32:D35)</f>
        <v>#REF!</v>
      </c>
      <c r="E36" s="40" t="e">
        <f t="shared" ref="E36:M36" si="18">SUM(E32:E35)</f>
        <v>#REF!</v>
      </c>
      <c r="F36" s="40" t="e">
        <f t="shared" si="18"/>
        <v>#REF!</v>
      </c>
      <c r="G36" s="40" t="e">
        <f t="shared" si="18"/>
        <v>#REF!</v>
      </c>
      <c r="H36" s="40" t="e">
        <f t="shared" si="18"/>
        <v>#REF!</v>
      </c>
      <c r="I36" s="40" t="e">
        <f t="shared" si="18"/>
        <v>#REF!</v>
      </c>
      <c r="J36" s="40" t="e">
        <f t="shared" si="18"/>
        <v>#REF!</v>
      </c>
      <c r="K36" s="40" t="e">
        <f t="shared" si="18"/>
        <v>#REF!</v>
      </c>
      <c r="L36" s="40" t="e">
        <f t="shared" si="18"/>
        <v>#REF!</v>
      </c>
      <c r="M36" s="40" t="e">
        <f t="shared" si="18"/>
        <v>#REF!</v>
      </c>
      <c r="N36" s="49"/>
      <c r="O36" s="51" t="e">
        <f>SUM(O32:O35)</f>
        <v>#REF!</v>
      </c>
      <c r="P36" s="51" t="e">
        <f t="shared" ref="P36:T36" si="19">SUM(P32:P35)</f>
        <v>#REF!</v>
      </c>
      <c r="Q36" s="51" t="e">
        <f t="shared" si="19"/>
        <v>#REF!</v>
      </c>
      <c r="R36" s="51" t="e">
        <f t="shared" si="19"/>
        <v>#REF!</v>
      </c>
      <c r="S36" s="51" t="e">
        <f t="shared" si="19"/>
        <v>#REF!</v>
      </c>
      <c r="T36" s="51" t="e">
        <f t="shared" si="19"/>
        <v>#REF!</v>
      </c>
      <c r="U36" s="51" t="e">
        <f>SUM(U32:U35)</f>
        <v>#REF!</v>
      </c>
    </row>
    <row r="37" spans="2:21" s="1" customFormat="1" ht="30" customHeight="1">
      <c r="B37" s="99" t="s">
        <v>57</v>
      </c>
      <c r="C37" s="52"/>
      <c r="D37" s="52"/>
      <c r="E37" s="57"/>
      <c r="F37" s="57"/>
      <c r="G37" s="57"/>
      <c r="H37" s="57"/>
      <c r="I37" s="57"/>
      <c r="J37" s="57"/>
      <c r="K37" s="57"/>
      <c r="L37" s="57"/>
      <c r="M37" s="57"/>
      <c r="N37" s="52"/>
      <c r="O37" s="53"/>
      <c r="P37" s="57"/>
      <c r="Q37" s="57"/>
      <c r="R37" s="57"/>
      <c r="S37" s="57"/>
      <c r="T37" s="57"/>
      <c r="U37" s="53"/>
    </row>
    <row r="38" spans="2:21" s="54" customFormat="1" ht="39.950000000000003" customHeight="1">
      <c r="B38" s="111" t="s">
        <v>58</v>
      </c>
      <c r="C38" s="52"/>
      <c r="D38" s="66" t="e">
        <f>#REF!</f>
        <v>#REF!</v>
      </c>
      <c r="E38" s="66" t="e">
        <f>#REF!</f>
        <v>#REF!</v>
      </c>
      <c r="F38" s="66" t="e">
        <f>#REF!</f>
        <v>#REF!</v>
      </c>
      <c r="G38" s="66" t="e">
        <f>#REF!</f>
        <v>#REF!</v>
      </c>
      <c r="H38" s="66" t="e">
        <f>#REF!</f>
        <v>#REF!</v>
      </c>
      <c r="I38" s="66" t="e">
        <f>#REF!</f>
        <v>#REF!</v>
      </c>
      <c r="J38" s="66" t="e">
        <f>#REF!</f>
        <v>#REF!</v>
      </c>
      <c r="K38" s="66" t="e">
        <f>#REF!</f>
        <v>#REF!</v>
      </c>
      <c r="L38" s="66" t="e">
        <f>#REF!</f>
        <v>#REF!</v>
      </c>
      <c r="M38" s="66" t="e">
        <f>#REF!</f>
        <v>#REF!</v>
      </c>
      <c r="N38" s="52"/>
      <c r="O38" s="47" t="e">
        <f>SUM(D38:M38)</f>
        <v>#REF!</v>
      </c>
      <c r="P38" s="92" t="e">
        <f>#REF!</f>
        <v>#REF!</v>
      </c>
      <c r="Q38" s="92" t="e">
        <f>#REF!</f>
        <v>#REF!</v>
      </c>
      <c r="R38" s="92" t="e">
        <f>#REF!</f>
        <v>#REF!</v>
      </c>
      <c r="S38" s="92" t="e">
        <f>#REF!</f>
        <v>#REF!</v>
      </c>
      <c r="T38" s="92" t="e">
        <f>#REF!</f>
        <v>#REF!</v>
      </c>
      <c r="U38" s="47" t="e">
        <f t="shared" ref="U38:U44" si="20">SUM(O38:T38)</f>
        <v>#REF!</v>
      </c>
    </row>
    <row r="39" spans="2:21" s="54" customFormat="1" ht="39.950000000000003" customHeight="1">
      <c r="B39" s="111" t="s">
        <v>59</v>
      </c>
      <c r="C39" s="52"/>
      <c r="D39" s="66" t="e">
        <f>#REF!</f>
        <v>#REF!</v>
      </c>
      <c r="E39" s="66" t="e">
        <f>#REF!</f>
        <v>#REF!</v>
      </c>
      <c r="F39" s="66" t="e">
        <f>#REF!</f>
        <v>#REF!</v>
      </c>
      <c r="G39" s="66" t="e">
        <f>#REF!</f>
        <v>#REF!</v>
      </c>
      <c r="H39" s="66" t="e">
        <f>#REF!</f>
        <v>#REF!</v>
      </c>
      <c r="I39" s="66" t="e">
        <f>#REF!</f>
        <v>#REF!</v>
      </c>
      <c r="J39" s="66" t="e">
        <f>#REF!</f>
        <v>#REF!</v>
      </c>
      <c r="K39" s="66" t="e">
        <f>#REF!</f>
        <v>#REF!</v>
      </c>
      <c r="L39" s="66" t="e">
        <f>#REF!</f>
        <v>#REF!</v>
      </c>
      <c r="M39" s="66" t="e">
        <f>#REF!</f>
        <v>#REF!</v>
      </c>
      <c r="N39" s="52"/>
      <c r="O39" s="47" t="e">
        <f>SUM(D39:M39)</f>
        <v>#REF!</v>
      </c>
      <c r="P39" s="92" t="e">
        <f>#REF!</f>
        <v>#REF!</v>
      </c>
      <c r="Q39" s="92" t="e">
        <f>#REF!</f>
        <v>#REF!</v>
      </c>
      <c r="R39" s="92" t="e">
        <f>#REF!</f>
        <v>#REF!</v>
      </c>
      <c r="S39" s="92" t="e">
        <f>#REF!</f>
        <v>#REF!</v>
      </c>
      <c r="T39" s="92" t="e">
        <f>#REF!</f>
        <v>#REF!</v>
      </c>
      <c r="U39" s="47" t="e">
        <f t="shared" si="20"/>
        <v>#REF!</v>
      </c>
    </row>
    <row r="40" spans="2:21" s="48" customFormat="1" ht="20.100000000000001" customHeight="1">
      <c r="B40" s="100" t="s">
        <v>60</v>
      </c>
      <c r="C40" s="49"/>
      <c r="D40" s="40" t="e">
        <f>SUM(D38:D39)</f>
        <v>#REF!</v>
      </c>
      <c r="E40" s="40" t="e">
        <f t="shared" ref="E40:L40" si="21">SUM(E38:E39)</f>
        <v>#REF!</v>
      </c>
      <c r="F40" s="40" t="e">
        <f t="shared" si="21"/>
        <v>#REF!</v>
      </c>
      <c r="G40" s="40" t="e">
        <f t="shared" si="21"/>
        <v>#REF!</v>
      </c>
      <c r="H40" s="40" t="e">
        <f t="shared" si="21"/>
        <v>#REF!</v>
      </c>
      <c r="I40" s="40" t="e">
        <f t="shared" si="21"/>
        <v>#REF!</v>
      </c>
      <c r="J40" s="40" t="e">
        <f t="shared" si="21"/>
        <v>#REF!</v>
      </c>
      <c r="K40" s="40" t="e">
        <f t="shared" si="21"/>
        <v>#REF!</v>
      </c>
      <c r="L40" s="40" t="e">
        <f t="shared" si="21"/>
        <v>#REF!</v>
      </c>
      <c r="M40" s="40" t="e">
        <f>SUM(M38:M39)</f>
        <v>#REF!</v>
      </c>
      <c r="N40" s="49"/>
      <c r="O40" s="40" t="e">
        <f>SUM(O38:O39)</f>
        <v>#REF!</v>
      </c>
      <c r="P40" s="40" t="e">
        <f t="shared" ref="P40:T40" si="22">SUM(P38:P39)</f>
        <v>#REF!</v>
      </c>
      <c r="Q40" s="40" t="e">
        <f t="shared" si="22"/>
        <v>#REF!</v>
      </c>
      <c r="R40" s="40" t="e">
        <f t="shared" si="22"/>
        <v>#REF!</v>
      </c>
      <c r="S40" s="40" t="e">
        <f>SUM(S38:S39)</f>
        <v>#REF!</v>
      </c>
      <c r="T40" s="40" t="e">
        <f t="shared" si="22"/>
        <v>#REF!</v>
      </c>
      <c r="U40" s="40" t="e">
        <f>SUM(U38:U39)</f>
        <v>#REF!</v>
      </c>
    </row>
    <row r="41" spans="2:21" s="1" customFormat="1" ht="58.5" customHeight="1">
      <c r="B41" s="39" t="s">
        <v>61</v>
      </c>
      <c r="C41" s="40" t="e">
        <f>C8</f>
        <v>#REF!</v>
      </c>
      <c r="D41" s="40" t="e">
        <f>D36+D30+D26+D22+D16+D12+D40</f>
        <v>#REF!</v>
      </c>
      <c r="E41" s="40" t="e">
        <f t="shared" ref="E41:M41" si="23">E36+E30+E26+E22+E16+E12+E40</f>
        <v>#REF!</v>
      </c>
      <c r="F41" s="40" t="e">
        <f t="shared" si="23"/>
        <v>#REF!</v>
      </c>
      <c r="G41" s="40" t="e">
        <f t="shared" si="23"/>
        <v>#REF!</v>
      </c>
      <c r="H41" s="40" t="e">
        <f t="shared" si="23"/>
        <v>#REF!</v>
      </c>
      <c r="I41" s="40" t="e">
        <f t="shared" si="23"/>
        <v>#REF!</v>
      </c>
      <c r="J41" s="40" t="e">
        <f t="shared" si="23"/>
        <v>#REF!</v>
      </c>
      <c r="K41" s="40" t="e">
        <f t="shared" si="23"/>
        <v>#REF!</v>
      </c>
      <c r="L41" s="40" t="e">
        <f t="shared" si="23"/>
        <v>#REF!</v>
      </c>
      <c r="M41" s="40" t="e">
        <f t="shared" si="23"/>
        <v>#REF!</v>
      </c>
      <c r="N41" s="40" t="e">
        <f>N8</f>
        <v>#REF!</v>
      </c>
      <c r="O41" s="40" t="e">
        <f>O8+O36+O30+O26+O22+O16+O12+O40</f>
        <v>#REF!</v>
      </c>
      <c r="P41" s="40" t="e">
        <f>P12+P16+P22+P26+P30+P36+P40</f>
        <v>#REF!</v>
      </c>
      <c r="Q41" s="40" t="e">
        <f t="shared" ref="Q41:S41" si="24">Q12+Q16+Q22+Q26+Q30+Q36+Q40</f>
        <v>#REF!</v>
      </c>
      <c r="R41" s="40" t="e">
        <f t="shared" si="24"/>
        <v>#REF!</v>
      </c>
      <c r="S41" s="40" t="e">
        <f t="shared" si="24"/>
        <v>#REF!</v>
      </c>
      <c r="T41" s="40" t="e">
        <f>T12+T16+T22+T26+T30+T36+T40</f>
        <v>#REF!</v>
      </c>
      <c r="U41" s="40" t="e">
        <f>U8+U36+U30+U26+U22+U16+U12+U40</f>
        <v>#REF!</v>
      </c>
    </row>
    <row r="42" spans="2:21" s="1" customFormat="1" ht="27.75" customHeight="1">
      <c r="B42" s="102" t="s">
        <v>62</v>
      </c>
      <c r="C42" s="11" t="e">
        <f>C41*'Overheads, Profit'!$C9</f>
        <v>#REF!</v>
      </c>
      <c r="D42" s="11" t="e">
        <f>D41*'Overheads, Profit'!$C9</f>
        <v>#REF!</v>
      </c>
      <c r="E42" s="11" t="e">
        <f>E41*'Overheads, Profit'!$C9</f>
        <v>#REF!</v>
      </c>
      <c r="F42" s="11" t="e">
        <f>F41*'Overheads, Profit'!$C9</f>
        <v>#REF!</v>
      </c>
      <c r="G42" s="11" t="e">
        <f>G41*'Overheads, Profit'!$C9</f>
        <v>#REF!</v>
      </c>
      <c r="H42" s="11" t="e">
        <f>H41*'Overheads, Profit'!$C9</f>
        <v>#REF!</v>
      </c>
      <c r="I42" s="11" t="e">
        <f>I41*'Overheads, Profit'!$C9</f>
        <v>#REF!</v>
      </c>
      <c r="J42" s="11" t="e">
        <f>J41*'Overheads, Profit'!$C9</f>
        <v>#REF!</v>
      </c>
      <c r="K42" s="11" t="e">
        <f>K41*'Overheads, Profit'!$C9</f>
        <v>#REF!</v>
      </c>
      <c r="L42" s="11" t="e">
        <f>L41*'Overheads, Profit'!$C9</f>
        <v>#REF!</v>
      </c>
      <c r="M42" s="11" t="e">
        <f>M41*'Overheads, Profit'!$C9</f>
        <v>#REF!</v>
      </c>
      <c r="N42" s="11" t="e">
        <f>N41*'Overheads, Profit'!$C9</f>
        <v>#REF!</v>
      </c>
      <c r="O42" s="40" t="e">
        <f>SUM(C42:N42)</f>
        <v>#REF!</v>
      </c>
      <c r="P42" s="11" t="e">
        <f>P41*'Overheads, Profit'!$C9</f>
        <v>#REF!</v>
      </c>
      <c r="Q42" s="11" t="e">
        <f>Q41*'Overheads, Profit'!$C9</f>
        <v>#REF!</v>
      </c>
      <c r="R42" s="11" t="e">
        <f>R41*'Overheads, Profit'!$C9</f>
        <v>#REF!</v>
      </c>
      <c r="S42" s="11" t="e">
        <f>S41*'Overheads, Profit'!$C9</f>
        <v>#REF!</v>
      </c>
      <c r="T42" s="11" t="e">
        <f>T41*'Overheads, Profit'!$C9</f>
        <v>#REF!</v>
      </c>
      <c r="U42" s="51" t="e">
        <f t="shared" si="20"/>
        <v>#REF!</v>
      </c>
    </row>
    <row r="43" spans="2:21" s="1" customFormat="1" ht="27.75" customHeight="1">
      <c r="B43" s="102" t="s">
        <v>63</v>
      </c>
      <c r="C43" s="11" t="e">
        <f>(C$41+C$42)*'Overheads, Profit'!$C15</f>
        <v>#REF!</v>
      </c>
      <c r="D43" s="11" t="e">
        <f>(D$41+D$42)*'Overheads, Profit'!$C15</f>
        <v>#REF!</v>
      </c>
      <c r="E43" s="11" t="e">
        <f>(E$41+E$42)*'Overheads, Profit'!$C15</f>
        <v>#REF!</v>
      </c>
      <c r="F43" s="11" t="e">
        <f>(F$41+F$42)*'Overheads, Profit'!$C15</f>
        <v>#REF!</v>
      </c>
      <c r="G43" s="11" t="e">
        <f>(G$41+G$42)*'Overheads, Profit'!$C15</f>
        <v>#REF!</v>
      </c>
      <c r="H43" s="11" t="e">
        <f>(H$41+H$42)*'Overheads, Profit'!$C15</f>
        <v>#REF!</v>
      </c>
      <c r="I43" s="11" t="e">
        <f>(I$41+I$42)*'Overheads, Profit'!$C15</f>
        <v>#REF!</v>
      </c>
      <c r="J43" s="11" t="e">
        <f>(J$41+J$42)*'Overheads, Profit'!$C15</f>
        <v>#REF!</v>
      </c>
      <c r="K43" s="11" t="e">
        <f>(K$41+K$42)*'Overheads, Profit'!$C15</f>
        <v>#REF!</v>
      </c>
      <c r="L43" s="11" t="e">
        <f>(L$41+L$42)*'Overheads, Profit'!$C15</f>
        <v>#REF!</v>
      </c>
      <c r="M43" s="11" t="e">
        <f>(M$41+M$42)*'Overheads, Profit'!$C15</f>
        <v>#REF!</v>
      </c>
      <c r="N43" s="11" t="e">
        <f>(N$41+N$42)*'Overheads, Profit'!$C15</f>
        <v>#REF!</v>
      </c>
      <c r="O43" s="40" t="e">
        <f t="shared" ref="O43:O44" si="25">SUM(C43:N43)</f>
        <v>#REF!</v>
      </c>
      <c r="P43" s="11" t="e">
        <f>(P$41+P$42)*'Overheads, Profit'!$C15</f>
        <v>#REF!</v>
      </c>
      <c r="Q43" s="11" t="e">
        <f>(Q$41+Q$42)*'Overheads, Profit'!$C15</f>
        <v>#REF!</v>
      </c>
      <c r="R43" s="11" t="e">
        <f>(R$41+R$42)*'Overheads, Profit'!$C15</f>
        <v>#REF!</v>
      </c>
      <c r="S43" s="11" t="e">
        <f>(S$41+S$42)*'Overheads, Profit'!$C15</f>
        <v>#REF!</v>
      </c>
      <c r="T43" s="11" t="e">
        <f>(T$41+T$42)*'Overheads, Profit'!$C15</f>
        <v>#REF!</v>
      </c>
      <c r="U43" s="51" t="e">
        <f t="shared" si="20"/>
        <v>#REF!</v>
      </c>
    </row>
    <row r="44" spans="2:21" s="1" customFormat="1" ht="27.75" customHeight="1">
      <c r="B44" s="102" t="s">
        <v>64</v>
      </c>
      <c r="C44" s="11" t="e">
        <f>(C$41+C$42)*'Overheads, Profit'!$C16</f>
        <v>#REF!</v>
      </c>
      <c r="D44" s="11" t="e">
        <f>(D$41+D$42)*'Overheads, Profit'!$C16</f>
        <v>#REF!</v>
      </c>
      <c r="E44" s="11" t="e">
        <f>(E$41+E$42)*'Overheads, Profit'!$C16</f>
        <v>#REF!</v>
      </c>
      <c r="F44" s="11" t="e">
        <f>(F$41+F$42)*'Overheads, Profit'!$C16</f>
        <v>#REF!</v>
      </c>
      <c r="G44" s="11" t="e">
        <f>(G$41+G$42)*'Overheads, Profit'!$C16</f>
        <v>#REF!</v>
      </c>
      <c r="H44" s="11" t="e">
        <f>(H$41+H$42)*'Overheads, Profit'!$C16</f>
        <v>#REF!</v>
      </c>
      <c r="I44" s="11" t="e">
        <f>(I$41+I$42)*'Overheads, Profit'!$C16</f>
        <v>#REF!</v>
      </c>
      <c r="J44" s="11" t="e">
        <f>(J$41+J$42)*'Overheads, Profit'!$C16</f>
        <v>#REF!</v>
      </c>
      <c r="K44" s="11" t="e">
        <f>(K$41+K$42)*'Overheads, Profit'!$C16</f>
        <v>#REF!</v>
      </c>
      <c r="L44" s="11" t="e">
        <f>(L$41+L$42)*'Overheads, Profit'!$C16</f>
        <v>#REF!</v>
      </c>
      <c r="M44" s="11" t="e">
        <f>(M$41+M$42)*'Overheads, Profit'!$C16</f>
        <v>#REF!</v>
      </c>
      <c r="N44" s="11" t="e">
        <f>(N$41+N$42)*'Overheads, Profit'!$C16</f>
        <v>#REF!</v>
      </c>
      <c r="O44" s="40" t="e">
        <f t="shared" si="25"/>
        <v>#REF!</v>
      </c>
      <c r="P44" s="11" t="e">
        <f>(P$41+P$42)*'Overheads, Profit'!$C16</f>
        <v>#REF!</v>
      </c>
      <c r="Q44" s="11" t="e">
        <f>(Q$41+Q$42)*'Overheads, Profit'!$C16</f>
        <v>#REF!</v>
      </c>
      <c r="R44" s="11" t="e">
        <f>(R$41+R$42)*'Overheads, Profit'!$C16</f>
        <v>#REF!</v>
      </c>
      <c r="S44" s="11" t="e">
        <f>(S$41+S$42)*'Overheads, Profit'!$C16</f>
        <v>#REF!</v>
      </c>
      <c r="T44" s="11" t="e">
        <f>(T$41+T$42)*'Overheads, Profit'!$C16</f>
        <v>#REF!</v>
      </c>
      <c r="U44" s="51" t="e">
        <f t="shared" si="20"/>
        <v>#REF!</v>
      </c>
    </row>
    <row r="45" spans="2:21" s="1" customFormat="1" ht="58.5" customHeight="1">
      <c r="B45" s="39" t="s">
        <v>65</v>
      </c>
      <c r="C45" s="40" t="e">
        <f>SUM(C41:C44)</f>
        <v>#REF!</v>
      </c>
      <c r="D45" s="40" t="e">
        <f>SUM(D41:D44)</f>
        <v>#REF!</v>
      </c>
      <c r="E45" s="40" t="e">
        <f t="shared" ref="E45:U45" si="26">SUM(E41:E44)</f>
        <v>#REF!</v>
      </c>
      <c r="F45" s="40" t="e">
        <f t="shared" si="26"/>
        <v>#REF!</v>
      </c>
      <c r="G45" s="40" t="e">
        <f t="shared" si="26"/>
        <v>#REF!</v>
      </c>
      <c r="H45" s="40" t="e">
        <f t="shared" si="26"/>
        <v>#REF!</v>
      </c>
      <c r="I45" s="40" t="e">
        <f t="shared" si="26"/>
        <v>#REF!</v>
      </c>
      <c r="J45" s="40" t="e">
        <f t="shared" si="26"/>
        <v>#REF!</v>
      </c>
      <c r="K45" s="40" t="e">
        <f t="shared" si="26"/>
        <v>#REF!</v>
      </c>
      <c r="L45" s="40" t="e">
        <f t="shared" si="26"/>
        <v>#REF!</v>
      </c>
      <c r="M45" s="40" t="e">
        <f t="shared" si="26"/>
        <v>#REF!</v>
      </c>
      <c r="N45" s="40" t="e">
        <f>SUM(N41:N44)</f>
        <v>#REF!</v>
      </c>
      <c r="O45" s="40" t="e">
        <f>SUM(O41:O44)</f>
        <v>#REF!</v>
      </c>
      <c r="P45" s="40" t="e">
        <f t="shared" si="26"/>
        <v>#REF!</v>
      </c>
      <c r="Q45" s="40" t="e">
        <f t="shared" si="26"/>
        <v>#REF!</v>
      </c>
      <c r="R45" s="40" t="e">
        <f t="shared" si="26"/>
        <v>#REF!</v>
      </c>
      <c r="S45" s="40" t="e">
        <f t="shared" si="26"/>
        <v>#REF!</v>
      </c>
      <c r="T45" s="40" t="e">
        <f t="shared" si="26"/>
        <v>#REF!</v>
      </c>
      <c r="U45" s="40" t="e">
        <f t="shared" si="26"/>
        <v>#REF!</v>
      </c>
    </row>
    <row r="46" spans="2:21" s="42" customFormat="1" ht="49.5" customHeight="1">
      <c r="B46" s="111" t="s">
        <v>66</v>
      </c>
      <c r="C46" s="66"/>
      <c r="D46" s="93"/>
      <c r="E46" s="52"/>
      <c r="F46" s="52"/>
      <c r="G46" s="52"/>
      <c r="H46" s="52"/>
      <c r="I46" s="52"/>
      <c r="J46" s="52"/>
      <c r="K46" s="52"/>
      <c r="L46" s="52"/>
      <c r="M46" s="52"/>
      <c r="N46" s="52"/>
      <c r="O46" s="47">
        <f>D46</f>
        <v>0</v>
      </c>
      <c r="P46" s="52"/>
      <c r="Q46" s="52"/>
      <c r="R46" s="52"/>
      <c r="S46" s="52"/>
      <c r="T46" s="52"/>
      <c r="U46" s="47">
        <f>O46</f>
        <v>0</v>
      </c>
    </row>
    <row r="47" spans="2:21" s="42" customFormat="1" ht="57.75" customHeight="1">
      <c r="B47" s="39" t="s">
        <v>67</v>
      </c>
      <c r="C47" s="40" t="e">
        <f>C45</f>
        <v>#REF!</v>
      </c>
      <c r="D47" s="40" t="e">
        <f>D46+D45</f>
        <v>#REF!</v>
      </c>
      <c r="E47" s="40" t="e">
        <f>E45</f>
        <v>#REF!</v>
      </c>
      <c r="F47" s="40" t="e">
        <f t="shared" ref="F47:M47" si="27">F45</f>
        <v>#REF!</v>
      </c>
      <c r="G47" s="40" t="e">
        <f t="shared" si="27"/>
        <v>#REF!</v>
      </c>
      <c r="H47" s="40" t="e">
        <f t="shared" si="27"/>
        <v>#REF!</v>
      </c>
      <c r="I47" s="40" t="e">
        <f t="shared" si="27"/>
        <v>#REF!</v>
      </c>
      <c r="J47" s="40" t="e">
        <f t="shared" si="27"/>
        <v>#REF!</v>
      </c>
      <c r="K47" s="40" t="e">
        <f t="shared" si="27"/>
        <v>#REF!</v>
      </c>
      <c r="L47" s="40" t="e">
        <f t="shared" si="27"/>
        <v>#REF!</v>
      </c>
      <c r="M47" s="40" t="e">
        <f t="shared" si="27"/>
        <v>#REF!</v>
      </c>
      <c r="N47" s="40" t="e">
        <f>N45</f>
        <v>#REF!</v>
      </c>
      <c r="O47" s="40" t="e">
        <f t="shared" ref="O47:U47" si="28">O46+O45</f>
        <v>#REF!</v>
      </c>
      <c r="P47" s="40" t="e">
        <f>P45</f>
        <v>#REF!</v>
      </c>
      <c r="Q47" s="40" t="e">
        <f t="shared" ref="Q47:T47" si="29">Q45</f>
        <v>#REF!</v>
      </c>
      <c r="R47" s="40" t="e">
        <f t="shared" si="29"/>
        <v>#REF!</v>
      </c>
      <c r="S47" s="40" t="e">
        <f t="shared" si="29"/>
        <v>#REF!</v>
      </c>
      <c r="T47" s="40" t="e">
        <f t="shared" si="29"/>
        <v>#REF!</v>
      </c>
      <c r="U47" s="40" t="e">
        <f t="shared" si="28"/>
        <v>#REF!</v>
      </c>
    </row>
    <row r="48" spans="2:21" s="1" customFormat="1" ht="30" customHeight="1">
      <c r="B48" s="99" t="s">
        <v>68</v>
      </c>
      <c r="C48" s="52"/>
      <c r="D48" s="52"/>
      <c r="E48" s="52"/>
      <c r="F48" s="52"/>
      <c r="G48" s="52"/>
      <c r="H48" s="52"/>
      <c r="I48" s="52"/>
      <c r="J48" s="52"/>
      <c r="K48" s="52"/>
      <c r="L48" s="52"/>
      <c r="M48" s="52"/>
      <c r="N48" s="52"/>
      <c r="O48" s="129"/>
      <c r="P48" s="52"/>
      <c r="Q48" s="52"/>
      <c r="R48" s="52"/>
      <c r="S48" s="52"/>
      <c r="T48" s="52"/>
      <c r="U48" s="129"/>
    </row>
    <row r="49" spans="2:21" s="48" customFormat="1" ht="31.5" customHeight="1">
      <c r="B49" s="111" t="s">
        <v>69</v>
      </c>
      <c r="C49" s="52"/>
      <c r="D49" s="66" t="e">
        <f>#REF!</f>
        <v>#REF!</v>
      </c>
      <c r="E49" s="66" t="e">
        <f>#REF!</f>
        <v>#REF!</v>
      </c>
      <c r="F49" s="66" t="e">
        <f>#REF!</f>
        <v>#REF!</v>
      </c>
      <c r="G49" s="66" t="e">
        <f>#REF!</f>
        <v>#REF!</v>
      </c>
      <c r="H49" s="66" t="e">
        <f>#REF!</f>
        <v>#REF!</v>
      </c>
      <c r="I49" s="66" t="e">
        <f>#REF!</f>
        <v>#REF!</v>
      </c>
      <c r="J49" s="66" t="e">
        <f>#REF!</f>
        <v>#REF!</v>
      </c>
      <c r="K49" s="66" t="e">
        <f>#REF!</f>
        <v>#REF!</v>
      </c>
      <c r="L49" s="66" t="e">
        <f>#REF!</f>
        <v>#REF!</v>
      </c>
      <c r="M49" s="66" t="e">
        <f>#REF!</f>
        <v>#REF!</v>
      </c>
      <c r="N49" s="52"/>
      <c r="O49" s="47" t="e">
        <f>SUM(D49:M49)</f>
        <v>#REF!</v>
      </c>
      <c r="P49" s="92" t="e">
        <f>#REF!</f>
        <v>#REF!</v>
      </c>
      <c r="Q49" s="92" t="e">
        <f>#REF!</f>
        <v>#REF!</v>
      </c>
      <c r="R49" s="92" t="e">
        <f>#REF!</f>
        <v>#REF!</v>
      </c>
      <c r="S49" s="92" t="e">
        <f>#REF!</f>
        <v>#REF!</v>
      </c>
      <c r="T49" s="92" t="e">
        <f>#REF!</f>
        <v>#REF!</v>
      </c>
      <c r="U49" s="47" t="e">
        <f t="shared" ref="U49:U52" si="30">SUM(O49:T49)</f>
        <v>#REF!</v>
      </c>
    </row>
    <row r="50" spans="2:21" s="48" customFormat="1" ht="31.5" customHeight="1">
      <c r="B50" s="125" t="s">
        <v>62</v>
      </c>
      <c r="C50" s="52"/>
      <c r="D50" s="126" t="e">
        <f>D49*'Overheads, Profit'!$C9</f>
        <v>#REF!</v>
      </c>
      <c r="E50" s="126" t="e">
        <f>E49*'Overheads, Profit'!$C9</f>
        <v>#REF!</v>
      </c>
      <c r="F50" s="126" t="e">
        <f>F49*'Overheads, Profit'!$C9</f>
        <v>#REF!</v>
      </c>
      <c r="G50" s="126" t="e">
        <f>G49*'Overheads, Profit'!$C9</f>
        <v>#REF!</v>
      </c>
      <c r="H50" s="126" t="e">
        <f>H49*'Overheads, Profit'!$C9</f>
        <v>#REF!</v>
      </c>
      <c r="I50" s="126" t="e">
        <f>I49*'Overheads, Profit'!$C9</f>
        <v>#REF!</v>
      </c>
      <c r="J50" s="126" t="e">
        <f>J49*'Overheads, Profit'!$C9</f>
        <v>#REF!</v>
      </c>
      <c r="K50" s="126" t="e">
        <f>K49*'Overheads, Profit'!$C9</f>
        <v>#REF!</v>
      </c>
      <c r="L50" s="126" t="e">
        <f>L49*'Overheads, Profit'!$C9</f>
        <v>#REF!</v>
      </c>
      <c r="M50" s="126" t="e">
        <f>M49*'Overheads, Profit'!$C9</f>
        <v>#REF!</v>
      </c>
      <c r="N50" s="52"/>
      <c r="O50" s="47" t="e">
        <f t="shared" ref="O50:O52" si="31">SUM(D50:M50)</f>
        <v>#REF!</v>
      </c>
      <c r="P50" s="126" t="e">
        <f>P49*'Overheads, Profit'!$C9</f>
        <v>#REF!</v>
      </c>
      <c r="Q50" s="126" t="e">
        <f>Q49*'Overheads, Profit'!$C9</f>
        <v>#REF!</v>
      </c>
      <c r="R50" s="126" t="e">
        <f>R49*'Overheads, Profit'!$C9</f>
        <v>#REF!</v>
      </c>
      <c r="S50" s="126" t="e">
        <f>S49*'Overheads, Profit'!$C9</f>
        <v>#REF!</v>
      </c>
      <c r="T50" s="126" t="e">
        <f>T49*'Overheads, Profit'!$C9</f>
        <v>#REF!</v>
      </c>
      <c r="U50" s="47" t="e">
        <f t="shared" si="30"/>
        <v>#REF!</v>
      </c>
    </row>
    <row r="51" spans="2:21" s="48" customFormat="1" ht="31.5" customHeight="1">
      <c r="B51" s="125" t="s">
        <v>63</v>
      </c>
      <c r="C51" s="52"/>
      <c r="D51" s="126" t="e">
        <f>(D$49+D$50)*'Overheads, Profit'!$C15</f>
        <v>#REF!</v>
      </c>
      <c r="E51" s="126" t="e">
        <f>(E$49+E$50)*'Overheads, Profit'!$C15</f>
        <v>#REF!</v>
      </c>
      <c r="F51" s="126" t="e">
        <f>(F$49+F$50)*'Overheads, Profit'!$C15</f>
        <v>#REF!</v>
      </c>
      <c r="G51" s="126" t="e">
        <f>(G$49+G$50)*'Overheads, Profit'!$C15</f>
        <v>#REF!</v>
      </c>
      <c r="H51" s="126" t="e">
        <f>(H$49+H$50)*'Overheads, Profit'!$C15</f>
        <v>#REF!</v>
      </c>
      <c r="I51" s="126" t="e">
        <f>(I$49+I$50)*'Overheads, Profit'!$C15</f>
        <v>#REF!</v>
      </c>
      <c r="J51" s="126" t="e">
        <f>(J$49+J$50)*'Overheads, Profit'!$C15</f>
        <v>#REF!</v>
      </c>
      <c r="K51" s="126" t="e">
        <f>(K$49+K$50)*'Overheads, Profit'!$C15</f>
        <v>#REF!</v>
      </c>
      <c r="L51" s="126" t="e">
        <f>(L$49+L$50)*'Overheads, Profit'!$C15</f>
        <v>#REF!</v>
      </c>
      <c r="M51" s="126" t="e">
        <f>(M$49+M$50)*'Overheads, Profit'!$C15</f>
        <v>#REF!</v>
      </c>
      <c r="N51" s="52"/>
      <c r="O51" s="47" t="e">
        <f t="shared" si="31"/>
        <v>#REF!</v>
      </c>
      <c r="P51" s="126" t="e">
        <f>(P$49+P$50)*'Overheads, Profit'!$C15</f>
        <v>#REF!</v>
      </c>
      <c r="Q51" s="126" t="e">
        <f>(Q$49+Q$50)*'Overheads, Profit'!$C15</f>
        <v>#REF!</v>
      </c>
      <c r="R51" s="126" t="e">
        <f>(R$49+R$50)*'Overheads, Profit'!$C15</f>
        <v>#REF!</v>
      </c>
      <c r="S51" s="126" t="e">
        <f>(S$49+S$50)*'Overheads, Profit'!$C15</f>
        <v>#REF!</v>
      </c>
      <c r="T51" s="126" t="e">
        <f>(T$49+T$50)*'Overheads, Profit'!$C15</f>
        <v>#REF!</v>
      </c>
      <c r="U51" s="47" t="e">
        <f t="shared" si="30"/>
        <v>#REF!</v>
      </c>
    </row>
    <row r="52" spans="2:21" s="48" customFormat="1" ht="31.5" customHeight="1">
      <c r="B52" s="125" t="s">
        <v>64</v>
      </c>
      <c r="C52" s="52"/>
      <c r="D52" s="126" t="e">
        <f>(D$49+D$50)*'Overheads, Profit'!$C16</f>
        <v>#REF!</v>
      </c>
      <c r="E52" s="126" t="e">
        <f>(E$49+E$50)*'Overheads, Profit'!$C16</f>
        <v>#REF!</v>
      </c>
      <c r="F52" s="126" t="e">
        <f>(F$49+F$50)*'Overheads, Profit'!$C16</f>
        <v>#REF!</v>
      </c>
      <c r="G52" s="126" t="e">
        <f>(G$49+G$50)*'Overheads, Profit'!$C16</f>
        <v>#REF!</v>
      </c>
      <c r="H52" s="126" t="e">
        <f>(H$49+H$50)*'Overheads, Profit'!$C16</f>
        <v>#REF!</v>
      </c>
      <c r="I52" s="126" t="e">
        <f>(I$49+I$50)*'Overheads, Profit'!$C16</f>
        <v>#REF!</v>
      </c>
      <c r="J52" s="126" t="e">
        <f>(J$49+J$50)*'Overheads, Profit'!$C16</f>
        <v>#REF!</v>
      </c>
      <c r="K52" s="126" t="e">
        <f>(K$49+K$50)*'Overheads, Profit'!$C16</f>
        <v>#REF!</v>
      </c>
      <c r="L52" s="126" t="e">
        <f>(L$49+L$50)*'Overheads, Profit'!$C16</f>
        <v>#REF!</v>
      </c>
      <c r="M52" s="126" t="e">
        <f>(M$49+M$50)*'Overheads, Profit'!$C16</f>
        <v>#REF!</v>
      </c>
      <c r="N52" s="52"/>
      <c r="O52" s="47" t="e">
        <f t="shared" si="31"/>
        <v>#REF!</v>
      </c>
      <c r="P52" s="126" t="e">
        <f>(P$49+P$50)*'Overheads, Profit'!$C16</f>
        <v>#REF!</v>
      </c>
      <c r="Q52" s="126" t="e">
        <f>(Q$49+Q$50)*'Overheads, Profit'!$C16</f>
        <v>#REF!</v>
      </c>
      <c r="R52" s="126" t="e">
        <f>(R$49+R$50)*'Overheads, Profit'!$C16</f>
        <v>#REF!</v>
      </c>
      <c r="S52" s="126" t="e">
        <f>(S$49+S$50)*'Overheads, Profit'!$C16</f>
        <v>#REF!</v>
      </c>
      <c r="T52" s="126" t="e">
        <f>(T$49+T$50)*'Overheads, Profit'!$C16</f>
        <v>#REF!</v>
      </c>
      <c r="U52" s="47" t="e">
        <f t="shared" si="30"/>
        <v>#REF!</v>
      </c>
    </row>
    <row r="53" spans="2:21" s="48" customFormat="1" ht="33" customHeight="1">
      <c r="B53" s="127" t="s">
        <v>70</v>
      </c>
      <c r="C53" s="52"/>
      <c r="D53" s="123" t="e">
        <f>SUM(D49:D52)</f>
        <v>#REF!</v>
      </c>
      <c r="E53" s="123" t="e">
        <f t="shared" ref="E53:M53" si="32">SUM(E49:E52)</f>
        <v>#REF!</v>
      </c>
      <c r="F53" s="123" t="e">
        <f t="shared" si="32"/>
        <v>#REF!</v>
      </c>
      <c r="G53" s="123" t="e">
        <f t="shared" si="32"/>
        <v>#REF!</v>
      </c>
      <c r="H53" s="123" t="e">
        <f t="shared" si="32"/>
        <v>#REF!</v>
      </c>
      <c r="I53" s="123" t="e">
        <f t="shared" si="32"/>
        <v>#REF!</v>
      </c>
      <c r="J53" s="123" t="e">
        <f t="shared" si="32"/>
        <v>#REF!</v>
      </c>
      <c r="K53" s="123" t="e">
        <f t="shared" si="32"/>
        <v>#REF!</v>
      </c>
      <c r="L53" s="123" t="e">
        <f t="shared" si="32"/>
        <v>#REF!</v>
      </c>
      <c r="M53" s="123" t="e">
        <f t="shared" si="32"/>
        <v>#REF!</v>
      </c>
      <c r="N53" s="49"/>
      <c r="O53" s="124" t="e">
        <f>SUM(O49:O52)</f>
        <v>#REF!</v>
      </c>
      <c r="P53" s="124" t="e">
        <f t="shared" ref="P53:U53" si="33">SUM(P49:P52)</f>
        <v>#REF!</v>
      </c>
      <c r="Q53" s="124" t="e">
        <f t="shared" si="33"/>
        <v>#REF!</v>
      </c>
      <c r="R53" s="124" t="e">
        <f t="shared" si="33"/>
        <v>#REF!</v>
      </c>
      <c r="S53" s="124" t="e">
        <f t="shared" si="33"/>
        <v>#REF!</v>
      </c>
      <c r="T53" s="124" t="e">
        <f t="shared" si="33"/>
        <v>#REF!</v>
      </c>
      <c r="U53" s="124" t="e">
        <f t="shared" si="33"/>
        <v>#REF!</v>
      </c>
    </row>
    <row r="54" spans="2:21" s="42" customFormat="1" ht="57.75" customHeight="1">
      <c r="B54" s="39" t="s">
        <v>71</v>
      </c>
      <c r="C54" s="40" t="e">
        <f>C47</f>
        <v>#REF!</v>
      </c>
      <c r="D54" s="40" t="e">
        <f>SUM(D47,D53)</f>
        <v>#REF!</v>
      </c>
      <c r="E54" s="40" t="e">
        <f t="shared" ref="E54:U54" si="34">SUM(E47,E53)</f>
        <v>#REF!</v>
      </c>
      <c r="F54" s="40" t="e">
        <f t="shared" si="34"/>
        <v>#REF!</v>
      </c>
      <c r="G54" s="40" t="e">
        <f t="shared" si="34"/>
        <v>#REF!</v>
      </c>
      <c r="H54" s="40" t="e">
        <f t="shared" si="34"/>
        <v>#REF!</v>
      </c>
      <c r="I54" s="40" t="e">
        <f t="shared" si="34"/>
        <v>#REF!</v>
      </c>
      <c r="J54" s="40" t="e">
        <f t="shared" si="34"/>
        <v>#REF!</v>
      </c>
      <c r="K54" s="40" t="e">
        <f t="shared" si="34"/>
        <v>#REF!</v>
      </c>
      <c r="L54" s="40" t="e">
        <f t="shared" si="34"/>
        <v>#REF!</v>
      </c>
      <c r="M54" s="40" t="e">
        <f t="shared" si="34"/>
        <v>#REF!</v>
      </c>
      <c r="N54" s="40" t="e">
        <f>N47</f>
        <v>#REF!</v>
      </c>
      <c r="O54" s="40" t="e">
        <f t="shared" si="34"/>
        <v>#REF!</v>
      </c>
      <c r="P54" s="40" t="e">
        <f t="shared" si="34"/>
        <v>#REF!</v>
      </c>
      <c r="Q54" s="40" t="e">
        <f t="shared" si="34"/>
        <v>#REF!</v>
      </c>
      <c r="R54" s="40" t="e">
        <f t="shared" si="34"/>
        <v>#REF!</v>
      </c>
      <c r="S54" s="40" t="e">
        <f t="shared" si="34"/>
        <v>#REF!</v>
      </c>
      <c r="T54" s="40" t="e">
        <f t="shared" si="34"/>
        <v>#REF!</v>
      </c>
      <c r="U54" s="40" t="e">
        <f t="shared" si="34"/>
        <v>#REF!</v>
      </c>
    </row>
    <row r="55" spans="2:21" s="1" customFormat="1" ht="30" customHeight="1">
      <c r="B55" s="99" t="s">
        <v>72</v>
      </c>
      <c r="C55" s="52"/>
      <c r="D55" s="52"/>
      <c r="E55" s="52"/>
      <c r="F55" s="52"/>
      <c r="G55" s="52"/>
      <c r="H55" s="52"/>
      <c r="I55" s="52"/>
      <c r="J55" s="52"/>
      <c r="K55" s="52"/>
      <c r="L55" s="52"/>
      <c r="M55" s="52"/>
      <c r="N55" s="52"/>
      <c r="O55" s="129"/>
      <c r="P55" s="52"/>
      <c r="Q55" s="52"/>
      <c r="R55" s="52"/>
      <c r="S55" s="52"/>
      <c r="T55" s="52"/>
      <c r="U55" s="129"/>
    </row>
    <row r="56" spans="2:21" s="54" customFormat="1" ht="39.950000000000003" customHeight="1">
      <c r="B56" s="111" t="s">
        <v>73</v>
      </c>
      <c r="C56" s="52"/>
      <c r="D56" s="66" t="e">
        <f>#REF!</f>
        <v>#REF!</v>
      </c>
      <c r="E56" s="66" t="e">
        <f>#REF!</f>
        <v>#REF!</v>
      </c>
      <c r="F56" s="66" t="e">
        <f>#REF!</f>
        <v>#REF!</v>
      </c>
      <c r="G56" s="66" t="e">
        <f>#REF!</f>
        <v>#REF!</v>
      </c>
      <c r="H56" s="66" t="e">
        <f>#REF!</f>
        <v>#REF!</v>
      </c>
      <c r="I56" s="66" t="e">
        <f>#REF!</f>
        <v>#REF!</v>
      </c>
      <c r="J56" s="66" t="e">
        <f>#REF!</f>
        <v>#REF!</v>
      </c>
      <c r="K56" s="66" t="e">
        <f>#REF!</f>
        <v>#REF!</v>
      </c>
      <c r="L56" s="66" t="e">
        <f>#REF!</f>
        <v>#REF!</v>
      </c>
      <c r="M56" s="66" t="e">
        <f>#REF!</f>
        <v>#REF!</v>
      </c>
      <c r="N56" s="52"/>
      <c r="O56" s="40" t="e">
        <f>SUM(D56:M56)</f>
        <v>#REF!</v>
      </c>
      <c r="P56" s="66" t="e">
        <f>#REF!</f>
        <v>#REF!</v>
      </c>
      <c r="Q56" s="66" t="e">
        <f>#REF!</f>
        <v>#REF!</v>
      </c>
      <c r="R56" s="66" t="e">
        <f>#REF!</f>
        <v>#REF!</v>
      </c>
      <c r="S56" s="66" t="e">
        <f>#REF!</f>
        <v>#REF!</v>
      </c>
      <c r="T56" s="66" t="e">
        <f>#REF!</f>
        <v>#REF!</v>
      </c>
      <c r="U56" s="51" t="e">
        <f>SUM(O56:T56)</f>
        <v>#REF!</v>
      </c>
    </row>
    <row r="57" spans="2:21" s="48" customFormat="1" ht="30" customHeight="1">
      <c r="B57" s="100" t="s">
        <v>74</v>
      </c>
      <c r="C57" s="49"/>
      <c r="D57" s="40" t="e">
        <f>D56</f>
        <v>#REF!</v>
      </c>
      <c r="E57" s="40" t="e">
        <f t="shared" ref="E57:L57" si="35">E56</f>
        <v>#REF!</v>
      </c>
      <c r="F57" s="40" t="e">
        <f t="shared" si="35"/>
        <v>#REF!</v>
      </c>
      <c r="G57" s="40" t="e">
        <f t="shared" si="35"/>
        <v>#REF!</v>
      </c>
      <c r="H57" s="40" t="e">
        <f t="shared" si="35"/>
        <v>#REF!</v>
      </c>
      <c r="I57" s="40" t="e">
        <f t="shared" si="35"/>
        <v>#REF!</v>
      </c>
      <c r="J57" s="40" t="e">
        <f t="shared" si="35"/>
        <v>#REF!</v>
      </c>
      <c r="K57" s="40" t="e">
        <f t="shared" si="35"/>
        <v>#REF!</v>
      </c>
      <c r="L57" s="40" t="e">
        <f t="shared" si="35"/>
        <v>#REF!</v>
      </c>
      <c r="M57" s="40" t="e">
        <f>M56</f>
        <v>#REF!</v>
      </c>
      <c r="N57" s="49"/>
      <c r="O57" s="40" t="e">
        <f>O56</f>
        <v>#REF!</v>
      </c>
      <c r="P57" s="40" t="e">
        <f t="shared" ref="P57:U57" si="36">P56</f>
        <v>#REF!</v>
      </c>
      <c r="Q57" s="40" t="e">
        <f t="shared" si="36"/>
        <v>#REF!</v>
      </c>
      <c r="R57" s="40" t="e">
        <f t="shared" si="36"/>
        <v>#REF!</v>
      </c>
      <c r="S57" s="40" t="e">
        <f t="shared" si="36"/>
        <v>#REF!</v>
      </c>
      <c r="T57" s="40" t="e">
        <f t="shared" si="36"/>
        <v>#REF!</v>
      </c>
      <c r="U57" s="40" t="e">
        <f t="shared" si="36"/>
        <v>#REF!</v>
      </c>
    </row>
    <row r="58" spans="2:21" s="42" customFormat="1" ht="57.75" customHeight="1">
      <c r="B58" s="39" t="s">
        <v>75</v>
      </c>
      <c r="C58" s="40" t="e">
        <f>C54</f>
        <v>#REF!</v>
      </c>
      <c r="D58" s="40" t="e">
        <f>SUM(D57,D54)</f>
        <v>#REF!</v>
      </c>
      <c r="E58" s="40" t="e">
        <f t="shared" ref="E58:U58" si="37">SUM(E57,E54)</f>
        <v>#REF!</v>
      </c>
      <c r="F58" s="40" t="e">
        <f t="shared" si="37"/>
        <v>#REF!</v>
      </c>
      <c r="G58" s="40" t="e">
        <f t="shared" si="37"/>
        <v>#REF!</v>
      </c>
      <c r="H58" s="40" t="e">
        <f t="shared" si="37"/>
        <v>#REF!</v>
      </c>
      <c r="I58" s="40" t="e">
        <f t="shared" si="37"/>
        <v>#REF!</v>
      </c>
      <c r="J58" s="40" t="e">
        <f t="shared" si="37"/>
        <v>#REF!</v>
      </c>
      <c r="K58" s="40" t="e">
        <f t="shared" si="37"/>
        <v>#REF!</v>
      </c>
      <c r="L58" s="40" t="e">
        <f t="shared" si="37"/>
        <v>#REF!</v>
      </c>
      <c r="M58" s="40" t="e">
        <f t="shared" si="37"/>
        <v>#REF!</v>
      </c>
      <c r="N58" s="40" t="e">
        <f>N54</f>
        <v>#REF!</v>
      </c>
      <c r="O58" s="40" t="e">
        <f t="shared" si="37"/>
        <v>#REF!</v>
      </c>
      <c r="P58" s="40" t="e">
        <f t="shared" si="37"/>
        <v>#REF!</v>
      </c>
      <c r="Q58" s="40" t="e">
        <f t="shared" si="37"/>
        <v>#REF!</v>
      </c>
      <c r="R58" s="40" t="e">
        <f t="shared" si="37"/>
        <v>#REF!</v>
      </c>
      <c r="S58" s="40" t="e">
        <f t="shared" si="37"/>
        <v>#REF!</v>
      </c>
      <c r="T58" s="40" t="e">
        <f t="shared" si="37"/>
        <v>#REF!</v>
      </c>
      <c r="U58" s="40" t="e">
        <f t="shared" si="37"/>
        <v>#REF!</v>
      </c>
    </row>
    <row r="59" spans="2:21" s="5" customFormat="1" ht="30" customHeight="1">
      <c r="B59" s="58"/>
      <c r="C59" s="59"/>
      <c r="D59" s="59"/>
      <c r="E59" s="59"/>
      <c r="F59" s="59"/>
      <c r="G59" s="59"/>
      <c r="H59" s="59"/>
      <c r="I59" s="59"/>
      <c r="J59" s="59"/>
      <c r="K59" s="59"/>
      <c r="L59" s="59"/>
      <c r="M59" s="59"/>
      <c r="N59" s="59"/>
      <c r="O59" s="59"/>
      <c r="P59" s="59"/>
      <c r="Q59" s="59"/>
      <c r="R59" s="59"/>
      <c r="S59" s="59"/>
      <c r="T59" s="59"/>
      <c r="U59" s="60"/>
    </row>
    <row r="60" spans="2:21" s="3" customFormat="1" ht="13.5" customHeight="1">
      <c r="B60" s="61"/>
      <c r="C60" s="67"/>
      <c r="D60" s="67"/>
      <c r="E60" s="68"/>
      <c r="F60" s="69"/>
      <c r="G60" s="69"/>
      <c r="H60" s="69"/>
      <c r="I60" s="69"/>
      <c r="J60" s="69"/>
      <c r="K60" s="69"/>
      <c r="L60" s="69"/>
      <c r="M60" s="61"/>
      <c r="N60" s="61"/>
      <c r="O60" s="69"/>
      <c r="P60" s="69"/>
      <c r="Q60" s="69"/>
      <c r="R60" s="69"/>
      <c r="S60" s="69"/>
      <c r="T60" s="69"/>
      <c r="U60" s="61"/>
    </row>
    <row r="61" spans="2:21" ht="27" hidden="1" customHeight="1">
      <c r="B61" s="1"/>
      <c r="C61" s="34"/>
      <c r="D61" s="34"/>
      <c r="E61" s="147"/>
      <c r="F61" s="147"/>
      <c r="G61" s="147"/>
      <c r="H61" s="147"/>
      <c r="I61" s="89"/>
      <c r="J61" s="89"/>
      <c r="K61" s="89"/>
      <c r="L61" s="89"/>
      <c r="M61" s="1"/>
      <c r="N61" s="1"/>
      <c r="O61" s="1"/>
      <c r="P61" s="89"/>
      <c r="Q61" s="89"/>
      <c r="R61" s="89"/>
      <c r="S61" s="89"/>
      <c r="T61" s="89"/>
      <c r="U61" s="1"/>
    </row>
    <row r="62" spans="2:21" ht="13.5" hidden="1" customHeight="1">
      <c r="B62" s="1"/>
      <c r="C62" s="35"/>
      <c r="D62" s="35"/>
      <c r="E62" s="147"/>
      <c r="F62" s="147"/>
      <c r="G62" s="147"/>
      <c r="H62" s="147"/>
      <c r="I62" s="89"/>
      <c r="J62" s="89"/>
      <c r="K62" s="89"/>
      <c r="L62" s="89"/>
      <c r="M62" s="89"/>
      <c r="N62" s="89"/>
      <c r="O62" s="89"/>
      <c r="P62" s="89"/>
      <c r="Q62" s="89"/>
      <c r="R62" s="89"/>
      <c r="S62" s="89"/>
      <c r="T62" s="89"/>
      <c r="U62" s="1"/>
    </row>
    <row r="63" spans="2:21" ht="12.75" hidden="1" customHeight="1">
      <c r="B63" s="1"/>
      <c r="C63" s="35"/>
      <c r="D63" s="35"/>
      <c r="E63" s="147"/>
      <c r="F63" s="147"/>
      <c r="G63" s="147"/>
      <c r="H63" s="147"/>
      <c r="I63" s="89"/>
      <c r="J63" s="89"/>
      <c r="K63" s="89"/>
      <c r="L63" s="89"/>
      <c r="M63" s="89"/>
      <c r="N63" s="89"/>
      <c r="O63" s="89"/>
      <c r="P63" s="89"/>
      <c r="Q63" s="89"/>
      <c r="R63" s="89"/>
      <c r="S63" s="89"/>
      <c r="T63" s="89"/>
      <c r="U63" s="1"/>
    </row>
    <row r="64" spans="2:21" ht="13.5" hidden="1" customHeight="1">
      <c r="B64" s="62"/>
      <c r="C64" s="36"/>
      <c r="D64" s="36"/>
      <c r="E64" s="147"/>
      <c r="F64" s="147"/>
      <c r="G64" s="147"/>
      <c r="H64" s="147"/>
      <c r="I64" s="89"/>
      <c r="J64" s="89"/>
      <c r="K64" s="89"/>
      <c r="L64" s="89"/>
      <c r="M64" s="89"/>
      <c r="N64" s="89"/>
      <c r="O64" s="89"/>
      <c r="P64" s="89"/>
      <c r="Q64" s="89"/>
      <c r="R64" s="89"/>
      <c r="S64" s="89"/>
      <c r="T64" s="89"/>
      <c r="U64" s="1"/>
    </row>
    <row r="65" spans="2:21" ht="12.75" hidden="1" customHeight="1">
      <c r="B65" s="62"/>
      <c r="C65" s="36" t="s">
        <v>76</v>
      </c>
      <c r="D65" s="36"/>
      <c r="E65" s="147"/>
      <c r="F65" s="147"/>
      <c r="G65" s="147"/>
      <c r="H65" s="147"/>
      <c r="I65" s="89"/>
      <c r="J65" s="89"/>
      <c r="K65" s="89"/>
      <c r="L65" s="89"/>
      <c r="M65" s="89"/>
      <c r="N65" s="89"/>
      <c r="O65" s="89"/>
      <c r="P65" s="89"/>
      <c r="Q65" s="89"/>
      <c r="R65" s="89"/>
      <c r="S65" s="89"/>
      <c r="T65" s="89"/>
      <c r="U65" s="1"/>
    </row>
    <row r="66" spans="2:21" ht="13.5" hidden="1" customHeight="1">
      <c r="B66" s="42"/>
      <c r="C66" s="63"/>
      <c r="D66" s="63"/>
      <c r="E66" s="8"/>
      <c r="F66" s="8"/>
      <c r="G66" s="8"/>
      <c r="H66" s="8"/>
      <c r="I66" s="8"/>
      <c r="J66" s="8"/>
      <c r="K66" s="8"/>
      <c r="L66" s="8"/>
      <c r="M66" s="8"/>
      <c r="N66" s="8"/>
      <c r="O66" s="63"/>
      <c r="P66" s="8"/>
      <c r="Q66" s="8"/>
      <c r="R66" s="8"/>
      <c r="S66" s="8"/>
      <c r="T66" s="8"/>
      <c r="U66" s="1"/>
    </row>
    <row r="78" spans="2:21" hidden="1">
      <c r="B78" s="1"/>
      <c r="C78" s="43"/>
      <c r="D78" s="143"/>
      <c r="E78" s="43"/>
      <c r="F78" s="43"/>
      <c r="G78" s="43"/>
      <c r="H78" s="43"/>
      <c r="I78" s="43"/>
      <c r="J78" s="43"/>
      <c r="K78" s="43"/>
      <c r="L78" s="43"/>
      <c r="M78" s="43"/>
      <c r="N78" s="43"/>
      <c r="O78" s="143"/>
      <c r="P78" s="143"/>
      <c r="Q78" s="43"/>
      <c r="R78" s="43"/>
      <c r="S78" s="43"/>
      <c r="T78" s="43"/>
      <c r="U78" s="144"/>
    </row>
    <row r="79" spans="2:21" hidden="1">
      <c r="B79" s="1"/>
      <c r="C79" s="43"/>
      <c r="D79" s="143"/>
      <c r="E79" s="43"/>
      <c r="F79" s="43"/>
      <c r="G79" s="43"/>
      <c r="H79" s="43"/>
      <c r="I79" s="43"/>
      <c r="J79" s="43"/>
      <c r="K79" s="43"/>
      <c r="L79" s="43"/>
      <c r="M79" s="43"/>
      <c r="N79" s="43"/>
      <c r="O79" s="43"/>
      <c r="P79" s="143"/>
      <c r="Q79" s="43"/>
      <c r="R79" s="43"/>
      <c r="S79" s="43"/>
      <c r="T79" s="43"/>
      <c r="U79" s="1"/>
    </row>
  </sheetData>
  <sheetProtection algorithmName="SHA-512" hashValue="wyVcHK0QtesnycOiicjl12IIoUbkfR/gup6Ta1b6iKM8WIgJmy0Hld4lZd+GU67k2IMGMrdXN2SWiCoaY0eFag==" saltValue="K5Q8FGtLonCk5VdqUGvWEg==" spinCount="100000" sheet="1" formatCells="0" formatColumns="0" formatRows="0" selectLockedCells="1"/>
  <protectedRanges>
    <protectedRange sqref="C24:N25 P24:T25" name="Range1"/>
    <protectedRange sqref="P7:T7 C7:N7" name="Range1_4"/>
  </protectedRanges>
  <mergeCells count="6">
    <mergeCell ref="C5:U5"/>
    <mergeCell ref="E63:H63"/>
    <mergeCell ref="E64:H64"/>
    <mergeCell ref="E65:H65"/>
    <mergeCell ref="E61:H61"/>
    <mergeCell ref="E62:H62"/>
  </mergeCells>
  <phoneticPr fontId="22" type="noConversion"/>
  <conditionalFormatting sqref="E55:M55 E31:M31">
    <cfRule type="cellIs" dxfId="15" priority="43" stopIfTrue="1" operator="equal">
      <formula>"OK"</formula>
    </cfRule>
    <cfRule type="cellIs" dxfId="14" priority="44" stopIfTrue="1" operator="equal">
      <formula>"CHECK"</formula>
    </cfRule>
  </conditionalFormatting>
  <conditionalFormatting sqref="P55:T55 P31:T31">
    <cfRule type="cellIs" dxfId="13" priority="19" stopIfTrue="1" operator="equal">
      <formula>"OK"</formula>
    </cfRule>
    <cfRule type="cellIs" dxfId="12" priority="20" stopIfTrue="1" operator="equal">
      <formula>"CHECK"</formula>
    </cfRule>
  </conditionalFormatting>
  <conditionalFormatting sqref="N55">
    <cfRule type="cellIs" dxfId="11" priority="17" stopIfTrue="1" operator="equal">
      <formula>"OK"</formula>
    </cfRule>
    <cfRule type="cellIs" dxfId="10" priority="18" stopIfTrue="1" operator="equal">
      <formula>"CHECK"</formula>
    </cfRule>
  </conditionalFormatting>
  <conditionalFormatting sqref="E37:M37">
    <cfRule type="cellIs" dxfId="9" priority="9" stopIfTrue="1" operator="equal">
      <formula>"OK"</formula>
    </cfRule>
    <cfRule type="cellIs" dxfId="8" priority="10" stopIfTrue="1" operator="equal">
      <formula>"CHECK"</formula>
    </cfRule>
  </conditionalFormatting>
  <conditionalFormatting sqref="P37:T37">
    <cfRule type="cellIs" dxfId="7" priority="7" stopIfTrue="1" operator="equal">
      <formula>"OK"</formula>
    </cfRule>
    <cfRule type="cellIs" dxfId="6" priority="8" stopIfTrue="1" operator="equal">
      <formula>"CHECK"</formula>
    </cfRule>
  </conditionalFormatting>
  <conditionalFormatting sqref="E48:M48">
    <cfRule type="cellIs" dxfId="5" priority="5" stopIfTrue="1" operator="equal">
      <formula>"OK"</formula>
    </cfRule>
    <cfRule type="cellIs" dxfId="4" priority="6" stopIfTrue="1" operator="equal">
      <formula>"CHECK"</formula>
    </cfRule>
  </conditionalFormatting>
  <conditionalFormatting sqref="P48:T48">
    <cfRule type="cellIs" dxfId="3" priority="3" stopIfTrue="1" operator="equal">
      <formula>"OK"</formula>
    </cfRule>
    <cfRule type="cellIs" dxfId="2" priority="4" stopIfTrue="1" operator="equal">
      <formula>"CHECK"</formula>
    </cfRule>
  </conditionalFormatting>
  <conditionalFormatting sqref="N48">
    <cfRule type="cellIs" dxfId="1" priority="1" stopIfTrue="1" operator="equal">
      <formula>"OK"</formula>
    </cfRule>
    <cfRule type="cellIs" dxfId="0" priority="2" stopIfTrue="1" operator="equal">
      <formula>"CHECK"</formula>
    </cfRule>
  </conditionalFormatting>
  <pageMargins left="0.25" right="0.25" top="0.75" bottom="0.75" header="0.3" footer="0.3"/>
  <pageSetup paperSize="9" scale="28" orientation="portrait" r:id="rId1"/>
  <headerFooter alignWithMargins="0">
    <oddHeader>&amp;LOverseas Prime Contract&amp;CGibraltar&amp;"Arial,Bold"
&amp;"Arial,Regular"
&amp;RPricing Schedule Workbook (PSW) Booklet 5</oddHeader>
    <oddFooter>&amp;LOverseas Prime Contract&amp;CGibraltar
&amp;R
Pricing Schedule Workbook (PSW) Booklet 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844B-9C21-4AB8-A47B-518187ED3127}">
  <sheetPr codeName="Sheet4">
    <pageSetUpPr fitToPage="1"/>
  </sheetPr>
  <dimension ref="A1:R260"/>
  <sheetViews>
    <sheetView zoomScaleNormal="100" workbookViewId="0">
      <pane ySplit="3" topLeftCell="A64" activePane="bottomLeft" state="frozen"/>
      <selection activeCell="D41" sqref="D41"/>
      <selection pane="bottomLeft" activeCell="F11" sqref="F11"/>
    </sheetView>
  </sheetViews>
  <sheetFormatPr defaultColWidth="0" defaultRowHeight="12.75" zeroHeight="1"/>
  <cols>
    <col min="1" max="1" width="14.5703125" customWidth="1"/>
    <col min="2" max="2" width="16.5703125" customWidth="1"/>
    <col min="3" max="17" width="12" customWidth="1"/>
    <col min="18" max="18" width="10.5703125" customWidth="1"/>
    <col min="19" max="16384" width="9.140625" hidden="1"/>
  </cols>
  <sheetData>
    <row r="1" spans="1:18" ht="18">
      <c r="A1" s="94" t="str">
        <f>'Title Page'!$A$21</f>
        <v>Overseas Prime Contract</v>
      </c>
    </row>
    <row r="2" spans="1:18" ht="18">
      <c r="A2" s="94" t="str">
        <f>'Title Page'!$A$23</f>
        <v>South Atlantic Islands - Total Facilities Management</v>
      </c>
    </row>
    <row r="3" spans="1:18" ht="18">
      <c r="A3" s="82" t="s">
        <v>79</v>
      </c>
    </row>
    <row r="4" spans="1:18"/>
    <row r="5" spans="1:18">
      <c r="A5" s="95"/>
      <c r="B5" s="85" t="s">
        <v>80</v>
      </c>
      <c r="C5" s="85" t="s">
        <v>81</v>
      </c>
      <c r="D5" s="85" t="s">
        <v>82</v>
      </c>
      <c r="E5" s="85" t="s">
        <v>83</v>
      </c>
      <c r="F5" s="85" t="s">
        <v>84</v>
      </c>
      <c r="G5" s="85" t="s">
        <v>85</v>
      </c>
      <c r="H5" s="85" t="s">
        <v>86</v>
      </c>
      <c r="I5" s="85" t="s">
        <v>87</v>
      </c>
      <c r="J5" s="85" t="s">
        <v>88</v>
      </c>
      <c r="K5" s="85" t="s">
        <v>89</v>
      </c>
      <c r="L5" s="85" t="s">
        <v>90</v>
      </c>
      <c r="M5" s="85" t="s">
        <v>91</v>
      </c>
      <c r="N5" s="85" t="s">
        <v>92</v>
      </c>
      <c r="O5" s="85" t="s">
        <v>93</v>
      </c>
      <c r="P5" s="85" t="s">
        <v>94</v>
      </c>
      <c r="Q5" s="114" t="s">
        <v>95</v>
      </c>
      <c r="R5" s="118"/>
    </row>
    <row r="6" spans="1:18">
      <c r="A6" s="154" t="s">
        <v>96</v>
      </c>
      <c r="B6" s="96">
        <v>45149</v>
      </c>
      <c r="C6" s="96">
        <v>45597</v>
      </c>
      <c r="D6" s="96">
        <v>45962</v>
      </c>
      <c r="E6" s="96">
        <v>46327</v>
      </c>
      <c r="F6" s="96">
        <v>46692</v>
      </c>
      <c r="G6" s="96">
        <v>47058</v>
      </c>
      <c r="H6" s="96">
        <v>47423</v>
      </c>
      <c r="I6" s="96">
        <v>47788</v>
      </c>
      <c r="J6" s="96">
        <v>48153</v>
      </c>
      <c r="K6" s="96">
        <v>48519</v>
      </c>
      <c r="L6" s="96">
        <v>48884</v>
      </c>
      <c r="M6" s="96">
        <v>49249</v>
      </c>
      <c r="N6" s="96">
        <v>49614</v>
      </c>
      <c r="O6" s="96">
        <v>49980</v>
      </c>
      <c r="P6" s="96">
        <v>50345</v>
      </c>
      <c r="Q6" s="115">
        <v>50710</v>
      </c>
      <c r="R6" s="119"/>
    </row>
    <row r="7" spans="1:18">
      <c r="A7" s="154"/>
      <c r="B7" s="85" t="s">
        <v>389</v>
      </c>
      <c r="C7" s="85" t="s">
        <v>390</v>
      </c>
      <c r="D7" s="85" t="s">
        <v>391</v>
      </c>
      <c r="E7" s="85" t="s">
        <v>392</v>
      </c>
      <c r="F7" s="85" t="s">
        <v>393</v>
      </c>
      <c r="G7" s="85" t="s">
        <v>394</v>
      </c>
      <c r="H7" s="85" t="s">
        <v>395</v>
      </c>
      <c r="I7" s="85" t="s">
        <v>396</v>
      </c>
      <c r="J7" s="85" t="s">
        <v>397</v>
      </c>
      <c r="K7" s="85" t="s">
        <v>398</v>
      </c>
      <c r="L7" s="85" t="s">
        <v>399</v>
      </c>
      <c r="M7" s="85" t="s">
        <v>400</v>
      </c>
      <c r="N7" s="85" t="s">
        <v>401</v>
      </c>
      <c r="O7" s="85" t="s">
        <v>402</v>
      </c>
      <c r="P7" s="85" t="s">
        <v>403</v>
      </c>
      <c r="Q7" s="85" t="s">
        <v>404</v>
      </c>
      <c r="R7" s="120"/>
    </row>
    <row r="8" spans="1:18">
      <c r="A8" s="85" t="s">
        <v>97</v>
      </c>
      <c r="B8" s="95">
        <f>VLOOKUP(B7,$A$28:$B$248,2,FALSE)</f>
        <v>130.6</v>
      </c>
      <c r="C8" s="95">
        <f>VLOOKUP(C7,$A$28:$B$248,2,FALSE)</f>
        <v>135</v>
      </c>
      <c r="D8" s="95">
        <f>VLOOKUP(D7,$A$28:$B$248,2,FALSE)</f>
        <v>137.80000000000001</v>
      </c>
      <c r="E8" s="95">
        <f t="shared" ref="E8:Q8" si="0">VLOOKUP(E7,$A$28:$B$248,2,FALSE)</f>
        <v>140.5</v>
      </c>
      <c r="F8" s="95">
        <f t="shared" si="0"/>
        <v>143.30000000000001</v>
      </c>
      <c r="G8" s="95">
        <f t="shared" si="0"/>
        <v>146.19999999999999</v>
      </c>
      <c r="H8" s="95">
        <f t="shared" si="0"/>
        <v>149.1</v>
      </c>
      <c r="I8" s="95">
        <f t="shared" si="0"/>
        <v>152.1</v>
      </c>
      <c r="J8" s="95">
        <f t="shared" si="0"/>
        <v>155.1</v>
      </c>
      <c r="K8" s="95">
        <f t="shared" si="0"/>
        <v>158.19999999999999</v>
      </c>
      <c r="L8" s="95">
        <f t="shared" si="0"/>
        <v>161.4</v>
      </c>
      <c r="M8" s="95">
        <f t="shared" si="0"/>
        <v>164.6</v>
      </c>
      <c r="N8" s="95">
        <f t="shared" si="0"/>
        <v>167.9</v>
      </c>
      <c r="O8" s="95">
        <f t="shared" si="0"/>
        <v>171.3</v>
      </c>
      <c r="P8" s="95">
        <f t="shared" si="0"/>
        <v>174.7</v>
      </c>
      <c r="Q8" s="116">
        <f t="shared" si="0"/>
        <v>178.2</v>
      </c>
      <c r="R8" s="118"/>
    </row>
    <row r="9" spans="1:18">
      <c r="A9" s="85" t="s">
        <v>98</v>
      </c>
      <c r="B9" s="95"/>
      <c r="C9" s="97">
        <f>(C8-B8)/B8</f>
        <v>3.3690658499234347E-2</v>
      </c>
      <c r="D9" s="97">
        <f>(D8-C8)/C8</f>
        <v>2.0740740740740823E-2</v>
      </c>
      <c r="E9" s="97">
        <f t="shared" ref="E9:Q9" si="1">(E8-D8)/D8</f>
        <v>1.9593613933236491E-2</v>
      </c>
      <c r="F9" s="97">
        <f t="shared" si="1"/>
        <v>1.992882562277588E-2</v>
      </c>
      <c r="G9" s="97">
        <f t="shared" si="1"/>
        <v>2.0237264480111494E-2</v>
      </c>
      <c r="H9" s="97">
        <f t="shared" si="1"/>
        <v>1.9835841313269535E-2</v>
      </c>
      <c r="I9" s="97">
        <f t="shared" si="1"/>
        <v>2.0120724346076459E-2</v>
      </c>
      <c r="J9" s="97">
        <f t="shared" si="1"/>
        <v>1.9723865877712032E-2</v>
      </c>
      <c r="K9" s="97">
        <f t="shared" si="1"/>
        <v>1.9987105093488035E-2</v>
      </c>
      <c r="L9" s="97">
        <f t="shared" si="1"/>
        <v>2.0227560050569009E-2</v>
      </c>
      <c r="M9" s="97">
        <f t="shared" si="1"/>
        <v>1.9826517967781836E-2</v>
      </c>
      <c r="N9" s="97">
        <f t="shared" si="1"/>
        <v>2.0048602673147092E-2</v>
      </c>
      <c r="O9" s="97">
        <f t="shared" si="1"/>
        <v>2.0250148898153696E-2</v>
      </c>
      <c r="P9" s="97">
        <f t="shared" si="1"/>
        <v>1.9848219497956666E-2</v>
      </c>
      <c r="Q9" s="117">
        <f t="shared" si="1"/>
        <v>2.0034344590726963E-2</v>
      </c>
      <c r="R9" s="121"/>
    </row>
    <row r="10" spans="1:18">
      <c r="A10" s="85" t="s">
        <v>99</v>
      </c>
      <c r="B10" s="95"/>
      <c r="C10" s="132">
        <f>C9</f>
        <v>3.3690658499234347E-2</v>
      </c>
      <c r="D10" s="97">
        <f>(D8-$C$8)/$C$8</f>
        <v>2.0740740740740823E-2</v>
      </c>
      <c r="E10" s="97">
        <f>(E8-$C$8)/$C$8</f>
        <v>4.0740740740740744E-2</v>
      </c>
      <c r="F10" s="97">
        <f t="shared" ref="F10:Q10" si="2">(F8-$C$8)/$C$8</f>
        <v>6.1481481481481567E-2</v>
      </c>
      <c r="G10" s="97">
        <f t="shared" si="2"/>
        <v>8.2962962962962877E-2</v>
      </c>
      <c r="H10" s="97">
        <f t="shared" si="2"/>
        <v>0.10444444444444441</v>
      </c>
      <c r="I10" s="97">
        <f t="shared" si="2"/>
        <v>0.12666666666666662</v>
      </c>
      <c r="J10" s="97">
        <f t="shared" si="2"/>
        <v>0.14888888888888885</v>
      </c>
      <c r="K10" s="97">
        <f t="shared" si="2"/>
        <v>0.17185185185185176</v>
      </c>
      <c r="L10" s="97">
        <f t="shared" si="2"/>
        <v>0.19555555555555559</v>
      </c>
      <c r="M10" s="97">
        <f t="shared" si="2"/>
        <v>0.21925925925925921</v>
      </c>
      <c r="N10" s="97">
        <f t="shared" si="2"/>
        <v>0.24370370370370376</v>
      </c>
      <c r="O10" s="97">
        <f t="shared" si="2"/>
        <v>0.26888888888888896</v>
      </c>
      <c r="P10" s="97">
        <f t="shared" si="2"/>
        <v>0.29407407407407399</v>
      </c>
      <c r="Q10" s="117">
        <f t="shared" si="2"/>
        <v>0.3199999999999999</v>
      </c>
      <c r="R10" s="121"/>
    </row>
    <row r="11" spans="1:18">
      <c r="C11" s="78"/>
      <c r="D11" s="78"/>
      <c r="E11" s="78"/>
      <c r="F11" s="78"/>
      <c r="G11" s="78"/>
      <c r="H11" s="78"/>
      <c r="I11" s="78"/>
      <c r="J11" s="78"/>
      <c r="K11" s="78"/>
      <c r="L11" s="78"/>
      <c r="M11" s="78"/>
      <c r="N11" s="78"/>
      <c r="O11" s="78"/>
      <c r="P11" s="78"/>
      <c r="Q11" s="78"/>
    </row>
    <row r="12" spans="1:18"/>
    <row r="13" spans="1:18">
      <c r="A13" s="10" t="s">
        <v>405</v>
      </c>
      <c r="D13" s="113"/>
    </row>
    <row r="14" spans="1:18"/>
    <row r="15" spans="1:18">
      <c r="A15" t="s">
        <v>100</v>
      </c>
      <c r="B15" t="s">
        <v>101</v>
      </c>
    </row>
    <row r="16" spans="1:18">
      <c r="A16" t="s">
        <v>102</v>
      </c>
      <c r="B16" t="s">
        <v>103</v>
      </c>
    </row>
    <row r="17" spans="1:16">
      <c r="A17" t="s">
        <v>104</v>
      </c>
      <c r="B17">
        <v>2015</v>
      </c>
    </row>
    <row r="18" spans="1:16">
      <c r="A18" t="s">
        <v>105</v>
      </c>
      <c r="B18" t="s">
        <v>106</v>
      </c>
    </row>
    <row r="19" spans="1:16">
      <c r="A19" t="s">
        <v>107</v>
      </c>
      <c r="B19" t="s">
        <v>107</v>
      </c>
      <c r="C19" t="s">
        <v>107</v>
      </c>
      <c r="D19" t="s">
        <v>107</v>
      </c>
      <c r="E19" t="s">
        <v>107</v>
      </c>
      <c r="F19" t="s">
        <v>107</v>
      </c>
      <c r="G19" t="s">
        <v>107</v>
      </c>
      <c r="H19" t="s">
        <v>107</v>
      </c>
      <c r="I19" t="s">
        <v>107</v>
      </c>
      <c r="J19" t="s">
        <v>107</v>
      </c>
      <c r="K19" t="s">
        <v>107</v>
      </c>
      <c r="L19" t="s">
        <v>107</v>
      </c>
      <c r="M19" t="s">
        <v>107</v>
      </c>
      <c r="N19" t="s">
        <v>107</v>
      </c>
      <c r="O19" t="s">
        <v>107</v>
      </c>
      <c r="P19" t="s">
        <v>107</v>
      </c>
    </row>
    <row r="20" spans="1:16">
      <c r="A20" t="s">
        <v>108</v>
      </c>
      <c r="B20" t="s">
        <v>109</v>
      </c>
    </row>
    <row r="21" spans="1:16">
      <c r="A21" t="s">
        <v>110</v>
      </c>
      <c r="B21" t="s">
        <v>111</v>
      </c>
    </row>
    <row r="22" spans="1:16">
      <c r="A22" t="s">
        <v>76</v>
      </c>
      <c r="B22" t="s">
        <v>112</v>
      </c>
    </row>
    <row r="23" spans="1:16">
      <c r="A23" t="s">
        <v>76</v>
      </c>
      <c r="B23" t="s">
        <v>113</v>
      </c>
    </row>
    <row r="24" spans="1:16">
      <c r="A24" t="s">
        <v>114</v>
      </c>
      <c r="B24" t="s">
        <v>115</v>
      </c>
    </row>
    <row r="25" spans="1:16">
      <c r="A25" t="s">
        <v>107</v>
      </c>
      <c r="B25" t="s">
        <v>107</v>
      </c>
      <c r="C25" t="s">
        <v>107</v>
      </c>
      <c r="D25" t="s">
        <v>107</v>
      </c>
      <c r="E25" t="s">
        <v>107</v>
      </c>
      <c r="F25" t="s">
        <v>107</v>
      </c>
      <c r="G25" t="s">
        <v>107</v>
      </c>
      <c r="H25" t="s">
        <v>107</v>
      </c>
      <c r="I25" t="s">
        <v>107</v>
      </c>
      <c r="J25" t="s">
        <v>107</v>
      </c>
      <c r="K25" t="s">
        <v>107</v>
      </c>
      <c r="L25" t="s">
        <v>107</v>
      </c>
      <c r="M25" t="s">
        <v>107</v>
      </c>
      <c r="N25" t="s">
        <v>107</v>
      </c>
      <c r="O25" t="s">
        <v>107</v>
      </c>
      <c r="P25" t="s">
        <v>107</v>
      </c>
    </row>
    <row r="26" spans="1:16">
      <c r="A26" t="s">
        <v>116</v>
      </c>
      <c r="B26" t="s">
        <v>117</v>
      </c>
      <c r="C26" t="s">
        <v>118</v>
      </c>
      <c r="D26" t="s">
        <v>119</v>
      </c>
      <c r="E26" t="s">
        <v>76</v>
      </c>
    </row>
    <row r="27" spans="1:16">
      <c r="A27" t="s">
        <v>107</v>
      </c>
      <c r="B27" t="s">
        <v>107</v>
      </c>
      <c r="C27" t="s">
        <v>107</v>
      </c>
      <c r="D27" t="s">
        <v>107</v>
      </c>
      <c r="E27" t="s">
        <v>107</v>
      </c>
      <c r="F27" t="s">
        <v>107</v>
      </c>
      <c r="G27" t="s">
        <v>107</v>
      </c>
      <c r="H27" t="s">
        <v>107</v>
      </c>
      <c r="I27" t="s">
        <v>107</v>
      </c>
      <c r="J27" t="s">
        <v>107</v>
      </c>
      <c r="K27" t="s">
        <v>107</v>
      </c>
      <c r="L27" t="s">
        <v>107</v>
      </c>
      <c r="M27" t="s">
        <v>107</v>
      </c>
      <c r="N27" t="s">
        <v>107</v>
      </c>
      <c r="O27" t="s">
        <v>107</v>
      </c>
      <c r="P27" t="s">
        <v>107</v>
      </c>
    </row>
    <row r="28" spans="1:16">
      <c r="A28" t="s">
        <v>120</v>
      </c>
      <c r="B28">
        <v>112.1</v>
      </c>
      <c r="D28" s="90">
        <v>3.2000000000000001E-2</v>
      </c>
    </row>
    <row r="29" spans="1:16">
      <c r="A29" t="s">
        <v>121</v>
      </c>
      <c r="B29">
        <v>112.4</v>
      </c>
      <c r="D29" s="90">
        <v>0.03</v>
      </c>
    </row>
    <row r="30" spans="1:16">
      <c r="A30" t="s">
        <v>122</v>
      </c>
      <c r="B30">
        <v>113.6</v>
      </c>
      <c r="D30" s="90">
        <v>4.1000000000000002E-2</v>
      </c>
    </row>
    <row r="31" spans="1:16">
      <c r="A31" t="s">
        <v>123</v>
      </c>
      <c r="B31">
        <v>114.5</v>
      </c>
      <c r="D31" s="90">
        <v>5.0999999999999997E-2</v>
      </c>
    </row>
    <row r="32" spans="1:16">
      <c r="A32" t="s">
        <v>124</v>
      </c>
      <c r="B32">
        <v>115.1</v>
      </c>
      <c r="D32" s="90">
        <v>5.3999999999999999E-2</v>
      </c>
    </row>
    <row r="33" spans="1:7">
      <c r="A33" t="s">
        <v>125</v>
      </c>
      <c r="B33">
        <v>114.9</v>
      </c>
      <c r="D33" s="90">
        <v>5.3999999999999999E-2</v>
      </c>
    </row>
    <row r="34" spans="1:7">
      <c r="A34" t="s">
        <v>126</v>
      </c>
      <c r="B34">
        <v>115.8</v>
      </c>
      <c r="D34" s="90">
        <v>6.0999999999999999E-2</v>
      </c>
    </row>
    <row r="35" spans="1:7">
      <c r="A35" t="s">
        <v>127</v>
      </c>
      <c r="B35">
        <v>117.1</v>
      </c>
      <c r="D35" s="90">
        <v>7.0000000000000007E-2</v>
      </c>
    </row>
    <row r="36" spans="1:7">
      <c r="A36" t="s">
        <v>128</v>
      </c>
      <c r="B36">
        <v>120</v>
      </c>
      <c r="D36" s="90">
        <v>0.09</v>
      </c>
    </row>
    <row r="37" spans="1:7">
      <c r="A37" t="s">
        <v>129</v>
      </c>
      <c r="B37">
        <v>120.8</v>
      </c>
      <c r="D37" s="90">
        <v>0.09</v>
      </c>
    </row>
    <row r="38" spans="1:7">
      <c r="A38" t="s">
        <v>130</v>
      </c>
      <c r="B38">
        <v>121.8</v>
      </c>
      <c r="D38" s="90">
        <v>9.4E-2</v>
      </c>
    </row>
    <row r="39" spans="1:7">
      <c r="A39" t="s">
        <v>131</v>
      </c>
      <c r="B39">
        <v>122.5</v>
      </c>
      <c r="D39" s="90">
        <v>0.10100000000000001</v>
      </c>
    </row>
    <row r="40" spans="1:7">
      <c r="A40" t="s">
        <v>132</v>
      </c>
      <c r="B40">
        <v>123.1</v>
      </c>
      <c r="D40" s="90">
        <v>9.8000000000000004E-2</v>
      </c>
    </row>
    <row r="41" spans="1:7">
      <c r="A41" t="s">
        <v>133</v>
      </c>
      <c r="B41">
        <v>123.8</v>
      </c>
      <c r="D41" s="90">
        <v>0.10100000000000001</v>
      </c>
    </row>
    <row r="42" spans="1:7">
      <c r="A42" t="s">
        <v>135</v>
      </c>
      <c r="B42">
        <v>126.2</v>
      </c>
      <c r="D42" s="90">
        <v>0.111</v>
      </c>
    </row>
    <row r="43" spans="1:7">
      <c r="A43" t="s">
        <v>136</v>
      </c>
      <c r="B43">
        <v>126.3</v>
      </c>
      <c r="C43" t="s">
        <v>134</v>
      </c>
      <c r="D43" s="90">
        <v>0.10299999999999999</v>
      </c>
    </row>
    <row r="44" spans="1:7">
      <c r="A44" t="s">
        <v>137</v>
      </c>
      <c r="B44">
        <v>127.1</v>
      </c>
      <c r="C44" t="s">
        <v>134</v>
      </c>
      <c r="D44" s="90">
        <v>0.104</v>
      </c>
      <c r="E44" s="78"/>
    </row>
    <row r="45" spans="1:7">
      <c r="A45" t="s">
        <v>138</v>
      </c>
      <c r="B45">
        <v>126.6</v>
      </c>
      <c r="C45" t="s">
        <v>134</v>
      </c>
      <c r="D45" s="90">
        <v>0.10199999999999999</v>
      </c>
    </row>
    <row r="46" spans="1:7">
      <c r="A46" t="s">
        <v>139</v>
      </c>
      <c r="B46">
        <v>127.1</v>
      </c>
      <c r="C46" t="s">
        <v>134</v>
      </c>
      <c r="D46" s="90">
        <v>9.8000000000000004E-2</v>
      </c>
    </row>
    <row r="47" spans="1:7">
      <c r="A47" t="s">
        <v>140</v>
      </c>
      <c r="B47">
        <v>127.7</v>
      </c>
      <c r="C47" t="s">
        <v>134</v>
      </c>
      <c r="D47" s="90">
        <v>0.09</v>
      </c>
    </row>
    <row r="48" spans="1:7">
      <c r="A48" s="83" t="s">
        <v>141</v>
      </c>
      <c r="B48" s="83">
        <v>128.9</v>
      </c>
      <c r="C48" s="83" t="s">
        <v>134</v>
      </c>
      <c r="D48" s="122">
        <v>7.3999999999999996E-2</v>
      </c>
      <c r="E48" s="83"/>
      <c r="F48" s="83"/>
      <c r="G48" s="83"/>
    </row>
    <row r="49" spans="1:9">
      <c r="A49" s="83" t="s">
        <v>142</v>
      </c>
      <c r="B49" s="83">
        <v>129.5</v>
      </c>
      <c r="C49" s="83" t="s">
        <v>134</v>
      </c>
      <c r="D49" s="122">
        <v>7.1999999999999995E-2</v>
      </c>
      <c r="E49" s="83"/>
      <c r="F49" s="83"/>
      <c r="G49" s="83"/>
    </row>
    <row r="50" spans="1:9">
      <c r="A50" s="83" t="s">
        <v>143</v>
      </c>
      <c r="B50" s="83">
        <v>130.1</v>
      </c>
      <c r="C50" s="83" t="s">
        <v>134</v>
      </c>
      <c r="D50" s="122">
        <v>6.8000000000000005E-2</v>
      </c>
      <c r="E50" s="83"/>
      <c r="F50" s="9"/>
      <c r="G50" s="83"/>
    </row>
    <row r="51" spans="1:9">
      <c r="A51" s="83" t="s">
        <v>145</v>
      </c>
      <c r="B51" s="83">
        <v>130.19999999999999</v>
      </c>
      <c r="C51" s="83" t="s">
        <v>134</v>
      </c>
      <c r="D51" s="122">
        <v>6.3E-2</v>
      </c>
      <c r="E51" s="83"/>
      <c r="F51" s="83"/>
      <c r="G51" s="83"/>
    </row>
    <row r="52" spans="1:9">
      <c r="A52" s="109" t="s">
        <v>146</v>
      </c>
      <c r="B52" s="109">
        <v>130.6</v>
      </c>
      <c r="C52" s="109" t="s">
        <v>134</v>
      </c>
      <c r="D52" s="110">
        <v>6.0999999999999999E-2</v>
      </c>
      <c r="E52" s="109"/>
      <c r="F52" s="109" t="s">
        <v>144</v>
      </c>
      <c r="G52" s="109"/>
    </row>
    <row r="53" spans="1:9">
      <c r="A53" s="83" t="s">
        <v>147</v>
      </c>
      <c r="B53" s="83">
        <v>131</v>
      </c>
      <c r="C53" s="83" t="s">
        <v>134</v>
      </c>
      <c r="D53" s="122">
        <v>5.8000000000000003E-2</v>
      </c>
      <c r="E53" s="83"/>
      <c r="F53" s="83"/>
      <c r="G53" s="83"/>
    </row>
    <row r="54" spans="1:9">
      <c r="A54" s="83" t="s">
        <v>148</v>
      </c>
      <c r="B54" s="83">
        <v>131.5</v>
      </c>
      <c r="C54" s="83" t="s">
        <v>134</v>
      </c>
      <c r="D54" s="122">
        <v>4.2000000000000003E-2</v>
      </c>
      <c r="E54" s="83"/>
      <c r="F54" s="83"/>
      <c r="G54" s="83"/>
    </row>
    <row r="55" spans="1:9">
      <c r="A55" s="83" t="s">
        <v>149</v>
      </c>
      <c r="B55" s="83">
        <v>131.80000000000001</v>
      </c>
      <c r="C55" s="83" t="s">
        <v>134</v>
      </c>
      <c r="D55" s="122">
        <v>4.2999999999999997E-2</v>
      </c>
      <c r="E55" s="83"/>
      <c r="F55" s="83"/>
      <c r="G55" s="83"/>
    </row>
    <row r="56" spans="1:9">
      <c r="A56" s="83" t="s">
        <v>150</v>
      </c>
      <c r="B56" s="83">
        <v>132</v>
      </c>
      <c r="C56" s="83" t="s">
        <v>134</v>
      </c>
      <c r="D56" s="122">
        <v>3.7999999999999999E-2</v>
      </c>
      <c r="E56" s="83"/>
      <c r="F56" s="83"/>
      <c r="G56" s="83"/>
    </row>
    <row r="57" spans="1:9">
      <c r="A57" s="83" t="s">
        <v>151</v>
      </c>
      <c r="B57" s="83">
        <v>131.6</v>
      </c>
      <c r="C57" s="83" t="s">
        <v>134</v>
      </c>
      <c r="D57" s="122">
        <v>3.9E-2</v>
      </c>
      <c r="E57" s="83"/>
      <c r="F57" s="83"/>
      <c r="G57" s="83"/>
    </row>
    <row r="58" spans="1:9">
      <c r="A58" s="83" t="s">
        <v>152</v>
      </c>
      <c r="B58" s="83">
        <v>131.9</v>
      </c>
      <c r="C58" s="83" t="s">
        <v>134</v>
      </c>
      <c r="D58" s="122">
        <v>3.6999999999999998E-2</v>
      </c>
      <c r="E58" s="83"/>
      <c r="F58" s="83"/>
      <c r="G58" s="83"/>
    </row>
    <row r="59" spans="1:9">
      <c r="A59" s="83" t="s">
        <v>153</v>
      </c>
      <c r="B59" s="83">
        <v>132.1</v>
      </c>
      <c r="C59" s="83" t="s">
        <v>134</v>
      </c>
      <c r="D59" s="122">
        <v>3.5000000000000003E-2</v>
      </c>
      <c r="E59" s="83"/>
      <c r="F59" s="83"/>
      <c r="G59" s="83"/>
      <c r="H59" s="83"/>
      <c r="I59" s="83"/>
    </row>
    <row r="60" spans="1:9">
      <c r="A60" s="83" t="s">
        <v>154</v>
      </c>
      <c r="B60" s="83">
        <v>133</v>
      </c>
      <c r="C60" s="83" t="s">
        <v>134</v>
      </c>
      <c r="D60" s="122">
        <v>3.2000000000000001E-2</v>
      </c>
      <c r="E60" s="83"/>
      <c r="F60" s="83"/>
      <c r="G60" s="83"/>
      <c r="H60" s="83"/>
      <c r="I60" s="83"/>
    </row>
    <row r="61" spans="1:9">
      <c r="A61" s="83" t="s">
        <v>155</v>
      </c>
      <c r="B61" s="83">
        <v>133.4</v>
      </c>
      <c r="C61" s="83" t="s">
        <v>134</v>
      </c>
      <c r="D61" s="122">
        <v>0.03</v>
      </c>
      <c r="E61" s="83"/>
      <c r="F61" s="83"/>
      <c r="G61" s="83"/>
      <c r="H61" s="83"/>
      <c r="I61" s="83"/>
    </row>
    <row r="62" spans="1:9">
      <c r="A62" s="83" t="s">
        <v>156</v>
      </c>
      <c r="B62" s="83">
        <v>133.80000000000001</v>
      </c>
      <c r="C62" s="83" t="s">
        <v>134</v>
      </c>
      <c r="D62" s="122">
        <v>2.9000000000000001E-2</v>
      </c>
      <c r="E62" s="83"/>
      <c r="F62" s="83"/>
      <c r="G62" s="83"/>
      <c r="H62" s="83"/>
      <c r="I62" s="83"/>
    </row>
    <row r="63" spans="1:9">
      <c r="A63" s="83" t="s">
        <v>157</v>
      </c>
      <c r="B63" s="83">
        <v>134</v>
      </c>
      <c r="C63" s="83" t="s">
        <v>134</v>
      </c>
      <c r="D63" s="122">
        <v>2.9000000000000001E-2</v>
      </c>
      <c r="E63" s="83"/>
      <c r="F63" s="83"/>
      <c r="G63" s="83"/>
      <c r="H63" s="83"/>
      <c r="I63" s="83"/>
    </row>
    <row r="64" spans="1:9">
      <c r="A64" s="83" t="s">
        <v>158</v>
      </c>
      <c r="B64" s="83">
        <v>134.19999999999999</v>
      </c>
      <c r="C64" s="83" t="s">
        <v>134</v>
      </c>
      <c r="D64" s="122">
        <v>2.8000000000000001E-2</v>
      </c>
      <c r="E64" s="83"/>
      <c r="F64" s="9"/>
      <c r="G64" s="83"/>
      <c r="H64" s="83"/>
      <c r="I64" s="83"/>
    </row>
    <row r="65" spans="1:9">
      <c r="A65" s="83" t="s">
        <v>159</v>
      </c>
      <c r="B65" s="83">
        <v>134.5</v>
      </c>
      <c r="C65" s="83" t="s">
        <v>134</v>
      </c>
      <c r="D65" s="122">
        <v>2.7E-2</v>
      </c>
      <c r="E65" s="83"/>
      <c r="F65" s="9"/>
      <c r="G65" s="83"/>
      <c r="H65" s="83"/>
      <c r="I65" s="83"/>
    </row>
    <row r="66" spans="1:9">
      <c r="A66" s="83" t="s">
        <v>161</v>
      </c>
      <c r="B66" s="83">
        <v>134.80000000000001</v>
      </c>
      <c r="C66" s="83" t="s">
        <v>134</v>
      </c>
      <c r="D66" s="122">
        <v>2.5000000000000001E-2</v>
      </c>
      <c r="E66" s="83"/>
      <c r="F66" s="83"/>
      <c r="G66" s="83"/>
      <c r="H66" s="83"/>
      <c r="I66" s="83"/>
    </row>
    <row r="67" spans="1:9">
      <c r="A67" s="109" t="s">
        <v>162</v>
      </c>
      <c r="B67" s="109">
        <v>135</v>
      </c>
      <c r="C67" s="109" t="s">
        <v>134</v>
      </c>
      <c r="D67" s="110">
        <v>2.5000000000000001E-2</v>
      </c>
      <c r="E67" s="109"/>
      <c r="F67" s="109" t="s">
        <v>160</v>
      </c>
      <c r="G67" s="109"/>
      <c r="H67" s="83"/>
      <c r="I67" s="83"/>
    </row>
    <row r="68" spans="1:9">
      <c r="A68" s="83" t="s">
        <v>163</v>
      </c>
      <c r="B68" s="83">
        <v>135.19999999999999</v>
      </c>
      <c r="C68" s="83" t="s">
        <v>134</v>
      </c>
      <c r="D68" s="122">
        <v>2.5000000000000001E-2</v>
      </c>
      <c r="E68" s="83"/>
      <c r="F68" s="83"/>
      <c r="G68" s="83"/>
      <c r="H68" s="83"/>
      <c r="I68" s="83"/>
    </row>
    <row r="69" spans="1:9">
      <c r="A69" s="83" t="s">
        <v>164</v>
      </c>
      <c r="B69" s="83">
        <v>135.30000000000001</v>
      </c>
      <c r="C69" s="83" t="s">
        <v>134</v>
      </c>
      <c r="D69" s="122">
        <v>2.8000000000000001E-2</v>
      </c>
      <c r="E69" s="83"/>
      <c r="F69" s="83"/>
      <c r="G69" s="83"/>
      <c r="H69" s="83"/>
      <c r="I69" s="83"/>
    </row>
    <row r="70" spans="1:9">
      <c r="A70" s="83" t="s">
        <v>165</v>
      </c>
      <c r="B70" s="83">
        <v>135.6</v>
      </c>
      <c r="C70" s="83" t="s">
        <v>134</v>
      </c>
      <c r="D70" s="122">
        <v>2.8000000000000001E-2</v>
      </c>
      <c r="E70" s="83"/>
      <c r="F70" s="83"/>
      <c r="G70" s="83"/>
      <c r="H70" s="83"/>
      <c r="I70" s="83"/>
    </row>
    <row r="71" spans="1:9">
      <c r="A71" s="83" t="s">
        <v>166</v>
      </c>
      <c r="B71" s="83">
        <v>135.80000000000001</v>
      </c>
      <c r="C71" s="83" t="s">
        <v>134</v>
      </c>
      <c r="D71" s="122">
        <v>2.8000000000000001E-2</v>
      </c>
      <c r="E71" s="83"/>
      <c r="F71" s="83"/>
      <c r="G71" s="83"/>
      <c r="H71" s="83"/>
      <c r="I71" s="83"/>
    </row>
    <row r="72" spans="1:9">
      <c r="A72" s="83" t="s">
        <v>167</v>
      </c>
      <c r="B72" s="83">
        <v>136.19999999999999</v>
      </c>
      <c r="C72" s="83" t="s">
        <v>134</v>
      </c>
      <c r="D72" s="122">
        <v>2.4E-2</v>
      </c>
      <c r="E72" s="83"/>
      <c r="F72" s="83"/>
      <c r="G72" s="83"/>
      <c r="H72" s="83"/>
      <c r="I72" s="83"/>
    </row>
    <row r="73" spans="1:9">
      <c r="A73" s="83" t="s">
        <v>168</v>
      </c>
      <c r="B73" s="83">
        <v>136.5</v>
      </c>
      <c r="C73" s="83" t="s">
        <v>134</v>
      </c>
      <c r="D73" s="122">
        <v>2.3E-2</v>
      </c>
      <c r="E73" s="83"/>
      <c r="F73" s="83"/>
      <c r="G73" s="83"/>
      <c r="H73" s="83"/>
      <c r="I73" s="83"/>
    </row>
    <row r="74" spans="1:9">
      <c r="A74" s="83" t="s">
        <v>169</v>
      </c>
      <c r="B74" s="83">
        <v>136.80000000000001</v>
      </c>
      <c r="C74" s="83" t="s">
        <v>134</v>
      </c>
      <c r="D74" s="122">
        <v>2.1999999999999999E-2</v>
      </c>
      <c r="E74" s="83"/>
      <c r="F74" s="83"/>
      <c r="G74" s="83"/>
      <c r="H74" s="83"/>
      <c r="I74" s="83"/>
    </row>
    <row r="75" spans="1:9">
      <c r="A75" s="83" t="s">
        <v>170</v>
      </c>
      <c r="B75" s="83">
        <v>136.9</v>
      </c>
      <c r="C75" s="83" t="s">
        <v>134</v>
      </c>
      <c r="D75" s="122">
        <v>2.1000000000000001E-2</v>
      </c>
      <c r="E75" s="83"/>
      <c r="F75" s="83"/>
      <c r="G75" s="83"/>
      <c r="H75" s="83"/>
      <c r="I75" s="83"/>
    </row>
    <row r="76" spans="1:9">
      <c r="A76" s="83" t="s">
        <v>171</v>
      </c>
      <c r="B76" s="83">
        <v>137.1</v>
      </c>
      <c r="C76" s="83" t="s">
        <v>134</v>
      </c>
      <c r="D76" s="122">
        <v>2.1000000000000001E-2</v>
      </c>
      <c r="E76" s="83"/>
      <c r="F76" s="9"/>
      <c r="G76" s="83"/>
      <c r="H76" s="83"/>
      <c r="I76" s="83"/>
    </row>
    <row r="77" spans="1:9">
      <c r="A77" s="83" t="s">
        <v>172</v>
      </c>
      <c r="B77" s="83">
        <v>137.30000000000001</v>
      </c>
      <c r="C77" s="83" t="s">
        <v>134</v>
      </c>
      <c r="D77" s="122">
        <v>2.1000000000000001E-2</v>
      </c>
      <c r="E77" s="83"/>
      <c r="F77" s="9"/>
      <c r="G77" s="83"/>
      <c r="H77" s="83"/>
      <c r="I77" s="83"/>
    </row>
    <row r="78" spans="1:9">
      <c r="A78" s="83" t="s">
        <v>173</v>
      </c>
      <c r="B78" s="83">
        <v>137.6</v>
      </c>
      <c r="C78" s="83" t="s">
        <v>134</v>
      </c>
      <c r="D78" s="122">
        <v>0.02</v>
      </c>
      <c r="E78" s="83"/>
      <c r="F78" s="83"/>
      <c r="G78" s="83"/>
      <c r="H78" s="83"/>
      <c r="I78" s="83"/>
    </row>
    <row r="79" spans="1:9">
      <c r="A79" s="109" t="s">
        <v>174</v>
      </c>
      <c r="B79" s="109">
        <v>137.80000000000001</v>
      </c>
      <c r="C79" s="109" t="s">
        <v>134</v>
      </c>
      <c r="D79" s="110">
        <v>0.02</v>
      </c>
      <c r="E79" s="109"/>
      <c r="F79" s="109" t="s">
        <v>82</v>
      </c>
      <c r="G79" s="109"/>
      <c r="H79" s="83"/>
      <c r="I79" s="83"/>
    </row>
    <row r="80" spans="1:9">
      <c r="A80" s="83" t="s">
        <v>175</v>
      </c>
      <c r="B80" s="83">
        <v>138</v>
      </c>
      <c r="C80" s="83" t="s">
        <v>134</v>
      </c>
      <c r="D80" s="122">
        <v>0.02</v>
      </c>
      <c r="E80" s="83"/>
      <c r="F80" s="83"/>
      <c r="G80" s="83"/>
      <c r="H80" s="83"/>
      <c r="I80" s="83"/>
    </row>
    <row r="81" spans="1:9">
      <c r="A81" s="83" t="s">
        <v>176</v>
      </c>
      <c r="B81" s="83">
        <v>138.1</v>
      </c>
      <c r="C81" s="83" t="s">
        <v>134</v>
      </c>
      <c r="D81" s="122">
        <v>0.02</v>
      </c>
      <c r="E81" s="83"/>
      <c r="F81" s="83"/>
      <c r="G81" s="83"/>
      <c r="H81" s="83"/>
      <c r="I81" s="83"/>
    </row>
    <row r="82" spans="1:9">
      <c r="A82" s="83" t="s">
        <v>177</v>
      </c>
      <c r="B82" s="83">
        <v>138.30000000000001</v>
      </c>
      <c r="C82" s="83" t="s">
        <v>134</v>
      </c>
      <c r="D82" s="122">
        <v>0.02</v>
      </c>
      <c r="E82" s="83"/>
      <c r="F82" s="83"/>
      <c r="G82" s="83"/>
      <c r="H82" s="83"/>
      <c r="I82" s="83"/>
    </row>
    <row r="83" spans="1:9">
      <c r="A83" s="83" t="s">
        <v>178</v>
      </c>
      <c r="B83" s="83">
        <v>138.5</v>
      </c>
      <c r="C83" s="83" t="s">
        <v>134</v>
      </c>
      <c r="D83" s="122">
        <v>0.02</v>
      </c>
      <c r="E83" s="83"/>
      <c r="F83" s="83"/>
      <c r="G83" s="83"/>
      <c r="H83" s="83"/>
      <c r="I83" s="83"/>
    </row>
    <row r="84" spans="1:9">
      <c r="A84" s="83" t="s">
        <v>179</v>
      </c>
      <c r="B84" s="83">
        <v>138.9</v>
      </c>
      <c r="C84" s="83" t="s">
        <v>134</v>
      </c>
      <c r="D84" s="122">
        <v>0.02</v>
      </c>
      <c r="E84" s="83"/>
      <c r="F84" s="83"/>
      <c r="G84" s="83"/>
      <c r="H84" s="83"/>
      <c r="I84" s="83"/>
    </row>
    <row r="85" spans="1:9">
      <c r="A85" s="83" t="s">
        <v>180</v>
      </c>
      <c r="B85" s="83">
        <v>139.19999999999999</v>
      </c>
      <c r="C85" s="83" t="s">
        <v>134</v>
      </c>
      <c r="D85" s="122">
        <v>0.02</v>
      </c>
      <c r="E85" s="83"/>
      <c r="F85" s="83"/>
      <c r="G85" s="83"/>
      <c r="H85" s="83"/>
      <c r="I85" s="83"/>
    </row>
    <row r="86" spans="1:9">
      <c r="A86" s="83" t="s">
        <v>181</v>
      </c>
      <c r="B86" s="83">
        <v>139.4</v>
      </c>
      <c r="C86" s="83" t="s">
        <v>134</v>
      </c>
      <c r="D86" s="122">
        <v>0.02</v>
      </c>
      <c r="E86" s="83"/>
      <c r="F86" s="83"/>
      <c r="G86" s="83"/>
      <c r="H86" s="83"/>
      <c r="I86" s="83"/>
    </row>
    <row r="87" spans="1:9">
      <c r="A87" s="83" t="s">
        <v>182</v>
      </c>
      <c r="B87" s="83">
        <v>139.6</v>
      </c>
      <c r="C87" s="83" t="s">
        <v>134</v>
      </c>
      <c r="D87" s="122">
        <v>0.02</v>
      </c>
      <c r="E87" s="83"/>
      <c r="F87" s="83"/>
      <c r="G87" s="83"/>
      <c r="H87" s="83"/>
      <c r="I87" s="83"/>
    </row>
    <row r="88" spans="1:9">
      <c r="A88" s="83" t="s">
        <v>183</v>
      </c>
      <c r="B88" s="83">
        <v>139.80000000000001</v>
      </c>
      <c r="C88" s="83" t="s">
        <v>134</v>
      </c>
      <c r="D88" s="122">
        <v>0.02</v>
      </c>
      <c r="E88" s="83"/>
      <c r="F88" s="9"/>
      <c r="G88" s="83"/>
      <c r="H88" s="83"/>
      <c r="I88" s="83"/>
    </row>
    <row r="89" spans="1:9">
      <c r="A89" s="83" t="s">
        <v>184</v>
      </c>
      <c r="B89" s="83">
        <v>140.1</v>
      </c>
      <c r="C89" s="83" t="s">
        <v>134</v>
      </c>
      <c r="D89" s="122">
        <v>0.02</v>
      </c>
      <c r="E89" s="83"/>
      <c r="F89" s="9"/>
      <c r="G89" s="83"/>
      <c r="H89" s="83"/>
      <c r="I89" s="83"/>
    </row>
    <row r="90" spans="1:9">
      <c r="A90" s="83" t="s">
        <v>185</v>
      </c>
      <c r="B90" s="83">
        <v>140.30000000000001</v>
      </c>
      <c r="C90" s="83" t="s">
        <v>134</v>
      </c>
      <c r="D90" s="122">
        <v>0.02</v>
      </c>
      <c r="E90" s="83"/>
      <c r="F90" s="83"/>
      <c r="G90" s="83"/>
      <c r="H90" s="83"/>
      <c r="I90" s="83"/>
    </row>
    <row r="91" spans="1:9">
      <c r="A91" s="109" t="s">
        <v>186</v>
      </c>
      <c r="B91" s="109">
        <v>140.5</v>
      </c>
      <c r="C91" s="109" t="s">
        <v>134</v>
      </c>
      <c r="D91" s="110">
        <v>0.02</v>
      </c>
      <c r="E91" s="109"/>
      <c r="F91" s="109" t="s">
        <v>83</v>
      </c>
      <c r="G91" s="109"/>
      <c r="H91" s="83"/>
      <c r="I91" s="83"/>
    </row>
    <row r="92" spans="1:9">
      <c r="A92" s="83" t="s">
        <v>187</v>
      </c>
      <c r="B92" s="83">
        <v>140.69999999999999</v>
      </c>
      <c r="C92" s="83" t="s">
        <v>134</v>
      </c>
      <c r="D92" s="122">
        <v>0.02</v>
      </c>
      <c r="E92" s="83"/>
      <c r="F92" s="83"/>
      <c r="G92" s="83"/>
      <c r="H92" s="83"/>
      <c r="I92" s="83"/>
    </row>
    <row r="93" spans="1:9">
      <c r="A93" s="83" t="s">
        <v>188</v>
      </c>
      <c r="B93" s="83">
        <v>140.80000000000001</v>
      </c>
      <c r="C93" s="83" t="s">
        <v>134</v>
      </c>
      <c r="D93" s="122">
        <v>0.02</v>
      </c>
      <c r="E93" s="83"/>
      <c r="F93" s="83"/>
      <c r="G93" s="83"/>
      <c r="H93" s="83"/>
      <c r="I93" s="83"/>
    </row>
    <row r="94" spans="1:9">
      <c r="A94" s="83" t="s">
        <v>189</v>
      </c>
      <c r="B94" s="83">
        <v>141.1</v>
      </c>
      <c r="C94" s="83" t="s">
        <v>134</v>
      </c>
      <c r="D94" s="122">
        <v>0.02</v>
      </c>
      <c r="E94" s="83"/>
      <c r="F94" s="83"/>
      <c r="G94" s="83"/>
      <c r="H94" s="83"/>
      <c r="I94" s="83"/>
    </row>
    <row r="95" spans="1:9">
      <c r="A95" s="83" t="s">
        <v>190</v>
      </c>
      <c r="B95" s="83">
        <v>141.30000000000001</v>
      </c>
      <c r="C95" s="83" t="s">
        <v>134</v>
      </c>
      <c r="D95" s="122">
        <v>0.02</v>
      </c>
      <c r="E95" s="83"/>
      <c r="F95" s="83"/>
      <c r="G95" s="83"/>
      <c r="H95" s="83"/>
      <c r="I95" s="83"/>
    </row>
    <row r="96" spans="1:9">
      <c r="A96" s="83" t="s">
        <v>191</v>
      </c>
      <c r="B96" s="83">
        <v>141.69999999999999</v>
      </c>
      <c r="C96" s="83" t="s">
        <v>134</v>
      </c>
      <c r="D96" s="122">
        <v>0.02</v>
      </c>
      <c r="E96" s="83"/>
      <c r="F96" s="83"/>
      <c r="G96" s="83"/>
      <c r="H96" s="83"/>
      <c r="I96" s="83"/>
    </row>
    <row r="97" spans="1:9">
      <c r="A97" s="83" t="s">
        <v>192</v>
      </c>
      <c r="B97" s="83">
        <v>141.9</v>
      </c>
      <c r="C97" s="83" t="s">
        <v>134</v>
      </c>
      <c r="D97" s="122">
        <v>0.02</v>
      </c>
      <c r="E97" s="83"/>
      <c r="F97" s="83"/>
      <c r="G97" s="83"/>
      <c r="H97" s="83"/>
      <c r="I97" s="83"/>
    </row>
    <row r="98" spans="1:9">
      <c r="A98" s="83" t="s">
        <v>193</v>
      </c>
      <c r="B98" s="83">
        <v>142.19999999999999</v>
      </c>
      <c r="C98" s="83" t="s">
        <v>134</v>
      </c>
      <c r="D98" s="122">
        <v>0.02</v>
      </c>
      <c r="E98" s="83"/>
      <c r="F98" s="83"/>
      <c r="G98" s="83"/>
      <c r="H98" s="83"/>
      <c r="I98" s="83"/>
    </row>
    <row r="99" spans="1:9">
      <c r="A99" s="83" t="s">
        <v>194</v>
      </c>
      <c r="B99" s="83">
        <v>142.4</v>
      </c>
      <c r="C99" s="83" t="s">
        <v>134</v>
      </c>
      <c r="D99" s="122">
        <v>0.02</v>
      </c>
      <c r="E99" s="83"/>
      <c r="F99" s="83"/>
      <c r="G99" s="83"/>
      <c r="H99" s="83"/>
      <c r="I99" s="83"/>
    </row>
    <row r="100" spans="1:9">
      <c r="A100" s="83" t="s">
        <v>195</v>
      </c>
      <c r="B100" s="83">
        <v>142.6</v>
      </c>
      <c r="C100" s="83" t="s">
        <v>134</v>
      </c>
      <c r="D100" s="122">
        <v>0.02</v>
      </c>
      <c r="E100" s="83"/>
      <c r="F100" s="9"/>
      <c r="G100" s="83"/>
      <c r="H100" s="83"/>
      <c r="I100" s="83"/>
    </row>
    <row r="101" spans="1:9">
      <c r="A101" s="83" t="s">
        <v>196</v>
      </c>
      <c r="B101" s="83">
        <v>142.9</v>
      </c>
      <c r="C101" s="83" t="s">
        <v>134</v>
      </c>
      <c r="D101" s="122">
        <v>0.02</v>
      </c>
      <c r="E101" s="83"/>
      <c r="F101" s="9"/>
      <c r="G101" s="83"/>
      <c r="H101" s="83"/>
      <c r="I101" s="83"/>
    </row>
    <row r="102" spans="1:9">
      <c r="A102" s="83" t="s">
        <v>197</v>
      </c>
      <c r="B102" s="83">
        <v>143.1</v>
      </c>
      <c r="C102" s="83" t="s">
        <v>134</v>
      </c>
      <c r="D102" s="122">
        <v>0.02</v>
      </c>
      <c r="E102" s="83"/>
      <c r="F102" s="83"/>
      <c r="G102" s="83"/>
      <c r="H102" s="83"/>
      <c r="I102" s="83"/>
    </row>
    <row r="103" spans="1:9">
      <c r="A103" s="109" t="s">
        <v>198</v>
      </c>
      <c r="B103" s="109">
        <v>143.30000000000001</v>
      </c>
      <c r="C103" s="109" t="s">
        <v>134</v>
      </c>
      <c r="D103" s="110">
        <v>0.02</v>
      </c>
      <c r="E103" s="109"/>
      <c r="F103" s="109" t="s">
        <v>84</v>
      </c>
      <c r="G103" s="109"/>
      <c r="H103" s="83"/>
      <c r="I103" s="83"/>
    </row>
    <row r="104" spans="1:9">
      <c r="A104" s="83" t="s">
        <v>199</v>
      </c>
      <c r="B104" s="83">
        <v>143.5</v>
      </c>
      <c r="C104" s="83" t="s">
        <v>134</v>
      </c>
      <c r="D104" s="122">
        <v>0.02</v>
      </c>
      <c r="E104" s="83"/>
      <c r="F104" s="83"/>
      <c r="G104" s="83"/>
      <c r="H104" s="83"/>
      <c r="I104" s="83"/>
    </row>
    <row r="105" spans="1:9">
      <c r="A105" s="83" t="s">
        <v>200</v>
      </c>
      <c r="B105" s="83">
        <v>143.6</v>
      </c>
      <c r="C105" s="83" t="s">
        <v>134</v>
      </c>
      <c r="D105" s="122">
        <v>0.02</v>
      </c>
      <c r="E105" s="83"/>
      <c r="F105" s="83"/>
      <c r="G105" s="83"/>
      <c r="H105" s="83"/>
      <c r="I105" s="83"/>
    </row>
    <row r="106" spans="1:9">
      <c r="A106" s="83" t="s">
        <v>201</v>
      </c>
      <c r="B106" s="83">
        <v>143.9</v>
      </c>
      <c r="C106" s="83" t="s">
        <v>134</v>
      </c>
      <c r="D106" s="122">
        <v>0.02</v>
      </c>
      <c r="E106" s="83"/>
      <c r="F106" s="83"/>
      <c r="G106" s="83"/>
      <c r="H106" s="83"/>
      <c r="I106" s="83"/>
    </row>
    <row r="107" spans="1:9">
      <c r="A107" s="83" t="s">
        <v>202</v>
      </c>
      <c r="B107" s="83">
        <v>144.1</v>
      </c>
      <c r="C107" s="83" t="s">
        <v>134</v>
      </c>
      <c r="D107" s="122">
        <v>0.02</v>
      </c>
      <c r="E107" s="83"/>
      <c r="F107" s="83"/>
      <c r="G107" s="83"/>
      <c r="H107" s="83"/>
      <c r="I107" s="83"/>
    </row>
    <row r="108" spans="1:9">
      <c r="A108" s="83" t="s">
        <v>203</v>
      </c>
      <c r="B108" s="83">
        <v>144.5</v>
      </c>
      <c r="C108" s="83" t="s">
        <v>134</v>
      </c>
      <c r="D108" s="122">
        <v>0.02</v>
      </c>
      <c r="E108" s="83"/>
      <c r="F108" s="83"/>
      <c r="G108" s="83"/>
      <c r="H108" s="83"/>
      <c r="I108" s="83"/>
    </row>
    <row r="109" spans="1:9">
      <c r="A109" s="83" t="s">
        <v>204</v>
      </c>
      <c r="B109" s="83">
        <v>144.80000000000001</v>
      </c>
      <c r="C109" s="83" t="s">
        <v>134</v>
      </c>
      <c r="D109" s="122">
        <v>0.02</v>
      </c>
      <c r="E109" s="83"/>
      <c r="F109" s="83"/>
      <c r="G109" s="83"/>
      <c r="H109" s="83"/>
      <c r="I109" s="83"/>
    </row>
    <row r="110" spans="1:9">
      <c r="A110" s="83" t="s">
        <v>205</v>
      </c>
      <c r="B110" s="83">
        <v>145.1</v>
      </c>
      <c r="C110" s="83" t="s">
        <v>134</v>
      </c>
      <c r="D110" s="122">
        <v>0.02</v>
      </c>
      <c r="E110" s="83"/>
      <c r="F110" s="83"/>
      <c r="G110" s="83"/>
      <c r="H110" s="83"/>
      <c r="I110" s="83"/>
    </row>
    <row r="111" spans="1:9">
      <c r="A111" s="83" t="s">
        <v>206</v>
      </c>
      <c r="B111" s="83">
        <v>145.19999999999999</v>
      </c>
      <c r="C111" s="83" t="s">
        <v>134</v>
      </c>
      <c r="D111" s="122">
        <v>0.02</v>
      </c>
      <c r="E111" s="83"/>
      <c r="F111" s="83"/>
      <c r="G111" s="83"/>
      <c r="H111" s="83"/>
      <c r="I111" s="83"/>
    </row>
    <row r="112" spans="1:9">
      <c r="A112" s="83" t="s">
        <v>207</v>
      </c>
      <c r="B112" s="83">
        <v>145.5</v>
      </c>
      <c r="C112" s="83" t="s">
        <v>134</v>
      </c>
      <c r="D112" s="122">
        <v>0.02</v>
      </c>
      <c r="E112" s="83"/>
      <c r="F112" s="9"/>
      <c r="G112" s="83"/>
      <c r="H112" s="83"/>
      <c r="I112" s="83"/>
    </row>
    <row r="113" spans="1:9">
      <c r="A113" s="83" t="s">
        <v>208</v>
      </c>
      <c r="B113" s="83">
        <v>145.69999999999999</v>
      </c>
      <c r="C113" s="83" t="s">
        <v>134</v>
      </c>
      <c r="D113" s="122">
        <v>0.02</v>
      </c>
      <c r="E113" s="83"/>
      <c r="F113" s="9"/>
      <c r="G113" s="83"/>
      <c r="H113" s="83"/>
      <c r="I113" s="83"/>
    </row>
    <row r="114" spans="1:9">
      <c r="A114" s="83" t="s">
        <v>209</v>
      </c>
      <c r="B114" s="83">
        <v>146</v>
      </c>
      <c r="C114" s="83" t="s">
        <v>134</v>
      </c>
      <c r="D114" s="122">
        <v>0.02</v>
      </c>
      <c r="E114" s="83"/>
      <c r="F114" s="83"/>
      <c r="G114" s="83"/>
      <c r="H114" s="83"/>
      <c r="I114" s="83"/>
    </row>
    <row r="115" spans="1:9">
      <c r="A115" s="109" t="s">
        <v>210</v>
      </c>
      <c r="B115" s="109">
        <v>146.19999999999999</v>
      </c>
      <c r="C115" s="109" t="s">
        <v>134</v>
      </c>
      <c r="D115" s="110">
        <v>0.02</v>
      </c>
      <c r="E115" s="109"/>
      <c r="F115" s="109" t="s">
        <v>85</v>
      </c>
      <c r="G115" s="109"/>
      <c r="H115" s="83"/>
      <c r="I115" s="83"/>
    </row>
    <row r="116" spans="1:9">
      <c r="A116" s="83" t="s">
        <v>211</v>
      </c>
      <c r="B116" s="83">
        <v>146.4</v>
      </c>
      <c r="C116" s="83" t="s">
        <v>134</v>
      </c>
      <c r="D116" s="122">
        <v>0.02</v>
      </c>
      <c r="E116" s="83"/>
      <c r="F116" s="83"/>
      <c r="G116" s="83"/>
      <c r="H116" s="83"/>
      <c r="I116" s="83"/>
    </row>
    <row r="117" spans="1:9">
      <c r="A117" s="83" t="s">
        <v>212</v>
      </c>
      <c r="B117" s="83">
        <v>146.5</v>
      </c>
      <c r="C117" s="83" t="s">
        <v>134</v>
      </c>
      <c r="D117" s="122">
        <v>0.02</v>
      </c>
      <c r="E117" s="83"/>
      <c r="F117" s="83"/>
      <c r="G117" s="83"/>
      <c r="H117" s="83"/>
      <c r="I117" s="83"/>
    </row>
    <row r="118" spans="1:9">
      <c r="A118" s="83" t="s">
        <v>213</v>
      </c>
      <c r="B118" s="83">
        <v>146.80000000000001</v>
      </c>
      <c r="C118" s="83" t="s">
        <v>134</v>
      </c>
      <c r="D118" s="122">
        <v>0.02</v>
      </c>
      <c r="E118" s="83"/>
      <c r="F118" s="83"/>
      <c r="G118" s="83"/>
      <c r="H118" s="83"/>
      <c r="I118" s="83"/>
    </row>
    <row r="119" spans="1:9">
      <c r="A119" s="83" t="s">
        <v>214</v>
      </c>
      <c r="B119" s="83">
        <v>147</v>
      </c>
      <c r="C119" s="83" t="s">
        <v>134</v>
      </c>
      <c r="D119" s="122">
        <v>0.02</v>
      </c>
      <c r="E119" s="83"/>
      <c r="F119" s="83"/>
      <c r="G119" s="83"/>
      <c r="H119" s="83"/>
      <c r="I119" s="83"/>
    </row>
    <row r="120" spans="1:9">
      <c r="A120" s="83" t="s">
        <v>215</v>
      </c>
      <c r="B120" s="83">
        <v>147.4</v>
      </c>
      <c r="C120" s="83" t="s">
        <v>134</v>
      </c>
      <c r="D120" s="122">
        <v>0.02</v>
      </c>
      <c r="E120" s="83"/>
      <c r="F120" s="83"/>
      <c r="G120" s="83"/>
      <c r="H120" s="83"/>
      <c r="I120" s="83"/>
    </row>
    <row r="121" spans="1:9">
      <c r="A121" s="83" t="s">
        <v>216</v>
      </c>
      <c r="B121" s="83">
        <v>147.69999999999999</v>
      </c>
      <c r="C121" s="83" t="s">
        <v>134</v>
      </c>
      <c r="D121" s="122">
        <v>0.02</v>
      </c>
      <c r="E121" s="83"/>
      <c r="F121" s="83"/>
      <c r="G121" s="83"/>
      <c r="H121" s="83"/>
      <c r="I121" s="83"/>
    </row>
    <row r="122" spans="1:9">
      <c r="A122" s="83" t="s">
        <v>217</v>
      </c>
      <c r="B122" s="83">
        <v>148</v>
      </c>
      <c r="C122" s="83" t="s">
        <v>134</v>
      </c>
      <c r="D122" s="122">
        <v>0.02</v>
      </c>
      <c r="E122" s="83"/>
      <c r="F122" s="83"/>
      <c r="G122" s="83"/>
      <c r="H122" s="83"/>
      <c r="I122" s="83"/>
    </row>
    <row r="123" spans="1:9">
      <c r="A123" s="83" t="s">
        <v>218</v>
      </c>
      <c r="B123" s="83">
        <v>148.19999999999999</v>
      </c>
      <c r="C123" s="83" t="s">
        <v>134</v>
      </c>
      <c r="D123" s="122">
        <v>0.02</v>
      </c>
      <c r="E123" s="83"/>
      <c r="F123" s="83"/>
      <c r="G123" s="83"/>
      <c r="H123" s="83"/>
      <c r="I123" s="83"/>
    </row>
    <row r="124" spans="1:9">
      <c r="A124" s="83" t="s">
        <v>219</v>
      </c>
      <c r="B124" s="83">
        <v>148.4</v>
      </c>
      <c r="C124" s="83" t="s">
        <v>134</v>
      </c>
      <c r="D124" s="122">
        <v>0.02</v>
      </c>
      <c r="E124" s="83"/>
      <c r="F124" s="9"/>
      <c r="G124" s="83"/>
      <c r="H124" s="83"/>
      <c r="I124" s="83"/>
    </row>
    <row r="125" spans="1:9">
      <c r="A125" s="83" t="s">
        <v>220</v>
      </c>
      <c r="B125" s="83">
        <v>148.6</v>
      </c>
      <c r="C125" s="83" t="s">
        <v>134</v>
      </c>
      <c r="D125" s="122">
        <v>0.02</v>
      </c>
      <c r="E125" s="83"/>
      <c r="F125" s="9"/>
      <c r="G125" s="83"/>
      <c r="H125" s="83"/>
      <c r="I125" s="83"/>
    </row>
    <row r="126" spans="1:9">
      <c r="A126" s="83" t="s">
        <v>221</v>
      </c>
      <c r="B126" s="83">
        <v>148.9</v>
      </c>
      <c r="C126" s="83" t="s">
        <v>134</v>
      </c>
      <c r="D126" s="122">
        <v>0.02</v>
      </c>
      <c r="E126" s="83"/>
      <c r="F126" s="83"/>
      <c r="G126" s="83"/>
      <c r="H126" s="83"/>
      <c r="I126" s="83"/>
    </row>
    <row r="127" spans="1:9">
      <c r="A127" s="109" t="s">
        <v>222</v>
      </c>
      <c r="B127" s="109">
        <v>149.1</v>
      </c>
      <c r="C127" s="109" t="s">
        <v>134</v>
      </c>
      <c r="D127" s="110">
        <v>0.02</v>
      </c>
      <c r="E127" s="109"/>
      <c r="F127" s="109" t="s">
        <v>86</v>
      </c>
      <c r="G127" s="109"/>
      <c r="H127" s="83"/>
      <c r="I127" s="83"/>
    </row>
    <row r="128" spans="1:9">
      <c r="A128" s="83" t="s">
        <v>223</v>
      </c>
      <c r="B128" s="83">
        <v>149.30000000000001</v>
      </c>
      <c r="C128" s="83" t="s">
        <v>134</v>
      </c>
      <c r="D128" s="122">
        <v>0.02</v>
      </c>
      <c r="E128" s="83"/>
      <c r="F128" s="83"/>
      <c r="G128" s="83"/>
      <c r="H128" s="83"/>
      <c r="I128" s="83"/>
    </row>
    <row r="129" spans="1:9">
      <c r="A129" s="83" t="s">
        <v>224</v>
      </c>
      <c r="B129" s="83">
        <v>149.4</v>
      </c>
      <c r="C129" s="83" t="s">
        <v>134</v>
      </c>
      <c r="D129" s="122">
        <v>0.02</v>
      </c>
      <c r="E129" s="83"/>
      <c r="F129" s="83"/>
      <c r="G129" s="83"/>
      <c r="H129" s="83"/>
      <c r="I129" s="83"/>
    </row>
    <row r="130" spans="1:9">
      <c r="A130" s="83" t="s">
        <v>225</v>
      </c>
      <c r="B130" s="83">
        <v>149.69999999999999</v>
      </c>
      <c r="C130" s="83" t="s">
        <v>134</v>
      </c>
      <c r="D130" s="122">
        <v>0.02</v>
      </c>
      <c r="E130" s="83"/>
      <c r="F130" s="83"/>
      <c r="G130" s="83"/>
      <c r="H130" s="83"/>
      <c r="I130" s="83"/>
    </row>
    <row r="131" spans="1:9">
      <c r="A131" s="83" t="s">
        <v>226</v>
      </c>
      <c r="B131" s="83">
        <v>150</v>
      </c>
      <c r="C131" s="83" t="s">
        <v>134</v>
      </c>
      <c r="D131" s="122">
        <v>0.02</v>
      </c>
      <c r="E131" s="83"/>
      <c r="F131" s="83"/>
      <c r="G131" s="83"/>
      <c r="H131" s="83"/>
      <c r="I131" s="83"/>
    </row>
    <row r="132" spans="1:9">
      <c r="A132" s="83" t="s">
        <v>227</v>
      </c>
      <c r="B132" s="83">
        <v>150.4</v>
      </c>
      <c r="C132" s="83" t="s">
        <v>134</v>
      </c>
      <c r="D132" s="122">
        <v>0.02</v>
      </c>
      <c r="E132" s="83"/>
      <c r="F132" s="83"/>
      <c r="G132" s="83"/>
      <c r="H132" s="83"/>
      <c r="I132" s="83"/>
    </row>
    <row r="133" spans="1:9">
      <c r="A133" s="83" t="s">
        <v>228</v>
      </c>
      <c r="B133" s="83">
        <v>150.6</v>
      </c>
      <c r="C133" s="83" t="s">
        <v>134</v>
      </c>
      <c r="D133" s="122">
        <v>0.02</v>
      </c>
      <c r="E133" s="83"/>
      <c r="F133" s="83"/>
      <c r="G133" s="83"/>
      <c r="H133" s="83"/>
      <c r="I133" s="83"/>
    </row>
    <row r="134" spans="1:9">
      <c r="A134" s="83" t="s">
        <v>229</v>
      </c>
      <c r="B134" s="83">
        <v>150.9</v>
      </c>
      <c r="C134" s="83" t="s">
        <v>134</v>
      </c>
      <c r="D134" s="122">
        <v>0.02</v>
      </c>
      <c r="E134" s="83"/>
      <c r="F134" s="83"/>
      <c r="G134" s="83"/>
      <c r="H134" s="83"/>
      <c r="I134" s="83"/>
    </row>
    <row r="135" spans="1:9">
      <c r="A135" s="83" t="s">
        <v>230</v>
      </c>
      <c r="B135" s="83">
        <v>151.1</v>
      </c>
      <c r="C135" s="83" t="s">
        <v>134</v>
      </c>
      <c r="D135" s="122">
        <v>0.02</v>
      </c>
      <c r="E135" s="83"/>
      <c r="F135" s="83"/>
      <c r="G135" s="83"/>
      <c r="H135" s="83"/>
      <c r="I135" s="83"/>
    </row>
    <row r="136" spans="1:9">
      <c r="A136" s="83" t="s">
        <v>231</v>
      </c>
      <c r="B136" s="83">
        <v>151.4</v>
      </c>
      <c r="C136" s="83" t="s">
        <v>134</v>
      </c>
      <c r="D136" s="122">
        <v>0.02</v>
      </c>
      <c r="E136" s="83"/>
      <c r="F136" s="9"/>
      <c r="G136" s="83"/>
      <c r="H136" s="83"/>
      <c r="I136" s="83"/>
    </row>
    <row r="137" spans="1:9">
      <c r="A137" s="83" t="s">
        <v>232</v>
      </c>
      <c r="B137" s="83">
        <v>151.6</v>
      </c>
      <c r="C137" s="83" t="s">
        <v>134</v>
      </c>
      <c r="D137" s="122">
        <v>0.02</v>
      </c>
      <c r="E137" s="83"/>
      <c r="F137" s="9"/>
      <c r="G137" s="83"/>
      <c r="H137" s="83"/>
      <c r="I137" s="83"/>
    </row>
    <row r="138" spans="1:9">
      <c r="A138" s="83" t="s">
        <v>233</v>
      </c>
      <c r="B138" s="83">
        <v>151.9</v>
      </c>
      <c r="C138" s="83" t="s">
        <v>134</v>
      </c>
      <c r="D138" s="122">
        <v>0.02</v>
      </c>
      <c r="E138" s="83"/>
      <c r="F138" s="83"/>
      <c r="G138" s="83"/>
      <c r="H138" s="83"/>
      <c r="I138" s="83"/>
    </row>
    <row r="139" spans="1:9">
      <c r="A139" s="109" t="s">
        <v>234</v>
      </c>
      <c r="B139" s="109">
        <v>152.1</v>
      </c>
      <c r="C139" s="109" t="s">
        <v>134</v>
      </c>
      <c r="D139" s="110">
        <v>0.02</v>
      </c>
      <c r="E139" s="109"/>
      <c r="F139" s="109" t="s">
        <v>87</v>
      </c>
      <c r="G139" s="109"/>
      <c r="H139" s="83"/>
      <c r="I139" s="83"/>
    </row>
    <row r="140" spans="1:9">
      <c r="A140" s="83" t="s">
        <v>235</v>
      </c>
      <c r="B140" s="83">
        <v>152.30000000000001</v>
      </c>
      <c r="C140" s="83" t="s">
        <v>134</v>
      </c>
      <c r="D140" s="122">
        <v>0.02</v>
      </c>
      <c r="E140" s="83"/>
      <c r="F140" s="83"/>
      <c r="G140" s="83"/>
      <c r="H140" s="83"/>
      <c r="I140" s="83"/>
    </row>
    <row r="141" spans="1:9">
      <c r="A141" s="83" t="s">
        <v>236</v>
      </c>
      <c r="B141" s="83">
        <v>152.4</v>
      </c>
      <c r="C141" s="83" t="s">
        <v>134</v>
      </c>
      <c r="D141" s="122">
        <v>0.02</v>
      </c>
      <c r="E141" s="83"/>
      <c r="F141" s="83"/>
      <c r="G141" s="83"/>
      <c r="H141" s="83"/>
      <c r="I141" s="83"/>
    </row>
    <row r="142" spans="1:9">
      <c r="A142" s="83" t="s">
        <v>237</v>
      </c>
      <c r="B142" s="83">
        <v>152.69999999999999</v>
      </c>
      <c r="C142" s="83" t="s">
        <v>134</v>
      </c>
      <c r="D142" s="122">
        <v>0.02</v>
      </c>
      <c r="E142" s="83"/>
      <c r="F142" s="83"/>
      <c r="G142" s="83"/>
      <c r="H142" s="83"/>
      <c r="I142" s="83"/>
    </row>
    <row r="143" spans="1:9">
      <c r="A143" s="83" t="s">
        <v>238</v>
      </c>
      <c r="B143" s="83">
        <v>153</v>
      </c>
      <c r="C143" s="83" t="s">
        <v>134</v>
      </c>
      <c r="D143" s="122">
        <v>0.02</v>
      </c>
      <c r="E143" s="83"/>
      <c r="F143" s="83"/>
      <c r="G143" s="83"/>
      <c r="H143" s="83"/>
      <c r="I143" s="83"/>
    </row>
    <row r="144" spans="1:9">
      <c r="A144" s="83" t="s">
        <v>239</v>
      </c>
      <c r="B144" s="83">
        <v>153.4</v>
      </c>
      <c r="C144" s="83" t="s">
        <v>134</v>
      </c>
      <c r="D144" s="122">
        <v>0.02</v>
      </c>
      <c r="E144" s="83"/>
      <c r="F144" s="83"/>
      <c r="G144" s="83"/>
      <c r="H144" s="83"/>
      <c r="I144" s="83"/>
    </row>
    <row r="145" spans="1:9">
      <c r="A145" s="83" t="s">
        <v>240</v>
      </c>
      <c r="B145" s="83">
        <v>153.6</v>
      </c>
      <c r="C145" s="83" t="s">
        <v>134</v>
      </c>
      <c r="D145" s="122">
        <v>0.02</v>
      </c>
      <c r="E145" s="83"/>
      <c r="F145" s="83"/>
      <c r="G145" s="83"/>
      <c r="H145" s="83"/>
      <c r="I145" s="83"/>
    </row>
    <row r="146" spans="1:9">
      <c r="A146" s="83" t="s">
        <v>241</v>
      </c>
      <c r="B146" s="83">
        <v>153.9</v>
      </c>
      <c r="C146" s="83" t="s">
        <v>134</v>
      </c>
      <c r="D146" s="122">
        <v>0.02</v>
      </c>
      <c r="E146" s="83"/>
      <c r="F146" s="83"/>
      <c r="G146" s="83"/>
      <c r="H146" s="83"/>
      <c r="I146" s="83"/>
    </row>
    <row r="147" spans="1:9">
      <c r="A147" s="83" t="s">
        <v>242</v>
      </c>
      <c r="B147" s="83">
        <v>154.1</v>
      </c>
      <c r="C147" s="83" t="s">
        <v>134</v>
      </c>
      <c r="D147" s="122">
        <v>0.02</v>
      </c>
      <c r="E147" s="83"/>
      <c r="F147" s="83"/>
      <c r="G147" s="83"/>
      <c r="H147" s="83"/>
      <c r="I147" s="83"/>
    </row>
    <row r="148" spans="1:9">
      <c r="A148" s="83" t="s">
        <v>243</v>
      </c>
      <c r="B148" s="83">
        <v>154.4</v>
      </c>
      <c r="C148" s="83" t="s">
        <v>134</v>
      </c>
      <c r="D148" s="122">
        <v>0.02</v>
      </c>
      <c r="E148" s="83"/>
      <c r="F148" s="9"/>
      <c r="G148" s="83"/>
      <c r="H148" s="83"/>
      <c r="I148" s="83"/>
    </row>
    <row r="149" spans="1:9">
      <c r="A149" s="83" t="s">
        <v>244</v>
      </c>
      <c r="B149" s="83">
        <v>154.6</v>
      </c>
      <c r="C149" s="83" t="s">
        <v>134</v>
      </c>
      <c r="D149" s="122">
        <v>0.02</v>
      </c>
      <c r="E149" s="83"/>
      <c r="F149" s="9"/>
      <c r="G149" s="83"/>
      <c r="H149" s="83"/>
      <c r="I149" s="83"/>
    </row>
    <row r="150" spans="1:9">
      <c r="A150" s="83" t="s">
        <v>245</v>
      </c>
      <c r="B150" s="83">
        <v>154.9</v>
      </c>
      <c r="C150" s="83" t="s">
        <v>134</v>
      </c>
      <c r="D150" s="122">
        <v>0.02</v>
      </c>
      <c r="E150" s="83"/>
      <c r="F150" s="83"/>
      <c r="G150" s="83"/>
      <c r="H150" s="83"/>
      <c r="I150" s="83"/>
    </row>
    <row r="151" spans="1:9">
      <c r="A151" s="109" t="s">
        <v>246</v>
      </c>
      <c r="B151" s="109">
        <v>155.1</v>
      </c>
      <c r="C151" s="109" t="s">
        <v>134</v>
      </c>
      <c r="D151" s="110">
        <v>0.02</v>
      </c>
      <c r="E151" s="109"/>
      <c r="F151" s="109" t="s">
        <v>88</v>
      </c>
      <c r="G151" s="109"/>
      <c r="H151" s="83"/>
      <c r="I151" s="83"/>
    </row>
    <row r="152" spans="1:9">
      <c r="A152" s="83" t="s">
        <v>247</v>
      </c>
      <c r="B152" s="83">
        <v>155.4</v>
      </c>
      <c r="C152" s="83" t="s">
        <v>134</v>
      </c>
      <c r="D152" s="122">
        <v>0.02</v>
      </c>
      <c r="E152" s="83"/>
      <c r="F152" s="83"/>
      <c r="G152" s="83"/>
      <c r="H152" s="83"/>
      <c r="I152" s="83"/>
    </row>
    <row r="153" spans="1:9">
      <c r="A153" s="83" t="s">
        <v>248</v>
      </c>
      <c r="B153" s="83">
        <v>155.5</v>
      </c>
      <c r="C153" s="83" t="s">
        <v>134</v>
      </c>
      <c r="D153" s="122">
        <v>0.02</v>
      </c>
      <c r="E153" s="83"/>
      <c r="F153" s="83"/>
      <c r="G153" s="83"/>
      <c r="H153" s="83"/>
      <c r="I153" s="83"/>
    </row>
    <row r="154" spans="1:9">
      <c r="A154" s="83" t="s">
        <v>249</v>
      </c>
      <c r="B154" s="83">
        <v>155.69999999999999</v>
      </c>
      <c r="C154" s="83" t="s">
        <v>134</v>
      </c>
      <c r="D154" s="122">
        <v>0.02</v>
      </c>
      <c r="E154" s="83"/>
      <c r="F154" s="83"/>
      <c r="G154" s="83"/>
      <c r="H154" s="83"/>
      <c r="I154" s="83"/>
    </row>
    <row r="155" spans="1:9">
      <c r="A155" s="83" t="s">
        <v>250</v>
      </c>
      <c r="B155" s="83">
        <v>156</v>
      </c>
      <c r="C155" s="83" t="s">
        <v>134</v>
      </c>
      <c r="D155" s="122">
        <v>0.02</v>
      </c>
      <c r="E155" s="83"/>
      <c r="F155" s="83"/>
      <c r="G155" s="83"/>
      <c r="H155" s="83"/>
      <c r="I155" s="83"/>
    </row>
    <row r="156" spans="1:9">
      <c r="A156" s="83" t="s">
        <v>251</v>
      </c>
      <c r="B156" s="83">
        <v>156.4</v>
      </c>
      <c r="C156" s="83" t="s">
        <v>134</v>
      </c>
      <c r="D156" s="122">
        <v>0.02</v>
      </c>
      <c r="E156" s="83"/>
      <c r="F156" s="83"/>
      <c r="G156" s="83"/>
      <c r="H156" s="83"/>
      <c r="I156" s="83"/>
    </row>
    <row r="157" spans="1:9">
      <c r="A157" s="83" t="s">
        <v>252</v>
      </c>
      <c r="B157" s="83">
        <v>156.69999999999999</v>
      </c>
      <c r="C157" s="83" t="s">
        <v>134</v>
      </c>
      <c r="D157" s="122">
        <v>0.02</v>
      </c>
      <c r="E157" s="83"/>
      <c r="F157" s="83"/>
      <c r="G157" s="83"/>
      <c r="H157" s="83"/>
      <c r="I157" s="83"/>
    </row>
    <row r="158" spans="1:9">
      <c r="A158" s="83" t="s">
        <v>253</v>
      </c>
      <c r="B158" s="83">
        <v>157</v>
      </c>
      <c r="C158" s="83" t="s">
        <v>134</v>
      </c>
      <c r="D158" s="122">
        <v>0.02</v>
      </c>
      <c r="E158" s="83"/>
      <c r="F158" s="83"/>
      <c r="G158" s="83"/>
      <c r="H158" s="83"/>
      <c r="I158" s="83"/>
    </row>
    <row r="159" spans="1:9">
      <c r="A159" s="83" t="s">
        <v>254</v>
      </c>
      <c r="B159" s="83">
        <v>157.19999999999999</v>
      </c>
      <c r="C159" s="83" t="s">
        <v>134</v>
      </c>
      <c r="D159" s="122">
        <v>0.02</v>
      </c>
      <c r="E159" s="83"/>
      <c r="F159" s="83"/>
      <c r="G159" s="83"/>
      <c r="H159" s="83"/>
      <c r="I159" s="83"/>
    </row>
    <row r="160" spans="1:9">
      <c r="A160" s="83" t="s">
        <v>255</v>
      </c>
      <c r="B160" s="83">
        <v>157.5</v>
      </c>
      <c r="C160" s="83" t="s">
        <v>134</v>
      </c>
      <c r="D160" s="122">
        <v>0.02</v>
      </c>
      <c r="E160" s="83"/>
      <c r="F160" s="9"/>
      <c r="G160" s="83"/>
      <c r="H160" s="83"/>
      <c r="I160" s="83"/>
    </row>
    <row r="161" spans="1:9">
      <c r="A161" s="83" t="s">
        <v>256</v>
      </c>
      <c r="B161" s="83">
        <v>157.69999999999999</v>
      </c>
      <c r="C161" s="83" t="s">
        <v>134</v>
      </c>
      <c r="D161" s="122">
        <v>0.02</v>
      </c>
      <c r="E161" s="83"/>
      <c r="F161" s="9"/>
      <c r="G161" s="83"/>
      <c r="H161" s="83"/>
      <c r="I161" s="83"/>
    </row>
    <row r="162" spans="1:9">
      <c r="A162" s="83" t="s">
        <v>257</v>
      </c>
      <c r="B162" s="83">
        <v>158</v>
      </c>
      <c r="C162" s="83" t="s">
        <v>134</v>
      </c>
      <c r="D162" s="122">
        <v>0.02</v>
      </c>
      <c r="E162" s="83"/>
      <c r="F162" s="83"/>
      <c r="G162" s="83"/>
      <c r="H162" s="83"/>
      <c r="I162" s="83"/>
    </row>
    <row r="163" spans="1:9">
      <c r="A163" s="109" t="s">
        <v>258</v>
      </c>
      <c r="B163" s="109">
        <v>158.19999999999999</v>
      </c>
      <c r="C163" s="109" t="s">
        <v>134</v>
      </c>
      <c r="D163" s="110">
        <v>0.02</v>
      </c>
      <c r="E163" s="109"/>
      <c r="F163" s="109" t="s">
        <v>89</v>
      </c>
      <c r="G163" s="109"/>
      <c r="H163" s="83"/>
      <c r="I163" s="83"/>
    </row>
    <row r="164" spans="1:9">
      <c r="A164" s="83" t="s">
        <v>259</v>
      </c>
      <c r="B164" s="83">
        <v>158.5</v>
      </c>
      <c r="C164" s="83" t="s">
        <v>134</v>
      </c>
      <c r="D164" s="122">
        <v>0.02</v>
      </c>
      <c r="E164" s="83"/>
      <c r="F164" s="83"/>
      <c r="G164" s="83"/>
      <c r="H164" s="83"/>
      <c r="I164" s="83"/>
    </row>
    <row r="165" spans="1:9">
      <c r="A165" s="83" t="s">
        <v>260</v>
      </c>
      <c r="B165" s="83">
        <v>158.6</v>
      </c>
      <c r="C165" s="83" t="s">
        <v>134</v>
      </c>
      <c r="D165" s="122">
        <v>0.02</v>
      </c>
      <c r="E165" s="83"/>
      <c r="F165" s="83"/>
      <c r="G165" s="83"/>
      <c r="H165" s="83"/>
      <c r="I165" s="83"/>
    </row>
    <row r="166" spans="1:9">
      <c r="A166" s="83" t="s">
        <v>261</v>
      </c>
      <c r="B166" s="83">
        <v>158.9</v>
      </c>
      <c r="C166" s="83" t="s">
        <v>134</v>
      </c>
      <c r="D166" s="122">
        <v>0.02</v>
      </c>
      <c r="E166" s="83"/>
      <c r="F166" s="83"/>
      <c r="G166" s="83"/>
      <c r="H166" s="83"/>
      <c r="I166" s="83"/>
    </row>
    <row r="167" spans="1:9">
      <c r="A167" s="83" t="s">
        <v>262</v>
      </c>
      <c r="B167" s="83">
        <v>159.1</v>
      </c>
      <c r="C167" s="83" t="s">
        <v>134</v>
      </c>
      <c r="D167" s="122">
        <v>0.02</v>
      </c>
      <c r="E167" s="83"/>
      <c r="F167" s="83"/>
      <c r="G167" s="83"/>
      <c r="H167" s="83"/>
      <c r="I167" s="83"/>
    </row>
    <row r="168" spans="1:9">
      <c r="A168" s="83" t="s">
        <v>263</v>
      </c>
      <c r="B168" s="83">
        <v>159.6</v>
      </c>
      <c r="C168" s="83" t="s">
        <v>134</v>
      </c>
      <c r="D168" s="122">
        <v>0.02</v>
      </c>
      <c r="E168" s="83"/>
      <c r="F168" s="83"/>
      <c r="G168" s="83"/>
      <c r="H168" s="83"/>
      <c r="I168" s="83"/>
    </row>
    <row r="169" spans="1:9">
      <c r="A169" s="83" t="s">
        <v>264</v>
      </c>
      <c r="B169" s="83">
        <v>159.9</v>
      </c>
      <c r="C169" s="83" t="s">
        <v>134</v>
      </c>
      <c r="D169" s="122">
        <v>0.02</v>
      </c>
      <c r="E169" s="83"/>
      <c r="F169" s="83"/>
      <c r="G169" s="83"/>
      <c r="H169" s="83"/>
      <c r="I169" s="83"/>
    </row>
    <row r="170" spans="1:9">
      <c r="A170" s="83" t="s">
        <v>265</v>
      </c>
      <c r="B170" s="83">
        <v>160.1</v>
      </c>
      <c r="C170" s="83" t="s">
        <v>134</v>
      </c>
      <c r="D170" s="122">
        <v>0.02</v>
      </c>
      <c r="E170" s="83"/>
      <c r="F170" s="83"/>
      <c r="G170" s="83"/>
      <c r="H170" s="83"/>
      <c r="I170" s="83"/>
    </row>
    <row r="171" spans="1:9">
      <c r="A171" s="83" t="s">
        <v>266</v>
      </c>
      <c r="B171" s="83">
        <v>160.4</v>
      </c>
      <c r="C171" s="83" t="s">
        <v>134</v>
      </c>
      <c r="D171" s="122">
        <v>0.02</v>
      </c>
      <c r="E171" s="83"/>
      <c r="F171" s="83"/>
      <c r="G171" s="83"/>
      <c r="H171" s="83"/>
      <c r="I171" s="83"/>
    </row>
    <row r="172" spans="1:9">
      <c r="A172" s="83" t="s">
        <v>267</v>
      </c>
      <c r="B172" s="83">
        <v>160.6</v>
      </c>
      <c r="C172" s="83" t="s">
        <v>134</v>
      </c>
      <c r="D172" s="122">
        <v>0.02</v>
      </c>
      <c r="E172" s="83"/>
      <c r="F172" s="9"/>
      <c r="G172" s="83"/>
      <c r="H172" s="83"/>
      <c r="I172" s="83"/>
    </row>
    <row r="173" spans="1:9">
      <c r="A173" s="83" t="s">
        <v>268</v>
      </c>
      <c r="B173" s="83">
        <v>160.9</v>
      </c>
      <c r="C173" s="83" t="s">
        <v>134</v>
      </c>
      <c r="D173" s="122">
        <v>0.02</v>
      </c>
      <c r="E173" s="83"/>
      <c r="F173" s="9"/>
      <c r="G173" s="83"/>
      <c r="H173" s="83"/>
      <c r="I173" s="83"/>
    </row>
    <row r="174" spans="1:9">
      <c r="A174" s="83" t="s">
        <v>269</v>
      </c>
      <c r="B174" s="83">
        <v>161.19999999999999</v>
      </c>
      <c r="C174" s="83" t="s">
        <v>134</v>
      </c>
      <c r="D174" s="122">
        <v>0.02</v>
      </c>
      <c r="E174" s="83"/>
      <c r="F174" s="83"/>
      <c r="G174" s="83"/>
      <c r="H174" s="83"/>
      <c r="I174" s="83"/>
    </row>
    <row r="175" spans="1:9">
      <c r="A175" s="109" t="s">
        <v>270</v>
      </c>
      <c r="B175" s="109">
        <v>161.4</v>
      </c>
      <c r="C175" s="109" t="s">
        <v>134</v>
      </c>
      <c r="D175" s="110">
        <v>0.02</v>
      </c>
      <c r="E175" s="109"/>
      <c r="F175" s="109" t="s">
        <v>90</v>
      </c>
      <c r="G175" s="109"/>
      <c r="H175" s="83"/>
      <c r="I175" s="83"/>
    </row>
    <row r="176" spans="1:9">
      <c r="A176" s="83" t="s">
        <v>271</v>
      </c>
      <c r="B176" s="83">
        <v>161.6</v>
      </c>
      <c r="C176" s="83" t="s">
        <v>134</v>
      </c>
      <c r="D176" s="122">
        <v>0.02</v>
      </c>
      <c r="E176" s="83"/>
      <c r="F176" s="83"/>
      <c r="G176" s="83"/>
      <c r="H176" s="83"/>
      <c r="I176" s="83"/>
    </row>
    <row r="177" spans="1:9">
      <c r="A177" s="83" t="s">
        <v>272</v>
      </c>
      <c r="B177" s="83">
        <v>161.80000000000001</v>
      </c>
      <c r="C177" s="83" t="s">
        <v>134</v>
      </c>
      <c r="D177" s="122">
        <v>0.02</v>
      </c>
      <c r="E177" s="83"/>
      <c r="F177" s="83"/>
      <c r="G177" s="83"/>
      <c r="H177" s="83"/>
      <c r="I177" s="83"/>
    </row>
    <row r="178" spans="1:9">
      <c r="A178" s="83" t="s">
        <v>273</v>
      </c>
      <c r="B178" s="83">
        <v>162</v>
      </c>
      <c r="C178" s="83" t="s">
        <v>134</v>
      </c>
      <c r="D178" s="122">
        <v>0.02</v>
      </c>
      <c r="E178" s="83"/>
      <c r="F178" s="83"/>
      <c r="G178" s="83"/>
      <c r="H178" s="83"/>
      <c r="I178" s="83"/>
    </row>
    <row r="179" spans="1:9">
      <c r="A179" s="83" t="s">
        <v>274</v>
      </c>
      <c r="B179" s="83">
        <v>162.30000000000001</v>
      </c>
      <c r="C179" s="83" t="s">
        <v>134</v>
      </c>
      <c r="D179" s="122">
        <v>0.02</v>
      </c>
      <c r="E179" s="83"/>
      <c r="F179" s="83"/>
      <c r="G179" s="83"/>
      <c r="H179" s="83"/>
      <c r="I179" s="83"/>
    </row>
    <row r="180" spans="1:9">
      <c r="A180" s="83" t="s">
        <v>275</v>
      </c>
      <c r="B180" s="83">
        <v>162.80000000000001</v>
      </c>
      <c r="C180" s="83" t="s">
        <v>134</v>
      </c>
      <c r="D180" s="122">
        <v>0.02</v>
      </c>
      <c r="E180" s="83"/>
      <c r="F180" s="83"/>
      <c r="G180" s="83"/>
      <c r="H180" s="83"/>
      <c r="I180" s="83"/>
    </row>
    <row r="181" spans="1:9">
      <c r="A181" s="83" t="s">
        <v>276</v>
      </c>
      <c r="B181" s="83">
        <v>163.1</v>
      </c>
      <c r="C181" s="83" t="s">
        <v>134</v>
      </c>
      <c r="D181" s="122">
        <v>0.02</v>
      </c>
      <c r="E181" s="83"/>
      <c r="F181" s="83"/>
      <c r="G181" s="83"/>
      <c r="H181" s="83"/>
      <c r="I181" s="83"/>
    </row>
    <row r="182" spans="1:9">
      <c r="A182" s="83" t="s">
        <v>277</v>
      </c>
      <c r="B182" s="83">
        <v>163.4</v>
      </c>
      <c r="C182" s="83" t="s">
        <v>134</v>
      </c>
      <c r="D182" s="122">
        <v>0.02</v>
      </c>
      <c r="E182" s="83"/>
      <c r="F182" s="83"/>
      <c r="G182" s="83"/>
      <c r="H182" s="83"/>
      <c r="I182" s="83"/>
    </row>
    <row r="183" spans="1:9">
      <c r="A183" s="83" t="s">
        <v>278</v>
      </c>
      <c r="B183" s="83">
        <v>163.6</v>
      </c>
      <c r="C183" s="83" t="s">
        <v>134</v>
      </c>
      <c r="D183" s="122">
        <v>0.02</v>
      </c>
      <c r="E183" s="83"/>
      <c r="F183" s="83"/>
      <c r="G183" s="83"/>
      <c r="H183" s="83"/>
      <c r="I183" s="83"/>
    </row>
    <row r="184" spans="1:9">
      <c r="A184" s="83" t="s">
        <v>279</v>
      </c>
      <c r="B184" s="83">
        <v>163.80000000000001</v>
      </c>
      <c r="C184" s="83" t="s">
        <v>134</v>
      </c>
      <c r="D184" s="122">
        <v>0.02</v>
      </c>
      <c r="E184" s="83"/>
      <c r="F184" s="9"/>
      <c r="G184" s="83"/>
      <c r="H184" s="83"/>
      <c r="I184" s="83"/>
    </row>
    <row r="185" spans="1:9">
      <c r="A185" s="83" t="s">
        <v>280</v>
      </c>
      <c r="B185" s="83">
        <v>164.1</v>
      </c>
      <c r="C185" s="83" t="s">
        <v>134</v>
      </c>
      <c r="D185" s="122">
        <v>0.02</v>
      </c>
      <c r="E185" s="83"/>
      <c r="F185" s="9"/>
      <c r="G185" s="83"/>
      <c r="H185" s="83"/>
      <c r="I185" s="83"/>
    </row>
    <row r="186" spans="1:9">
      <c r="A186" s="83" t="s">
        <v>281</v>
      </c>
      <c r="B186" s="83">
        <v>164.4</v>
      </c>
      <c r="C186" s="83" t="s">
        <v>134</v>
      </c>
      <c r="D186" s="122">
        <v>0.02</v>
      </c>
      <c r="E186" s="83"/>
      <c r="F186" s="83"/>
      <c r="G186" s="83"/>
      <c r="H186" s="83"/>
      <c r="I186" s="83"/>
    </row>
    <row r="187" spans="1:9">
      <c r="A187" s="109" t="s">
        <v>282</v>
      </c>
      <c r="B187" s="109">
        <v>164.6</v>
      </c>
      <c r="C187" s="109" t="s">
        <v>134</v>
      </c>
      <c r="D187" s="110">
        <v>0.02</v>
      </c>
      <c r="E187" s="109"/>
      <c r="F187" s="109" t="s">
        <v>91</v>
      </c>
      <c r="G187" s="109"/>
      <c r="H187" s="83"/>
      <c r="I187" s="83"/>
    </row>
    <row r="188" spans="1:9">
      <c r="A188" s="83" t="s">
        <v>283</v>
      </c>
      <c r="B188" s="83">
        <v>164.9</v>
      </c>
      <c r="C188" s="83" t="s">
        <v>134</v>
      </c>
      <c r="D188" s="122">
        <v>0.02</v>
      </c>
      <c r="E188" s="83"/>
      <c r="F188" s="83"/>
      <c r="G188" s="83"/>
      <c r="H188" s="83"/>
      <c r="I188" s="83"/>
    </row>
    <row r="189" spans="1:9">
      <c r="A189" s="83" t="s">
        <v>284</v>
      </c>
      <c r="B189" s="83">
        <v>165</v>
      </c>
      <c r="C189" s="83" t="s">
        <v>134</v>
      </c>
      <c r="D189" s="122">
        <v>0.02</v>
      </c>
      <c r="E189" s="83"/>
      <c r="F189" s="83"/>
      <c r="G189" s="83"/>
      <c r="H189" s="83"/>
      <c r="I189" s="83"/>
    </row>
    <row r="190" spans="1:9">
      <c r="A190" s="83" t="s">
        <v>285</v>
      </c>
      <c r="B190" s="83">
        <v>165.3</v>
      </c>
      <c r="C190" s="83" t="s">
        <v>134</v>
      </c>
      <c r="D190" s="122">
        <v>0.02</v>
      </c>
      <c r="E190" s="83"/>
      <c r="F190" s="83"/>
      <c r="G190" s="83"/>
      <c r="H190" s="83"/>
      <c r="I190" s="83"/>
    </row>
    <row r="191" spans="1:9">
      <c r="A191" s="83" t="s">
        <v>286</v>
      </c>
      <c r="B191" s="83">
        <v>165.6</v>
      </c>
      <c r="C191" s="83" t="s">
        <v>134</v>
      </c>
      <c r="D191" s="122">
        <v>0.02</v>
      </c>
      <c r="E191" s="83"/>
      <c r="F191" s="83"/>
      <c r="G191" s="83"/>
      <c r="H191" s="83"/>
      <c r="I191" s="83"/>
    </row>
    <row r="192" spans="1:9">
      <c r="A192" s="83" t="s">
        <v>287</v>
      </c>
      <c r="B192" s="83">
        <v>166</v>
      </c>
      <c r="C192" s="83" t="s">
        <v>134</v>
      </c>
      <c r="D192" s="122">
        <v>0.02</v>
      </c>
      <c r="E192" s="83"/>
      <c r="F192" s="83"/>
      <c r="G192" s="83"/>
      <c r="H192" s="83"/>
      <c r="I192" s="83"/>
    </row>
    <row r="193" spans="1:9">
      <c r="A193" s="83" t="s">
        <v>288</v>
      </c>
      <c r="B193" s="83">
        <v>166.3</v>
      </c>
      <c r="C193" s="83" t="s">
        <v>134</v>
      </c>
      <c r="D193" s="122">
        <v>0.02</v>
      </c>
      <c r="E193" s="83"/>
      <c r="F193" s="83"/>
      <c r="G193" s="83"/>
      <c r="H193" s="83"/>
      <c r="I193" s="83"/>
    </row>
    <row r="194" spans="1:9">
      <c r="A194" s="83" t="s">
        <v>289</v>
      </c>
      <c r="B194" s="83">
        <v>166.6</v>
      </c>
      <c r="C194" s="83" t="s">
        <v>134</v>
      </c>
      <c r="D194" s="122">
        <v>0.02</v>
      </c>
      <c r="E194" s="83"/>
      <c r="F194" s="83"/>
      <c r="G194" s="83"/>
      <c r="H194" s="83"/>
      <c r="I194" s="83"/>
    </row>
    <row r="195" spans="1:9">
      <c r="A195" s="83" t="s">
        <v>290</v>
      </c>
      <c r="B195" s="83">
        <v>166.8</v>
      </c>
      <c r="C195" s="83" t="s">
        <v>134</v>
      </c>
      <c r="D195" s="122">
        <v>0.02</v>
      </c>
      <c r="E195" s="83"/>
      <c r="F195" s="83"/>
      <c r="G195" s="83"/>
      <c r="H195" s="83"/>
      <c r="I195" s="83"/>
    </row>
    <row r="196" spans="1:9">
      <c r="A196" s="83" t="s">
        <v>291</v>
      </c>
      <c r="B196" s="83">
        <v>167.1</v>
      </c>
      <c r="C196" s="83" t="s">
        <v>134</v>
      </c>
      <c r="D196" s="122">
        <v>0.02</v>
      </c>
      <c r="E196" s="83"/>
      <c r="F196" s="9"/>
      <c r="G196" s="83"/>
      <c r="H196" s="83"/>
      <c r="I196" s="83"/>
    </row>
    <row r="197" spans="1:9">
      <c r="A197" s="83" t="s">
        <v>292</v>
      </c>
      <c r="B197" s="83">
        <v>167.4</v>
      </c>
      <c r="C197" s="83" t="s">
        <v>134</v>
      </c>
      <c r="D197" s="122">
        <v>0.02</v>
      </c>
      <c r="E197" s="83"/>
      <c r="F197" s="9"/>
      <c r="G197" s="83"/>
      <c r="H197" s="83"/>
      <c r="I197" s="83"/>
    </row>
    <row r="198" spans="1:9">
      <c r="A198" s="83" t="s">
        <v>293</v>
      </c>
      <c r="B198" s="83">
        <v>167.7</v>
      </c>
      <c r="C198" s="83" t="s">
        <v>134</v>
      </c>
      <c r="D198" s="122">
        <v>0.02</v>
      </c>
      <c r="E198" s="83"/>
      <c r="F198" s="83"/>
      <c r="G198" s="83"/>
      <c r="H198" s="83"/>
      <c r="I198" s="83"/>
    </row>
    <row r="199" spans="1:9">
      <c r="A199" s="109" t="s">
        <v>294</v>
      </c>
      <c r="B199" s="109">
        <v>167.9</v>
      </c>
      <c r="C199" s="109" t="s">
        <v>134</v>
      </c>
      <c r="D199" s="110">
        <v>0.02</v>
      </c>
      <c r="E199" s="109"/>
      <c r="F199" s="109" t="s">
        <v>92</v>
      </c>
      <c r="G199" s="109"/>
      <c r="H199" s="83"/>
      <c r="I199" s="83"/>
    </row>
    <row r="200" spans="1:9">
      <c r="A200" s="83" t="s">
        <v>295</v>
      </c>
      <c r="B200" s="83">
        <v>168.2</v>
      </c>
      <c r="C200" s="83" t="s">
        <v>134</v>
      </c>
      <c r="D200" s="122">
        <v>0.02</v>
      </c>
      <c r="E200" s="83"/>
      <c r="F200" s="83"/>
      <c r="G200" s="83"/>
      <c r="H200" s="83"/>
      <c r="I200" s="83"/>
    </row>
    <row r="201" spans="1:9">
      <c r="A201" s="83" t="s">
        <v>296</v>
      </c>
      <c r="B201" s="83">
        <v>168.3</v>
      </c>
      <c r="C201" s="83" t="s">
        <v>297</v>
      </c>
      <c r="D201" s="122">
        <v>0.02</v>
      </c>
      <c r="E201" s="83"/>
      <c r="F201" s="83"/>
      <c r="G201" s="83"/>
      <c r="H201" s="83"/>
      <c r="I201" s="83"/>
    </row>
    <row r="202" spans="1:9">
      <c r="A202" s="83" t="s">
        <v>298</v>
      </c>
      <c r="B202" s="83">
        <v>168.6</v>
      </c>
      <c r="C202" s="83" t="s">
        <v>297</v>
      </c>
      <c r="D202" s="122">
        <v>0.02</v>
      </c>
      <c r="E202" s="83"/>
      <c r="F202" s="83"/>
      <c r="G202" s="83"/>
      <c r="H202" s="83"/>
      <c r="I202" s="83"/>
    </row>
    <row r="203" spans="1:9">
      <c r="A203" s="83" t="s">
        <v>299</v>
      </c>
      <c r="B203" s="83">
        <v>168.9</v>
      </c>
      <c r="C203" s="83" t="s">
        <v>297</v>
      </c>
      <c r="D203" s="122">
        <v>0.02</v>
      </c>
      <c r="E203" s="83"/>
      <c r="F203" s="83"/>
      <c r="G203" s="83"/>
      <c r="H203" s="83"/>
      <c r="I203" s="83"/>
    </row>
    <row r="204" spans="1:9">
      <c r="A204" s="83" t="s">
        <v>300</v>
      </c>
      <c r="B204" s="83">
        <v>169.3</v>
      </c>
      <c r="C204" s="83" t="s">
        <v>297</v>
      </c>
      <c r="D204" s="122">
        <v>0.02</v>
      </c>
      <c r="E204" s="83"/>
      <c r="F204" s="83"/>
      <c r="G204" s="83"/>
      <c r="H204" s="83"/>
      <c r="I204" s="83"/>
    </row>
    <row r="205" spans="1:9">
      <c r="A205" s="83" t="s">
        <v>301</v>
      </c>
      <c r="B205" s="83">
        <v>169.6</v>
      </c>
      <c r="C205" s="83" t="s">
        <v>297</v>
      </c>
      <c r="D205" s="122">
        <v>0.02</v>
      </c>
      <c r="E205" s="83"/>
      <c r="F205" s="83"/>
      <c r="G205" s="83"/>
      <c r="H205" s="83"/>
      <c r="I205" s="83"/>
    </row>
    <row r="206" spans="1:9">
      <c r="A206" s="83" t="s">
        <v>302</v>
      </c>
      <c r="B206" s="83">
        <v>170</v>
      </c>
      <c r="C206" s="83" t="s">
        <v>297</v>
      </c>
      <c r="D206" s="122">
        <v>0.02</v>
      </c>
      <c r="E206" s="83"/>
      <c r="F206" s="83"/>
      <c r="G206" s="83"/>
      <c r="H206" s="83"/>
      <c r="I206" s="83"/>
    </row>
    <row r="207" spans="1:9">
      <c r="A207" s="83" t="s">
        <v>303</v>
      </c>
      <c r="B207" s="83">
        <v>170.2</v>
      </c>
      <c r="C207" s="83" t="s">
        <v>297</v>
      </c>
      <c r="D207" s="122">
        <v>0.02</v>
      </c>
      <c r="E207" s="83"/>
      <c r="F207" s="83"/>
      <c r="G207" s="83"/>
      <c r="H207" s="83"/>
      <c r="I207" s="83"/>
    </row>
    <row r="208" spans="1:9">
      <c r="A208" s="83" t="s">
        <v>304</v>
      </c>
      <c r="B208" s="83">
        <v>170.5</v>
      </c>
      <c r="C208" s="83" t="s">
        <v>297</v>
      </c>
      <c r="D208" s="122">
        <v>0.02</v>
      </c>
      <c r="E208" s="83"/>
      <c r="F208" s="9"/>
      <c r="G208" s="83"/>
      <c r="H208" s="83"/>
      <c r="I208" s="83"/>
    </row>
    <row r="209" spans="1:9">
      <c r="A209" s="83" t="s">
        <v>305</v>
      </c>
      <c r="B209" s="83">
        <v>170.7</v>
      </c>
      <c r="C209" s="83" t="s">
        <v>297</v>
      </c>
      <c r="D209" s="122">
        <v>0.02</v>
      </c>
      <c r="E209" s="83"/>
      <c r="F209" s="9"/>
      <c r="G209" s="83"/>
      <c r="H209" s="83"/>
      <c r="I209" s="83"/>
    </row>
    <row r="210" spans="1:9">
      <c r="A210" s="83" t="s">
        <v>306</v>
      </c>
      <c r="B210" s="83">
        <v>171</v>
      </c>
      <c r="C210" s="83" t="s">
        <v>297</v>
      </c>
      <c r="D210" s="122">
        <v>0.02</v>
      </c>
      <c r="E210" s="83"/>
      <c r="F210" s="83"/>
      <c r="G210" s="83"/>
      <c r="H210" s="83"/>
      <c r="I210" s="83"/>
    </row>
    <row r="211" spans="1:9">
      <c r="A211" s="109" t="s">
        <v>307</v>
      </c>
      <c r="B211" s="109">
        <v>171.3</v>
      </c>
      <c r="C211" s="109" t="s">
        <v>297</v>
      </c>
      <c r="D211" s="110">
        <v>0.02</v>
      </c>
      <c r="E211" s="109"/>
      <c r="F211" s="109" t="s">
        <v>93</v>
      </c>
      <c r="G211" s="109"/>
      <c r="H211" s="83"/>
      <c r="I211" s="83"/>
    </row>
    <row r="212" spans="1:9">
      <c r="A212" s="83" t="s">
        <v>308</v>
      </c>
      <c r="B212" s="83">
        <v>171.5</v>
      </c>
      <c r="C212" s="83" t="s">
        <v>297</v>
      </c>
      <c r="D212" s="122">
        <v>0.02</v>
      </c>
      <c r="E212" s="83"/>
      <c r="F212" s="83"/>
      <c r="G212" s="83"/>
      <c r="H212" s="83"/>
      <c r="I212" s="83"/>
    </row>
    <row r="213" spans="1:9">
      <c r="A213" s="83" t="s">
        <v>309</v>
      </c>
      <c r="B213" s="83">
        <v>171.7</v>
      </c>
      <c r="C213" s="83" t="s">
        <v>297</v>
      </c>
      <c r="D213" s="122">
        <v>0.02</v>
      </c>
      <c r="E213" s="83"/>
      <c r="F213" s="83"/>
      <c r="G213" s="83"/>
      <c r="H213" s="83"/>
      <c r="I213" s="83"/>
    </row>
    <row r="214" spans="1:9">
      <c r="A214" s="83" t="s">
        <v>310</v>
      </c>
      <c r="B214" s="83">
        <v>172</v>
      </c>
      <c r="C214" s="83" t="s">
        <v>297</v>
      </c>
      <c r="D214" s="122">
        <v>0.02</v>
      </c>
      <c r="E214" s="83"/>
      <c r="F214" s="83"/>
      <c r="G214" s="83"/>
      <c r="H214" s="83"/>
      <c r="I214" s="83"/>
    </row>
    <row r="215" spans="1:9">
      <c r="A215" s="83" t="s">
        <v>311</v>
      </c>
      <c r="B215" s="83">
        <v>172.2</v>
      </c>
      <c r="C215" s="83" t="s">
        <v>297</v>
      </c>
      <c r="D215" s="122">
        <v>0.02</v>
      </c>
      <c r="E215" s="83"/>
      <c r="F215" s="83"/>
      <c r="G215" s="83"/>
      <c r="H215" s="83"/>
      <c r="I215" s="83"/>
    </row>
    <row r="216" spans="1:9">
      <c r="A216" s="83" t="s">
        <v>312</v>
      </c>
      <c r="B216" s="83">
        <v>172.7</v>
      </c>
      <c r="C216" s="83" t="s">
        <v>297</v>
      </c>
      <c r="D216" s="122">
        <v>0.02</v>
      </c>
      <c r="E216" s="83"/>
      <c r="F216" s="83"/>
      <c r="G216" s="83"/>
      <c r="H216" s="83"/>
      <c r="I216" s="83"/>
    </row>
    <row r="217" spans="1:9">
      <c r="A217" s="83" t="s">
        <v>313</v>
      </c>
      <c r="B217" s="83">
        <v>173</v>
      </c>
      <c r="C217" s="83" t="s">
        <v>297</v>
      </c>
      <c r="D217" s="122">
        <v>0.02</v>
      </c>
      <c r="E217" s="83"/>
      <c r="F217" s="83"/>
      <c r="G217" s="83"/>
      <c r="H217" s="83"/>
      <c r="I217" s="83"/>
    </row>
    <row r="218" spans="1:9">
      <c r="A218" s="83" t="s">
        <v>314</v>
      </c>
      <c r="B218" s="83">
        <v>173.4</v>
      </c>
      <c r="C218" s="83" t="s">
        <v>297</v>
      </c>
      <c r="D218" s="122">
        <v>0.02</v>
      </c>
      <c r="E218" s="83"/>
      <c r="F218" s="83"/>
      <c r="G218" s="83"/>
      <c r="H218" s="83"/>
      <c r="I218" s="83"/>
    </row>
    <row r="219" spans="1:9">
      <c r="A219" s="83" t="s">
        <v>315</v>
      </c>
      <c r="B219" s="83">
        <v>173.6</v>
      </c>
      <c r="C219" s="83" t="s">
        <v>297</v>
      </c>
      <c r="D219" s="122">
        <v>0.02</v>
      </c>
      <c r="E219" s="83"/>
      <c r="F219" s="83"/>
      <c r="G219" s="83"/>
      <c r="H219" s="83"/>
      <c r="I219" s="83"/>
    </row>
    <row r="220" spans="1:9">
      <c r="A220" s="83" t="s">
        <v>316</v>
      </c>
      <c r="B220" s="83">
        <v>173.9</v>
      </c>
      <c r="C220" s="83" t="s">
        <v>297</v>
      </c>
      <c r="D220" s="122">
        <v>0.02</v>
      </c>
      <c r="E220" s="83"/>
      <c r="F220" s="9"/>
      <c r="G220" s="83"/>
      <c r="H220" s="83"/>
      <c r="I220" s="83"/>
    </row>
    <row r="221" spans="1:9">
      <c r="A221" s="83" t="s">
        <v>317</v>
      </c>
      <c r="B221" s="83">
        <v>174.1</v>
      </c>
      <c r="C221" s="83" t="s">
        <v>297</v>
      </c>
      <c r="D221" s="122">
        <v>0.02</v>
      </c>
      <c r="E221" s="83"/>
      <c r="F221" s="9"/>
      <c r="G221" s="83"/>
      <c r="H221" s="83"/>
      <c r="I221" s="83"/>
    </row>
    <row r="222" spans="1:9">
      <c r="A222" s="83" t="s">
        <v>318</v>
      </c>
      <c r="B222" s="83">
        <v>174.5</v>
      </c>
      <c r="C222" s="83" t="s">
        <v>297</v>
      </c>
      <c r="D222" s="122">
        <v>0.02</v>
      </c>
      <c r="E222" s="83"/>
      <c r="F222" s="83"/>
      <c r="G222" s="83"/>
      <c r="H222" s="83"/>
      <c r="I222" s="83"/>
    </row>
    <row r="223" spans="1:9">
      <c r="A223" s="109" t="s">
        <v>319</v>
      </c>
      <c r="B223" s="109">
        <v>174.7</v>
      </c>
      <c r="C223" s="109" t="s">
        <v>297</v>
      </c>
      <c r="D223" s="110">
        <v>0.02</v>
      </c>
      <c r="E223" s="109"/>
      <c r="F223" s="109" t="s">
        <v>94</v>
      </c>
      <c r="G223" s="109"/>
      <c r="H223" s="83"/>
      <c r="I223" s="83"/>
    </row>
    <row r="224" spans="1:9">
      <c r="A224" s="83" t="s">
        <v>320</v>
      </c>
      <c r="B224" s="83">
        <v>175</v>
      </c>
      <c r="C224" s="83" t="s">
        <v>297</v>
      </c>
      <c r="D224" s="122">
        <v>0.02</v>
      </c>
      <c r="E224" s="83"/>
      <c r="F224" s="83"/>
      <c r="G224" s="83"/>
      <c r="H224" s="83"/>
      <c r="I224" s="83"/>
    </row>
    <row r="225" spans="1:9">
      <c r="A225" s="83" t="s">
        <v>321</v>
      </c>
      <c r="B225" s="83">
        <v>175.1</v>
      </c>
      <c r="C225" s="83" t="s">
        <v>297</v>
      </c>
      <c r="D225" s="122">
        <v>0.02</v>
      </c>
      <c r="E225" s="83"/>
      <c r="F225" s="83"/>
      <c r="G225" s="83"/>
      <c r="H225" s="83"/>
      <c r="I225" s="83"/>
    </row>
    <row r="226" spans="1:9">
      <c r="A226" s="83" t="s">
        <v>322</v>
      </c>
      <c r="B226" s="83">
        <v>175.4</v>
      </c>
      <c r="C226" s="83" t="s">
        <v>297</v>
      </c>
      <c r="D226" s="122">
        <v>0.02</v>
      </c>
      <c r="E226" s="83"/>
      <c r="F226" s="83"/>
      <c r="G226" s="83"/>
      <c r="H226" s="83"/>
      <c r="I226" s="83"/>
    </row>
    <row r="227" spans="1:9">
      <c r="A227" s="83" t="s">
        <v>323</v>
      </c>
      <c r="B227" s="83">
        <v>175.7</v>
      </c>
      <c r="C227" s="83" t="s">
        <v>297</v>
      </c>
      <c r="D227" s="122">
        <v>0.02</v>
      </c>
      <c r="E227" s="83"/>
      <c r="F227" s="83"/>
      <c r="G227" s="83"/>
      <c r="H227" s="83"/>
      <c r="I227" s="83"/>
    </row>
    <row r="228" spans="1:9">
      <c r="A228" s="83" t="s">
        <v>324</v>
      </c>
      <c r="B228" s="83">
        <v>176.2</v>
      </c>
      <c r="C228" s="83" t="s">
        <v>297</v>
      </c>
      <c r="D228" s="122">
        <v>0.02</v>
      </c>
      <c r="E228" s="83"/>
      <c r="F228" s="83"/>
      <c r="G228" s="83"/>
      <c r="H228" s="83"/>
      <c r="I228" s="83"/>
    </row>
    <row r="229" spans="1:9">
      <c r="A229" s="83" t="s">
        <v>325</v>
      </c>
      <c r="B229" s="83">
        <v>176.5</v>
      </c>
      <c r="C229" s="83" t="s">
        <v>297</v>
      </c>
      <c r="D229" s="122">
        <v>0.02</v>
      </c>
      <c r="E229" s="83"/>
      <c r="F229" s="83"/>
      <c r="G229" s="83"/>
      <c r="H229" s="83"/>
      <c r="I229" s="83"/>
    </row>
    <row r="230" spans="1:9">
      <c r="A230" s="83" t="s">
        <v>326</v>
      </c>
      <c r="B230" s="83">
        <v>176.8</v>
      </c>
      <c r="C230" s="83" t="s">
        <v>297</v>
      </c>
      <c r="D230" s="122">
        <v>0.02</v>
      </c>
      <c r="E230" s="83"/>
      <c r="F230" s="83"/>
      <c r="G230" s="83"/>
      <c r="H230" s="83"/>
      <c r="I230" s="83"/>
    </row>
    <row r="231" spans="1:9">
      <c r="A231" s="83" t="s">
        <v>327</v>
      </c>
      <c r="B231" s="83">
        <v>177.1</v>
      </c>
      <c r="C231" s="83" t="s">
        <v>297</v>
      </c>
      <c r="D231" s="122">
        <v>0.02</v>
      </c>
      <c r="E231" s="83"/>
      <c r="F231" s="83"/>
      <c r="G231" s="83"/>
      <c r="H231" s="83"/>
      <c r="I231" s="83"/>
    </row>
    <row r="232" spans="1:9">
      <c r="A232" s="83" t="s">
        <v>328</v>
      </c>
      <c r="B232" s="83">
        <v>177.3</v>
      </c>
      <c r="C232" s="83" t="s">
        <v>297</v>
      </c>
      <c r="D232" s="122">
        <v>0.02</v>
      </c>
      <c r="E232" s="83"/>
      <c r="F232" s="9"/>
      <c r="G232" s="83"/>
      <c r="H232" s="83"/>
      <c r="I232" s="83"/>
    </row>
    <row r="233" spans="1:9">
      <c r="A233" s="83" t="s">
        <v>329</v>
      </c>
      <c r="B233" s="83">
        <v>177.6</v>
      </c>
      <c r="C233" s="83" t="s">
        <v>297</v>
      </c>
      <c r="D233" s="122">
        <v>0.02</v>
      </c>
      <c r="E233" s="83"/>
      <c r="F233" s="9"/>
      <c r="G233" s="83"/>
      <c r="H233" s="83"/>
      <c r="I233" s="83"/>
    </row>
    <row r="234" spans="1:9">
      <c r="A234" s="83" t="s">
        <v>330</v>
      </c>
      <c r="B234" s="83">
        <v>177.9</v>
      </c>
      <c r="C234" s="83" t="s">
        <v>297</v>
      </c>
      <c r="D234" s="122">
        <v>0.02</v>
      </c>
      <c r="E234" s="83"/>
      <c r="F234" s="83"/>
      <c r="G234" s="83"/>
      <c r="H234" s="83"/>
      <c r="I234" s="83"/>
    </row>
    <row r="235" spans="1:9">
      <c r="A235" s="109" t="s">
        <v>331</v>
      </c>
      <c r="B235" s="109">
        <v>178.2</v>
      </c>
      <c r="C235" s="109" t="s">
        <v>297</v>
      </c>
      <c r="D235" s="110">
        <v>0.02</v>
      </c>
      <c r="E235" s="109"/>
      <c r="F235" s="109" t="s">
        <v>95</v>
      </c>
      <c r="G235" s="109"/>
      <c r="H235" s="83"/>
      <c r="I235" s="83"/>
    </row>
    <row r="236" spans="1:9">
      <c r="A236" s="83" t="s">
        <v>332</v>
      </c>
      <c r="B236" s="83">
        <v>178.5</v>
      </c>
      <c r="C236" s="83" t="s">
        <v>297</v>
      </c>
      <c r="D236" s="122">
        <v>0.02</v>
      </c>
      <c r="E236" s="83"/>
      <c r="F236" s="83"/>
      <c r="G236" s="83"/>
      <c r="H236" s="83"/>
      <c r="I236" s="83"/>
    </row>
    <row r="237" spans="1:9">
      <c r="A237" s="83" t="s">
        <v>333</v>
      </c>
      <c r="B237" s="83">
        <v>178.6</v>
      </c>
      <c r="C237" s="83" t="s">
        <v>297</v>
      </c>
      <c r="D237" s="122">
        <v>0.02</v>
      </c>
      <c r="E237" s="83"/>
      <c r="F237" s="83"/>
      <c r="G237" s="83"/>
    </row>
    <row r="238" spans="1:9">
      <c r="A238" s="83" t="s">
        <v>334</v>
      </c>
      <c r="B238" s="83">
        <v>178.9</v>
      </c>
      <c r="C238" s="83" t="s">
        <v>297</v>
      </c>
      <c r="D238" s="122">
        <v>0.02</v>
      </c>
      <c r="E238" s="83"/>
      <c r="F238" s="83"/>
      <c r="G238" s="83"/>
    </row>
    <row r="239" spans="1:9">
      <c r="A239" s="83" t="s">
        <v>335</v>
      </c>
      <c r="B239" s="83">
        <v>179.2</v>
      </c>
      <c r="C239" s="83" t="s">
        <v>297</v>
      </c>
      <c r="D239" s="122">
        <v>0.02</v>
      </c>
      <c r="E239" s="83"/>
      <c r="F239" s="83"/>
      <c r="G239" s="83"/>
    </row>
    <row r="240" spans="1:9">
      <c r="A240" s="83" t="s">
        <v>336</v>
      </c>
      <c r="B240" s="83">
        <v>179.7</v>
      </c>
      <c r="C240" s="83" t="s">
        <v>297</v>
      </c>
      <c r="D240" s="122">
        <v>0.02</v>
      </c>
      <c r="E240" s="83"/>
      <c r="F240" s="83"/>
      <c r="G240" s="83"/>
    </row>
    <row r="241" spans="1:7">
      <c r="A241" s="83" t="s">
        <v>337</v>
      </c>
      <c r="B241" s="83">
        <v>180</v>
      </c>
      <c r="C241" s="83" t="s">
        <v>297</v>
      </c>
      <c r="D241" s="122">
        <v>0.02</v>
      </c>
      <c r="E241" s="83"/>
      <c r="F241" s="83"/>
      <c r="G241" s="83"/>
    </row>
    <row r="242" spans="1:7">
      <c r="A242" s="83" t="s">
        <v>338</v>
      </c>
      <c r="B242" s="83">
        <v>180.4</v>
      </c>
      <c r="C242" s="83" t="s">
        <v>297</v>
      </c>
      <c r="D242" s="122">
        <v>0.02</v>
      </c>
      <c r="E242" s="83"/>
      <c r="F242" s="83"/>
      <c r="G242" s="83"/>
    </row>
    <row r="243" spans="1:7">
      <c r="A243" s="83" t="s">
        <v>339</v>
      </c>
      <c r="B243" s="83">
        <v>180.6</v>
      </c>
      <c r="C243" s="83" t="s">
        <v>297</v>
      </c>
      <c r="D243" s="122">
        <v>0.02</v>
      </c>
      <c r="E243" s="83"/>
      <c r="F243" s="83"/>
      <c r="G243" s="83"/>
    </row>
    <row r="244" spans="1:7">
      <c r="A244" s="83" t="s">
        <v>340</v>
      </c>
      <c r="B244" s="83">
        <v>180.9</v>
      </c>
      <c r="C244" s="83" t="s">
        <v>297</v>
      </c>
      <c r="D244" s="122">
        <v>0.02</v>
      </c>
      <c r="E244" s="83"/>
      <c r="F244" s="83"/>
      <c r="G244" s="83"/>
    </row>
    <row r="245" spans="1:7">
      <c r="A245" t="s">
        <v>341</v>
      </c>
      <c r="B245">
        <v>181.2</v>
      </c>
      <c r="C245" t="s">
        <v>297</v>
      </c>
      <c r="D245" s="90">
        <v>0.02</v>
      </c>
    </row>
    <row r="246" spans="1:7">
      <c r="A246" t="s">
        <v>342</v>
      </c>
      <c r="B246">
        <v>181.5</v>
      </c>
      <c r="C246" t="s">
        <v>297</v>
      </c>
      <c r="D246" s="90">
        <v>0.02</v>
      </c>
    </row>
    <row r="247" spans="1:7">
      <c r="A247" t="s">
        <v>343</v>
      </c>
      <c r="B247">
        <v>181.8</v>
      </c>
      <c r="C247" t="s">
        <v>297</v>
      </c>
      <c r="D247" s="90">
        <v>0.02</v>
      </c>
    </row>
    <row r="248" spans="1:7">
      <c r="A248" t="s">
        <v>344</v>
      </c>
      <c r="B248">
        <v>182</v>
      </c>
      <c r="C248" t="s">
        <v>297</v>
      </c>
      <c r="D248" s="90">
        <v>0.02</v>
      </c>
    </row>
    <row r="249" spans="1:7"/>
    <row r="250" spans="1:7">
      <c r="A250" s="10" t="s">
        <v>345</v>
      </c>
    </row>
    <row r="251" spans="1:7">
      <c r="A251" s="7" t="s">
        <v>346</v>
      </c>
    </row>
    <row r="252" spans="1:7">
      <c r="A252" s="7" t="s">
        <v>347</v>
      </c>
    </row>
    <row r="253" spans="1:7"/>
    <row r="254" spans="1:7"/>
    <row r="255" spans="1:7"/>
    <row r="256" spans="1:7"/>
    <row r="257"/>
    <row r="258"/>
    <row r="259"/>
    <row r="260"/>
  </sheetData>
  <sheetProtection algorithmName="SHA-512" hashValue="GEHvKsvZgfDVnrriQndB/OaXUaa0IxdE90uEyKQpTWU7MRGGLL4rgzYEseOxG/Qonna/oxACvulxwaK5tLd7/Q==" saltValue="Mn65Ap8aSV3gTd63WufZ4A==" spinCount="100000" sheet="1" selectLockedCells="1" selectUnlockedCells="1"/>
  <mergeCells count="1">
    <mergeCell ref="A6:A7"/>
  </mergeCells>
  <phoneticPr fontId="22" type="noConversion"/>
  <pageMargins left="0.25" right="0.25" top="0.75" bottom="0.75" header="0.3" footer="0.3"/>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6090-3046-47F9-B066-4372E023A939}">
  <sheetPr codeName="Sheet8">
    <pageSetUpPr fitToPage="1"/>
  </sheetPr>
  <dimension ref="A1:R50"/>
  <sheetViews>
    <sheetView tabSelected="1" zoomScale="80" zoomScaleNormal="80" workbookViewId="0">
      <pane ySplit="3" topLeftCell="A22" activePane="bottomLeft" state="frozen"/>
      <selection activeCell="D41" sqref="D41"/>
      <selection pane="bottomLeft" activeCell="C16" sqref="C16"/>
    </sheetView>
  </sheetViews>
  <sheetFormatPr defaultColWidth="0" defaultRowHeight="14.25" zeroHeight="1"/>
  <cols>
    <col min="1" max="1" width="9.140625" style="23" customWidth="1"/>
    <col min="2" max="2" width="51.42578125" style="23" customWidth="1"/>
    <col min="3" max="17" width="17.7109375" style="23" customWidth="1"/>
    <col min="18" max="18" width="5.140625" style="23" customWidth="1"/>
    <col min="19" max="16384" width="9.140625" style="23" hidden="1"/>
  </cols>
  <sheetData>
    <row r="1" spans="1:17" ht="18">
      <c r="A1" s="94" t="str">
        <f>'Title Page'!$A$21</f>
        <v>Overseas Prime Contract</v>
      </c>
      <c r="B1" s="24"/>
    </row>
    <row r="2" spans="1:17" ht="20.25">
      <c r="A2" s="94" t="str">
        <f>'Title Page'!$A$23</f>
        <v>South Atlantic Islands - Total Facilities Management</v>
      </c>
      <c r="B2" s="25"/>
      <c r="C2" s="25"/>
    </row>
    <row r="3" spans="1:17" ht="20.25">
      <c r="A3" s="94" t="s">
        <v>348</v>
      </c>
      <c r="B3" s="25"/>
    </row>
    <row r="4" spans="1:17" ht="20.25">
      <c r="B4" s="25"/>
    </row>
    <row r="5" spans="1:17" ht="18">
      <c r="B5" s="133" t="s">
        <v>349</v>
      </c>
    </row>
    <row r="6" spans="1:17" ht="15" thickBot="1"/>
    <row r="7" spans="1:17" ht="21" customHeight="1" thickBot="1">
      <c r="B7" s="25"/>
      <c r="C7" s="155" t="s">
        <v>350</v>
      </c>
      <c r="D7" s="156"/>
      <c r="E7" s="156"/>
      <c r="F7" s="156"/>
      <c r="G7" s="156"/>
      <c r="H7" s="156"/>
      <c r="I7" s="156"/>
      <c r="J7" s="156"/>
      <c r="K7" s="156"/>
      <c r="L7" s="156"/>
      <c r="M7" s="156"/>
      <c r="N7" s="156"/>
      <c r="O7" s="156"/>
      <c r="P7" s="156"/>
      <c r="Q7" s="157"/>
    </row>
    <row r="8" spans="1:17" s="28" customFormat="1" ht="51.6" customHeight="1">
      <c r="A8" s="26"/>
      <c r="B8" s="27" t="s">
        <v>351</v>
      </c>
      <c r="C8" s="79" t="s">
        <v>352</v>
      </c>
      <c r="D8" s="80" t="s">
        <v>353</v>
      </c>
      <c r="E8" s="81" t="s">
        <v>354</v>
      </c>
      <c r="F8" s="81" t="s">
        <v>355</v>
      </c>
      <c r="G8" s="81" t="s">
        <v>356</v>
      </c>
      <c r="H8" s="81" t="s">
        <v>357</v>
      </c>
      <c r="I8" s="81" t="s">
        <v>358</v>
      </c>
      <c r="J8" s="81" t="s">
        <v>359</v>
      </c>
      <c r="K8" s="81" t="s">
        <v>360</v>
      </c>
      <c r="L8" s="81" t="s">
        <v>361</v>
      </c>
      <c r="M8" s="81" t="s">
        <v>362</v>
      </c>
      <c r="N8" s="81" t="s">
        <v>363</v>
      </c>
      <c r="O8" s="81" t="s">
        <v>364</v>
      </c>
      <c r="P8" s="81" t="s">
        <v>365</v>
      </c>
      <c r="Q8" s="81" t="s">
        <v>366</v>
      </c>
    </row>
    <row r="9" spans="1:17" s="105" customFormat="1" ht="12.75">
      <c r="A9" s="103"/>
      <c r="B9" s="104" t="s">
        <v>367</v>
      </c>
      <c r="C9" s="29"/>
      <c r="D9" s="30">
        <f>$C9</f>
        <v>0</v>
      </c>
      <c r="E9" s="30">
        <f t="shared" ref="E9:Q9" si="0">$C9</f>
        <v>0</v>
      </c>
      <c r="F9" s="30">
        <f t="shared" si="0"/>
        <v>0</v>
      </c>
      <c r="G9" s="30">
        <f t="shared" si="0"/>
        <v>0</v>
      </c>
      <c r="H9" s="30">
        <f t="shared" si="0"/>
        <v>0</v>
      </c>
      <c r="I9" s="30">
        <f t="shared" si="0"/>
        <v>0</v>
      </c>
      <c r="J9" s="30">
        <f t="shared" si="0"/>
        <v>0</v>
      </c>
      <c r="K9" s="30">
        <f t="shared" si="0"/>
        <v>0</v>
      </c>
      <c r="L9" s="30">
        <f t="shared" si="0"/>
        <v>0</v>
      </c>
      <c r="M9" s="30">
        <f t="shared" si="0"/>
        <v>0</v>
      </c>
      <c r="N9" s="30">
        <f t="shared" si="0"/>
        <v>0</v>
      </c>
      <c r="O9" s="30">
        <f t="shared" si="0"/>
        <v>0</v>
      </c>
      <c r="P9" s="30">
        <f t="shared" si="0"/>
        <v>0</v>
      </c>
      <c r="Q9" s="30">
        <f t="shared" si="0"/>
        <v>0</v>
      </c>
    </row>
    <row r="10" spans="1:17" s="105" customFormat="1" ht="12.75">
      <c r="A10" s="103"/>
      <c r="B10" s="104" t="s">
        <v>368</v>
      </c>
      <c r="C10" s="72" t="s">
        <v>369</v>
      </c>
      <c r="D10" s="30" t="str">
        <f t="shared" ref="D10:Q20" si="1">$C10</f>
        <v>Inc in Core</v>
      </c>
      <c r="E10" s="30" t="str">
        <f t="shared" si="1"/>
        <v>Inc in Core</v>
      </c>
      <c r="F10" s="30" t="str">
        <f t="shared" si="1"/>
        <v>Inc in Core</v>
      </c>
      <c r="G10" s="30" t="str">
        <f t="shared" si="1"/>
        <v>Inc in Core</v>
      </c>
      <c r="H10" s="30" t="str">
        <f t="shared" si="1"/>
        <v>Inc in Core</v>
      </c>
      <c r="I10" s="30" t="str">
        <f t="shared" si="1"/>
        <v>Inc in Core</v>
      </c>
      <c r="J10" s="30" t="str">
        <f t="shared" si="1"/>
        <v>Inc in Core</v>
      </c>
      <c r="K10" s="30" t="str">
        <f t="shared" si="1"/>
        <v>Inc in Core</v>
      </c>
      <c r="L10" s="30" t="str">
        <f t="shared" si="1"/>
        <v>Inc in Core</v>
      </c>
      <c r="M10" s="30" t="str">
        <f t="shared" si="1"/>
        <v>Inc in Core</v>
      </c>
      <c r="N10" s="30" t="str">
        <f t="shared" si="1"/>
        <v>Inc in Core</v>
      </c>
      <c r="O10" s="30" t="str">
        <f t="shared" si="1"/>
        <v>Inc in Core</v>
      </c>
      <c r="P10" s="30" t="str">
        <f t="shared" si="1"/>
        <v>Inc in Core</v>
      </c>
      <c r="Q10" s="30" t="str">
        <f t="shared" si="1"/>
        <v>Inc in Core</v>
      </c>
    </row>
    <row r="11" spans="1:17" s="105" customFormat="1" ht="12.75">
      <c r="A11" s="103"/>
      <c r="B11" s="104" t="s">
        <v>370</v>
      </c>
      <c r="C11" s="72" t="s">
        <v>369</v>
      </c>
      <c r="D11" s="30" t="str">
        <f t="shared" si="1"/>
        <v>Inc in Core</v>
      </c>
      <c r="E11" s="30" t="str">
        <f t="shared" si="1"/>
        <v>Inc in Core</v>
      </c>
      <c r="F11" s="30" t="str">
        <f t="shared" si="1"/>
        <v>Inc in Core</v>
      </c>
      <c r="G11" s="30" t="str">
        <f t="shared" si="1"/>
        <v>Inc in Core</v>
      </c>
      <c r="H11" s="30" t="str">
        <f t="shared" si="1"/>
        <v>Inc in Core</v>
      </c>
      <c r="I11" s="30" t="str">
        <f t="shared" si="1"/>
        <v>Inc in Core</v>
      </c>
      <c r="J11" s="30" t="str">
        <f t="shared" si="1"/>
        <v>Inc in Core</v>
      </c>
      <c r="K11" s="30" t="str">
        <f t="shared" si="1"/>
        <v>Inc in Core</v>
      </c>
      <c r="L11" s="30" t="str">
        <f t="shared" si="1"/>
        <v>Inc in Core</v>
      </c>
      <c r="M11" s="30" t="str">
        <f t="shared" si="1"/>
        <v>Inc in Core</v>
      </c>
      <c r="N11" s="30" t="str">
        <f t="shared" si="1"/>
        <v>Inc in Core</v>
      </c>
      <c r="O11" s="30" t="str">
        <f t="shared" si="1"/>
        <v>Inc in Core</v>
      </c>
      <c r="P11" s="30" t="str">
        <f t="shared" si="1"/>
        <v>Inc in Core</v>
      </c>
      <c r="Q11" s="30" t="str">
        <f t="shared" si="1"/>
        <v>Inc in Core</v>
      </c>
    </row>
    <row r="12" spans="1:17" s="105" customFormat="1" ht="12.75">
      <c r="A12" s="103"/>
      <c r="B12" s="104" t="s">
        <v>371</v>
      </c>
      <c r="C12" s="29"/>
      <c r="D12" s="30">
        <f t="shared" si="1"/>
        <v>0</v>
      </c>
      <c r="E12" s="30">
        <f t="shared" si="1"/>
        <v>0</v>
      </c>
      <c r="F12" s="30">
        <f t="shared" si="1"/>
        <v>0</v>
      </c>
      <c r="G12" s="30">
        <f t="shared" si="1"/>
        <v>0</v>
      </c>
      <c r="H12" s="30">
        <f t="shared" si="1"/>
        <v>0</v>
      </c>
      <c r="I12" s="30">
        <f t="shared" si="1"/>
        <v>0</v>
      </c>
      <c r="J12" s="30">
        <f t="shared" si="1"/>
        <v>0</v>
      </c>
      <c r="K12" s="30">
        <f t="shared" si="1"/>
        <v>0</v>
      </c>
      <c r="L12" s="30">
        <f t="shared" si="1"/>
        <v>0</v>
      </c>
      <c r="M12" s="30">
        <f t="shared" si="1"/>
        <v>0</v>
      </c>
      <c r="N12" s="30">
        <f t="shared" si="1"/>
        <v>0</v>
      </c>
      <c r="O12" s="30">
        <f t="shared" si="1"/>
        <v>0</v>
      </c>
      <c r="P12" s="30">
        <f t="shared" si="1"/>
        <v>0</v>
      </c>
      <c r="Q12" s="30">
        <f t="shared" si="1"/>
        <v>0</v>
      </c>
    </row>
    <row r="13" spans="1:17" s="105" customFormat="1" ht="12.75">
      <c r="A13" s="103"/>
      <c r="B13" s="104" t="s">
        <v>372</v>
      </c>
      <c r="C13" s="29"/>
      <c r="D13" s="30">
        <f t="shared" si="1"/>
        <v>0</v>
      </c>
      <c r="E13" s="30">
        <f t="shared" si="1"/>
        <v>0</v>
      </c>
      <c r="F13" s="30">
        <f t="shared" si="1"/>
        <v>0</v>
      </c>
      <c r="G13" s="30">
        <f t="shared" si="1"/>
        <v>0</v>
      </c>
      <c r="H13" s="30">
        <f t="shared" si="1"/>
        <v>0</v>
      </c>
      <c r="I13" s="30">
        <f t="shared" si="1"/>
        <v>0</v>
      </c>
      <c r="J13" s="30">
        <f t="shared" si="1"/>
        <v>0</v>
      </c>
      <c r="K13" s="30">
        <f t="shared" si="1"/>
        <v>0</v>
      </c>
      <c r="L13" s="30">
        <f t="shared" si="1"/>
        <v>0</v>
      </c>
      <c r="M13" s="30">
        <f t="shared" si="1"/>
        <v>0</v>
      </c>
      <c r="N13" s="30">
        <f t="shared" si="1"/>
        <v>0</v>
      </c>
      <c r="O13" s="30">
        <f t="shared" si="1"/>
        <v>0</v>
      </c>
      <c r="P13" s="30">
        <f t="shared" si="1"/>
        <v>0</v>
      </c>
      <c r="Q13" s="30">
        <f t="shared" si="1"/>
        <v>0</v>
      </c>
    </row>
    <row r="14" spans="1:17" s="105" customFormat="1" ht="5.25" customHeight="1">
      <c r="A14" s="103"/>
      <c r="B14" s="130"/>
      <c r="C14" s="131"/>
      <c r="D14" s="131"/>
      <c r="E14" s="131"/>
      <c r="F14" s="131"/>
      <c r="G14" s="131"/>
      <c r="H14" s="131"/>
      <c r="I14" s="131"/>
      <c r="J14" s="131"/>
      <c r="K14" s="131"/>
      <c r="L14" s="131"/>
      <c r="M14" s="131"/>
      <c r="N14" s="131"/>
      <c r="O14" s="131"/>
      <c r="P14" s="131"/>
      <c r="Q14" s="131"/>
    </row>
    <row r="15" spans="1:17" s="105" customFormat="1" ht="12.75">
      <c r="A15" s="103"/>
      <c r="B15" s="104" t="s">
        <v>373</v>
      </c>
      <c r="C15" s="29"/>
      <c r="D15" s="30">
        <f t="shared" si="1"/>
        <v>0</v>
      </c>
      <c r="E15" s="30">
        <f t="shared" si="1"/>
        <v>0</v>
      </c>
      <c r="F15" s="30">
        <f t="shared" si="1"/>
        <v>0</v>
      </c>
      <c r="G15" s="30">
        <f t="shared" si="1"/>
        <v>0</v>
      </c>
      <c r="H15" s="30">
        <f t="shared" si="1"/>
        <v>0</v>
      </c>
      <c r="I15" s="30">
        <f t="shared" si="1"/>
        <v>0</v>
      </c>
      <c r="J15" s="30">
        <f t="shared" si="1"/>
        <v>0</v>
      </c>
      <c r="K15" s="30">
        <f t="shared" si="1"/>
        <v>0</v>
      </c>
      <c r="L15" s="30">
        <f t="shared" si="1"/>
        <v>0</v>
      </c>
      <c r="M15" s="30">
        <f t="shared" si="1"/>
        <v>0</v>
      </c>
      <c r="N15" s="30">
        <f t="shared" si="1"/>
        <v>0</v>
      </c>
      <c r="O15" s="30">
        <f t="shared" si="1"/>
        <v>0</v>
      </c>
      <c r="P15" s="30">
        <f t="shared" si="1"/>
        <v>0</v>
      </c>
      <c r="Q15" s="30">
        <f t="shared" si="1"/>
        <v>0</v>
      </c>
    </row>
    <row r="16" spans="1:17" s="105" customFormat="1" ht="13.5" thickBot="1">
      <c r="A16" s="103"/>
      <c r="B16" s="106" t="s">
        <v>374</v>
      </c>
      <c r="C16" s="31"/>
      <c r="D16" s="32">
        <f t="shared" si="1"/>
        <v>0</v>
      </c>
      <c r="E16" s="32">
        <f t="shared" si="1"/>
        <v>0</v>
      </c>
      <c r="F16" s="32">
        <f t="shared" si="1"/>
        <v>0</v>
      </c>
      <c r="G16" s="32">
        <f t="shared" si="1"/>
        <v>0</v>
      </c>
      <c r="H16" s="32">
        <f t="shared" si="1"/>
        <v>0</v>
      </c>
      <c r="I16" s="32">
        <f t="shared" si="1"/>
        <v>0</v>
      </c>
      <c r="J16" s="32">
        <f t="shared" si="1"/>
        <v>0</v>
      </c>
      <c r="K16" s="32">
        <f t="shared" si="1"/>
        <v>0</v>
      </c>
      <c r="L16" s="32">
        <f t="shared" si="1"/>
        <v>0</v>
      </c>
      <c r="M16" s="32">
        <f t="shared" si="1"/>
        <v>0</v>
      </c>
      <c r="N16" s="32">
        <f t="shared" si="1"/>
        <v>0</v>
      </c>
      <c r="O16" s="32">
        <f t="shared" si="1"/>
        <v>0</v>
      </c>
      <c r="P16" s="32">
        <f t="shared" si="1"/>
        <v>0</v>
      </c>
      <c r="Q16" s="32">
        <f t="shared" si="1"/>
        <v>0</v>
      </c>
    </row>
    <row r="17" spans="2:17" s="105" customFormat="1" ht="12.75">
      <c r="B17" s="107" t="s">
        <v>375</v>
      </c>
      <c r="C17" s="70"/>
      <c r="D17" s="71">
        <f t="shared" si="1"/>
        <v>0</v>
      </c>
      <c r="E17" s="71">
        <f t="shared" si="1"/>
        <v>0</v>
      </c>
      <c r="F17" s="71">
        <f t="shared" si="1"/>
        <v>0</v>
      </c>
      <c r="G17" s="71">
        <f t="shared" si="1"/>
        <v>0</v>
      </c>
      <c r="H17" s="71">
        <f t="shared" si="1"/>
        <v>0</v>
      </c>
      <c r="I17" s="71">
        <f t="shared" si="1"/>
        <v>0</v>
      </c>
      <c r="J17" s="71">
        <f t="shared" si="1"/>
        <v>0</v>
      </c>
      <c r="K17" s="71">
        <f t="shared" si="1"/>
        <v>0</v>
      </c>
      <c r="L17" s="71">
        <f t="shared" si="1"/>
        <v>0</v>
      </c>
      <c r="M17" s="71">
        <f t="shared" si="1"/>
        <v>0</v>
      </c>
      <c r="N17" s="71">
        <f t="shared" si="1"/>
        <v>0</v>
      </c>
      <c r="O17" s="71">
        <f t="shared" si="1"/>
        <v>0</v>
      </c>
      <c r="P17" s="71">
        <f t="shared" si="1"/>
        <v>0</v>
      </c>
      <c r="Q17" s="71">
        <f t="shared" si="1"/>
        <v>0</v>
      </c>
    </row>
    <row r="18" spans="2:17" s="105" customFormat="1" ht="12.75">
      <c r="B18" s="108" t="s">
        <v>376</v>
      </c>
      <c r="C18" s="29"/>
      <c r="D18" s="30">
        <f t="shared" si="1"/>
        <v>0</v>
      </c>
      <c r="E18" s="30">
        <f t="shared" si="1"/>
        <v>0</v>
      </c>
      <c r="F18" s="30">
        <f t="shared" si="1"/>
        <v>0</v>
      </c>
      <c r="G18" s="30">
        <f t="shared" si="1"/>
        <v>0</v>
      </c>
      <c r="H18" s="30">
        <f t="shared" si="1"/>
        <v>0</v>
      </c>
      <c r="I18" s="30">
        <f t="shared" si="1"/>
        <v>0</v>
      </c>
      <c r="J18" s="30">
        <f t="shared" si="1"/>
        <v>0</v>
      </c>
      <c r="K18" s="30">
        <f t="shared" si="1"/>
        <v>0</v>
      </c>
      <c r="L18" s="30">
        <f t="shared" si="1"/>
        <v>0</v>
      </c>
      <c r="M18" s="30">
        <f t="shared" si="1"/>
        <v>0</v>
      </c>
      <c r="N18" s="30">
        <f t="shared" si="1"/>
        <v>0</v>
      </c>
      <c r="O18" s="30">
        <f t="shared" si="1"/>
        <v>0</v>
      </c>
      <c r="P18" s="30">
        <f t="shared" si="1"/>
        <v>0</v>
      </c>
      <c r="Q18" s="30">
        <f t="shared" si="1"/>
        <v>0</v>
      </c>
    </row>
    <row r="19" spans="2:17" s="105" customFormat="1" ht="12.75">
      <c r="B19" s="108" t="s">
        <v>377</v>
      </c>
      <c r="C19" s="29"/>
      <c r="D19" s="30">
        <f t="shared" si="1"/>
        <v>0</v>
      </c>
      <c r="E19" s="30">
        <f t="shared" si="1"/>
        <v>0</v>
      </c>
      <c r="F19" s="30">
        <f t="shared" si="1"/>
        <v>0</v>
      </c>
      <c r="G19" s="30">
        <f t="shared" si="1"/>
        <v>0</v>
      </c>
      <c r="H19" s="30">
        <f t="shared" si="1"/>
        <v>0</v>
      </c>
      <c r="I19" s="30">
        <f t="shared" si="1"/>
        <v>0</v>
      </c>
      <c r="J19" s="30">
        <f t="shared" si="1"/>
        <v>0</v>
      </c>
      <c r="K19" s="30">
        <f t="shared" si="1"/>
        <v>0</v>
      </c>
      <c r="L19" s="30">
        <f t="shared" si="1"/>
        <v>0</v>
      </c>
      <c r="M19" s="30">
        <f t="shared" si="1"/>
        <v>0</v>
      </c>
      <c r="N19" s="30">
        <f t="shared" si="1"/>
        <v>0</v>
      </c>
      <c r="O19" s="30">
        <f t="shared" si="1"/>
        <v>0</v>
      </c>
      <c r="P19" s="30">
        <f t="shared" si="1"/>
        <v>0</v>
      </c>
      <c r="Q19" s="30">
        <f t="shared" si="1"/>
        <v>0</v>
      </c>
    </row>
    <row r="20" spans="2:17" s="105" customFormat="1" ht="12.75">
      <c r="B20" s="108" t="s">
        <v>378</v>
      </c>
      <c r="C20" s="29"/>
      <c r="D20" s="30">
        <f t="shared" si="1"/>
        <v>0</v>
      </c>
      <c r="E20" s="30">
        <f t="shared" si="1"/>
        <v>0</v>
      </c>
      <c r="F20" s="30">
        <f t="shared" si="1"/>
        <v>0</v>
      </c>
      <c r="G20" s="30">
        <f t="shared" si="1"/>
        <v>0</v>
      </c>
      <c r="H20" s="30">
        <f t="shared" si="1"/>
        <v>0</v>
      </c>
      <c r="I20" s="30">
        <f t="shared" si="1"/>
        <v>0</v>
      </c>
      <c r="J20" s="30">
        <f t="shared" si="1"/>
        <v>0</v>
      </c>
      <c r="K20" s="30">
        <f t="shared" si="1"/>
        <v>0</v>
      </c>
      <c r="L20" s="30">
        <f t="shared" si="1"/>
        <v>0</v>
      </c>
      <c r="M20" s="30">
        <f t="shared" si="1"/>
        <v>0</v>
      </c>
      <c r="N20" s="30">
        <f t="shared" si="1"/>
        <v>0</v>
      </c>
      <c r="O20" s="30">
        <f t="shared" si="1"/>
        <v>0</v>
      </c>
      <c r="P20" s="30">
        <f t="shared" si="1"/>
        <v>0</v>
      </c>
      <c r="Q20" s="30">
        <f t="shared" si="1"/>
        <v>0</v>
      </c>
    </row>
    <row r="21" spans="2:17">
      <c r="C21" s="86"/>
      <c r="D21" s="87"/>
      <c r="E21" s="87"/>
      <c r="F21" s="87"/>
      <c r="G21" s="87"/>
      <c r="H21" s="87"/>
      <c r="I21" s="87"/>
      <c r="J21" s="87"/>
      <c r="K21" s="87"/>
      <c r="L21" s="87"/>
      <c r="M21" s="87"/>
      <c r="N21" s="87"/>
      <c r="O21" s="87"/>
      <c r="P21" s="87"/>
      <c r="Q21" s="87"/>
    </row>
    <row r="22" spans="2:17" ht="15">
      <c r="B22" s="41"/>
      <c r="G22" s="33"/>
    </row>
    <row r="23" spans="2:17" ht="18">
      <c r="B23" s="133" t="s">
        <v>379</v>
      </c>
    </row>
    <row r="24" spans="2:17"/>
    <row r="25" spans="2:17" ht="49.5" customHeight="1">
      <c r="B25" s="25"/>
      <c r="C25" s="142" t="s">
        <v>380</v>
      </c>
      <c r="D25" s="142" t="s">
        <v>381</v>
      </c>
    </row>
    <row r="26" spans="2:17" ht="62.25" customHeight="1">
      <c r="B26" s="139" t="s">
        <v>351</v>
      </c>
      <c r="C26" s="134" t="s">
        <v>382</v>
      </c>
      <c r="D26" s="134" t="s">
        <v>382</v>
      </c>
    </row>
    <row r="27" spans="2:17">
      <c r="B27" s="140" t="s">
        <v>367</v>
      </c>
      <c r="C27" s="135"/>
      <c r="D27" s="135"/>
    </row>
    <row r="28" spans="2:17">
      <c r="B28" s="140" t="s">
        <v>368</v>
      </c>
      <c r="C28" s="136" t="s">
        <v>369</v>
      </c>
      <c r="D28" s="136" t="s">
        <v>383</v>
      </c>
    </row>
    <row r="29" spans="2:17">
      <c r="B29" s="140" t="s">
        <v>370</v>
      </c>
      <c r="C29" s="136" t="s">
        <v>369</v>
      </c>
      <c r="D29" s="136" t="s">
        <v>383</v>
      </c>
    </row>
    <row r="30" spans="2:17">
      <c r="B30" s="140" t="s">
        <v>371</v>
      </c>
      <c r="C30" s="135"/>
      <c r="D30" s="136" t="s">
        <v>383</v>
      </c>
    </row>
    <row r="31" spans="2:17">
      <c r="B31" s="140" t="s">
        <v>372</v>
      </c>
      <c r="C31" s="135"/>
      <c r="D31" s="136" t="s">
        <v>383</v>
      </c>
    </row>
    <row r="32" spans="2:17">
      <c r="B32" s="141"/>
      <c r="C32" s="137"/>
      <c r="D32" s="137"/>
    </row>
    <row r="33" spans="2:4">
      <c r="B33" s="140" t="s">
        <v>373</v>
      </c>
      <c r="C33" s="135"/>
      <c r="D33" s="135"/>
    </row>
    <row r="34" spans="2:4">
      <c r="B34" s="140" t="s">
        <v>374</v>
      </c>
      <c r="C34" s="135"/>
      <c r="D34" s="135"/>
    </row>
    <row r="35" spans="2:4">
      <c r="B35" s="140" t="s">
        <v>375</v>
      </c>
      <c r="C35" s="135"/>
      <c r="D35" s="136" t="s">
        <v>383</v>
      </c>
    </row>
    <row r="36" spans="2:4">
      <c r="B36" s="140" t="s">
        <v>376</v>
      </c>
      <c r="C36" s="135"/>
      <c r="D36" s="136" t="s">
        <v>383</v>
      </c>
    </row>
    <row r="37" spans="2:4">
      <c r="B37" s="140" t="s">
        <v>377</v>
      </c>
      <c r="C37" s="135"/>
      <c r="D37" s="136" t="s">
        <v>383</v>
      </c>
    </row>
    <row r="38" spans="2:4">
      <c r="B38" s="140" t="s">
        <v>378</v>
      </c>
      <c r="C38" s="135"/>
      <c r="D38" s="136" t="s">
        <v>383</v>
      </c>
    </row>
    <row r="39" spans="2:4"/>
    <row r="40" spans="2:4">
      <c r="B40" s="138" t="s">
        <v>384</v>
      </c>
    </row>
    <row r="41" spans="2:4">
      <c r="B41" s="105" t="s">
        <v>385</v>
      </c>
    </row>
    <row r="42" spans="2:4">
      <c r="B42" s="105" t="s">
        <v>386</v>
      </c>
    </row>
    <row r="43" spans="2:4">
      <c r="B43" s="105" t="s">
        <v>387</v>
      </c>
    </row>
    <row r="44" spans="2:4">
      <c r="B44" s="105" t="s">
        <v>388</v>
      </c>
    </row>
    <row r="45" spans="2:4"/>
    <row r="46" spans="2:4"/>
    <row r="47" spans="2:4"/>
    <row r="48" spans="2:4"/>
    <row r="49"/>
    <row r="50"/>
  </sheetData>
  <sheetProtection algorithmName="SHA-512" hashValue="H03mn6C/3jxU87Js2ZpgdxkD7nsAmXwcFJQbl0LBDRy9yrnOuFivkob6PKet/ik5MrLrDHj4acN9M23Es5uocw==" saltValue="m1JIkekHrJuPbOb76NTh3g==" spinCount="100000" sheet="1" formatCells="0" formatColumns="0" formatRows="0" selectLockedCells="1"/>
  <mergeCells count="1">
    <mergeCell ref="C7:Q7"/>
  </mergeCells>
  <phoneticPr fontId="22" type="noConversion"/>
  <pageMargins left="0.25" right="0.25" top="0.75" bottom="0.75" header="0.3" footer="0.3"/>
  <pageSetup paperSize="9" scale="64"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D657F91D7D8548AF0F23C6085800B8" ma:contentTypeVersion="13" ma:contentTypeDescription="Create a new document." ma:contentTypeScope="" ma:versionID="f4385bb03d38827f44ec87a51558f2c8">
  <xsd:schema xmlns:xsd="http://www.w3.org/2001/XMLSchema" xmlns:xs="http://www.w3.org/2001/XMLSchema" xmlns:p="http://schemas.microsoft.com/office/2006/metadata/properties" xmlns:ns2="df900a38-2e39-4bd9-b559-14b8ff86e2df" xmlns:ns3="d8ef6a73-42a2-4cc3-be37-51c6be0df2d6" xmlns:ns4="04738c6d-ecc8-46f1-821f-82e308eab3d9" targetNamespace="http://schemas.microsoft.com/office/2006/metadata/properties" ma:root="true" ma:fieldsID="ac3f7ae99714a50732e44c00caa66d64" ns2:_="" ns3:_="" ns4:_="">
    <xsd:import namespace="df900a38-2e39-4bd9-b559-14b8ff86e2df"/>
    <xsd:import namespace="d8ef6a73-42a2-4cc3-be37-51c6be0df2d6"/>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00a38-2e39-4bd9-b559-14b8ff86e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ef6a73-42a2-4cc3-be37-51c6be0df2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e483c4e-5375-4ccc-893d-03876cd506ed}" ma:internalName="TaxCatchAll" ma:showField="CatchAllData" ma:web="d8ef6a73-42a2-4cc3-be37-51c6be0df2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900a38-2e39-4bd9-b559-14b8ff86e2df">
      <Terms xmlns="http://schemas.microsoft.com/office/infopath/2007/PartnerControls"/>
    </lcf76f155ced4ddcb4097134ff3c332f>
    <TaxCatchAll xmlns="04738c6d-ecc8-46f1-821f-82e308eab3d9" xsi:nil="true"/>
    <SharedWithUsers xmlns="d8ef6a73-42a2-4cc3-be37-51c6be0df2d6">
      <UserInfo>
        <DisplayName>Smith, Nick C1 (DIO MPP-DCT PM2 Snr QS1)</DisplayName>
        <AccountId>15</AccountId>
        <AccountType/>
      </UserInfo>
      <UserInfo>
        <DisplayName>Nickols, Ellie D (DIO MPP-DCT PM2 QS Apprentice 2)</DisplayName>
        <AccountId>26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8AF17-A0DB-4FFC-A3CF-F8822095F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00a38-2e39-4bd9-b559-14b8ff86e2df"/>
    <ds:schemaRef ds:uri="d8ef6a73-42a2-4cc3-be37-51c6be0df2d6"/>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E2C8E7-CBAD-4B06-9AD4-76CDC64B09D1}">
  <ds:schemaRefs>
    <ds:schemaRef ds:uri="http://schemas.microsoft.com/office/2006/documentManagement/types"/>
    <ds:schemaRef ds:uri="http://schemas.microsoft.com/office/2006/metadata/properties"/>
    <ds:schemaRef ds:uri="04738c6d-ecc8-46f1-821f-82e308eab3d9"/>
    <ds:schemaRef ds:uri="http://purl.org/dc/elements/1.1/"/>
    <ds:schemaRef ds:uri="http://schemas.openxmlformats.org/package/2006/metadata/core-properties"/>
    <ds:schemaRef ds:uri="http://schemas.microsoft.com/office/infopath/2007/PartnerControls"/>
    <ds:schemaRef ds:uri="http://purl.org/dc/terms/"/>
    <ds:schemaRef ds:uri="d8ef6a73-42a2-4cc3-be37-51c6be0df2d6"/>
    <ds:schemaRef ds:uri="df900a38-2e39-4bd9-b559-14b8ff86e2df"/>
    <ds:schemaRef ds:uri="http://www.w3.org/XML/1998/namespace"/>
    <ds:schemaRef ds:uri="http://purl.org/dc/dcmitype/"/>
  </ds:schemaRefs>
</ds:datastoreItem>
</file>

<file path=customXml/itemProps3.xml><?xml version="1.0" encoding="utf-8"?>
<ds:datastoreItem xmlns:ds="http://schemas.openxmlformats.org/officeDocument/2006/customXml" ds:itemID="{DF98AD78-9AD3-4764-8A8E-07C4EE16FF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Summary (Indexed Prices)</vt:lpstr>
      <vt:lpstr>Summary (Unindexed Prices)</vt:lpstr>
      <vt:lpstr>SAI Indicies</vt:lpstr>
      <vt:lpstr>Overheads, Profit</vt:lpstr>
    </vt:vector>
  </TitlesOfParts>
  <Manager/>
  <Company>WYG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Ellie.Nickols100@mod.gov.uk;Louise.Muldoon697@mod.gov.uk</dc:creator>
  <cp:keywords/>
  <dc:description/>
  <cp:lastModifiedBy>Paton-Byrne, Maxwell D (Def Comrcl DCGP-21A-02)</cp:lastModifiedBy>
  <cp:revision/>
  <dcterms:created xsi:type="dcterms:W3CDTF">2011-10-08T10:55:01Z</dcterms:created>
  <dcterms:modified xsi:type="dcterms:W3CDTF">2023-04-25T13:57:38Z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 Category">
    <vt:lpwstr>29;#Finance|1c76cdd5-a921-456a-8f21-f5a9b37f19d8</vt:lpwstr>
  </property>
  <property fmtid="{D5CDD505-2E9C-101B-9397-08002B2CF9AE}" pid="3" name="Subject Keywords">
    <vt:lpwstr>1270;#Facilities management|22e57c34-cecd-4589-b503-f16c115615bd</vt:lpwstr>
  </property>
  <property fmtid="{D5CDD505-2E9C-101B-9397-08002B2CF9AE}" pid="4" name="_dlc_policyId">
    <vt:lpwstr>0x010100D9D675D6CDED02438DC7CFF78D2F29E403|2137034394</vt:lpwstr>
  </property>
  <property fmtid="{D5CDD505-2E9C-101B-9397-08002B2CF9AE}" pid="5" name="ContentTypeId">
    <vt:lpwstr>0x01010046D657F91D7D8548AF0F23C6085800B8</vt:lpwstr>
  </property>
  <property fmtid="{D5CDD505-2E9C-101B-9397-08002B2CF9AE}" pid="6"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7" name="Business Owner">
    <vt:lpwstr>1;#DIO|9e024734-4d8f-46ce-8095-16ab81f78933</vt:lpwstr>
  </property>
  <property fmtid="{D5CDD505-2E9C-101B-9397-08002B2CF9AE}" pid="8" name="fileplanid">
    <vt:lpwstr>230;#03 Support the delivery of the Unit's objectives|5ab00cf9-9d4b-4d13-b1ba-b069d28c2f77</vt:lpwstr>
  </property>
  <property fmtid="{D5CDD505-2E9C-101B-9397-08002B2CF9AE}" pid="9" name="TaxKeyword">
    <vt:lpwstr/>
  </property>
  <property fmtid="{D5CDD505-2E9C-101B-9397-08002B2CF9AE}" pid="10" name="MSIP_Label_d8a60473-494b-4586-a1bb-b0e663054676_Enabled">
    <vt:lpwstr>true</vt:lpwstr>
  </property>
  <property fmtid="{D5CDD505-2E9C-101B-9397-08002B2CF9AE}" pid="11" name="MSIP_Label_d8a60473-494b-4586-a1bb-b0e663054676_SetDate">
    <vt:lpwstr>2022-06-20T09:41:35Z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627299e5-c3bd-4aca-ad18-e001107978a9</vt:lpwstr>
  </property>
  <property fmtid="{D5CDD505-2E9C-101B-9397-08002B2CF9AE}" pid="16" name="MSIP_Label_d8a60473-494b-4586-a1bb-b0e663054676_ContentBits">
    <vt:lpwstr>0</vt:lpwstr>
  </property>
  <property fmtid="{D5CDD505-2E9C-101B-9397-08002B2CF9AE}" pid="17" name="MediaServiceImageTags">
    <vt:lpwstr/>
  </property>
  <property fmtid="{D5CDD505-2E9C-101B-9397-08002B2CF9AE}" pid="18" name="lcf76f155ced4ddcb4097134ff3c332f">
    <vt:lpwstr/>
  </property>
</Properties>
</file>