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brunelpp-my.sharepoint.com/personal/melissa_freudenstein_brunelpp_org/Documents/Documents/"/>
    </mc:Choice>
  </mc:AlternateContent>
  <xr:revisionPtr revIDLastSave="0" documentId="8_{945D1C18-CFA8-4E04-8686-C07A132EDC3F}" xr6:coauthVersionLast="47" xr6:coauthVersionMax="47" xr10:uidLastSave="{00000000-0000-0000-0000-000000000000}"/>
  <bookViews>
    <workbookView xWindow="-103" yWindow="-103" windowWidth="16663" windowHeight="9772" tabRatio="492" xr2:uid="{00000000-000D-0000-FFFF-FFFF00000000}"/>
  </bookViews>
  <sheets>
    <sheet name="Private Markets" sheetId="9" r:id="rId1"/>
    <sheet name="Segregated Mandate" sheetId="1" state="hidden" r:id="rId2"/>
    <sheet name="Pooled Fund" sheetId="4" state="hidden" r:id="rId3"/>
  </sheets>
  <externalReferences>
    <externalReference r:id="rId4"/>
  </externalReferences>
  <definedNames>
    <definedName name="IsRebateEligible">[1]Aux!$D$27</definedName>
    <definedName name="_xlnm.Print_Area" localSheetId="0">'Private Markets'!$A$1:$U$118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9" i="9" l="1"/>
  <c r="M99" i="9"/>
  <c r="I54" i="9" l="1"/>
  <c r="I52" i="9" l="1"/>
  <c r="M52" i="9" l="1"/>
  <c r="M54" i="9" l="1"/>
  <c r="K47" i="9"/>
  <c r="K48" i="9"/>
  <c r="K49" i="9"/>
  <c r="K50" i="9"/>
  <c r="K46" i="9"/>
  <c r="G46" i="9"/>
  <c r="M45" i="9"/>
  <c r="G50" i="9"/>
  <c r="G49" i="9"/>
  <c r="G48" i="9"/>
  <c r="G47" i="9"/>
  <c r="I45" i="9"/>
  <c r="K45" i="9" l="1"/>
  <c r="M42" i="9" s="1"/>
  <c r="M40" i="9" s="1"/>
  <c r="M38" i="9" s="1"/>
  <c r="G45" i="9"/>
  <c r="I42" i="9" s="1"/>
  <c r="I40" i="9" s="1"/>
  <c r="I38" i="9" s="1"/>
  <c r="I71" i="9" s="1"/>
  <c r="I36" i="9"/>
  <c r="I35" i="9"/>
  <c r="I34" i="9"/>
  <c r="I33" i="9"/>
  <c r="M71" i="9" l="1"/>
  <c r="F49" i="4" l="1"/>
  <c r="E43" i="1"/>
  <c r="D46" i="1"/>
  <c r="E18" i="4" l="1"/>
  <c r="E17" i="4"/>
  <c r="F52" i="4"/>
  <c r="F51" i="4"/>
  <c r="E46" i="1"/>
  <c r="E45" i="1"/>
  <c r="D18" i="1"/>
  <c r="D17" i="1"/>
  <c r="E52" i="4"/>
  <c r="D52" i="1"/>
  <c r="E52" i="1"/>
  <c r="E51" i="1"/>
  <c r="D24" i="4"/>
  <c r="K40" i="1" l="1"/>
  <c r="G40" i="1"/>
  <c r="H40" i="1"/>
  <c r="D36" i="4" l="1"/>
  <c r="E44" i="4" l="1"/>
  <c r="L46" i="4"/>
  <c r="K46" i="4"/>
  <c r="J46" i="4"/>
  <c r="I46" i="4"/>
  <c r="H46" i="4"/>
  <c r="F46" i="4"/>
  <c r="E43" i="4"/>
  <c r="E42" i="4"/>
  <c r="E40" i="4"/>
  <c r="E39" i="4"/>
  <c r="E33" i="4"/>
  <c r="D33" i="4" s="1"/>
  <c r="G46" i="4" l="1"/>
  <c r="E19" i="4"/>
  <c r="D27" i="1"/>
  <c r="D33" i="1"/>
  <c r="D34" i="1"/>
  <c r="D35" i="1"/>
  <c r="D36" i="1"/>
  <c r="D37" i="1"/>
  <c r="D38" i="1"/>
  <c r="E39" i="1"/>
  <c r="E40" i="1" s="1"/>
  <c r="F39" i="1"/>
  <c r="F40" i="1" s="1"/>
  <c r="G39" i="1"/>
  <c r="H39" i="1"/>
  <c r="I39" i="1"/>
  <c r="J39" i="1"/>
  <c r="K39" i="1"/>
  <c r="D19" i="1" l="1"/>
  <c r="E41" i="4"/>
  <c r="E46" i="4" s="1"/>
  <c r="D46" i="4" s="1"/>
  <c r="D39" i="1"/>
</calcChain>
</file>

<file path=xl/sharedStrings.xml><?xml version="1.0" encoding="utf-8"?>
<sst xmlns="http://schemas.openxmlformats.org/spreadsheetml/2006/main" count="215" uniqueCount="150">
  <si>
    <t>Custody charges</t>
  </si>
  <si>
    <t>Income retained by client</t>
  </si>
  <si>
    <t>Gross income</t>
  </si>
  <si>
    <t>Stock lending (if applicable)</t>
  </si>
  <si>
    <t>Total</t>
  </si>
  <si>
    <t>Other transaction costs (specify)</t>
  </si>
  <si>
    <t>Entry/exit charges</t>
  </si>
  <si>
    <t>Broker commission</t>
  </si>
  <si>
    <t>Transaction taxes</t>
  </si>
  <si>
    <t>Other (specify)</t>
  </si>
  <si>
    <t>Foreign exchange</t>
  </si>
  <si>
    <t>Derivatives</t>
  </si>
  <si>
    <t>Pooled funds</t>
  </si>
  <si>
    <t>Property</t>
  </si>
  <si>
    <t>Bonds</t>
  </si>
  <si>
    <t>Equity</t>
  </si>
  <si>
    <t>Transaction costs</t>
  </si>
  <si>
    <t>Performance fees</t>
  </si>
  <si>
    <t>Other charges (specify)</t>
  </si>
  <si>
    <t>Payments for research</t>
  </si>
  <si>
    <t>VAT (if applicable)</t>
  </si>
  <si>
    <t>Invoiced fees (less rebates)</t>
  </si>
  <si>
    <t>Management fees</t>
  </si>
  <si>
    <t>Turnover (% pa)</t>
  </si>
  <si>
    <t>Sales</t>
  </si>
  <si>
    <t>Purchases</t>
  </si>
  <si>
    <t>Closing assets</t>
  </si>
  <si>
    <t>Opening assets</t>
  </si>
  <si>
    <t>Investment activity</t>
  </si>
  <si>
    <t>Since formation</t>
  </si>
  <si>
    <t>10 years</t>
  </si>
  <si>
    <t>5 years</t>
  </si>
  <si>
    <t>3 years</t>
  </si>
  <si>
    <t>1 year</t>
  </si>
  <si>
    <t>Investment return (% pa)</t>
  </si>
  <si>
    <t>End:</t>
  </si>
  <si>
    <t>Start:</t>
  </si>
  <si>
    <t>Period of report</t>
  </si>
  <si>
    <t>Portfolio name</t>
  </si>
  <si>
    <t>Asset Manager</t>
  </si>
  <si>
    <t>For use with segregated portfolio management mandates</t>
  </si>
  <si>
    <t>Date of report</t>
  </si>
  <si>
    <t>Share class name</t>
  </si>
  <si>
    <t>Fund name</t>
  </si>
  <si>
    <t>Fund Manager</t>
  </si>
  <si>
    <t>All figures in % of average NAV pa unless specified</t>
  </si>
  <si>
    <t>Ancillary sevices (if provided by manager)</t>
  </si>
  <si>
    <t>Investment return</t>
  </si>
  <si>
    <t>Gross return (% pa)</t>
  </si>
  <si>
    <t>Net return (% pa)</t>
  </si>
  <si>
    <t>Indirect fees</t>
  </si>
  <si>
    <t>Fees paid from NAV of pooled funds</t>
  </si>
  <si>
    <t>Indirect transaction costs</t>
  </si>
  <si>
    <t>For use with investments in pooled funds</t>
  </si>
  <si>
    <t>Other fees</t>
  </si>
  <si>
    <t>Ongoing charges</t>
  </si>
  <si>
    <t>Total transaction costs</t>
  </si>
  <si>
    <t>Anti-dilution offset</t>
  </si>
  <si>
    <t>Net return</t>
  </si>
  <si>
    <t>Income retained by pooled fund</t>
  </si>
  <si>
    <t>Total (GBP)</t>
  </si>
  <si>
    <t>Client (GBP)</t>
  </si>
  <si>
    <t>Average value of client holding</t>
  </si>
  <si>
    <t>Transaction costs per value traded</t>
  </si>
  <si>
    <t>Less: income shared (name recipients)</t>
  </si>
  <si>
    <t>Collateral management</t>
  </si>
  <si>
    <t>Investment activity (GBP unless specified)</t>
  </si>
  <si>
    <t>Total ongoing charges figure</t>
  </si>
  <si>
    <t>Implicit costs</t>
  </si>
  <si>
    <t>Client-specific data</t>
  </si>
  <si>
    <t>To be completed by the investing client in order to calculate client-specific amounts</t>
  </si>
  <si>
    <t>Invoiced fees (less any rebates)</t>
  </si>
  <si>
    <t>Value of stock on loan</t>
  </si>
  <si>
    <t>All figures are monetary amounts unless specified</t>
  </si>
  <si>
    <t>Currency of report</t>
  </si>
  <si>
    <t>GBP</t>
  </si>
  <si>
    <t>SEGREGATED MANDATE COST COLLECTION TEMPLATE</t>
  </si>
  <si>
    <t>POOLED FUND COST COLLECTION TEMPLATE</t>
  </si>
  <si>
    <t>Manager's fees</t>
  </si>
  <si>
    <t>1. ACCOUNT INFORMATION</t>
  </si>
  <si>
    <t>2. PORTFOLIO INVESTMENT ACTIVITY</t>
  </si>
  <si>
    <t>GROSS RETURN (%)</t>
  </si>
  <si>
    <t>NET RETURN (%)</t>
  </si>
  <si>
    <t>Space for Notes</t>
  </si>
  <si>
    <t>Commitment</t>
  </si>
  <si>
    <t>Fund</t>
  </si>
  <si>
    <t>* all figures are shown as the Investors' share of the relevant cost</t>
  </si>
  <si>
    <t>Investor's Share*</t>
  </si>
  <si>
    <t>4. PAID TO THIRD PARTIES BY THE FUND</t>
  </si>
  <si>
    <t>TOTAL FEES &amp; EXPENSES FOR THE PERIOD</t>
  </si>
  <si>
    <t/>
  </si>
  <si>
    <t>Offset %</t>
  </si>
  <si>
    <t>[Add information here] 
or explain where this information can be found e.g. 
[Information on performance is provided in a separate report]</t>
  </si>
  <si>
    <t>3. PAID / DUE TO THE MANAGER (Note: Expenses are shown as positive amounts)</t>
  </si>
  <si>
    <t>Is the fund within its investment period</t>
  </si>
  <si>
    <t>Client/Investor</t>
  </si>
  <si>
    <t>Portfolio issuer name</t>
  </si>
  <si>
    <t>Portfolio identifying data</t>
  </si>
  <si>
    <t>Report period</t>
  </si>
  <si>
    <t>Base currency of account</t>
  </si>
  <si>
    <t>% of total commitments to fund</t>
  </si>
  <si>
    <t>Start asset value</t>
  </si>
  <si>
    <t>End asset value</t>
  </si>
  <si>
    <t>Paid in capital from Investors</t>
  </si>
  <si>
    <t>Distibutions to Investors</t>
  </si>
  <si>
    <t>Gross management fee</t>
  </si>
  <si>
    <t>Transaction and other fees offset (see below)</t>
  </si>
  <si>
    <t>Other rebates</t>
  </si>
  <si>
    <t>3.1. Management fees</t>
  </si>
  <si>
    <t>3.2. Transaction &amp; other fees paid by portfolio to manager and amounts offset</t>
  </si>
  <si>
    <t>Transaction fees</t>
  </si>
  <si>
    <t>Underwriting fees</t>
  </si>
  <si>
    <t>Monitoring fees</t>
  </si>
  <si>
    <t>Directors' fees</t>
  </si>
  <si>
    <t>4.1. Fund operating expenses - administration</t>
  </si>
  <si>
    <t>Depositary/custody fees</t>
  </si>
  <si>
    <t>Administration fee</t>
  </si>
  <si>
    <t>Bank / facility fees</t>
  </si>
  <si>
    <t>Interest expense</t>
  </si>
  <si>
    <t>Other expenses (specify)</t>
  </si>
  <si>
    <t>4.2. Fund operating expenses - governance, regulation &amp; compliance</t>
  </si>
  <si>
    <t>Organisational / fund set up costs</t>
  </si>
  <si>
    <t>Ongoing legal costs</t>
  </si>
  <si>
    <t>Aborted deal due diligence costs / broken deal fees</t>
  </si>
  <si>
    <t>Audit fee</t>
  </si>
  <si>
    <t>Tax administration costs</t>
  </si>
  <si>
    <t xml:space="preserve">Description of performance calculation/methodology </t>
  </si>
  <si>
    <t>Accrued carried interest at start of period</t>
  </si>
  <si>
    <t>Carried interest (paid) / clawback during period</t>
  </si>
  <si>
    <t>Carried interest charge for the period</t>
  </si>
  <si>
    <t>Accrued carried interest at end of period</t>
  </si>
  <si>
    <t>This document is an open-source tool which is free to download and use. The content has been carefully developed and tested with industry experts, but it does not constitute</t>
  </si>
  <si>
    <t>advice. The CTI accepts no liability for the document or its contents.</t>
  </si>
  <si>
    <t>Rate %</t>
  </si>
  <si>
    <t>Yes/No</t>
  </si>
  <si>
    <t>Property management fees</t>
  </si>
  <si>
    <t>Property leasing costs</t>
  </si>
  <si>
    <t>Property maintenance and repairs</t>
  </si>
  <si>
    <t>Property utilities and service charges</t>
  </si>
  <si>
    <t>Property void costs</t>
  </si>
  <si>
    <t>Property insurance costs</t>
  </si>
  <si>
    <t>Property valuation fees</t>
  </si>
  <si>
    <t>Property failed transaction costs</t>
  </si>
  <si>
    <t>Indirect property expenses</t>
  </si>
  <si>
    <t>Other property expenses</t>
  </si>
  <si>
    <t>PRIVATE MARKETS - ACCOUNT LEVEL TEMPLATE v.2.0</t>
  </si>
  <si>
    <t>5. PROPERTY EXPENSES</t>
  </si>
  <si>
    <t>6. PERFORMANCE INFORMATION</t>
  </si>
  <si>
    <t>7. CARRIED INTEREST ACCRUAL</t>
  </si>
  <si>
    <r>
      <t xml:space="preserve">3.3. Carried interest (charge for period) - </t>
    </r>
    <r>
      <rPr>
        <b/>
        <sz val="11"/>
        <color theme="1"/>
        <rFont val="Georgia"/>
        <family val="1"/>
      </rPr>
      <t>Complete section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</si>
</sst>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0.0%"/>
    <numFmt numFmtId="166" formatCode="[$-809]dd\ mmmm\ yyyy;@"/>
    <numFmt numFmtId="167" formatCode="_ * #,##0.00_ ;_ * \-#,##0.00_ ;_ * &quot;-&quot;??_ ;_ @_ "/>
    <numFmt numFmtId="168" formatCode="#,##0.00_ ;[Red]\-#,##0.00\ "/>
    <numFmt numFmtId="169" formatCode="#,##0.00\ ;[Red]\ \(#,##0\);\ \-\ \ "/>
    <numFmt numFmtId="170" formatCode="0.0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name val="CG Omega"/>
      <family val="2"/>
    </font>
    <font>
      <sz val="10.5"/>
      <color theme="1"/>
      <name val="Lato"/>
      <family val="2"/>
    </font>
    <font>
      <sz val="10"/>
      <color theme="1"/>
      <name val="Calibri"/>
      <family val="2"/>
      <scheme val="minor"/>
    </font>
    <font>
      <b/>
      <sz val="22"/>
      <color rgb="FFD81668"/>
      <name val="Qanelas Soft DEMO ExtraBold"/>
    </font>
    <font>
      <b/>
      <sz val="11"/>
      <color theme="0"/>
      <name val="qu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name val="Georgia"/>
      <family val="1"/>
    </font>
    <font>
      <sz val="11"/>
      <color theme="0"/>
      <name val="Georgia"/>
      <family val="1"/>
    </font>
    <font>
      <b/>
      <i/>
      <sz val="11"/>
      <color theme="1"/>
      <name val="Georgia"/>
      <family val="1"/>
    </font>
    <font>
      <b/>
      <sz val="11"/>
      <color theme="0"/>
      <name val="Georgia"/>
      <family val="1"/>
    </font>
    <font>
      <sz val="11"/>
      <name val="Georgia"/>
      <family val="1"/>
    </font>
    <font>
      <b/>
      <sz val="14"/>
      <color theme="0"/>
      <name val="Qanelas Soft DEMO ExtraBold"/>
    </font>
    <font>
      <b/>
      <sz val="14"/>
      <color theme="1"/>
      <name val="Georgia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166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1A2B4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0" fontId="14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3" fontId="0" fillId="3" borderId="5" xfId="0" applyNumberFormat="1" applyFill="1" applyBorder="1"/>
    <xf numFmtId="0" fontId="0" fillId="2" borderId="6" xfId="0" applyFill="1" applyBorder="1"/>
    <xf numFmtId="0" fontId="2" fillId="2" borderId="6" xfId="0" applyFont="1" applyFill="1" applyBorder="1"/>
    <xf numFmtId="0" fontId="0" fillId="4" borderId="4" xfId="0" applyFill="1" applyBorder="1"/>
    <xf numFmtId="0" fontId="0" fillId="4" borderId="0" xfId="0" applyFill="1"/>
    <xf numFmtId="0" fontId="0" fillId="4" borderId="6" xfId="0" applyFill="1" applyBorder="1"/>
    <xf numFmtId="164" fontId="2" fillId="2" borderId="7" xfId="1" applyNumberFormat="1" applyFon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3" borderId="10" xfId="0" applyNumberFormat="1" applyFill="1" applyBorder="1"/>
    <xf numFmtId="0" fontId="3" fillId="4" borderId="4" xfId="0" applyFont="1" applyFill="1" applyBorder="1"/>
    <xf numFmtId="0" fontId="3" fillId="4" borderId="0" xfId="0" applyFont="1" applyFill="1"/>
    <xf numFmtId="0" fontId="3" fillId="4" borderId="6" xfId="0" applyFont="1" applyFill="1" applyBorder="1"/>
    <xf numFmtId="164" fontId="0" fillId="2" borderId="7" xfId="1" applyNumberFormat="1" applyFont="1" applyFill="1" applyBorder="1"/>
    <xf numFmtId="0" fontId="2" fillId="2" borderId="0" xfId="0" applyFont="1" applyFill="1"/>
    <xf numFmtId="3" fontId="0" fillId="3" borderId="11" xfId="0" applyNumberFormat="1" applyFill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164" fontId="0" fillId="2" borderId="0" xfId="1" applyNumberFormat="1" applyFont="1" applyFill="1" applyBorder="1"/>
    <xf numFmtId="3" fontId="0" fillId="3" borderId="14" xfId="0" applyNumberFormat="1" applyFill="1" applyBorder="1"/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7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0" fontId="2" fillId="2" borderId="0" xfId="0" applyFont="1" applyFill="1" applyAlignment="1">
      <alignment horizontal="center"/>
    </xf>
    <xf numFmtId="9" fontId="0" fillId="2" borderId="0" xfId="2" applyFont="1" applyFill="1" applyBorder="1" applyAlignment="1">
      <alignment horizontal="right"/>
    </xf>
    <xf numFmtId="165" fontId="0" fillId="3" borderId="11" xfId="2" applyNumberFormat="1" applyFont="1" applyFill="1" applyBorder="1"/>
    <xf numFmtId="165" fontId="0" fillId="3" borderId="13" xfId="2" applyNumberFormat="1" applyFont="1" applyFill="1" applyBorder="1"/>
    <xf numFmtId="165" fontId="0" fillId="3" borderId="17" xfId="2" applyNumberFormat="1" applyFont="1" applyFill="1" applyBorder="1"/>
    <xf numFmtId="165" fontId="0" fillId="3" borderId="19" xfId="2" applyNumberFormat="1" applyFont="1" applyFill="1" applyBorder="1"/>
    <xf numFmtId="166" fontId="0" fillId="3" borderId="0" xfId="0" applyNumberFormat="1" applyFill="1" applyAlignment="1">
      <alignment horizontal="left"/>
    </xf>
    <xf numFmtId="0" fontId="0" fillId="3" borderId="9" xfId="0" applyFill="1" applyBorder="1"/>
    <xf numFmtId="0" fontId="0" fillId="3" borderId="0" xfId="0" applyFill="1"/>
    <xf numFmtId="0" fontId="4" fillId="2" borderId="6" xfId="0" applyFont="1" applyFill="1" applyBorder="1"/>
    <xf numFmtId="0" fontId="4" fillId="2" borderId="0" xfId="0" applyFont="1" applyFill="1" applyAlignment="1">
      <alignment vertical="center"/>
    </xf>
    <xf numFmtId="0" fontId="5" fillId="2" borderId="6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3" borderId="23" xfId="0" applyFill="1" applyBorder="1"/>
    <xf numFmtId="165" fontId="0" fillId="3" borderId="24" xfId="2" applyNumberFormat="1" applyFont="1" applyFill="1" applyBorder="1"/>
    <xf numFmtId="165" fontId="0" fillId="3" borderId="25" xfId="2" applyNumberFormat="1" applyFont="1" applyFill="1" applyBorder="1"/>
    <xf numFmtId="10" fontId="0" fillId="3" borderId="19" xfId="2" applyNumberFormat="1" applyFont="1" applyFill="1" applyBorder="1"/>
    <xf numFmtId="10" fontId="0" fillId="3" borderId="18" xfId="2" applyNumberFormat="1" applyFont="1" applyFill="1" applyBorder="1"/>
    <xf numFmtId="10" fontId="0" fillId="3" borderId="17" xfId="2" applyNumberFormat="1" applyFont="1" applyFill="1" applyBorder="1"/>
    <xf numFmtId="10" fontId="0" fillId="3" borderId="16" xfId="2" applyNumberFormat="1" applyFont="1" applyFill="1" applyBorder="1"/>
    <xf numFmtId="10" fontId="0" fillId="3" borderId="15" xfId="2" applyNumberFormat="1" applyFont="1" applyFill="1" applyBorder="1"/>
    <xf numFmtId="10" fontId="0" fillId="3" borderId="14" xfId="2" applyNumberFormat="1" applyFont="1" applyFill="1" applyBorder="1"/>
    <xf numFmtId="10" fontId="0" fillId="3" borderId="13" xfId="2" applyNumberFormat="1" applyFont="1" applyFill="1" applyBorder="1"/>
    <xf numFmtId="10" fontId="0" fillId="3" borderId="12" xfId="2" applyNumberFormat="1" applyFont="1" applyFill="1" applyBorder="1"/>
    <xf numFmtId="10" fontId="0" fillId="3" borderId="11" xfId="2" applyNumberFormat="1" applyFont="1" applyFill="1" applyBorder="1"/>
    <xf numFmtId="10" fontId="0" fillId="2" borderId="7" xfId="2" applyNumberFormat="1" applyFont="1" applyFill="1" applyBorder="1"/>
    <xf numFmtId="0" fontId="6" fillId="6" borderId="6" xfId="0" applyFont="1" applyFill="1" applyBorder="1"/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/>
    <xf numFmtId="0" fontId="8" fillId="6" borderId="0" xfId="0" applyFont="1" applyFill="1"/>
    <xf numFmtId="0" fontId="8" fillId="6" borderId="4" xfId="0" applyFont="1" applyFill="1" applyBorder="1"/>
    <xf numFmtId="0" fontId="8" fillId="6" borderId="6" xfId="0" applyFont="1" applyFill="1" applyBorder="1"/>
    <xf numFmtId="0" fontId="2" fillId="4" borderId="0" xfId="0" applyFont="1" applyFill="1"/>
    <xf numFmtId="0" fontId="0" fillId="2" borderId="0" xfId="0" applyFill="1" applyAlignment="1">
      <alignment horizontal="center"/>
    </xf>
    <xf numFmtId="0" fontId="8" fillId="4" borderId="0" xfId="0" applyFont="1" applyFill="1"/>
    <xf numFmtId="0" fontId="8" fillId="6" borderId="0" xfId="0" applyFont="1" applyFill="1" applyAlignment="1">
      <alignment horizontal="center"/>
    </xf>
    <xf numFmtId="164" fontId="6" fillId="5" borderId="5" xfId="1" applyNumberFormat="1" applyFont="1" applyFill="1" applyBorder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164" fontId="6" fillId="6" borderId="5" xfId="0" applyNumberFormat="1" applyFont="1" applyFill="1" applyBorder="1"/>
    <xf numFmtId="0" fontId="6" fillId="4" borderId="0" xfId="0" applyFont="1" applyFill="1"/>
    <xf numFmtId="164" fontId="1" fillId="2" borderId="7" xfId="1" applyNumberFormat="1" applyFont="1" applyFill="1" applyBorder="1"/>
    <xf numFmtId="10" fontId="1" fillId="3" borderId="10" xfId="2" applyNumberFormat="1" applyFont="1" applyFill="1" applyBorder="1"/>
    <xf numFmtId="10" fontId="1" fillId="3" borderId="9" xfId="2" applyNumberFormat="1" applyFont="1" applyFill="1" applyBorder="1"/>
    <xf numFmtId="10" fontId="1" fillId="3" borderId="8" xfId="2" applyNumberFormat="1" applyFont="1" applyFill="1" applyBorder="1"/>
    <xf numFmtId="10" fontId="1" fillId="2" borderId="7" xfId="2" applyNumberFormat="1" applyFont="1" applyFill="1" applyBorder="1"/>
    <xf numFmtId="10" fontId="1" fillId="3" borderId="5" xfId="2" applyNumberFormat="1" applyFont="1" applyFill="1" applyBorder="1"/>
    <xf numFmtId="10" fontId="1" fillId="2" borderId="0" xfId="2" applyNumberFormat="1" applyFont="1" applyFill="1" applyBorder="1"/>
    <xf numFmtId="10" fontId="1" fillId="3" borderId="2" xfId="2" applyNumberFormat="1" applyFont="1" applyFill="1" applyBorder="1"/>
    <xf numFmtId="10" fontId="0" fillId="2" borderId="0" xfId="2" applyNumberFormat="1" applyFont="1" applyFill="1" applyBorder="1" applyAlignment="1">
      <alignment horizontal="right"/>
    </xf>
    <xf numFmtId="165" fontId="0" fillId="2" borderId="0" xfId="2" applyNumberFormat="1" applyFont="1" applyFill="1" applyBorder="1"/>
    <xf numFmtId="3" fontId="0" fillId="3" borderId="0" xfId="0" applyNumberFormat="1" applyFill="1"/>
    <xf numFmtId="3" fontId="0" fillId="3" borderId="26" xfId="0" applyNumberFormat="1" applyFill="1" applyBorder="1"/>
    <xf numFmtId="165" fontId="0" fillId="2" borderId="0" xfId="2" applyNumberFormat="1" applyFont="1" applyFill="1" applyBorder="1" applyAlignment="1">
      <alignment horizontal="right"/>
    </xf>
    <xf numFmtId="0" fontId="0" fillId="3" borderId="26" xfId="0" applyFill="1" applyBorder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9" fillId="3" borderId="0" xfId="0" applyFont="1" applyFill="1"/>
    <xf numFmtId="0" fontId="4" fillId="3" borderId="0" xfId="0" applyFont="1" applyFill="1"/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left" vertical="top" wrapText="1"/>
    </xf>
    <xf numFmtId="0" fontId="5" fillId="8" borderId="30" xfId="0" applyFont="1" applyFill="1" applyBorder="1"/>
    <xf numFmtId="0" fontId="5" fillId="8" borderId="0" xfId="0" applyFont="1" applyFill="1"/>
    <xf numFmtId="0" fontId="11" fillId="9" borderId="0" xfId="0" applyFont="1" applyFill="1" applyAlignment="1">
      <alignment vertical="top"/>
    </xf>
    <xf numFmtId="0" fontId="16" fillId="9" borderId="0" xfId="0" applyFont="1" applyFill="1" applyAlignment="1">
      <alignment vertical="top"/>
    </xf>
    <xf numFmtId="0" fontId="17" fillId="8" borderId="0" xfId="0" applyFont="1" applyFill="1"/>
    <xf numFmtId="0" fontId="17" fillId="7" borderId="0" xfId="0" applyFont="1" applyFill="1"/>
    <xf numFmtId="1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0" fillId="0" borderId="0" xfId="1" applyNumberFormat="1" applyFont="1" applyFill="1" applyBorder="1" applyAlignment="1">
      <alignment horizontal="left"/>
    </xf>
    <xf numFmtId="169" fontId="17" fillId="0" borderId="0" xfId="1" applyNumberFormat="1" applyFont="1" applyFill="1" applyBorder="1" applyAlignment="1"/>
    <xf numFmtId="0" fontId="17" fillId="11" borderId="0" xfId="0" applyFont="1" applyFill="1" applyAlignment="1">
      <alignment vertical="top"/>
    </xf>
    <xf numFmtId="0" fontId="16" fillId="9" borderId="0" xfId="0" applyFont="1" applyFill="1" applyAlignment="1">
      <alignment horizontal="center" vertical="center"/>
    </xf>
    <xf numFmtId="170" fontId="17" fillId="0" borderId="0" xfId="0" applyNumberFormat="1" applyFont="1" applyAlignment="1">
      <alignment horizontal="center"/>
    </xf>
    <xf numFmtId="43" fontId="17" fillId="0" borderId="0" xfId="1" applyFont="1" applyFill="1" applyBorder="1" applyAlignment="1"/>
    <xf numFmtId="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9" fontId="17" fillId="0" borderId="0" xfId="1" applyNumberFormat="1" applyFont="1" applyFill="1" applyBorder="1"/>
    <xf numFmtId="169" fontId="17" fillId="0" borderId="0" xfId="0" applyNumberFormat="1" applyFont="1"/>
    <xf numFmtId="0" fontId="0" fillId="8" borderId="0" xfId="0" applyFill="1" applyAlignment="1">
      <alignment vertical="top"/>
    </xf>
    <xf numFmtId="0" fontId="0" fillId="8" borderId="31" xfId="0" applyFill="1" applyBorder="1"/>
    <xf numFmtId="0" fontId="0" fillId="11" borderId="31" xfId="0" applyFill="1" applyBorder="1"/>
    <xf numFmtId="0" fontId="17" fillId="11" borderId="0" xfId="0" applyFont="1" applyFill="1" applyAlignment="1">
      <alignment horizontal="center" vertical="top"/>
    </xf>
    <xf numFmtId="0" fontId="17" fillId="7" borderId="0" xfId="0" applyFont="1" applyFill="1" applyAlignment="1">
      <alignment vertical="top"/>
    </xf>
    <xf numFmtId="0" fontId="23" fillId="11" borderId="0" xfId="0" applyFont="1" applyFill="1" applyAlignment="1">
      <alignment vertical="top"/>
    </xf>
    <xf numFmtId="0" fontId="24" fillId="9" borderId="30" xfId="0" applyFont="1" applyFill="1" applyBorder="1" applyAlignment="1">
      <alignment vertical="top"/>
    </xf>
    <xf numFmtId="0" fontId="0" fillId="8" borderId="0" xfId="0" applyFill="1"/>
    <xf numFmtId="169" fontId="19" fillId="0" borderId="0" xfId="1" applyNumberFormat="1" applyFont="1" applyFill="1" applyBorder="1" applyAlignment="1">
      <alignment vertical="center"/>
    </xf>
    <xf numFmtId="2" fontId="17" fillId="11" borderId="0" xfId="0" applyNumberFormat="1" applyFont="1" applyFill="1" applyAlignment="1">
      <alignment vertical="top"/>
    </xf>
    <xf numFmtId="0" fontId="23" fillId="8" borderId="0" xfId="0" applyFont="1" applyFill="1"/>
    <xf numFmtId="169" fontId="23" fillId="0" borderId="0" xfId="1" applyNumberFormat="1" applyFont="1" applyFill="1" applyBorder="1" applyAlignment="1">
      <alignment vertical="center"/>
    </xf>
    <xf numFmtId="0" fontId="11" fillId="9" borderId="31" xfId="0" applyFont="1" applyFill="1" applyBorder="1" applyAlignment="1">
      <alignment vertical="top"/>
    </xf>
    <xf numFmtId="0" fontId="24" fillId="9" borderId="0" xfId="0" applyFont="1" applyFill="1" applyAlignment="1">
      <alignment vertical="top"/>
    </xf>
    <xf numFmtId="0" fontId="22" fillId="9" borderId="30" xfId="0" applyFont="1" applyFill="1" applyBorder="1"/>
    <xf numFmtId="0" fontId="22" fillId="9" borderId="0" xfId="0" applyFont="1" applyFill="1"/>
    <xf numFmtId="0" fontId="23" fillId="8" borderId="0" xfId="0" applyFont="1" applyFill="1" applyAlignment="1">
      <alignment vertical="top"/>
    </xf>
    <xf numFmtId="0" fontId="0" fillId="10" borderId="32" xfId="0" applyFill="1" applyBorder="1"/>
    <xf numFmtId="0" fontId="0" fillId="10" borderId="33" xfId="0" applyFill="1" applyBorder="1"/>
    <xf numFmtId="0" fontId="0" fillId="10" borderId="34" xfId="0" applyFill="1" applyBorder="1"/>
    <xf numFmtId="0" fontId="0" fillId="12" borderId="32" xfId="0" applyFill="1" applyBorder="1"/>
    <xf numFmtId="0" fontId="0" fillId="12" borderId="0" xfId="0" applyFill="1"/>
    <xf numFmtId="0" fontId="0" fillId="12" borderId="33" xfId="0" applyFill="1" applyBorder="1"/>
    <xf numFmtId="0" fontId="2" fillId="8" borderId="0" xfId="0" applyFont="1" applyFill="1"/>
    <xf numFmtId="0" fontId="9" fillId="8" borderId="0" xfId="0" applyFont="1" applyFill="1"/>
    <xf numFmtId="0" fontId="9" fillId="8" borderId="30" xfId="0" applyFont="1" applyFill="1" applyBorder="1"/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9" fillId="8" borderId="30" xfId="0" applyFont="1" applyFill="1" applyBorder="1" applyAlignment="1">
      <alignment wrapText="1"/>
    </xf>
    <xf numFmtId="0" fontId="9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 wrapText="1"/>
    </xf>
    <xf numFmtId="0" fontId="2" fillId="8" borderId="0" xfId="0" applyFont="1" applyFill="1" applyAlignment="1">
      <alignment wrapText="1"/>
    </xf>
    <xf numFmtId="0" fontId="0" fillId="8" borderId="30" xfId="0" applyFill="1" applyBorder="1"/>
    <xf numFmtId="0" fontId="2" fillId="8" borderId="31" xfId="0" applyFont="1" applyFill="1" applyBorder="1"/>
    <xf numFmtId="0" fontId="18" fillId="8" borderId="0" xfId="0" applyFont="1" applyFill="1" applyAlignment="1">
      <alignment horizontal="center"/>
    </xf>
    <xf numFmtId="0" fontId="18" fillId="8" borderId="0" xfId="0" applyFont="1" applyFill="1"/>
    <xf numFmtId="0" fontId="2" fillId="8" borderId="31" xfId="0" applyFont="1" applyFill="1" applyBorder="1" applyAlignment="1">
      <alignment horizontal="center"/>
    </xf>
    <xf numFmtId="43" fontId="18" fillId="8" borderId="0" xfId="1" applyFont="1" applyFill="1" applyBorder="1" applyAlignment="1">
      <alignment wrapText="1"/>
    </xf>
    <xf numFmtId="0" fontId="18" fillId="8" borderId="0" xfId="0" applyFont="1" applyFill="1" applyAlignment="1">
      <alignment wrapText="1"/>
    </xf>
    <xf numFmtId="0" fontId="0" fillId="8" borderId="31" xfId="0" applyFill="1" applyBorder="1" applyAlignment="1">
      <alignment horizontal="center"/>
    </xf>
    <xf numFmtId="168" fontId="0" fillId="8" borderId="0" xfId="1" applyNumberFormat="1" applyFont="1" applyFill="1" applyBorder="1"/>
    <xf numFmtId="0" fontId="0" fillId="8" borderId="31" xfId="0" applyFill="1" applyBorder="1" applyAlignment="1">
      <alignment vertical="top"/>
    </xf>
    <xf numFmtId="43" fontId="17" fillId="8" borderId="0" xfId="1" applyFont="1" applyFill="1" applyBorder="1"/>
    <xf numFmtId="44" fontId="18" fillId="8" borderId="0" xfId="6" applyFont="1" applyFill="1" applyBorder="1" applyAlignment="1"/>
    <xf numFmtId="10" fontId="0" fillId="8" borderId="31" xfId="0" applyNumberFormat="1" applyFill="1" applyBorder="1"/>
    <xf numFmtId="0" fontId="2" fillId="8" borderId="30" xfId="0" applyFont="1" applyFill="1" applyBorder="1"/>
    <xf numFmtId="43" fontId="0" fillId="8" borderId="0" xfId="1" applyFont="1" applyFill="1" applyBorder="1"/>
    <xf numFmtId="43" fontId="18" fillId="8" borderId="0" xfId="1" applyFont="1" applyFill="1" applyBorder="1" applyAlignment="1">
      <alignment horizontal="center"/>
    </xf>
    <xf numFmtId="0" fontId="9" fillId="8" borderId="27" xfId="0" applyFont="1" applyFill="1" applyBorder="1"/>
    <xf numFmtId="0" fontId="9" fillId="8" borderId="28" xfId="0" applyFont="1" applyFill="1" applyBorder="1"/>
    <xf numFmtId="0" fontId="0" fillId="8" borderId="28" xfId="0" applyFill="1" applyBorder="1"/>
    <xf numFmtId="0" fontId="0" fillId="8" borderId="28" xfId="0" applyFill="1" applyBorder="1" applyAlignment="1">
      <alignment horizontal="center"/>
    </xf>
    <xf numFmtId="0" fontId="2" fillId="8" borderId="28" xfId="0" applyFont="1" applyFill="1" applyBorder="1"/>
    <xf numFmtId="0" fontId="2" fillId="8" borderId="28" xfId="0" applyFont="1" applyFill="1" applyBorder="1" applyAlignment="1">
      <alignment horizontal="center"/>
    </xf>
    <xf numFmtId="0" fontId="0" fillId="8" borderId="29" xfId="0" applyFill="1" applyBorder="1"/>
    <xf numFmtId="0" fontId="18" fillId="8" borderId="30" xfId="0" applyFont="1" applyFill="1" applyBorder="1"/>
    <xf numFmtId="0" fontId="5" fillId="8" borderId="28" xfId="0" applyFont="1" applyFill="1" applyBorder="1"/>
    <xf numFmtId="0" fontId="5" fillId="8" borderId="29" xfId="0" applyFont="1" applyFill="1" applyBorder="1"/>
    <xf numFmtId="0" fontId="5" fillId="8" borderId="31" xfId="0" applyFont="1" applyFill="1" applyBorder="1"/>
    <xf numFmtId="0" fontId="17" fillId="8" borderId="30" xfId="0" applyFont="1" applyFill="1" applyBorder="1"/>
    <xf numFmtId="0" fontId="17" fillId="8" borderId="31" xfId="0" applyFont="1" applyFill="1" applyBorder="1"/>
    <xf numFmtId="0" fontId="16" fillId="9" borderId="31" xfId="0" applyFont="1" applyFill="1" applyBorder="1" applyAlignment="1">
      <alignment vertical="top"/>
    </xf>
    <xf numFmtId="10" fontId="17" fillId="0" borderId="0" xfId="2" applyNumberFormat="1" applyFont="1" applyFill="1" applyBorder="1"/>
    <xf numFmtId="9" fontId="17" fillId="0" borderId="0" xfId="2" applyFont="1" applyFill="1" applyBorder="1"/>
    <xf numFmtId="0" fontId="17" fillId="11" borderId="31" xfId="0" applyFont="1" applyFill="1" applyBorder="1" applyAlignment="1">
      <alignment vertical="top"/>
    </xf>
    <xf numFmtId="0" fontId="24" fillId="9" borderId="31" xfId="0" applyFont="1" applyFill="1" applyBorder="1" applyAlignment="1">
      <alignment vertical="top"/>
    </xf>
    <xf numFmtId="0" fontId="22" fillId="9" borderId="31" xfId="0" applyFont="1" applyFill="1" applyBorder="1"/>
    <xf numFmtId="0" fontId="0" fillId="12" borderId="30" xfId="0" applyFill="1" applyBorder="1"/>
    <xf numFmtId="0" fontId="0" fillId="12" borderId="31" xfId="0" applyFill="1" applyBorder="1"/>
    <xf numFmtId="4" fontId="19" fillId="0" borderId="0" xfId="0" applyNumberFormat="1" applyFont="1" applyAlignment="1">
      <alignment vertical="top"/>
    </xf>
    <xf numFmtId="4" fontId="5" fillId="8" borderId="0" xfId="0" applyNumberFormat="1" applyFont="1" applyFill="1"/>
    <xf numFmtId="2" fontId="17" fillId="11" borderId="31" xfId="0" applyNumberFormat="1" applyFont="1" applyFill="1" applyBorder="1" applyAlignment="1">
      <alignment vertical="top"/>
    </xf>
    <xf numFmtId="0" fontId="9" fillId="8" borderId="32" xfId="0" applyFont="1" applyFill="1" applyBorder="1"/>
    <xf numFmtId="0" fontId="21" fillId="8" borderId="33" xfId="0" applyFont="1" applyFill="1" applyBorder="1"/>
    <xf numFmtId="0" fontId="17" fillId="8" borderId="33" xfId="0" applyFont="1" applyFill="1" applyBorder="1"/>
    <xf numFmtId="0" fontId="17" fillId="8" borderId="33" xfId="0" applyFont="1" applyFill="1" applyBorder="1" applyAlignment="1">
      <alignment horizontal="center"/>
    </xf>
    <xf numFmtId="0" fontId="18" fillId="8" borderId="33" xfId="0" applyFont="1" applyFill="1" applyBorder="1"/>
    <xf numFmtId="0" fontId="18" fillId="8" borderId="33" xfId="0" applyFont="1" applyFill="1" applyBorder="1" applyAlignment="1">
      <alignment horizontal="center"/>
    </xf>
    <xf numFmtId="0" fontId="0" fillId="8" borderId="34" xfId="0" applyFill="1" applyBorder="1"/>
    <xf numFmtId="4" fontId="17" fillId="0" borderId="35" xfId="0" applyNumberFormat="1" applyFont="1" applyBorder="1" applyAlignment="1">
      <alignment vertical="top"/>
    </xf>
    <xf numFmtId="169" fontId="20" fillId="0" borderId="0" xfId="1" applyNumberFormat="1" applyFont="1" applyFill="1" applyBorder="1" applyAlignment="1">
      <alignment vertical="center"/>
    </xf>
    <xf numFmtId="169" fontId="19" fillId="0" borderId="35" xfId="1" applyNumberFormat="1" applyFont="1" applyFill="1" applyBorder="1" applyAlignment="1">
      <alignment vertical="center"/>
    </xf>
    <xf numFmtId="169" fontId="23" fillId="0" borderId="35" xfId="1" applyNumberFormat="1" applyFont="1" applyFill="1" applyBorder="1" applyAlignment="1">
      <alignment vertical="center"/>
    </xf>
    <xf numFmtId="2" fontId="17" fillId="0" borderId="35" xfId="0" applyNumberFormat="1" applyFont="1" applyBorder="1" applyAlignment="1">
      <alignment vertical="top"/>
    </xf>
    <xf numFmtId="165" fontId="17" fillId="0" borderId="35" xfId="2" applyNumberFormat="1" applyFont="1" applyFill="1" applyBorder="1" applyAlignment="1" applyProtection="1">
      <protection locked="0"/>
    </xf>
    <xf numFmtId="0" fontId="15" fillId="0" borderId="0" xfId="0" applyFont="1"/>
    <xf numFmtId="0" fontId="4" fillId="3" borderId="31" xfId="0" applyFont="1" applyFill="1" applyBorder="1"/>
    <xf numFmtId="2" fontId="25" fillId="11" borderId="30" xfId="0" applyNumberFormat="1" applyFont="1" applyFill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/>
  </cellXfs>
  <cellStyles count="12">
    <cellStyle name="Comma" xfId="1" builtinId="3"/>
    <cellStyle name="Comma 2" xfId="8" xr:uid="{00000000-0005-0000-0000-000001000000}"/>
    <cellStyle name="Comma 3" xfId="10" xr:uid="{00000000-0005-0000-0000-000002000000}"/>
    <cellStyle name="Currency" xfId="6" builtinId="4"/>
    <cellStyle name="Currency 2" xfId="11" xr:uid="{00000000-0005-0000-0000-000004000000}"/>
    <cellStyle name="Normal" xfId="0" builtinId="0"/>
    <cellStyle name="Normal 11" xfId="3" xr:uid="{00000000-0005-0000-0000-000006000000}"/>
    <cellStyle name="Normal 2" xfId="5" xr:uid="{00000000-0005-0000-0000-000007000000}"/>
    <cellStyle name="Normal 3" xfId="7" xr:uid="{00000000-0005-0000-0000-000008000000}"/>
    <cellStyle name="Normal 4" xfId="9" xr:uid="{00000000-0005-0000-0000-000009000000}"/>
    <cellStyle name="Percent" xfId="2" builtinId="5"/>
    <cellStyle name="Percent 2" xfId="4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2</xdr:row>
      <xdr:rowOff>0</xdr:rowOff>
    </xdr:from>
    <xdr:to>
      <xdr:col>4</xdr:col>
      <xdr:colOff>2962275</xdr:colOff>
      <xdr:row>9</xdr:row>
      <xdr:rowOff>36988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087"/>
        <a:stretch/>
      </xdr:blipFill>
      <xdr:spPr>
        <a:xfrm>
          <a:off x="789214" y="381000"/>
          <a:ext cx="3525611" cy="137048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523875</xdr:colOff>
      <xdr:row>2</xdr:row>
      <xdr:rowOff>19497</xdr:rowOff>
    </xdr:from>
    <xdr:to>
      <xdr:col>13</xdr:col>
      <xdr:colOff>137954</xdr:colOff>
      <xdr:row>6</xdr:row>
      <xdr:rowOff>149025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6080"/>
        <a:stretch/>
      </xdr:blipFill>
      <xdr:spPr>
        <a:xfrm>
          <a:off x="7800975" y="400497"/>
          <a:ext cx="5500529" cy="8915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\PE\AdminPD\Data%20Management\Client%20centric%20information\Firmwide%20usage\iFee_v1.7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"/>
      <sheetName val="Log"/>
      <sheetName val="Input"/>
      <sheetName val="Macros"/>
      <sheetName val="Update"/>
      <sheetName val="Aux"/>
      <sheetName val="Fee_Overview"/>
      <sheetName val="Legend"/>
      <sheetName val="Disclaimer"/>
      <sheetName val="Macros_Export"/>
      <sheetName val="Prod"/>
      <sheetName val="Cust"/>
      <sheetName val="Subscri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7">
          <cell r="D27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N117"/>
  <sheetViews>
    <sheetView tabSelected="1" view="pageBreakPreview" zoomScale="70" zoomScaleNormal="70" zoomScaleSheetLayoutView="70" workbookViewId="0">
      <selection activeCell="C85" sqref="C85"/>
    </sheetView>
  </sheetViews>
  <sheetFormatPr defaultColWidth="10.53515625" defaultRowHeight="14.6"/>
  <cols>
    <col min="1" max="1" width="5.53515625" style="91" customWidth="1"/>
    <col min="2" max="2" width="5.53515625" style="92" customWidth="1"/>
    <col min="3" max="3" width="5.3828125" style="39" customWidth="1"/>
    <col min="4" max="4" width="3.3828125" style="39" customWidth="1"/>
    <col min="5" max="5" width="74.15234375" style="39" customWidth="1"/>
    <col min="6" max="6" width="14.53515625" style="39" customWidth="1"/>
    <col min="7" max="7" width="14.53515625" style="90" customWidth="1"/>
    <col min="8" max="8" width="6.3828125" style="39" customWidth="1"/>
    <col min="9" max="9" width="24.15234375" style="39" customWidth="1"/>
    <col min="10" max="10" width="2.53515625" style="39" customWidth="1"/>
    <col min="11" max="11" width="14.53515625" style="39" customWidth="1"/>
    <col min="12" max="12" width="2.53515625" style="39" customWidth="1"/>
    <col min="13" max="13" width="22.84375" style="39" customWidth="1"/>
    <col min="14" max="15" width="2.53515625" style="39" customWidth="1"/>
    <col min="16" max="16384" width="10.53515625" style="39"/>
  </cols>
  <sheetData>
    <row r="12" spans="2:14" ht="27.45">
      <c r="C12" s="201" t="s">
        <v>145</v>
      </c>
    </row>
    <row r="14" spans="2:14" ht="15" thickBot="1"/>
    <row r="15" spans="2:14" ht="9.75" customHeight="1">
      <c r="B15" s="20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3"/>
    </row>
    <row r="16" spans="2:14" ht="9.75" customHeight="1">
      <c r="B16" s="202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174"/>
    </row>
    <row r="17" spans="1:14" ht="17.600000000000001">
      <c r="A17" s="93"/>
      <c r="C17" s="121" t="s">
        <v>79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27"/>
    </row>
    <row r="18" spans="1:14">
      <c r="C18" s="175"/>
      <c r="D18" s="101" t="s">
        <v>95</v>
      </c>
      <c r="E18" s="138"/>
      <c r="F18" s="205"/>
      <c r="G18" s="205"/>
      <c r="H18" s="205"/>
      <c r="I18" s="205"/>
      <c r="J18" s="101"/>
      <c r="K18" s="101"/>
      <c r="L18" s="101"/>
      <c r="M18" s="101"/>
      <c r="N18" s="176"/>
    </row>
    <row r="19" spans="1:14">
      <c r="C19" s="175"/>
      <c r="D19" s="101" t="s">
        <v>96</v>
      </c>
      <c r="E19" s="138"/>
      <c r="F19" s="205"/>
      <c r="G19" s="205"/>
      <c r="H19" s="205"/>
      <c r="I19" s="205"/>
      <c r="J19" s="101"/>
      <c r="K19" s="101"/>
      <c r="L19" s="101"/>
      <c r="M19" s="101"/>
      <c r="N19" s="176"/>
    </row>
    <row r="20" spans="1:14">
      <c r="A20" s="93"/>
      <c r="C20" s="175"/>
      <c r="D20" s="101" t="s">
        <v>85</v>
      </c>
      <c r="E20" s="138"/>
      <c r="F20" s="205"/>
      <c r="G20" s="205"/>
      <c r="H20" s="205"/>
      <c r="I20" s="205"/>
      <c r="J20" s="101"/>
      <c r="K20" s="101"/>
      <c r="L20" s="101"/>
      <c r="M20" s="101"/>
      <c r="N20" s="176"/>
    </row>
    <row r="21" spans="1:14">
      <c r="C21" s="175"/>
      <c r="D21" s="101" t="s">
        <v>97</v>
      </c>
      <c r="E21" s="138"/>
      <c r="F21" s="206"/>
      <c r="G21" s="206"/>
      <c r="H21" s="206"/>
      <c r="I21" s="206"/>
      <c r="J21" s="101"/>
      <c r="K21" s="101"/>
      <c r="L21" s="101"/>
      <c r="M21" s="101"/>
      <c r="N21" s="176"/>
    </row>
    <row r="22" spans="1:14">
      <c r="C22" s="175"/>
      <c r="D22" s="101" t="s">
        <v>98</v>
      </c>
      <c r="E22" s="138"/>
      <c r="F22" s="101" t="s">
        <v>36</v>
      </c>
      <c r="G22" s="103"/>
      <c r="H22" s="101" t="s">
        <v>35</v>
      </c>
      <c r="I22" s="104"/>
      <c r="J22" s="101"/>
      <c r="K22" s="101"/>
      <c r="L22" s="101"/>
      <c r="M22" s="101"/>
      <c r="N22" s="176"/>
    </row>
    <row r="23" spans="1:14">
      <c r="A23" s="93"/>
      <c r="C23" s="175"/>
      <c r="D23" s="101" t="s">
        <v>99</v>
      </c>
      <c r="E23" s="138"/>
      <c r="F23" s="105"/>
      <c r="G23" s="101"/>
      <c r="H23" s="101"/>
      <c r="I23" s="101"/>
      <c r="J23" s="101"/>
      <c r="K23" s="101"/>
      <c r="L23" s="101"/>
      <c r="M23" s="101"/>
      <c r="N23" s="176"/>
    </row>
    <row r="24" spans="1:14">
      <c r="C24" s="175"/>
      <c r="D24" s="101" t="s">
        <v>74</v>
      </c>
      <c r="E24" s="138"/>
      <c r="F24" s="105"/>
      <c r="G24" s="101"/>
      <c r="H24" s="101"/>
      <c r="I24" s="101"/>
      <c r="J24" s="101"/>
      <c r="K24" s="101"/>
      <c r="L24" s="101"/>
      <c r="M24" s="101"/>
      <c r="N24" s="176"/>
    </row>
    <row r="25" spans="1:14">
      <c r="C25" s="175"/>
      <c r="D25" s="101" t="s">
        <v>94</v>
      </c>
      <c r="E25" s="138"/>
      <c r="F25" s="105" t="s">
        <v>134</v>
      </c>
      <c r="G25" s="101"/>
      <c r="H25" s="101"/>
      <c r="I25" s="101"/>
      <c r="J25" s="101"/>
      <c r="K25" s="101"/>
      <c r="L25" s="101"/>
      <c r="M25" s="101"/>
      <c r="N25" s="176"/>
    </row>
    <row r="26" spans="1:14">
      <c r="C26" s="175"/>
      <c r="D26" s="139"/>
      <c r="E26" s="139"/>
      <c r="F26" s="101"/>
      <c r="G26" s="101"/>
      <c r="H26" s="101"/>
      <c r="I26" s="101"/>
      <c r="J26" s="101"/>
      <c r="K26" s="101"/>
      <c r="L26" s="101"/>
      <c r="M26" s="101"/>
      <c r="N26" s="176"/>
    </row>
    <row r="27" spans="1:14" ht="17.600000000000001">
      <c r="A27" s="93"/>
      <c r="C27" s="121" t="s">
        <v>80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77"/>
    </row>
    <row r="28" spans="1:14" ht="9.75" customHeight="1">
      <c r="C28" s="140"/>
      <c r="D28" s="139"/>
      <c r="E28" s="139"/>
      <c r="F28" s="141"/>
      <c r="G28" s="141"/>
      <c r="H28" s="138"/>
      <c r="I28" s="141"/>
      <c r="J28" s="138"/>
      <c r="K28" s="138"/>
      <c r="L28" s="138"/>
      <c r="M28" s="138"/>
      <c r="N28" s="149"/>
    </row>
    <row r="29" spans="1:14">
      <c r="B29" s="91"/>
      <c r="C29" s="140"/>
      <c r="D29" s="139"/>
      <c r="E29" s="139"/>
      <c r="F29" s="122"/>
      <c r="G29" s="142"/>
      <c r="H29" s="138"/>
      <c r="I29" s="150" t="s">
        <v>87</v>
      </c>
      <c r="J29" s="151"/>
      <c r="K29" s="151"/>
      <c r="L29" s="151"/>
      <c r="M29" s="150" t="s">
        <v>85</v>
      </c>
      <c r="N29" s="149"/>
    </row>
    <row r="30" spans="1:14" ht="9.75" customHeight="1">
      <c r="C30" s="140"/>
      <c r="D30" s="139"/>
      <c r="E30" s="139"/>
      <c r="F30" s="122"/>
      <c r="G30" s="142"/>
      <c r="H30" s="138"/>
      <c r="I30" s="141"/>
      <c r="J30" s="138"/>
      <c r="K30" s="138"/>
      <c r="L30" s="138"/>
      <c r="M30" s="141"/>
      <c r="N30" s="152"/>
    </row>
    <row r="31" spans="1:14" s="89" customFormat="1">
      <c r="A31" s="94"/>
      <c r="B31" s="95"/>
      <c r="C31" s="143"/>
      <c r="D31" s="101" t="s">
        <v>84</v>
      </c>
      <c r="E31" s="144"/>
      <c r="F31" s="145"/>
      <c r="G31" s="146"/>
      <c r="H31" s="147"/>
      <c r="I31" s="113">
        <v>0</v>
      </c>
      <c r="J31" s="153"/>
      <c r="K31" s="153"/>
      <c r="L31" s="153"/>
      <c r="M31" s="113">
        <v>0</v>
      </c>
      <c r="N31" s="155"/>
    </row>
    <row r="32" spans="1:14" s="89" customFormat="1">
      <c r="A32" s="94"/>
      <c r="B32" s="95"/>
      <c r="C32" s="143"/>
      <c r="D32" s="101" t="s">
        <v>100</v>
      </c>
      <c r="E32" s="144"/>
      <c r="F32" s="145"/>
      <c r="G32" s="146"/>
      <c r="H32" s="147"/>
      <c r="I32" s="178">
        <v>0</v>
      </c>
      <c r="J32" s="154"/>
      <c r="K32" s="154"/>
      <c r="L32" s="154"/>
      <c r="M32" s="179">
        <v>0</v>
      </c>
      <c r="N32" s="155"/>
    </row>
    <row r="33" spans="1:14">
      <c r="A33" s="94"/>
      <c r="C33" s="148"/>
      <c r="D33" s="101" t="s">
        <v>101</v>
      </c>
      <c r="E33" s="122"/>
      <c r="F33" s="122"/>
      <c r="G33" s="142"/>
      <c r="H33" s="138"/>
      <c r="I33" s="114">
        <f>$I$32*M33</f>
        <v>0</v>
      </c>
      <c r="J33" s="151"/>
      <c r="K33" s="151"/>
      <c r="L33" s="151"/>
      <c r="M33" s="113">
        <v>0</v>
      </c>
      <c r="N33" s="155"/>
    </row>
    <row r="34" spans="1:14">
      <c r="A34" s="94"/>
      <c r="C34" s="148"/>
      <c r="D34" s="101" t="s">
        <v>102</v>
      </c>
      <c r="E34" s="122"/>
      <c r="F34" s="122"/>
      <c r="G34" s="142"/>
      <c r="H34" s="122"/>
      <c r="I34" s="114">
        <f t="shared" ref="I34:I36" si="0">$I$32*M34</f>
        <v>0</v>
      </c>
      <c r="J34" s="101"/>
      <c r="K34" s="101"/>
      <c r="L34" s="101"/>
      <c r="M34" s="106">
        <v>0</v>
      </c>
      <c r="N34" s="155"/>
    </row>
    <row r="35" spans="1:14">
      <c r="A35" s="94"/>
      <c r="C35" s="148"/>
      <c r="D35" s="101" t="s">
        <v>103</v>
      </c>
      <c r="E35" s="122"/>
      <c r="F35" s="122"/>
      <c r="G35" s="142"/>
      <c r="H35" s="122"/>
      <c r="I35" s="114">
        <f t="shared" si="0"/>
        <v>0</v>
      </c>
      <c r="J35" s="101"/>
      <c r="K35" s="101"/>
      <c r="L35" s="101"/>
      <c r="M35" s="106">
        <v>0</v>
      </c>
      <c r="N35" s="155"/>
    </row>
    <row r="36" spans="1:14">
      <c r="A36" s="94"/>
      <c r="C36" s="148"/>
      <c r="D36" s="101" t="s">
        <v>104</v>
      </c>
      <c r="E36" s="122"/>
      <c r="F36" s="122"/>
      <c r="G36" s="142"/>
      <c r="H36" s="122"/>
      <c r="I36" s="114">
        <f t="shared" si="0"/>
        <v>0</v>
      </c>
      <c r="J36" s="101"/>
      <c r="K36" s="101"/>
      <c r="L36" s="101"/>
      <c r="M36" s="106">
        <v>0</v>
      </c>
      <c r="N36" s="155"/>
    </row>
    <row r="37" spans="1:14">
      <c r="C37" s="140"/>
      <c r="D37" s="139"/>
      <c r="E37" s="139"/>
      <c r="F37" s="122"/>
      <c r="G37" s="142"/>
      <c r="H37" s="122"/>
      <c r="I37" s="122"/>
      <c r="J37" s="122"/>
      <c r="K37" s="122"/>
      <c r="L37" s="122"/>
      <c r="M37" s="122"/>
      <c r="N37" s="155"/>
    </row>
    <row r="38" spans="1:14" ht="17.600000000000001">
      <c r="A38" s="93"/>
      <c r="C38" s="121" t="s">
        <v>93</v>
      </c>
      <c r="D38" s="100"/>
      <c r="E38" s="100"/>
      <c r="F38" s="100"/>
      <c r="G38" s="100"/>
      <c r="H38" s="100"/>
      <c r="I38" s="185">
        <f>I40+I45+I52</f>
        <v>0</v>
      </c>
      <c r="J38" s="107"/>
      <c r="K38" s="107"/>
      <c r="L38" s="107"/>
      <c r="M38" s="185">
        <f>M40+M45+M52</f>
        <v>0</v>
      </c>
      <c r="N38" s="177"/>
    </row>
    <row r="39" spans="1:14" ht="20.6">
      <c r="C39" s="97"/>
      <c r="D39" s="98"/>
      <c r="E39" s="98"/>
      <c r="F39" s="98"/>
      <c r="G39" s="98"/>
      <c r="H39" s="98"/>
      <c r="I39" s="186"/>
      <c r="J39" s="98"/>
      <c r="K39" s="98"/>
      <c r="L39" s="98"/>
      <c r="M39" s="186"/>
      <c r="N39" s="174"/>
    </row>
    <row r="40" spans="1:14" ht="20.6">
      <c r="C40" s="97"/>
      <c r="D40" s="107" t="s">
        <v>108</v>
      </c>
      <c r="E40" s="107"/>
      <c r="F40" s="108" t="s">
        <v>133</v>
      </c>
      <c r="G40" s="107"/>
      <c r="H40" s="107"/>
      <c r="I40" s="195">
        <f>SUM(I41:I43)</f>
        <v>0</v>
      </c>
      <c r="J40" s="107"/>
      <c r="K40" s="107"/>
      <c r="L40" s="107"/>
      <c r="M40" s="195">
        <f>SUM(M41:M43)</f>
        <v>0</v>
      </c>
      <c r="N40" s="180"/>
    </row>
    <row r="41" spans="1:14" ht="20.6">
      <c r="C41" s="97"/>
      <c r="D41" s="122"/>
      <c r="E41" s="101" t="s">
        <v>105</v>
      </c>
      <c r="F41" s="109">
        <v>0</v>
      </c>
      <c r="G41" s="142"/>
      <c r="H41" s="122"/>
      <c r="I41" s="106">
        <v>0</v>
      </c>
      <c r="J41" s="122"/>
      <c r="K41" s="122"/>
      <c r="L41" s="122"/>
      <c r="M41" s="106">
        <v>0</v>
      </c>
      <c r="N41" s="116"/>
    </row>
    <row r="42" spans="1:14" ht="20.6">
      <c r="C42" s="97"/>
      <c r="D42" s="122"/>
      <c r="E42" s="101" t="s">
        <v>106</v>
      </c>
      <c r="F42" s="122"/>
      <c r="G42" s="142"/>
      <c r="H42" s="122"/>
      <c r="I42" s="106">
        <f>G45</f>
        <v>0</v>
      </c>
      <c r="J42" s="156"/>
      <c r="K42" s="156"/>
      <c r="L42" s="156"/>
      <c r="M42" s="106">
        <f>K45</f>
        <v>0</v>
      </c>
      <c r="N42" s="116"/>
    </row>
    <row r="43" spans="1:14" ht="20.6">
      <c r="C43" s="97"/>
      <c r="D43" s="122"/>
      <c r="E43" s="101" t="s">
        <v>107</v>
      </c>
      <c r="F43" s="122"/>
      <c r="G43" s="142"/>
      <c r="H43" s="122"/>
      <c r="I43" s="110">
        <v>0</v>
      </c>
      <c r="J43" s="122"/>
      <c r="K43" s="122"/>
      <c r="L43" s="122"/>
      <c r="M43" s="110">
        <v>0</v>
      </c>
      <c r="N43" s="116"/>
    </row>
    <row r="44" spans="1:14" ht="20.6">
      <c r="C44" s="97"/>
      <c r="D44" s="122"/>
      <c r="E44" s="122"/>
      <c r="F44" s="122"/>
      <c r="G44" s="142"/>
      <c r="H44" s="122"/>
      <c r="I44" s="122"/>
      <c r="J44" s="122"/>
      <c r="K44" s="122"/>
      <c r="L44" s="122"/>
      <c r="M44" s="122"/>
      <c r="N44" s="116"/>
    </row>
    <row r="45" spans="1:14" ht="20.6">
      <c r="B45" s="91"/>
      <c r="C45" s="97"/>
      <c r="D45" s="107" t="s">
        <v>109</v>
      </c>
      <c r="E45" s="107"/>
      <c r="F45" s="108" t="s">
        <v>91</v>
      </c>
      <c r="G45" s="196">
        <f>SUM(G46:G50)</f>
        <v>0</v>
      </c>
      <c r="H45" s="115"/>
      <c r="I45" s="126">
        <f>SUM(I46:I50)</f>
        <v>0</v>
      </c>
      <c r="J45" s="119"/>
      <c r="K45" s="196">
        <f>SUM(K46:K50)</f>
        <v>0</v>
      </c>
      <c r="L45" s="119"/>
      <c r="M45" s="126">
        <f>SUM(M46:M50)</f>
        <v>0</v>
      </c>
      <c r="N45" s="157"/>
    </row>
    <row r="46" spans="1:14" ht="20.6">
      <c r="C46" s="97"/>
      <c r="D46" s="101"/>
      <c r="E46" s="101" t="s">
        <v>110</v>
      </c>
      <c r="F46" s="111">
        <v>0</v>
      </c>
      <c r="G46" s="106">
        <f>-I46*F46</f>
        <v>0</v>
      </c>
      <c r="H46" s="122"/>
      <c r="I46" s="113">
        <v>0</v>
      </c>
      <c r="J46" s="102"/>
      <c r="K46" s="106">
        <f>-M46*F46</f>
        <v>0</v>
      </c>
      <c r="L46" s="102"/>
      <c r="M46" s="114">
        <v>0</v>
      </c>
      <c r="N46" s="116"/>
    </row>
    <row r="47" spans="1:14" ht="20.6">
      <c r="C47" s="97"/>
      <c r="D47" s="101"/>
      <c r="E47" s="101" t="s">
        <v>111</v>
      </c>
      <c r="F47" s="111">
        <v>0</v>
      </c>
      <c r="G47" s="106">
        <f>-I47*F47</f>
        <v>0</v>
      </c>
      <c r="H47" s="122"/>
      <c r="I47" s="113">
        <v>0</v>
      </c>
      <c r="J47" s="102"/>
      <c r="K47" s="106">
        <f>-M47*F47</f>
        <v>0</v>
      </c>
      <c r="L47" s="102"/>
      <c r="M47" s="114">
        <v>0</v>
      </c>
      <c r="N47" s="116"/>
    </row>
    <row r="48" spans="1:14" ht="20.6">
      <c r="C48" s="97"/>
      <c r="D48" s="101"/>
      <c r="E48" s="101" t="s">
        <v>112</v>
      </c>
      <c r="F48" s="111">
        <v>0</v>
      </c>
      <c r="G48" s="106">
        <f>-I48*F48</f>
        <v>0</v>
      </c>
      <c r="H48" s="122"/>
      <c r="I48" s="113">
        <v>0</v>
      </c>
      <c r="J48" s="102"/>
      <c r="K48" s="106">
        <f>-M48*F48</f>
        <v>0</v>
      </c>
      <c r="L48" s="102"/>
      <c r="M48" s="114">
        <v>0</v>
      </c>
      <c r="N48" s="116"/>
    </row>
    <row r="49" spans="1:14" ht="20.6">
      <c r="C49" s="97"/>
      <c r="D49" s="101"/>
      <c r="E49" s="101" t="s">
        <v>113</v>
      </c>
      <c r="F49" s="111">
        <v>0</v>
      </c>
      <c r="G49" s="106">
        <f>-I49*F49</f>
        <v>0</v>
      </c>
      <c r="H49" s="122"/>
      <c r="I49" s="113">
        <v>0</v>
      </c>
      <c r="J49" s="102"/>
      <c r="K49" s="106">
        <f>-M49*F49</f>
        <v>0</v>
      </c>
      <c r="L49" s="102"/>
      <c r="M49" s="114">
        <v>0</v>
      </c>
      <c r="N49" s="116"/>
    </row>
    <row r="50" spans="1:14" ht="20.6">
      <c r="C50" s="97"/>
      <c r="D50" s="101"/>
      <c r="E50" s="101" t="s">
        <v>54</v>
      </c>
      <c r="F50" s="112">
        <v>0</v>
      </c>
      <c r="G50" s="106">
        <f>-I50*F50</f>
        <v>0</v>
      </c>
      <c r="H50" s="122"/>
      <c r="I50" s="113">
        <v>0</v>
      </c>
      <c r="J50" s="102"/>
      <c r="K50" s="106">
        <f>-M50*F50</f>
        <v>0</v>
      </c>
      <c r="L50" s="102"/>
      <c r="M50" s="114">
        <v>0</v>
      </c>
      <c r="N50" s="116"/>
    </row>
    <row r="51" spans="1:14" ht="20.6">
      <c r="C51" s="97"/>
      <c r="D51" s="101"/>
      <c r="E51" s="101" t="s">
        <v>90</v>
      </c>
      <c r="F51" s="122"/>
      <c r="G51" s="142"/>
      <c r="H51" s="122"/>
      <c r="I51" s="122"/>
      <c r="J51" s="122"/>
      <c r="K51" s="122"/>
      <c r="L51" s="122"/>
      <c r="M51" s="122"/>
      <c r="N51" s="116"/>
    </row>
    <row r="52" spans="1:14" ht="20.6">
      <c r="C52" s="97"/>
      <c r="D52" s="107" t="s">
        <v>149</v>
      </c>
      <c r="E52" s="107"/>
      <c r="F52" s="107"/>
      <c r="G52" s="118"/>
      <c r="H52" s="120"/>
      <c r="I52" s="198">
        <f>I98</f>
        <v>0</v>
      </c>
      <c r="J52" s="120"/>
      <c r="K52" s="120"/>
      <c r="L52" s="120"/>
      <c r="M52" s="198">
        <f>M98</f>
        <v>0</v>
      </c>
      <c r="N52" s="117"/>
    </row>
    <row r="53" spans="1:14" ht="20.6">
      <c r="A53" s="93"/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74"/>
    </row>
    <row r="54" spans="1:14" ht="20.6">
      <c r="A54" s="93"/>
      <c r="C54" s="121" t="s">
        <v>88</v>
      </c>
      <c r="D54" s="100"/>
      <c r="E54" s="100"/>
      <c r="F54" s="100"/>
      <c r="G54" s="100"/>
      <c r="H54" s="100"/>
      <c r="I54" s="123">
        <f>I56+I63</f>
        <v>0</v>
      </c>
      <c r="J54" s="120"/>
      <c r="K54" s="120"/>
      <c r="L54" s="120"/>
      <c r="M54" s="123">
        <f>M56+M63</f>
        <v>0</v>
      </c>
      <c r="N54" s="174"/>
    </row>
    <row r="55" spans="1:14" ht="20.6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74"/>
    </row>
    <row r="56" spans="1:14">
      <c r="C56" s="140"/>
      <c r="D56" s="107" t="s">
        <v>114</v>
      </c>
      <c r="E56" s="107"/>
      <c r="F56" s="107"/>
      <c r="G56" s="107"/>
      <c r="H56" s="107"/>
      <c r="I56" s="199">
        <v>0</v>
      </c>
      <c r="J56" s="124"/>
      <c r="K56" s="124"/>
      <c r="L56" s="124"/>
      <c r="M56" s="199">
        <v>0</v>
      </c>
      <c r="N56" s="180"/>
    </row>
    <row r="57" spans="1:14">
      <c r="C57" s="148"/>
      <c r="D57" s="122"/>
      <c r="E57" s="125" t="s">
        <v>115</v>
      </c>
      <c r="F57" s="125"/>
      <c r="G57" s="125"/>
      <c r="H57" s="125"/>
      <c r="I57" s="113">
        <v>0</v>
      </c>
      <c r="J57" s="158"/>
      <c r="K57" s="158"/>
      <c r="L57" s="158"/>
      <c r="M57" s="113">
        <v>0</v>
      </c>
      <c r="N57" s="116"/>
    </row>
    <row r="58" spans="1:14">
      <c r="C58" s="140"/>
      <c r="D58" s="122"/>
      <c r="E58" s="101" t="s">
        <v>116</v>
      </c>
      <c r="F58" s="125"/>
      <c r="G58" s="125"/>
      <c r="H58" s="125"/>
      <c r="I58" s="113">
        <v>0</v>
      </c>
      <c r="J58" s="158"/>
      <c r="K58" s="158"/>
      <c r="L58" s="158"/>
      <c r="M58" s="113">
        <v>0</v>
      </c>
      <c r="N58" s="116"/>
    </row>
    <row r="59" spans="1:14">
      <c r="C59" s="148"/>
      <c r="D59" s="122"/>
      <c r="E59" s="101" t="s">
        <v>117</v>
      </c>
      <c r="F59" s="125"/>
      <c r="G59" s="125"/>
      <c r="H59" s="125"/>
      <c r="I59" s="113">
        <v>0</v>
      </c>
      <c r="J59" s="158"/>
      <c r="K59" s="158"/>
      <c r="L59" s="158"/>
      <c r="M59" s="113">
        <v>0</v>
      </c>
      <c r="N59" s="116"/>
    </row>
    <row r="60" spans="1:14">
      <c r="C60" s="148"/>
      <c r="D60" s="122"/>
      <c r="E60" s="101" t="s">
        <v>118</v>
      </c>
      <c r="F60" s="125"/>
      <c r="G60" s="125"/>
      <c r="H60" s="125"/>
      <c r="I60" s="113">
        <v>0</v>
      </c>
      <c r="J60" s="158"/>
      <c r="K60" s="158"/>
      <c r="L60" s="158"/>
      <c r="M60" s="113">
        <v>0</v>
      </c>
      <c r="N60" s="116"/>
    </row>
    <row r="61" spans="1:14">
      <c r="C61" s="140"/>
      <c r="D61" s="122"/>
      <c r="E61" s="101" t="s">
        <v>119</v>
      </c>
      <c r="F61" s="125"/>
      <c r="G61" s="125"/>
      <c r="H61" s="125"/>
      <c r="I61" s="113">
        <v>0</v>
      </c>
      <c r="J61" s="158"/>
      <c r="K61" s="158"/>
      <c r="L61" s="158"/>
      <c r="M61" s="113">
        <v>0</v>
      </c>
      <c r="N61" s="116"/>
    </row>
    <row r="62" spans="1:14">
      <c r="C62" s="140"/>
      <c r="D62" s="139"/>
      <c r="E62" s="139"/>
      <c r="F62" s="125"/>
      <c r="G62" s="125"/>
      <c r="H62" s="125"/>
      <c r="I62" s="158"/>
      <c r="J62" s="159"/>
      <c r="K62" s="159"/>
      <c r="L62" s="159"/>
      <c r="M62" s="159"/>
      <c r="N62" s="160"/>
    </row>
    <row r="63" spans="1:14">
      <c r="C63" s="140"/>
      <c r="D63" s="124" t="s">
        <v>120</v>
      </c>
      <c r="E63" s="124"/>
      <c r="F63" s="124"/>
      <c r="G63" s="124"/>
      <c r="H63" s="124"/>
      <c r="I63" s="198">
        <v>0</v>
      </c>
      <c r="J63" s="124"/>
      <c r="K63" s="124"/>
      <c r="L63" s="124"/>
      <c r="M63" s="198">
        <v>0</v>
      </c>
      <c r="N63" s="187"/>
    </row>
    <row r="64" spans="1:14">
      <c r="C64" s="148"/>
      <c r="D64" s="122"/>
      <c r="E64" s="101" t="s">
        <v>121</v>
      </c>
      <c r="F64" s="122"/>
      <c r="G64" s="142"/>
      <c r="H64" s="122"/>
      <c r="I64" s="113">
        <v>0</v>
      </c>
      <c r="J64" s="158"/>
      <c r="K64" s="158"/>
      <c r="L64" s="158"/>
      <c r="M64" s="113">
        <v>0</v>
      </c>
      <c r="N64" s="116"/>
    </row>
    <row r="65" spans="3:14">
      <c r="C65" s="148"/>
      <c r="D65" s="122"/>
      <c r="E65" s="101" t="s">
        <v>122</v>
      </c>
      <c r="F65" s="122"/>
      <c r="G65" s="142"/>
      <c r="H65" s="122"/>
      <c r="I65" s="113">
        <v>0</v>
      </c>
      <c r="J65" s="158"/>
      <c r="K65" s="158"/>
      <c r="L65" s="158"/>
      <c r="M65" s="113">
        <v>0</v>
      </c>
      <c r="N65" s="116"/>
    </row>
    <row r="66" spans="3:14">
      <c r="C66" s="148"/>
      <c r="D66" s="122"/>
      <c r="E66" s="101" t="s">
        <v>123</v>
      </c>
      <c r="F66" s="122"/>
      <c r="G66" s="142"/>
      <c r="H66" s="122"/>
      <c r="I66" s="113">
        <v>0</v>
      </c>
      <c r="J66" s="158"/>
      <c r="K66" s="158"/>
      <c r="L66" s="158"/>
      <c r="M66" s="113">
        <v>0</v>
      </c>
      <c r="N66" s="116"/>
    </row>
    <row r="67" spans="3:14">
      <c r="C67" s="148"/>
      <c r="D67" s="122"/>
      <c r="E67" s="101" t="s">
        <v>124</v>
      </c>
      <c r="F67" s="122"/>
      <c r="G67" s="142"/>
      <c r="H67" s="122"/>
      <c r="I67" s="113">
        <v>0</v>
      </c>
      <c r="J67" s="158"/>
      <c r="K67" s="158"/>
      <c r="L67" s="158"/>
      <c r="M67" s="113">
        <v>0</v>
      </c>
      <c r="N67" s="116"/>
    </row>
    <row r="68" spans="3:14">
      <c r="C68" s="148"/>
      <c r="D68" s="122"/>
      <c r="E68" s="101" t="s">
        <v>125</v>
      </c>
      <c r="F68" s="122"/>
      <c r="G68" s="142"/>
      <c r="H68" s="122"/>
      <c r="I68" s="113">
        <v>0</v>
      </c>
      <c r="J68" s="158"/>
      <c r="K68" s="158"/>
      <c r="L68" s="158"/>
      <c r="M68" s="113">
        <v>0</v>
      </c>
      <c r="N68" s="116"/>
    </row>
    <row r="69" spans="3:14">
      <c r="C69" s="140"/>
      <c r="D69" s="122"/>
      <c r="E69" s="101" t="s">
        <v>119</v>
      </c>
      <c r="F69" s="122"/>
      <c r="G69" s="142"/>
      <c r="H69" s="122"/>
      <c r="I69" s="113">
        <v>0</v>
      </c>
      <c r="J69" s="158"/>
      <c r="K69" s="158"/>
      <c r="L69" s="158"/>
      <c r="M69" s="113">
        <v>0</v>
      </c>
      <c r="N69" s="116"/>
    </row>
    <row r="70" spans="3:14">
      <c r="C70" s="148"/>
      <c r="D70" s="122"/>
      <c r="E70" s="101"/>
      <c r="F70" s="122"/>
      <c r="G70" s="142"/>
      <c r="H70" s="122"/>
      <c r="I70" s="122"/>
      <c r="J70" s="122"/>
      <c r="K70" s="122"/>
      <c r="L70" s="122"/>
      <c r="M70" s="122"/>
      <c r="N70" s="116"/>
    </row>
    <row r="71" spans="3:14" ht="17.600000000000001">
      <c r="C71" s="203" t="s">
        <v>89</v>
      </c>
      <c r="D71" s="124"/>
      <c r="E71" s="124"/>
      <c r="F71" s="124"/>
      <c r="G71" s="124"/>
      <c r="H71" s="124"/>
      <c r="I71" s="197">
        <f>SUM(I38,I54)</f>
        <v>0</v>
      </c>
      <c r="J71" s="124"/>
      <c r="K71" s="124"/>
      <c r="L71" s="124"/>
      <c r="M71" s="197">
        <f>M38+M54</f>
        <v>0</v>
      </c>
      <c r="N71" s="187"/>
    </row>
    <row r="72" spans="3:14">
      <c r="C72" s="140"/>
      <c r="D72" s="139"/>
      <c r="E72" s="139"/>
      <c r="F72" s="122"/>
      <c r="G72" s="142"/>
      <c r="H72" s="122"/>
      <c r="I72" s="138"/>
      <c r="J72" s="141"/>
      <c r="K72" s="141"/>
      <c r="L72" s="141"/>
      <c r="M72" s="141"/>
      <c r="N72" s="116"/>
    </row>
    <row r="73" spans="3:14" ht="17.600000000000001">
      <c r="C73" s="121" t="s">
        <v>146</v>
      </c>
      <c r="D73" s="128"/>
      <c r="E73" s="128"/>
      <c r="F73" s="128"/>
      <c r="G73" s="128"/>
      <c r="H73" s="128"/>
      <c r="I73" s="198">
        <v>0</v>
      </c>
      <c r="J73" s="124"/>
      <c r="K73" s="124"/>
      <c r="L73" s="124"/>
      <c r="M73" s="198">
        <v>0</v>
      </c>
      <c r="N73" s="187"/>
    </row>
    <row r="74" spans="3:14">
      <c r="C74" s="140"/>
      <c r="D74" s="122"/>
      <c r="E74" s="101" t="s">
        <v>135</v>
      </c>
      <c r="F74" s="122"/>
      <c r="G74" s="142"/>
      <c r="H74" s="122"/>
      <c r="I74" s="113">
        <v>0</v>
      </c>
      <c r="J74" s="158"/>
      <c r="K74" s="158"/>
      <c r="L74" s="158"/>
      <c r="M74" s="113">
        <v>0</v>
      </c>
      <c r="N74" s="116"/>
    </row>
    <row r="75" spans="3:14">
      <c r="C75" s="140"/>
      <c r="D75" s="122"/>
      <c r="E75" s="101" t="s">
        <v>136</v>
      </c>
      <c r="F75" s="122"/>
      <c r="G75" s="142"/>
      <c r="H75" s="122"/>
      <c r="I75" s="113">
        <v>0</v>
      </c>
      <c r="J75" s="158"/>
      <c r="K75" s="158"/>
      <c r="L75" s="158"/>
      <c r="M75" s="113">
        <v>0</v>
      </c>
      <c r="N75" s="116"/>
    </row>
    <row r="76" spans="3:14">
      <c r="C76" s="140"/>
      <c r="D76" s="122"/>
      <c r="E76" s="101" t="s">
        <v>137</v>
      </c>
      <c r="F76" s="122"/>
      <c r="G76" s="142"/>
      <c r="H76" s="122"/>
      <c r="I76" s="113">
        <v>0</v>
      </c>
      <c r="J76" s="158"/>
      <c r="K76" s="158"/>
      <c r="L76" s="158"/>
      <c r="M76" s="113">
        <v>0</v>
      </c>
      <c r="N76" s="116"/>
    </row>
    <row r="77" spans="3:14">
      <c r="C77" s="140"/>
      <c r="D77" s="122"/>
      <c r="E77" s="101" t="s">
        <v>138</v>
      </c>
      <c r="F77" s="122"/>
      <c r="G77" s="142"/>
      <c r="H77" s="122"/>
      <c r="I77" s="113">
        <v>0</v>
      </c>
      <c r="J77" s="158"/>
      <c r="K77" s="158"/>
      <c r="L77" s="158"/>
      <c r="M77" s="113">
        <v>0</v>
      </c>
      <c r="N77" s="116"/>
    </row>
    <row r="78" spans="3:14">
      <c r="C78" s="140"/>
      <c r="D78" s="122"/>
      <c r="E78" s="101" t="s">
        <v>139</v>
      </c>
      <c r="F78" s="122"/>
      <c r="G78" s="142"/>
      <c r="H78" s="122"/>
      <c r="I78" s="113">
        <v>0</v>
      </c>
      <c r="J78" s="158"/>
      <c r="K78" s="158"/>
      <c r="L78" s="158"/>
      <c r="M78" s="113">
        <v>0</v>
      </c>
      <c r="N78" s="116"/>
    </row>
    <row r="79" spans="3:14">
      <c r="C79" s="140"/>
      <c r="D79" s="122"/>
      <c r="E79" s="101" t="s">
        <v>140</v>
      </c>
      <c r="F79" s="122"/>
      <c r="G79" s="142"/>
      <c r="H79" s="122"/>
      <c r="I79" s="113">
        <v>0</v>
      </c>
      <c r="J79" s="158"/>
      <c r="K79" s="158"/>
      <c r="L79" s="158"/>
      <c r="M79" s="113">
        <v>0</v>
      </c>
      <c r="N79" s="116"/>
    </row>
    <row r="80" spans="3:14">
      <c r="C80" s="140"/>
      <c r="D80" s="122"/>
      <c r="E80" s="101" t="s">
        <v>141</v>
      </c>
      <c r="F80" s="122"/>
      <c r="G80" s="142"/>
      <c r="H80" s="122"/>
      <c r="I80" s="113">
        <v>0</v>
      </c>
      <c r="J80" s="158"/>
      <c r="K80" s="158"/>
      <c r="L80" s="158"/>
      <c r="M80" s="113">
        <v>0</v>
      </c>
      <c r="N80" s="116"/>
    </row>
    <row r="81" spans="3:14">
      <c r="C81" s="140"/>
      <c r="D81" s="122"/>
      <c r="E81" s="101" t="s">
        <v>142</v>
      </c>
      <c r="F81" s="122"/>
      <c r="G81" s="142"/>
      <c r="H81" s="122"/>
      <c r="I81" s="113">
        <v>0</v>
      </c>
      <c r="J81" s="158"/>
      <c r="K81" s="158"/>
      <c r="L81" s="158"/>
      <c r="M81" s="113">
        <v>0</v>
      </c>
      <c r="N81" s="116"/>
    </row>
    <row r="82" spans="3:14">
      <c r="C82" s="140"/>
      <c r="D82" s="122"/>
      <c r="E82" s="101" t="s">
        <v>143</v>
      </c>
      <c r="F82" s="122"/>
      <c r="G82" s="142"/>
      <c r="H82" s="122"/>
      <c r="I82" s="113">
        <v>0</v>
      </c>
      <c r="J82" s="158"/>
      <c r="K82" s="158"/>
      <c r="L82" s="158"/>
      <c r="M82" s="113">
        <v>0</v>
      </c>
      <c r="N82" s="116"/>
    </row>
    <row r="83" spans="3:14">
      <c r="C83" s="140"/>
      <c r="D83" s="122"/>
      <c r="E83" s="101" t="s">
        <v>144</v>
      </c>
      <c r="F83" s="122"/>
      <c r="G83" s="142"/>
      <c r="H83" s="122"/>
      <c r="I83" s="113">
        <v>0</v>
      </c>
      <c r="J83" s="158"/>
      <c r="K83" s="158"/>
      <c r="L83" s="158"/>
      <c r="M83" s="113">
        <v>0</v>
      </c>
      <c r="N83" s="116"/>
    </row>
    <row r="84" spans="3:14">
      <c r="C84" s="140"/>
      <c r="D84" s="139"/>
      <c r="E84" s="139"/>
      <c r="F84" s="122"/>
      <c r="G84" s="142"/>
      <c r="H84" s="122"/>
      <c r="I84" s="138"/>
      <c r="J84" s="141"/>
      <c r="K84" s="141"/>
      <c r="L84" s="141"/>
      <c r="M84" s="141"/>
      <c r="N84" s="116"/>
    </row>
    <row r="85" spans="3:14" ht="21.75" customHeight="1">
      <c r="C85" s="121" t="s">
        <v>147</v>
      </c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81"/>
    </row>
    <row r="86" spans="3:14">
      <c r="C86" s="148"/>
      <c r="D86" s="122"/>
      <c r="E86" s="122"/>
      <c r="F86" s="122"/>
      <c r="G86" s="142"/>
      <c r="H86" s="122"/>
      <c r="I86" s="122"/>
      <c r="J86" s="122"/>
      <c r="K86" s="122"/>
      <c r="L86" s="122"/>
      <c r="M86" s="122"/>
      <c r="N86" s="116"/>
    </row>
    <row r="87" spans="3:14">
      <c r="C87" s="129" t="s">
        <v>81</v>
      </c>
      <c r="D87" s="130"/>
      <c r="E87" s="130"/>
      <c r="F87" s="130"/>
      <c r="G87" s="130"/>
      <c r="H87" s="130"/>
      <c r="I87" s="200">
        <v>0</v>
      </c>
      <c r="J87" s="130"/>
      <c r="K87" s="130"/>
      <c r="L87" s="130"/>
      <c r="M87" s="130"/>
      <c r="N87" s="116"/>
    </row>
    <row r="88" spans="3:14">
      <c r="C88" s="129" t="s">
        <v>82</v>
      </c>
      <c r="D88" s="130"/>
      <c r="E88" s="130"/>
      <c r="F88" s="130"/>
      <c r="G88" s="130"/>
      <c r="H88" s="130"/>
      <c r="I88" s="200">
        <v>0</v>
      </c>
      <c r="J88" s="130"/>
      <c r="K88" s="130"/>
      <c r="L88" s="130"/>
      <c r="M88" s="130"/>
      <c r="N88" s="116"/>
    </row>
    <row r="89" spans="3:14">
      <c r="C89" s="148"/>
      <c r="D89" s="122"/>
      <c r="E89" s="122"/>
      <c r="F89" s="122"/>
      <c r="G89" s="142"/>
      <c r="H89" s="122"/>
      <c r="I89" s="122"/>
      <c r="J89" s="122"/>
      <c r="K89" s="122"/>
      <c r="L89" s="122"/>
      <c r="M89" s="122"/>
      <c r="N89" s="116"/>
    </row>
    <row r="90" spans="3:14">
      <c r="C90" s="148"/>
      <c r="D90" s="131" t="s">
        <v>126</v>
      </c>
      <c r="E90" s="101"/>
      <c r="F90" s="204" t="s">
        <v>92</v>
      </c>
      <c r="G90" s="204"/>
      <c r="H90" s="204"/>
      <c r="I90" s="204"/>
      <c r="J90" s="204"/>
      <c r="K90" s="204"/>
      <c r="L90" s="204"/>
      <c r="M90" s="204"/>
      <c r="N90" s="116"/>
    </row>
    <row r="91" spans="3:14" ht="34.5" customHeight="1">
      <c r="C91" s="148"/>
      <c r="D91" s="101"/>
      <c r="E91" s="101"/>
      <c r="F91" s="204"/>
      <c r="G91" s="204"/>
      <c r="H91" s="204"/>
      <c r="I91" s="204"/>
      <c r="J91" s="204"/>
      <c r="K91" s="204"/>
      <c r="L91" s="204"/>
      <c r="M91" s="204"/>
      <c r="N91" s="116"/>
    </row>
    <row r="92" spans="3:14" ht="15" thickBot="1">
      <c r="C92" s="188"/>
      <c r="D92" s="189"/>
      <c r="E92" s="189"/>
      <c r="F92" s="190"/>
      <c r="G92" s="191"/>
      <c r="H92" s="190"/>
      <c r="I92" s="192"/>
      <c r="J92" s="193"/>
      <c r="K92" s="193"/>
      <c r="L92" s="193"/>
      <c r="M92" s="193"/>
      <c r="N92" s="194"/>
    </row>
    <row r="93" spans="3:14">
      <c r="C93" s="164"/>
      <c r="D93" s="165"/>
      <c r="E93" s="165"/>
      <c r="F93" s="166"/>
      <c r="G93" s="167"/>
      <c r="H93" s="166"/>
      <c r="I93" s="168"/>
      <c r="J93" s="169"/>
      <c r="K93" s="169"/>
      <c r="L93" s="169"/>
      <c r="M93" s="169"/>
      <c r="N93" s="170"/>
    </row>
    <row r="94" spans="3:14" ht="17.600000000000001">
      <c r="C94" s="121" t="s">
        <v>148</v>
      </c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82"/>
    </row>
    <row r="95" spans="3:14" ht="15.75" customHeight="1">
      <c r="C95" s="161"/>
      <c r="D95" s="101"/>
      <c r="E95" s="101"/>
      <c r="F95" s="122"/>
      <c r="G95" s="142"/>
      <c r="H95" s="122"/>
      <c r="I95" s="163"/>
      <c r="J95" s="162"/>
      <c r="K95" s="162"/>
      <c r="L95" s="162"/>
      <c r="M95" s="163"/>
      <c r="N95" s="152"/>
    </row>
    <row r="96" spans="3:14">
      <c r="C96" s="148"/>
      <c r="D96" s="122"/>
      <c r="E96" s="101" t="s">
        <v>127</v>
      </c>
      <c r="F96" s="122"/>
      <c r="G96" s="142"/>
      <c r="H96" s="122"/>
      <c r="I96" s="113">
        <v>0</v>
      </c>
      <c r="J96" s="163"/>
      <c r="K96" s="163"/>
      <c r="L96" s="163"/>
      <c r="M96" s="113">
        <v>0</v>
      </c>
      <c r="N96" s="152"/>
    </row>
    <row r="97" spans="3:14">
      <c r="C97" s="148"/>
      <c r="D97" s="122"/>
      <c r="E97" s="101" t="s">
        <v>128</v>
      </c>
      <c r="F97" s="122"/>
      <c r="G97" s="142"/>
      <c r="H97" s="122"/>
      <c r="I97" s="113">
        <v>0</v>
      </c>
      <c r="J97" s="163"/>
      <c r="K97" s="163"/>
      <c r="L97" s="163"/>
      <c r="M97" s="113">
        <v>0</v>
      </c>
      <c r="N97" s="152"/>
    </row>
    <row r="98" spans="3:14">
      <c r="C98" s="148"/>
      <c r="D98" s="122"/>
      <c r="E98" s="101" t="s">
        <v>129</v>
      </c>
      <c r="F98" s="122"/>
      <c r="G98" s="142"/>
      <c r="H98" s="122"/>
      <c r="I98" s="113">
        <v>0</v>
      </c>
      <c r="J98" s="163"/>
      <c r="K98" s="163"/>
      <c r="L98" s="163"/>
      <c r="M98" s="113">
        <v>0</v>
      </c>
      <c r="N98" s="152"/>
    </row>
    <row r="99" spans="3:14">
      <c r="C99" s="148"/>
      <c r="D99" s="122"/>
      <c r="E99" s="101" t="s">
        <v>130</v>
      </c>
      <c r="F99" s="122"/>
      <c r="G99" s="142"/>
      <c r="H99" s="122"/>
      <c r="I99" s="113">
        <f>SUM(I95:I98)</f>
        <v>0</v>
      </c>
      <c r="J99" s="163"/>
      <c r="K99" s="163"/>
      <c r="L99" s="163"/>
      <c r="M99" s="113">
        <f>SUM(M95:M98)</f>
        <v>0</v>
      </c>
      <c r="N99" s="152"/>
    </row>
    <row r="100" spans="3:14">
      <c r="C100" s="148"/>
      <c r="D100" s="122"/>
      <c r="E100" s="122"/>
      <c r="F100" s="122"/>
      <c r="G100" s="142"/>
      <c r="H100" s="122"/>
      <c r="I100" s="141"/>
      <c r="J100" s="141"/>
      <c r="K100" s="141"/>
      <c r="L100" s="141"/>
      <c r="M100" s="141"/>
      <c r="N100" s="152"/>
    </row>
    <row r="101" spans="3:14" ht="15" thickBot="1">
      <c r="C101" s="135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4"/>
    </row>
    <row r="102" spans="3:14">
      <c r="C102" s="183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84"/>
    </row>
    <row r="103" spans="3:14">
      <c r="C103" s="171" t="s">
        <v>83</v>
      </c>
      <c r="D103" s="122"/>
      <c r="E103" s="122"/>
      <c r="F103" s="122"/>
      <c r="G103" s="142"/>
      <c r="H103" s="122"/>
      <c r="I103" s="122"/>
      <c r="J103" s="122"/>
      <c r="K103" s="122"/>
      <c r="L103" s="122"/>
      <c r="M103" s="122"/>
      <c r="N103" s="116"/>
    </row>
    <row r="104" spans="3:14">
      <c r="C104" s="161"/>
      <c r="D104" s="122"/>
      <c r="E104" s="122"/>
      <c r="F104" s="122"/>
      <c r="G104" s="142"/>
      <c r="H104" s="122"/>
      <c r="I104" s="122"/>
      <c r="J104" s="122"/>
      <c r="K104" s="122"/>
      <c r="L104" s="122"/>
      <c r="M104" s="122"/>
      <c r="N104" s="116"/>
    </row>
    <row r="105" spans="3:14">
      <c r="C105" s="161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116"/>
    </row>
    <row r="106" spans="3:14">
      <c r="C106" s="161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116"/>
    </row>
    <row r="107" spans="3:14">
      <c r="C107" s="148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116"/>
    </row>
    <row r="108" spans="3:14">
      <c r="C108" s="148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116"/>
    </row>
    <row r="109" spans="3:14">
      <c r="C109" s="148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116"/>
    </row>
    <row r="110" spans="3:14">
      <c r="C110" s="148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116"/>
    </row>
    <row r="111" spans="3:14">
      <c r="C111" s="148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116"/>
    </row>
    <row r="112" spans="3:14">
      <c r="C112" s="148"/>
      <c r="D112" s="122"/>
      <c r="E112" s="122"/>
      <c r="F112" s="122"/>
      <c r="G112" s="142"/>
      <c r="H112" s="122"/>
      <c r="I112" s="122"/>
      <c r="J112" s="122"/>
      <c r="K112" s="122"/>
      <c r="L112" s="122"/>
      <c r="M112" s="122"/>
      <c r="N112" s="116"/>
    </row>
    <row r="113" spans="3:14" ht="15" thickBot="1">
      <c r="C113" s="132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4"/>
    </row>
    <row r="114" spans="3:14">
      <c r="C114" s="39" t="s">
        <v>86</v>
      </c>
    </row>
    <row r="116" spans="3:14">
      <c r="C116" s="39" t="s">
        <v>131</v>
      </c>
    </row>
    <row r="117" spans="3:14">
      <c r="C117" s="39" t="s">
        <v>132</v>
      </c>
    </row>
  </sheetData>
  <mergeCells count="5">
    <mergeCell ref="F90:M91"/>
    <mergeCell ref="F18:I18"/>
    <mergeCell ref="F19:I19"/>
    <mergeCell ref="F20:I20"/>
    <mergeCell ref="F21:I21"/>
  </mergeCells>
  <pageMargins left="0.59055118110236227" right="0.59055118110236227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3"/>
  <sheetViews>
    <sheetView topLeftCell="A32" zoomScaleNormal="100" workbookViewId="0">
      <selection activeCell="C51" sqref="C51"/>
    </sheetView>
  </sheetViews>
  <sheetFormatPr defaultColWidth="13.53515625" defaultRowHeight="14.6"/>
  <cols>
    <col min="1" max="1" width="3" customWidth="1"/>
    <col min="2" max="2" width="30.15234375" bestFit="1" customWidth="1"/>
    <col min="3" max="3" width="10" customWidth="1"/>
    <col min="4" max="11" width="16.3828125" customWidth="1"/>
    <col min="12" max="12" width="2.3828125" customWidth="1"/>
  </cols>
  <sheetData>
    <row r="1" spans="2:12">
      <c r="B1" s="45"/>
      <c r="C1" s="44"/>
      <c r="D1" s="44"/>
      <c r="E1" s="44"/>
      <c r="F1" s="44"/>
      <c r="G1" s="44"/>
      <c r="H1" s="44"/>
      <c r="I1" s="44"/>
      <c r="J1" s="44"/>
      <c r="K1" s="44"/>
      <c r="L1" s="43"/>
    </row>
    <row r="2" spans="2:12" ht="20.6">
      <c r="B2" s="42" t="s">
        <v>76</v>
      </c>
      <c r="C2" s="5"/>
      <c r="D2" s="5"/>
      <c r="E2" s="5"/>
      <c r="F2" s="41" t="s">
        <v>40</v>
      </c>
      <c r="G2" s="5"/>
      <c r="H2" s="5"/>
      <c r="I2" s="5"/>
      <c r="J2" s="5"/>
      <c r="K2" s="5"/>
      <c r="L2" s="4"/>
    </row>
    <row r="3" spans="2:12">
      <c r="B3" s="40" t="s">
        <v>73</v>
      </c>
      <c r="C3" s="5"/>
      <c r="D3" s="5"/>
      <c r="E3" s="5"/>
      <c r="F3" s="5"/>
      <c r="G3" s="5"/>
      <c r="H3" s="5"/>
      <c r="I3" s="5"/>
      <c r="J3" s="5"/>
      <c r="K3" s="5"/>
      <c r="L3" s="4"/>
    </row>
    <row r="4" spans="2:12">
      <c r="B4" s="11"/>
      <c r="C4" s="10"/>
      <c r="D4" s="10"/>
      <c r="E4" s="10"/>
      <c r="F4" s="10"/>
      <c r="G4" s="10"/>
      <c r="H4" s="10"/>
      <c r="I4" s="10"/>
      <c r="J4" s="10"/>
      <c r="K4" s="10"/>
      <c r="L4" s="9"/>
    </row>
    <row r="5" spans="2:12">
      <c r="B5" s="8" t="s">
        <v>39</v>
      </c>
      <c r="C5" s="5"/>
      <c r="D5" s="39"/>
      <c r="E5" s="39"/>
      <c r="F5" s="39"/>
      <c r="G5" s="39"/>
      <c r="H5" s="39"/>
      <c r="I5" s="39"/>
      <c r="J5" s="5"/>
      <c r="K5" s="5"/>
      <c r="L5" s="4"/>
    </row>
    <row r="6" spans="2:12">
      <c r="B6" s="8" t="s">
        <v>38</v>
      </c>
      <c r="C6" s="5"/>
      <c r="D6" s="38"/>
      <c r="E6" s="38"/>
      <c r="F6" s="38"/>
      <c r="G6" s="38"/>
      <c r="H6" s="38"/>
      <c r="I6" s="38"/>
      <c r="J6" s="5"/>
      <c r="K6" s="5"/>
      <c r="L6" s="4"/>
    </row>
    <row r="7" spans="2:12">
      <c r="B7" s="8" t="s">
        <v>37</v>
      </c>
      <c r="C7" s="5"/>
      <c r="D7" s="5" t="s">
        <v>36</v>
      </c>
      <c r="E7" s="37"/>
      <c r="F7" s="37"/>
      <c r="G7" s="5" t="s">
        <v>35</v>
      </c>
      <c r="H7" s="37"/>
      <c r="I7" s="37"/>
      <c r="J7" s="5"/>
      <c r="K7" s="5"/>
      <c r="L7" s="4"/>
    </row>
    <row r="8" spans="2:12">
      <c r="B8" s="8" t="s">
        <v>74</v>
      </c>
      <c r="C8" s="5"/>
      <c r="D8" s="37" t="s">
        <v>75</v>
      </c>
      <c r="E8" s="5"/>
      <c r="F8" s="5"/>
      <c r="G8" s="5"/>
      <c r="H8" s="5"/>
      <c r="I8" s="5"/>
      <c r="J8" s="5"/>
      <c r="K8" s="5"/>
      <c r="L8" s="4"/>
    </row>
    <row r="9" spans="2:12">
      <c r="B9" s="11"/>
      <c r="C9" s="10"/>
      <c r="D9" s="10"/>
      <c r="E9" s="10"/>
      <c r="F9" s="10"/>
      <c r="G9" s="10"/>
      <c r="H9" s="10"/>
      <c r="I9" s="10"/>
      <c r="J9" s="10"/>
      <c r="K9" s="10"/>
      <c r="L9" s="9"/>
    </row>
    <row r="10" spans="2:12">
      <c r="B10" s="8" t="s">
        <v>47</v>
      </c>
      <c r="C10" s="20"/>
      <c r="D10" s="31" t="s">
        <v>33</v>
      </c>
      <c r="E10" s="31" t="s">
        <v>32</v>
      </c>
      <c r="F10" s="31" t="s">
        <v>31</v>
      </c>
      <c r="G10" s="31" t="s">
        <v>30</v>
      </c>
      <c r="H10" s="31" t="s">
        <v>29</v>
      </c>
      <c r="I10" s="5"/>
      <c r="J10" s="5"/>
      <c r="K10" s="5"/>
      <c r="L10" s="4"/>
    </row>
    <row r="11" spans="2:12">
      <c r="B11" s="7" t="s">
        <v>48</v>
      </c>
      <c r="C11" s="5"/>
      <c r="D11" s="36"/>
      <c r="E11" s="36"/>
      <c r="F11" s="36"/>
      <c r="G11" s="36"/>
      <c r="H11" s="35"/>
      <c r="I11" s="5"/>
      <c r="J11" s="5"/>
      <c r="K11" s="5"/>
      <c r="L11" s="4"/>
    </row>
    <row r="12" spans="2:12">
      <c r="B12" s="7" t="s">
        <v>49</v>
      </c>
      <c r="C12" s="5"/>
      <c r="D12" s="34"/>
      <c r="E12" s="34"/>
      <c r="F12" s="34"/>
      <c r="G12" s="34"/>
      <c r="H12" s="33"/>
      <c r="I12" s="5"/>
      <c r="J12" s="5"/>
      <c r="K12" s="5"/>
      <c r="L12" s="4"/>
    </row>
    <row r="13" spans="2:12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9"/>
    </row>
    <row r="14" spans="2:12">
      <c r="B14" s="8" t="s">
        <v>28</v>
      </c>
      <c r="C14" s="20"/>
      <c r="D14" s="31" t="s">
        <v>4</v>
      </c>
      <c r="E14" s="31" t="s">
        <v>15</v>
      </c>
      <c r="F14" s="31" t="s">
        <v>14</v>
      </c>
      <c r="G14" s="31" t="s">
        <v>13</v>
      </c>
      <c r="H14" s="31" t="s">
        <v>12</v>
      </c>
      <c r="I14" s="20"/>
      <c r="J14" s="20"/>
      <c r="K14" s="31" t="s">
        <v>9</v>
      </c>
      <c r="L14" s="4"/>
    </row>
    <row r="15" spans="2:12">
      <c r="B15" s="7" t="s">
        <v>27</v>
      </c>
      <c r="C15" s="5"/>
      <c r="D15" s="30"/>
      <c r="E15" s="30"/>
      <c r="F15" s="29"/>
      <c r="G15" s="29"/>
      <c r="H15" s="28"/>
      <c r="I15" s="5"/>
      <c r="J15" s="5"/>
      <c r="K15" s="15"/>
      <c r="L15" s="4"/>
    </row>
    <row r="16" spans="2:12">
      <c r="B16" s="7" t="s">
        <v>26</v>
      </c>
      <c r="C16" s="5"/>
      <c r="D16" s="27"/>
      <c r="E16" s="27"/>
      <c r="F16" s="26"/>
      <c r="G16" s="26"/>
      <c r="H16" s="25"/>
      <c r="I16" s="5"/>
      <c r="J16" s="5"/>
      <c r="K16" s="14"/>
      <c r="L16" s="4"/>
    </row>
    <row r="17" spans="2:12">
      <c r="B17" s="7" t="s">
        <v>25</v>
      </c>
      <c r="C17" s="5"/>
      <c r="D17" s="24">
        <f>SUM(E17:K17)</f>
        <v>0</v>
      </c>
      <c r="E17" s="27"/>
      <c r="F17" s="26"/>
      <c r="G17" s="26"/>
      <c r="H17" s="25"/>
      <c r="I17" s="5"/>
      <c r="J17" s="5"/>
      <c r="K17" s="14"/>
      <c r="L17" s="4"/>
    </row>
    <row r="18" spans="2:12">
      <c r="B18" s="7" t="s">
        <v>24</v>
      </c>
      <c r="C18" s="5"/>
      <c r="D18" s="24">
        <f>SUM(E18:K18)</f>
        <v>0</v>
      </c>
      <c r="E18" s="23"/>
      <c r="F18" s="22"/>
      <c r="G18" s="22"/>
      <c r="H18" s="21"/>
      <c r="I18" s="5"/>
      <c r="J18" s="5"/>
      <c r="K18" s="86"/>
      <c r="L18" s="4"/>
    </row>
    <row r="19" spans="2:12">
      <c r="B19" s="7" t="s">
        <v>23</v>
      </c>
      <c r="C19" s="5"/>
      <c r="D19" s="32" t="str">
        <f>IF(D16=0,"%",MIN(D18,D17)/AVERAGE(D16,D15))</f>
        <v>%</v>
      </c>
      <c r="E19" s="32"/>
      <c r="F19" s="32"/>
      <c r="G19" s="32"/>
      <c r="H19" s="32"/>
      <c r="I19" s="5"/>
      <c r="J19" s="5"/>
      <c r="K19" s="32"/>
      <c r="L19" s="4"/>
    </row>
    <row r="20" spans="2:12"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9"/>
    </row>
    <row r="21" spans="2:12">
      <c r="B21" s="8" t="s">
        <v>22</v>
      </c>
      <c r="C21" s="5"/>
      <c r="D21" s="31" t="s">
        <v>4</v>
      </c>
      <c r="E21" s="5"/>
      <c r="F21" s="5"/>
      <c r="G21" s="5"/>
      <c r="H21" s="5"/>
      <c r="I21" s="5"/>
      <c r="J21" s="5"/>
      <c r="K21" s="5"/>
      <c r="L21" s="4"/>
    </row>
    <row r="22" spans="2:12">
      <c r="B22" s="7" t="s">
        <v>21</v>
      </c>
      <c r="C22" s="5"/>
      <c r="D22" s="15"/>
      <c r="E22" s="5"/>
      <c r="F22" s="5"/>
      <c r="G22" s="5"/>
      <c r="H22" s="5"/>
      <c r="I22" s="5"/>
      <c r="J22" s="5"/>
      <c r="K22" s="5"/>
      <c r="L22" s="4"/>
    </row>
    <row r="23" spans="2:12">
      <c r="B23" s="7" t="s">
        <v>20</v>
      </c>
      <c r="C23" s="5"/>
      <c r="D23" s="14"/>
      <c r="E23" s="5"/>
      <c r="F23" s="5"/>
      <c r="G23" s="5"/>
      <c r="H23" s="5"/>
      <c r="I23" s="5"/>
      <c r="J23" s="5"/>
      <c r="K23" s="5"/>
      <c r="L23" s="4"/>
    </row>
    <row r="24" spans="2:12">
      <c r="B24" s="7" t="s">
        <v>19</v>
      </c>
      <c r="C24" s="5"/>
      <c r="D24" s="14"/>
      <c r="E24" s="5"/>
      <c r="F24" s="5"/>
      <c r="G24" s="5"/>
      <c r="H24" s="5"/>
      <c r="I24" s="5"/>
      <c r="J24" s="5"/>
      <c r="K24" s="5"/>
      <c r="L24" s="4"/>
    </row>
    <row r="25" spans="2:12">
      <c r="B25" s="7" t="s">
        <v>18</v>
      </c>
      <c r="C25" s="5"/>
      <c r="D25" s="14"/>
      <c r="E25" s="5"/>
      <c r="F25" s="5"/>
      <c r="G25" s="5"/>
      <c r="H25" s="5"/>
      <c r="I25" s="5"/>
      <c r="J25" s="5"/>
      <c r="K25" s="5"/>
      <c r="L25" s="4"/>
    </row>
    <row r="26" spans="2:12">
      <c r="B26" s="7" t="s">
        <v>17</v>
      </c>
      <c r="C26" s="5"/>
      <c r="D26" s="13"/>
      <c r="E26" s="5"/>
      <c r="F26" s="5"/>
      <c r="G26" s="5"/>
      <c r="H26" s="5"/>
      <c r="I26" s="5"/>
      <c r="J26" s="5"/>
      <c r="K26" s="5"/>
      <c r="L26" s="4"/>
    </row>
    <row r="27" spans="2:12" ht="15" thickBot="1">
      <c r="B27" s="8" t="s">
        <v>4</v>
      </c>
      <c r="C27" s="20"/>
      <c r="D27" s="12">
        <f>SUM(D22:D26)</f>
        <v>0</v>
      </c>
      <c r="E27" s="5"/>
      <c r="F27" s="5"/>
      <c r="G27" s="5"/>
      <c r="H27" s="5"/>
      <c r="I27" s="5"/>
      <c r="J27" s="5"/>
      <c r="K27" s="5"/>
      <c r="L27" s="4"/>
    </row>
    <row r="28" spans="2:12" ht="15" thickTop="1"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9"/>
    </row>
    <row r="29" spans="2:12">
      <c r="B29" s="8" t="s">
        <v>50</v>
      </c>
      <c r="C29" s="5"/>
      <c r="D29" s="5"/>
      <c r="E29" s="5"/>
      <c r="F29" s="5"/>
      <c r="G29" s="5"/>
      <c r="H29" s="5"/>
      <c r="I29" s="5"/>
      <c r="J29" s="5"/>
      <c r="K29" s="5"/>
      <c r="L29" s="4"/>
    </row>
    <row r="30" spans="2:12" ht="15" thickBot="1">
      <c r="B30" s="7" t="s">
        <v>51</v>
      </c>
      <c r="C30" s="5"/>
      <c r="D30" s="6"/>
      <c r="E30" s="5"/>
      <c r="F30" s="5"/>
      <c r="G30" s="5"/>
      <c r="H30" s="5"/>
      <c r="I30" s="5"/>
      <c r="J30" s="5"/>
      <c r="K30" s="5"/>
      <c r="L30" s="4"/>
    </row>
    <row r="31" spans="2:12" ht="15" thickTop="1"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9"/>
    </row>
    <row r="32" spans="2:12">
      <c r="B32" s="8" t="s">
        <v>16</v>
      </c>
      <c r="C32" s="20"/>
      <c r="D32" s="31" t="s">
        <v>4</v>
      </c>
      <c r="E32" s="31" t="s">
        <v>15</v>
      </c>
      <c r="F32" s="31" t="s">
        <v>14</v>
      </c>
      <c r="G32" s="31" t="s">
        <v>13</v>
      </c>
      <c r="H32" s="31" t="s">
        <v>12</v>
      </c>
      <c r="I32" s="31" t="s">
        <v>11</v>
      </c>
      <c r="J32" s="31" t="s">
        <v>10</v>
      </c>
      <c r="K32" s="31" t="s">
        <v>9</v>
      </c>
      <c r="L32" s="4"/>
    </row>
    <row r="33" spans="2:12">
      <c r="B33" s="7" t="s">
        <v>8</v>
      </c>
      <c r="C33" s="5"/>
      <c r="D33" s="24">
        <f t="shared" ref="D33:D39" si="0">SUM(E33:K33)</f>
        <v>0</v>
      </c>
      <c r="E33" s="30"/>
      <c r="F33" s="29"/>
      <c r="G33" s="29"/>
      <c r="H33" s="29"/>
      <c r="I33" s="29"/>
      <c r="J33" s="29"/>
      <c r="K33" s="28"/>
      <c r="L33" s="4"/>
    </row>
    <row r="34" spans="2:12">
      <c r="B34" s="7" t="s">
        <v>7</v>
      </c>
      <c r="C34" s="5"/>
      <c r="D34" s="24">
        <f t="shared" si="0"/>
        <v>0</v>
      </c>
      <c r="E34" s="27"/>
      <c r="F34" s="26"/>
      <c r="G34" s="26"/>
      <c r="H34" s="26"/>
      <c r="I34" s="26"/>
      <c r="J34" s="26"/>
      <c r="K34" s="25"/>
      <c r="L34" s="4"/>
    </row>
    <row r="35" spans="2:12">
      <c r="B35" s="7" t="s">
        <v>68</v>
      </c>
      <c r="C35" s="5"/>
      <c r="D35" s="24">
        <f t="shared" si="0"/>
        <v>0</v>
      </c>
      <c r="E35" s="27"/>
      <c r="F35" s="26"/>
      <c r="G35" s="26"/>
      <c r="H35" s="26"/>
      <c r="I35" s="26"/>
      <c r="J35" s="26"/>
      <c r="K35" s="25"/>
      <c r="L35" s="4"/>
    </row>
    <row r="36" spans="2:12">
      <c r="B36" s="7" t="s">
        <v>6</v>
      </c>
      <c r="C36" s="5"/>
      <c r="D36" s="24">
        <f t="shared" si="0"/>
        <v>0</v>
      </c>
      <c r="E36" s="27"/>
      <c r="F36" s="26"/>
      <c r="G36" s="26"/>
      <c r="H36" s="26"/>
      <c r="I36" s="26"/>
      <c r="J36" s="26"/>
      <c r="K36" s="25"/>
      <c r="L36" s="4"/>
    </row>
    <row r="37" spans="2:12">
      <c r="B37" s="7" t="s">
        <v>52</v>
      </c>
      <c r="C37" s="5"/>
      <c r="D37" s="24">
        <f t="shared" si="0"/>
        <v>0</v>
      </c>
      <c r="E37" s="27"/>
      <c r="F37" s="26"/>
      <c r="G37" s="26"/>
      <c r="H37" s="26"/>
      <c r="I37" s="26"/>
      <c r="J37" s="26"/>
      <c r="K37" s="25"/>
      <c r="L37" s="4"/>
    </row>
    <row r="38" spans="2:12">
      <c r="B38" s="7" t="s">
        <v>5</v>
      </c>
      <c r="C38" s="5"/>
      <c r="D38" s="24">
        <f t="shared" si="0"/>
        <v>0</v>
      </c>
      <c r="E38" s="23"/>
      <c r="F38" s="22"/>
      <c r="G38" s="22"/>
      <c r="H38" s="22"/>
      <c r="I38" s="22"/>
      <c r="J38" s="22"/>
      <c r="K38" s="21"/>
      <c r="L38" s="4"/>
    </row>
    <row r="39" spans="2:12" ht="15" thickBot="1">
      <c r="B39" s="8" t="s">
        <v>4</v>
      </c>
      <c r="C39" s="20"/>
      <c r="D39" s="12">
        <f t="shared" si="0"/>
        <v>0</v>
      </c>
      <c r="E39" s="19">
        <f t="shared" ref="E39:K39" si="1">SUM(E33:E38)</f>
        <v>0</v>
      </c>
      <c r="F39" s="19">
        <f t="shared" si="1"/>
        <v>0</v>
      </c>
      <c r="G39" s="19">
        <f t="shared" si="1"/>
        <v>0</v>
      </c>
      <c r="H39" s="19">
        <f t="shared" si="1"/>
        <v>0</v>
      </c>
      <c r="I39" s="19">
        <f t="shared" si="1"/>
        <v>0</v>
      </c>
      <c r="J39" s="19">
        <f t="shared" si="1"/>
        <v>0</v>
      </c>
      <c r="K39" s="19">
        <f t="shared" si="1"/>
        <v>0</v>
      </c>
      <c r="L39" s="4"/>
    </row>
    <row r="40" spans="2:12" ht="15" thickTop="1">
      <c r="B40" s="7" t="s">
        <v>63</v>
      </c>
      <c r="C40" s="5"/>
      <c r="D40" s="83"/>
      <c r="E40" s="83" t="str">
        <f>IF((E18+E17)=0,"",E39/(E17+E18))</f>
        <v/>
      </c>
      <c r="F40" s="83" t="str">
        <f>IF((F18+F17)=0,"",F39/(F17+F18))</f>
        <v/>
      </c>
      <c r="G40" s="83" t="str">
        <f>IF((G18+G17)=0,"",G39/(G17+G18))</f>
        <v/>
      </c>
      <c r="H40" s="83" t="str">
        <f>IF((H18+H17)=0,"",H39/(H17+H18))</f>
        <v/>
      </c>
      <c r="I40" s="32"/>
      <c r="J40" s="5"/>
      <c r="K40" s="83" t="str">
        <f>IF((I18+I17)=0,"",K39/(I17+I18))</f>
        <v/>
      </c>
      <c r="L40" s="4"/>
    </row>
    <row r="41" spans="2:12"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6"/>
    </row>
    <row r="42" spans="2:12">
      <c r="B42" s="8" t="s">
        <v>3</v>
      </c>
      <c r="C42" s="5"/>
      <c r="D42" s="5"/>
      <c r="E42" s="5"/>
      <c r="F42" s="5"/>
      <c r="G42" s="5"/>
      <c r="H42" s="5"/>
      <c r="I42" s="5"/>
      <c r="J42" s="5"/>
      <c r="K42" s="5"/>
      <c r="L42" s="4"/>
    </row>
    <row r="43" spans="2:12" ht="15" thickBot="1">
      <c r="B43" s="7" t="s">
        <v>72</v>
      </c>
      <c r="C43" s="5"/>
      <c r="D43" s="6"/>
      <c r="E43" s="87" t="str">
        <f>IF(D43=0,"%",D43/D16)</f>
        <v>%</v>
      </c>
      <c r="F43" s="5"/>
      <c r="G43" s="5"/>
      <c r="H43" s="5"/>
      <c r="I43" s="5"/>
      <c r="J43" s="5"/>
      <c r="K43" s="5"/>
      <c r="L43" s="4"/>
    </row>
    <row r="44" spans="2:12" ht="15" thickTop="1">
      <c r="B44" s="7" t="s">
        <v>2</v>
      </c>
      <c r="C44" s="5"/>
      <c r="D44" s="15"/>
      <c r="E44" s="5"/>
      <c r="F44" s="5"/>
      <c r="G44" s="5"/>
      <c r="H44" s="5"/>
      <c r="I44" s="5"/>
      <c r="J44" s="5"/>
      <c r="K44" s="5"/>
      <c r="L44" s="4"/>
    </row>
    <row r="45" spans="2:12">
      <c r="B45" s="7" t="s">
        <v>64</v>
      </c>
      <c r="C45" s="5"/>
      <c r="D45" s="13"/>
      <c r="E45" s="87" t="str">
        <f>IF(D44=0,"%",D45/D44)</f>
        <v>%</v>
      </c>
      <c r="F45" s="5"/>
      <c r="G45" s="5"/>
      <c r="H45" s="5"/>
      <c r="I45" s="5"/>
      <c r="J45" s="5"/>
      <c r="K45" s="5"/>
      <c r="L45" s="4"/>
    </row>
    <row r="46" spans="2:12" ht="15" thickBot="1">
      <c r="B46" s="7" t="s">
        <v>1</v>
      </c>
      <c r="C46" s="5"/>
      <c r="D46" s="12">
        <f>D44-ABS(D45)</f>
        <v>0</v>
      </c>
      <c r="E46" s="87" t="str">
        <f>IF(D44=0,"%",D46/D44)</f>
        <v>%</v>
      </c>
      <c r="F46" s="5"/>
      <c r="G46" s="5"/>
      <c r="H46" s="5"/>
      <c r="I46" s="5"/>
      <c r="J46" s="5"/>
      <c r="K46" s="5"/>
      <c r="L46" s="4"/>
    </row>
    <row r="47" spans="2:12" ht="15" thickTop="1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9"/>
    </row>
    <row r="48" spans="2:12">
      <c r="B48" s="8" t="s">
        <v>46</v>
      </c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2:12">
      <c r="B49" s="7" t="s">
        <v>0</v>
      </c>
      <c r="C49" s="5"/>
      <c r="D49" s="15"/>
      <c r="E49" s="5"/>
      <c r="F49" s="5"/>
      <c r="G49" s="5"/>
      <c r="H49" s="5"/>
      <c r="I49" s="5"/>
      <c r="J49" s="5"/>
      <c r="K49" s="5"/>
      <c r="L49" s="4"/>
    </row>
    <row r="50" spans="2:12">
      <c r="B50" s="7" t="s">
        <v>65</v>
      </c>
      <c r="C50" s="5"/>
      <c r="D50" s="85"/>
      <c r="E50" s="5"/>
      <c r="F50" s="5"/>
      <c r="G50" s="5"/>
      <c r="H50" s="5"/>
      <c r="I50" s="5"/>
      <c r="J50" s="5"/>
      <c r="K50" s="5"/>
      <c r="L50" s="4"/>
    </row>
    <row r="51" spans="2:12">
      <c r="B51" s="7" t="s">
        <v>9</v>
      </c>
      <c r="C51" s="5"/>
      <c r="D51" s="13"/>
      <c r="E51" s="84" t="str">
        <f>IF(D49=0,"",D51/D49)</f>
        <v/>
      </c>
      <c r="F51" s="5"/>
      <c r="G51" s="5"/>
      <c r="H51" s="5"/>
      <c r="I51" s="5"/>
      <c r="J51" s="5"/>
      <c r="K51" s="5"/>
      <c r="L51" s="4"/>
    </row>
    <row r="52" spans="2:12" ht="15" thickBot="1">
      <c r="B52" s="7"/>
      <c r="C52" s="5"/>
      <c r="D52" s="12">
        <f>SUM(D49:D51)</f>
        <v>0</v>
      </c>
      <c r="E52" s="84" t="str">
        <f>IF(D49=0,"",D52/D49)</f>
        <v/>
      </c>
      <c r="F52" s="5"/>
      <c r="G52" s="5"/>
      <c r="H52" s="5"/>
      <c r="I52" s="5"/>
      <c r="J52" s="5"/>
      <c r="K52" s="5"/>
      <c r="L52" s="4"/>
    </row>
    <row r="53" spans="2:12" ht="15" thickTop="1">
      <c r="B53" s="3"/>
      <c r="C53" s="2"/>
      <c r="D53" s="2"/>
      <c r="E53" s="2"/>
      <c r="F53" s="2"/>
      <c r="G53" s="2"/>
      <c r="H53" s="2"/>
      <c r="I53" s="2"/>
      <c r="J53" s="2"/>
      <c r="K53" s="2"/>
      <c r="L53" s="1"/>
    </row>
  </sheetData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53"/>
  <sheetViews>
    <sheetView topLeftCell="A31" zoomScaleNormal="100" workbookViewId="0">
      <selection activeCell="D31" sqref="D31"/>
    </sheetView>
  </sheetViews>
  <sheetFormatPr defaultColWidth="13.53515625" defaultRowHeight="14.6"/>
  <cols>
    <col min="1" max="1" width="3" customWidth="1"/>
    <col min="2" max="2" width="30.15234375" bestFit="1" customWidth="1"/>
    <col min="3" max="3" width="10" customWidth="1"/>
    <col min="4" max="12" width="16.3828125" customWidth="1"/>
    <col min="13" max="13" width="2.3828125" customWidth="1"/>
  </cols>
  <sheetData>
    <row r="1" spans="2:13"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3"/>
    </row>
    <row r="2" spans="2:13" ht="20.6">
      <c r="B2" s="42" t="s">
        <v>77</v>
      </c>
      <c r="C2" s="5"/>
      <c r="D2" s="5"/>
      <c r="E2" s="5"/>
      <c r="F2" s="5"/>
      <c r="G2" s="41" t="s">
        <v>53</v>
      </c>
      <c r="H2" s="5"/>
      <c r="I2" s="5"/>
      <c r="J2" s="5"/>
      <c r="K2" s="5"/>
      <c r="L2" s="5"/>
      <c r="M2" s="4"/>
    </row>
    <row r="3" spans="2:13">
      <c r="B3" s="40" t="s">
        <v>45</v>
      </c>
      <c r="C3" s="5"/>
      <c r="D3" s="5"/>
      <c r="E3" s="5"/>
      <c r="F3" s="5"/>
      <c r="G3" s="5"/>
      <c r="H3" s="5"/>
      <c r="I3" s="5"/>
      <c r="J3" s="5"/>
      <c r="K3" s="5"/>
      <c r="L3" s="5"/>
      <c r="M3" s="4"/>
    </row>
    <row r="4" spans="2:13"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</row>
    <row r="5" spans="2:13">
      <c r="B5" s="8" t="s">
        <v>44</v>
      </c>
      <c r="C5" s="5"/>
      <c r="D5" s="5"/>
      <c r="E5" s="39"/>
      <c r="F5" s="39"/>
      <c r="G5" s="39"/>
      <c r="H5" s="39"/>
      <c r="I5" s="39"/>
      <c r="J5" s="39"/>
      <c r="K5" s="5"/>
      <c r="L5" s="5"/>
      <c r="M5" s="4"/>
    </row>
    <row r="6" spans="2:13">
      <c r="B6" s="8" t="s">
        <v>43</v>
      </c>
      <c r="C6" s="5"/>
      <c r="D6" s="5"/>
      <c r="E6" s="38"/>
      <c r="F6" s="38"/>
      <c r="G6" s="38"/>
      <c r="H6" s="38"/>
      <c r="I6" s="38"/>
      <c r="J6" s="38"/>
      <c r="K6" s="5"/>
      <c r="L6" s="5"/>
      <c r="M6" s="4"/>
    </row>
    <row r="7" spans="2:13">
      <c r="B7" s="8" t="s">
        <v>42</v>
      </c>
      <c r="C7" s="5"/>
      <c r="D7" s="5"/>
      <c r="E7" s="46"/>
      <c r="F7" s="46"/>
      <c r="G7" s="46"/>
      <c r="H7" s="46"/>
      <c r="I7" s="46"/>
      <c r="J7" s="46"/>
      <c r="K7" s="5"/>
      <c r="L7" s="5"/>
      <c r="M7" s="4"/>
    </row>
    <row r="8" spans="2:13">
      <c r="B8" s="8" t="s">
        <v>41</v>
      </c>
      <c r="C8" s="5"/>
      <c r="D8" s="5"/>
      <c r="E8" s="37"/>
      <c r="F8" s="37"/>
      <c r="G8" s="37"/>
      <c r="H8" s="37"/>
      <c r="I8" s="37"/>
      <c r="J8" s="37"/>
      <c r="K8" s="5"/>
      <c r="L8" s="5"/>
      <c r="M8" s="4"/>
    </row>
    <row r="9" spans="2:13">
      <c r="B9" s="8" t="s">
        <v>74</v>
      </c>
      <c r="C9" s="20"/>
      <c r="D9" s="5"/>
      <c r="E9" s="88" t="s">
        <v>75</v>
      </c>
      <c r="F9" s="5"/>
      <c r="G9" s="5"/>
      <c r="H9" s="5"/>
      <c r="I9" s="5"/>
      <c r="J9" s="5"/>
      <c r="K9" s="5"/>
      <c r="L9" s="5"/>
      <c r="M9" s="4"/>
    </row>
    <row r="10" spans="2:1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2:13">
      <c r="B11" s="8" t="s">
        <v>34</v>
      </c>
      <c r="C11" s="20"/>
      <c r="D11" s="20"/>
      <c r="E11" s="31" t="s">
        <v>33</v>
      </c>
      <c r="F11" s="31" t="s">
        <v>32</v>
      </c>
      <c r="G11" s="31" t="s">
        <v>31</v>
      </c>
      <c r="H11" s="31" t="s">
        <v>30</v>
      </c>
      <c r="I11" s="31" t="s">
        <v>29</v>
      </c>
      <c r="J11" s="5"/>
      <c r="K11" s="5"/>
      <c r="L11" s="5"/>
      <c r="M11" s="4"/>
    </row>
    <row r="12" spans="2:13">
      <c r="B12" s="7" t="s">
        <v>58</v>
      </c>
      <c r="C12" s="5"/>
      <c r="D12" s="5"/>
      <c r="E12" s="47"/>
      <c r="F12" s="47"/>
      <c r="G12" s="47"/>
      <c r="H12" s="47"/>
      <c r="I12" s="48"/>
      <c r="J12" s="5"/>
      <c r="K12" s="5"/>
      <c r="L12" s="5"/>
      <c r="M12" s="4"/>
    </row>
    <row r="13" spans="2:1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</row>
    <row r="14" spans="2:13">
      <c r="B14" s="8" t="s">
        <v>66</v>
      </c>
      <c r="C14" s="20"/>
      <c r="D14" s="20"/>
      <c r="E14" s="31" t="s">
        <v>4</v>
      </c>
      <c r="F14" s="31" t="s">
        <v>15</v>
      </c>
      <c r="G14" s="31" t="s">
        <v>14</v>
      </c>
      <c r="H14" s="31" t="s">
        <v>13</v>
      </c>
      <c r="I14" s="31" t="s">
        <v>12</v>
      </c>
      <c r="J14" s="20"/>
      <c r="K14" s="20"/>
      <c r="L14" s="31" t="s">
        <v>9</v>
      </c>
      <c r="M14" s="4"/>
    </row>
    <row r="15" spans="2:13">
      <c r="B15" s="7" t="s">
        <v>27</v>
      </c>
      <c r="C15" s="5"/>
      <c r="D15" s="5"/>
      <c r="E15" s="30"/>
      <c r="F15" s="30"/>
      <c r="G15" s="29"/>
      <c r="H15" s="29"/>
      <c r="I15" s="28"/>
      <c r="J15" s="5"/>
      <c r="K15" s="5"/>
      <c r="L15" s="15"/>
      <c r="M15" s="4"/>
    </row>
    <row r="16" spans="2:13">
      <c r="B16" s="7" t="s">
        <v>26</v>
      </c>
      <c r="C16" s="5"/>
      <c r="D16" s="5"/>
      <c r="E16" s="27"/>
      <c r="F16" s="27"/>
      <c r="G16" s="26"/>
      <c r="H16" s="26"/>
      <c r="I16" s="25"/>
      <c r="J16" s="5"/>
      <c r="K16" s="5"/>
      <c r="L16" s="14"/>
      <c r="M16" s="4"/>
    </row>
    <row r="17" spans="2:13">
      <c r="B17" s="7" t="s">
        <v>25</v>
      </c>
      <c r="C17" s="5"/>
      <c r="D17" s="5"/>
      <c r="E17" s="24">
        <f>SUM(F17:L17)</f>
        <v>0</v>
      </c>
      <c r="F17" s="27"/>
      <c r="G17" s="26"/>
      <c r="H17" s="26"/>
      <c r="I17" s="25"/>
      <c r="J17" s="5"/>
      <c r="K17" s="5"/>
      <c r="L17" s="14"/>
      <c r="M17" s="4"/>
    </row>
    <row r="18" spans="2:13">
      <c r="B18" s="7" t="s">
        <v>24</v>
      </c>
      <c r="C18" s="5"/>
      <c r="D18" s="5"/>
      <c r="E18" s="24">
        <f>SUM(F18:L18)</f>
        <v>0</v>
      </c>
      <c r="F18" s="23"/>
      <c r="G18" s="22"/>
      <c r="H18" s="22"/>
      <c r="I18" s="21"/>
      <c r="J18" s="5"/>
      <c r="K18" s="5"/>
      <c r="L18" s="86"/>
      <c r="M18" s="4"/>
    </row>
    <row r="19" spans="2:13">
      <c r="B19" s="7" t="s">
        <v>23</v>
      </c>
      <c r="C19" s="5"/>
      <c r="D19" s="5"/>
      <c r="E19" s="32" t="str">
        <f>IF(E16=0,"%",MIN(E18,E17)/AVERAGE(E16,E15))</f>
        <v>%</v>
      </c>
      <c r="F19" s="32"/>
      <c r="G19" s="32"/>
      <c r="H19" s="32"/>
      <c r="I19" s="32"/>
      <c r="J19" s="5"/>
      <c r="K19" s="5"/>
      <c r="L19" s="32"/>
      <c r="M19" s="4"/>
    </row>
    <row r="20" spans="2:13">
      <c r="B20" s="11"/>
      <c r="C20" s="10"/>
      <c r="D20" s="66"/>
      <c r="E20" s="10"/>
      <c r="F20" s="10"/>
      <c r="G20" s="10"/>
      <c r="H20" s="10"/>
      <c r="I20" s="10"/>
      <c r="J20" s="10"/>
      <c r="K20" s="10"/>
      <c r="L20" s="10"/>
      <c r="M20" s="9"/>
    </row>
    <row r="21" spans="2:13">
      <c r="B21" s="8" t="s">
        <v>22</v>
      </c>
      <c r="C21" s="5"/>
      <c r="D21" s="31" t="s">
        <v>60</v>
      </c>
      <c r="E21" s="5"/>
      <c r="F21" s="5"/>
      <c r="G21" s="5"/>
      <c r="H21" s="5"/>
      <c r="I21" s="5"/>
      <c r="J21" s="5"/>
      <c r="K21" s="5"/>
      <c r="L21" s="5"/>
      <c r="M21" s="4"/>
    </row>
    <row r="22" spans="2:13">
      <c r="B22" s="7" t="s">
        <v>71</v>
      </c>
      <c r="C22" s="5"/>
      <c r="D22" s="15"/>
      <c r="E22" s="5"/>
      <c r="F22" s="5"/>
      <c r="G22" s="5"/>
      <c r="H22" s="5"/>
      <c r="I22" s="5"/>
      <c r="J22" s="5"/>
      <c r="K22" s="5"/>
      <c r="L22" s="5"/>
      <c r="M22" s="4"/>
    </row>
    <row r="23" spans="2:13">
      <c r="B23" s="7" t="s">
        <v>20</v>
      </c>
      <c r="C23" s="5"/>
      <c r="D23" s="13"/>
      <c r="E23" s="5"/>
      <c r="F23" s="5"/>
      <c r="G23" s="5"/>
      <c r="H23" s="5"/>
      <c r="I23" s="5"/>
      <c r="J23" s="5"/>
      <c r="K23" s="5"/>
      <c r="L23" s="5"/>
      <c r="M23" s="4"/>
    </row>
    <row r="24" spans="2:13" ht="15" thickBot="1">
      <c r="B24" s="8" t="s">
        <v>4</v>
      </c>
      <c r="C24" s="20"/>
      <c r="D24" s="75">
        <f>SUM(D22:D23)</f>
        <v>0</v>
      </c>
      <c r="E24" s="5"/>
      <c r="F24" s="5"/>
      <c r="G24" s="5"/>
      <c r="H24" s="5"/>
      <c r="I24" s="5"/>
      <c r="J24" s="5"/>
      <c r="K24" s="5"/>
      <c r="L24" s="5"/>
      <c r="M24" s="4"/>
    </row>
    <row r="25" spans="2:13" ht="15" thickTop="1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9"/>
    </row>
    <row r="26" spans="2:13">
      <c r="B26" s="59" t="s">
        <v>69</v>
      </c>
      <c r="C26" s="60"/>
      <c r="D26" s="61" t="s">
        <v>61</v>
      </c>
      <c r="E26" s="62" t="s">
        <v>70</v>
      </c>
      <c r="F26" s="62"/>
      <c r="G26" s="61"/>
      <c r="H26" s="61"/>
      <c r="I26" s="61"/>
      <c r="J26" s="61"/>
      <c r="K26" s="60"/>
      <c r="L26" s="63"/>
      <c r="M26" s="64"/>
    </row>
    <row r="27" spans="2:13" ht="15" thickBot="1">
      <c r="B27" s="65" t="s">
        <v>62</v>
      </c>
      <c r="C27" s="63"/>
      <c r="D27" s="70"/>
      <c r="E27" s="69"/>
      <c r="F27" s="61"/>
      <c r="G27" s="61"/>
      <c r="H27" s="61"/>
      <c r="I27" s="61"/>
      <c r="J27" s="61"/>
      <c r="K27" s="60"/>
      <c r="L27" s="63"/>
      <c r="M27" s="64"/>
    </row>
    <row r="28" spans="2:13" ht="15" thickTop="1">
      <c r="B28" s="11"/>
      <c r="C28" s="10"/>
      <c r="D28" s="74"/>
      <c r="E28" s="10"/>
      <c r="F28" s="10"/>
      <c r="G28" s="10"/>
      <c r="H28" s="10"/>
      <c r="I28" s="10"/>
      <c r="J28" s="10"/>
      <c r="K28" s="10"/>
      <c r="L28" s="10"/>
      <c r="M28" s="9"/>
    </row>
    <row r="29" spans="2:13">
      <c r="B29" s="8" t="s">
        <v>55</v>
      </c>
      <c r="C29" s="5"/>
      <c r="D29" s="71" t="s">
        <v>61</v>
      </c>
      <c r="E29" s="31" t="s">
        <v>4</v>
      </c>
      <c r="F29" s="5"/>
      <c r="G29" s="5"/>
      <c r="H29" s="5"/>
      <c r="I29" s="5"/>
      <c r="J29" s="5"/>
      <c r="K29" s="5"/>
      <c r="L29" s="5"/>
      <c r="M29" s="4"/>
    </row>
    <row r="30" spans="2:13">
      <c r="B30" s="7" t="s">
        <v>78</v>
      </c>
      <c r="C30" s="5"/>
      <c r="D30" s="72"/>
      <c r="E30" s="76"/>
      <c r="F30" s="5"/>
      <c r="G30" s="5"/>
      <c r="H30" s="5"/>
      <c r="I30" s="5"/>
      <c r="J30" s="5"/>
      <c r="K30" s="5"/>
      <c r="L30" s="5"/>
      <c r="M30" s="4"/>
    </row>
    <row r="31" spans="2:13">
      <c r="B31" s="7" t="s">
        <v>54</v>
      </c>
      <c r="C31" s="5"/>
      <c r="D31" s="72"/>
      <c r="E31" s="77"/>
      <c r="F31" s="5"/>
      <c r="G31" s="5"/>
      <c r="H31" s="5"/>
      <c r="I31" s="5"/>
      <c r="J31" s="5"/>
      <c r="K31" s="5"/>
      <c r="L31" s="5"/>
      <c r="M31" s="4"/>
    </row>
    <row r="32" spans="2:13">
      <c r="B32" s="7" t="s">
        <v>50</v>
      </c>
      <c r="C32" s="5"/>
      <c r="D32" s="72"/>
      <c r="E32" s="78"/>
      <c r="F32" s="5"/>
      <c r="G32" s="5"/>
      <c r="H32" s="5"/>
      <c r="I32" s="5"/>
      <c r="J32" s="5"/>
      <c r="K32" s="5"/>
      <c r="L32" s="5"/>
      <c r="M32" s="4"/>
    </row>
    <row r="33" spans="2:13" ht="15" thickBot="1">
      <c r="B33" s="8" t="s">
        <v>67</v>
      </c>
      <c r="C33" s="20"/>
      <c r="D33" s="73">
        <f>E33*$D$27</f>
        <v>0</v>
      </c>
      <c r="E33" s="79">
        <f>SUM(E30:E32)</f>
        <v>0</v>
      </c>
      <c r="F33" s="5"/>
      <c r="G33" s="5"/>
      <c r="H33" s="5"/>
      <c r="I33" s="5"/>
      <c r="J33" s="5"/>
      <c r="K33" s="5"/>
      <c r="L33" s="5"/>
      <c r="M33" s="4"/>
    </row>
    <row r="34" spans="2:13" ht="15" thickTop="1">
      <c r="B34" s="11"/>
      <c r="C34" s="10"/>
      <c r="D34" s="74"/>
      <c r="E34" s="10"/>
      <c r="F34" s="10"/>
      <c r="G34" s="10"/>
      <c r="H34" s="10"/>
      <c r="I34" s="10"/>
      <c r="J34" s="10"/>
      <c r="K34" s="10"/>
      <c r="L34" s="10"/>
      <c r="M34" s="9"/>
    </row>
    <row r="35" spans="2:13">
      <c r="B35" s="8" t="s">
        <v>17</v>
      </c>
      <c r="C35" s="5"/>
      <c r="D35" s="71" t="s">
        <v>61</v>
      </c>
      <c r="E35" s="31" t="s">
        <v>4</v>
      </c>
      <c r="F35" s="5"/>
      <c r="G35" s="5"/>
      <c r="H35" s="5"/>
      <c r="I35" s="5"/>
      <c r="J35" s="5"/>
      <c r="K35" s="5"/>
      <c r="L35" s="5"/>
      <c r="M35" s="4"/>
    </row>
    <row r="36" spans="2:13" ht="15" thickBot="1">
      <c r="B36" s="7" t="s">
        <v>17</v>
      </c>
      <c r="C36" s="5"/>
      <c r="D36" s="73">
        <f>E36*$D$27</f>
        <v>0</v>
      </c>
      <c r="E36" s="80"/>
      <c r="F36" s="5"/>
      <c r="G36" s="5"/>
      <c r="H36" s="5"/>
      <c r="I36" s="5"/>
      <c r="J36" s="5"/>
      <c r="K36" s="5"/>
      <c r="L36" s="5"/>
      <c r="M36" s="4"/>
    </row>
    <row r="37" spans="2:13" ht="15" thickTop="1">
      <c r="B37" s="11"/>
      <c r="C37" s="10"/>
      <c r="D37" s="74"/>
      <c r="E37" s="10"/>
      <c r="F37" s="10"/>
      <c r="G37" s="10"/>
      <c r="H37" s="10"/>
      <c r="I37" s="10"/>
      <c r="J37" s="10"/>
      <c r="K37" s="10"/>
      <c r="L37" s="10"/>
      <c r="M37" s="9"/>
    </row>
    <row r="38" spans="2:13">
      <c r="B38" s="8" t="s">
        <v>16</v>
      </c>
      <c r="C38" s="20"/>
      <c r="D38" s="71" t="s">
        <v>61</v>
      </c>
      <c r="E38" s="31" t="s">
        <v>4</v>
      </c>
      <c r="F38" s="31" t="s">
        <v>15</v>
      </c>
      <c r="G38" s="31" t="s">
        <v>14</v>
      </c>
      <c r="H38" s="31" t="s">
        <v>13</v>
      </c>
      <c r="I38" s="31" t="s">
        <v>12</v>
      </c>
      <c r="J38" s="31" t="s">
        <v>11</v>
      </c>
      <c r="K38" s="31" t="s">
        <v>10</v>
      </c>
      <c r="L38" s="31" t="s">
        <v>9</v>
      </c>
      <c r="M38" s="4"/>
    </row>
    <row r="39" spans="2:13">
      <c r="B39" s="7" t="s">
        <v>8</v>
      </c>
      <c r="C39" s="5"/>
      <c r="D39" s="72"/>
      <c r="E39" s="81">
        <f t="shared" ref="E39:E43" si="0">SUM(F39:L39)</f>
        <v>0</v>
      </c>
      <c r="F39" s="49"/>
      <c r="G39" s="50"/>
      <c r="H39" s="50"/>
      <c r="I39" s="50"/>
      <c r="J39" s="50"/>
      <c r="K39" s="50"/>
      <c r="L39" s="51"/>
      <c r="M39" s="4"/>
    </row>
    <row r="40" spans="2:13">
      <c r="B40" s="7" t="s">
        <v>7</v>
      </c>
      <c r="C40" s="5"/>
      <c r="D40" s="72"/>
      <c r="E40" s="81">
        <f t="shared" si="0"/>
        <v>0</v>
      </c>
      <c r="F40" s="52"/>
      <c r="G40" s="53"/>
      <c r="H40" s="53"/>
      <c r="I40" s="53"/>
      <c r="J40" s="53"/>
      <c r="K40" s="53"/>
      <c r="L40" s="54"/>
      <c r="M40" s="4"/>
    </row>
    <row r="41" spans="2:13">
      <c r="B41" s="7" t="s">
        <v>68</v>
      </c>
      <c r="C41" s="5"/>
      <c r="D41" s="72"/>
      <c r="E41" s="81">
        <f t="shared" si="0"/>
        <v>0</v>
      </c>
      <c r="F41" s="52"/>
      <c r="G41" s="53"/>
      <c r="H41" s="53"/>
      <c r="I41" s="53"/>
      <c r="J41" s="53"/>
      <c r="K41" s="53"/>
      <c r="L41" s="54"/>
      <c r="M41" s="4"/>
    </row>
    <row r="42" spans="2:13">
      <c r="B42" s="7" t="s">
        <v>6</v>
      </c>
      <c r="C42" s="5"/>
      <c r="D42" s="72"/>
      <c r="E42" s="81">
        <f t="shared" si="0"/>
        <v>0</v>
      </c>
      <c r="F42" s="52"/>
      <c r="G42" s="53"/>
      <c r="H42" s="53"/>
      <c r="I42" s="53"/>
      <c r="J42" s="53"/>
      <c r="K42" s="53"/>
      <c r="L42" s="54"/>
      <c r="M42" s="4"/>
    </row>
    <row r="43" spans="2:13">
      <c r="B43" s="7" t="s">
        <v>52</v>
      </c>
      <c r="C43" s="5"/>
      <c r="D43" s="72"/>
      <c r="E43" s="81">
        <f t="shared" si="0"/>
        <v>0</v>
      </c>
      <c r="F43" s="52"/>
      <c r="G43" s="53"/>
      <c r="H43" s="53"/>
      <c r="I43" s="53"/>
      <c r="J43" s="53"/>
      <c r="K43" s="53"/>
      <c r="L43" s="54"/>
      <c r="M43" s="4"/>
    </row>
    <row r="44" spans="2:13">
      <c r="B44" s="7" t="s">
        <v>5</v>
      </c>
      <c r="C44" s="5"/>
      <c r="D44" s="72"/>
      <c r="E44" s="81">
        <f>SUM(F44:L44)</f>
        <v>0</v>
      </c>
      <c r="F44" s="55"/>
      <c r="G44" s="56"/>
      <c r="H44" s="56"/>
      <c r="I44" s="56"/>
      <c r="J44" s="56"/>
      <c r="K44" s="56"/>
      <c r="L44" s="57"/>
      <c r="M44" s="4"/>
    </row>
    <row r="45" spans="2:13">
      <c r="B45" s="7" t="s">
        <v>57</v>
      </c>
      <c r="C45" s="5"/>
      <c r="D45" s="72"/>
      <c r="E45" s="82">
        <v>-1E-4</v>
      </c>
      <c r="F45" s="5"/>
      <c r="G45" s="5"/>
      <c r="H45" s="5"/>
      <c r="I45" s="5"/>
      <c r="J45" s="5"/>
      <c r="K45" s="5"/>
      <c r="L45" s="5"/>
      <c r="M45" s="4"/>
    </row>
    <row r="46" spans="2:13" ht="15" thickBot="1">
      <c r="B46" s="8" t="s">
        <v>56</v>
      </c>
      <c r="C46" s="20"/>
      <c r="D46" s="73">
        <f>E46*$D$27</f>
        <v>0</v>
      </c>
      <c r="E46" s="79">
        <f>SUM(E39:E45)</f>
        <v>-1E-4</v>
      </c>
      <c r="F46" s="58">
        <f t="shared" ref="F46:L46" si="1">SUM(F39:F45)</f>
        <v>0</v>
      </c>
      <c r="G46" s="58">
        <f t="shared" si="1"/>
        <v>0</v>
      </c>
      <c r="H46" s="58">
        <f t="shared" si="1"/>
        <v>0</v>
      </c>
      <c r="I46" s="58">
        <f t="shared" si="1"/>
        <v>0</v>
      </c>
      <c r="J46" s="58">
        <f t="shared" si="1"/>
        <v>0</v>
      </c>
      <c r="K46" s="58">
        <f t="shared" si="1"/>
        <v>0</v>
      </c>
      <c r="L46" s="58">
        <f t="shared" si="1"/>
        <v>0</v>
      </c>
      <c r="M46" s="4"/>
    </row>
    <row r="47" spans="2:13" ht="15" thickTop="1">
      <c r="B47" s="18"/>
      <c r="C47" s="17"/>
      <c r="D47" s="68"/>
      <c r="E47" s="17"/>
      <c r="F47" s="17"/>
      <c r="G47" s="17"/>
      <c r="H47" s="17"/>
      <c r="I47" s="17"/>
      <c r="J47" s="17"/>
      <c r="K47" s="17"/>
      <c r="L47" s="17"/>
      <c r="M47" s="16"/>
    </row>
    <row r="48" spans="2:13">
      <c r="B48" s="8" t="s">
        <v>3</v>
      </c>
      <c r="C48" s="5"/>
      <c r="D48" s="5"/>
      <c r="E48" s="67" t="s">
        <v>4</v>
      </c>
      <c r="F48" s="5"/>
      <c r="G48" s="5"/>
      <c r="H48" s="5"/>
      <c r="I48" s="5"/>
      <c r="J48" s="5"/>
      <c r="K48" s="5"/>
      <c r="L48" s="5"/>
      <c r="M48" s="4"/>
    </row>
    <row r="49" spans="2:13" ht="15" thickBot="1">
      <c r="B49" s="7" t="s">
        <v>72</v>
      </c>
      <c r="C49" s="5"/>
      <c r="D49" s="5"/>
      <c r="E49" s="6"/>
      <c r="F49" s="87" t="str">
        <f>IF(E49=0,"%",E49/D22)</f>
        <v>%</v>
      </c>
      <c r="G49" s="5"/>
      <c r="H49" s="5"/>
      <c r="I49" s="5"/>
      <c r="J49" s="5"/>
      <c r="K49" s="5"/>
      <c r="L49" s="5"/>
      <c r="M49" s="4"/>
    </row>
    <row r="50" spans="2:13" ht="15" thickTop="1">
      <c r="B50" s="7" t="s">
        <v>2</v>
      </c>
      <c r="C50" s="5"/>
      <c r="D50" s="5"/>
      <c r="E50" s="15"/>
      <c r="F50" s="5"/>
      <c r="G50" s="5"/>
      <c r="H50" s="5"/>
      <c r="I50" s="5"/>
      <c r="J50" s="5"/>
      <c r="K50" s="5"/>
      <c r="L50" s="5"/>
      <c r="M50" s="4"/>
    </row>
    <row r="51" spans="2:13">
      <c r="B51" s="7" t="s">
        <v>64</v>
      </c>
      <c r="C51" s="5"/>
      <c r="D51" s="5"/>
      <c r="E51" s="14"/>
      <c r="F51" s="87" t="str">
        <f>IF(E50=0,"%",E51/E50)</f>
        <v>%</v>
      </c>
      <c r="G51" s="5"/>
      <c r="H51" s="5"/>
      <c r="I51" s="5"/>
      <c r="J51" s="5"/>
      <c r="K51" s="5"/>
      <c r="L51" s="5"/>
      <c r="M51" s="4"/>
    </row>
    <row r="52" spans="2:13" ht="15" thickBot="1">
      <c r="B52" s="7" t="s">
        <v>59</v>
      </c>
      <c r="C52" s="5"/>
      <c r="D52" s="5"/>
      <c r="E52" s="12">
        <f>E50-ABS(E51)</f>
        <v>0</v>
      </c>
      <c r="F52" s="87" t="str">
        <f>IF(E50=0,"%",E52/E50)</f>
        <v>%</v>
      </c>
      <c r="G52" s="5"/>
      <c r="H52" s="5"/>
      <c r="I52" s="5"/>
      <c r="J52" s="5"/>
      <c r="K52" s="5"/>
      <c r="L52" s="5"/>
      <c r="M52" s="4"/>
    </row>
    <row r="53" spans="2:13" ht="15" thickTop="1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</row>
  </sheetData>
  <pageMargins left="0.7" right="0.7" top="0.75" bottom="0.75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D682D11C06847909DC2CB14050D5A" ma:contentTypeVersion="59" ma:contentTypeDescription="Create a new document." ma:contentTypeScope="" ma:versionID="d6cfd4a7858981ec8618bd1de68ef552">
  <xsd:schema xmlns:xsd="http://www.w3.org/2001/XMLSchema" xmlns:xs="http://www.w3.org/2001/XMLSchema" xmlns:p="http://schemas.microsoft.com/office/2006/metadata/properties" xmlns:ns1="a06af3a4-65f4-44aa-b975-839a2c88f011" xmlns:ns2="2e0e47ef-38a7-4eca-8ceb-6767afa47829" targetNamespace="http://schemas.microsoft.com/office/2006/metadata/properties" ma:root="true" ma:fieldsID="daebdc591a342c645370ed02d8019c0d" ns1:_="" ns2:_="">
    <xsd:import namespace="a06af3a4-65f4-44aa-b975-839a2c88f011"/>
    <xsd:import namespace="2e0e47ef-38a7-4eca-8ceb-6767afa47829"/>
    <xsd:element name="properties">
      <xsd:complexType>
        <xsd:sequence>
          <xsd:element name="documentManagement">
            <xsd:complexType>
              <xsd:all>
                <xsd:element ref="ns1:Classification"/>
                <xsd:element ref="ns2:Level2" minOccurs="0"/>
                <xsd:element ref="ns2:Level3" minOccurs="0"/>
                <xsd:element ref="ns2:Focus_x0020_Area" minOccurs="0"/>
                <xsd:element ref="ns2:Org" minOccurs="0"/>
                <xsd:element ref="ns1:Calendar_x0020_Year" minOccurs="0"/>
                <xsd:element ref="ns1:Calendar_x0020_Month" minOccurs="0"/>
                <xsd:element ref="ns1:Calendar_x0020_Quarter" minOccurs="0"/>
                <xsd:element ref="ns2:Audience" minOccurs="0"/>
                <xsd:element ref="ns2:Employee" minOccurs="0"/>
                <xsd:element ref="ns1:Personal_x0020_Data" minOccurs="0"/>
                <xsd:element ref="ns2:Archive" minOccurs="0"/>
                <xsd:element ref="ns2:Organisation0" minOccurs="0"/>
                <xsd:element ref="ns2:Contract_x0020_Number" minOccurs="0"/>
                <xsd:element ref="ns2:Notes0" minOccurs="0"/>
                <xsd:element ref="ns2:Due_x0020_date_x0020__x0028_Invoice_x0029_" minOccurs="0"/>
                <xsd:element ref="ns2:PO_x0020_Number" minOccurs="0"/>
                <xsd:element ref="ns2:GR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1:SharedWithUsers" minOccurs="0"/>
                <xsd:element ref="ns1:SharedWithDetails" minOccurs="0"/>
                <xsd:element ref="ns2:Org_x003a_Org_x0020_Type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1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af3a4-65f4-44aa-b975-839a2c88f011" elementFormDefault="qualified">
    <xsd:import namespace="http://schemas.microsoft.com/office/2006/documentManagement/types"/>
    <xsd:import namespace="http://schemas.microsoft.com/office/infopath/2007/PartnerControls"/>
    <xsd:element name="Classification" ma:index="0" ma:displayName="Classification" ma:default="Internal Only" ma:description="Document Information Classification" ma:format="Dropdown" ma:internalName="Classification">
      <xsd:simpleType>
        <xsd:restriction base="dms:Choice">
          <xsd:enumeration value="Public"/>
          <xsd:enumeration value="Internal Only"/>
          <xsd:enumeration value="Confidential"/>
          <xsd:enumeration value="Strictly Confidential"/>
        </xsd:restriction>
      </xsd:simpleType>
    </xsd:element>
    <xsd:element name="Calendar_x0020_Year" ma:index="7" nillable="true" ma:displayName="Calendar Year" ma:format="Dropdown" ma:indexed="true" ma:internalName="Calendar_x0020_Year">
      <xsd:simpleType>
        <xsd:restriction base="dms:Choice"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Calendar_x0020_Month" ma:index="8" nillable="true" ma:displayName="Calendar Month" ma:format="Dropdown" ma:indexed="true" ma:internalName="Calendar_x0020_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alendar_x0020_Quarter" ma:index="9" nillable="true" ma:displayName="Calendar Quarter" ma:format="Dropdown" ma:indexed="true" ma:internalName="Calendar_x0020_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Personal_x0020_Data" ma:index="12" nillable="true" ma:displayName="Personal Data" ma:default="0" ma:indexed="true" ma:internalName="Personal_x0020_Data">
      <xsd:simpleType>
        <xsd:restriction base="dms:Boolean"/>
      </xsd:simple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9bc17256-2059-4441-9792-5643375b238b}" ma:internalName="TaxCatchAll" ma:showField="CatchAllData" ma:web="a06af3a4-65f4-44aa-b975-839a2c88f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47ef-38a7-4eca-8ceb-6767afa47829" elementFormDefault="qualified">
    <xsd:import namespace="http://schemas.microsoft.com/office/2006/documentManagement/types"/>
    <xsd:import namespace="http://schemas.microsoft.com/office/infopath/2007/PartnerControls"/>
    <xsd:element name="Level2" ma:index="1" nillable="true" ma:displayName="Business Area" ma:format="Dropdown" ma:indexed="true" ma:internalName="Level2">
      <xsd:simpleType>
        <xsd:restriction base="dms:Choice">
          <xsd:enumeration value="Business Continuity"/>
          <xsd:enumeration value="Business Planning"/>
          <xsd:enumeration value="Change Management"/>
          <xsd:enumeration value="Finance"/>
          <xsd:enumeration value="HR"/>
          <xsd:enumeration value="H&amp;S"/>
          <xsd:enumeration value="In Case of Emergency"/>
          <xsd:enumeration value="Office"/>
          <xsd:enumeration value="Procurement"/>
          <xsd:enumeration value="PMO"/>
          <xsd:enumeration value="Staff"/>
          <xsd:enumeration value="Technology"/>
          <xsd:enumeration value="Time Recording"/>
          <xsd:enumeration value="Training"/>
        </xsd:restriction>
      </xsd:simpleType>
    </xsd:element>
    <xsd:element name="Level3" ma:index="2" nillable="true" ma:displayName="Function" ma:format="Dropdown" ma:indexed="true" ma:internalName="Level3">
      <xsd:simpleType>
        <xsd:restriction base="dms:Choice">
          <xsd:enumeration value="101 Victoria Street Building"/>
          <xsd:enumeration value="Absence"/>
          <xsd:enumeration value="Access &amp; Vistior Records"/>
          <xsd:enumeration value="Account Manager Meetings"/>
          <xsd:enumeration value="ACS"/>
          <xsd:enumeration value="Appraisals"/>
          <xsd:enumeration value="Asset Register"/>
          <xsd:enumeration value="Audit"/>
          <xsd:enumeration value="Banking"/>
          <xsd:enumeration value="Benchmarking"/>
          <xsd:enumeration value="Briefing Notes"/>
          <xsd:enumeration value="Budgets"/>
          <xsd:enumeration value="Business Cards"/>
          <xsd:enumeration value="Business Plans"/>
          <xsd:enumeration value="Business Rates"/>
          <xsd:enumeration value="Cash Management"/>
          <xsd:enumeration value="Child Care Vouchers"/>
          <xsd:enumeration value="Client Invoices"/>
          <xsd:enumeration value="Contract Finder"/>
          <xsd:enumeration value="Contract Register"/>
          <xsd:enumeration value="Corporation Tax"/>
          <xsd:enumeration value="Cyber Security"/>
          <xsd:enumeration value="DBS Checks"/>
          <xsd:enumeration value="Design"/>
          <xsd:enumeration value="Disaster Recovery"/>
          <xsd:enumeration value="Employee Benefits"/>
          <xsd:enumeration value="Employee Financial Checks"/>
          <xsd:enumeration value="Employee Handbook"/>
          <xsd:enumeration value="Employee Records"/>
          <xsd:enumeration value="Employment Contracts"/>
          <xsd:enumeration value="Expenses"/>
          <xsd:enumeration value="External Audit"/>
          <xsd:enumeration value="Eye Care Vouchers"/>
          <xsd:enumeration value="FactSet"/>
          <xsd:enumeration value="FCA"/>
          <xsd:enumeration value="Financial Checks"/>
          <xsd:enumeration value="Financial Statements"/>
          <xsd:enumeration value="Finanical Model"/>
          <xsd:enumeration value="Fire Risk Management"/>
          <xsd:enumeration value="First Aid"/>
          <xsd:enumeration value="Forms"/>
          <xsd:enumeration value="Frameworks"/>
          <xsd:enumeration value="FSoD &amp; Finanical Standards"/>
          <xsd:enumeration value="Health &amp; Safety"/>
          <xsd:enumeration value="HR Forms"/>
          <xsd:enumeration value="HR Templates"/>
          <xsd:enumeration value="HR1"/>
          <xsd:enumeration value="ICE"/>
          <xsd:enumeration value="Incidents"/>
          <xsd:enumeration value="Internal Audit"/>
          <xsd:enumeration value="Investment Taxes"/>
          <xsd:enumeration value="Invoices"/>
          <xsd:enumeration value="Job Descriptions"/>
          <xsd:enumeration value="Maintenance"/>
          <xsd:enumeration value="Management Reporting"/>
          <xsd:enumeration value="Meetings"/>
          <xsd:enumeration value="Month End"/>
          <xsd:enumeration value="Non Executive Directors"/>
          <xsd:enumeration value="OpCo"/>
          <xsd:enumeration value="Payroll"/>
          <xsd:enumeration value="Pensions"/>
          <xsd:enumeration value="Performance"/>
          <xsd:enumeration value="Policies"/>
          <xsd:enumeration value="Processes"/>
          <xsd:enumeration value="Procurement Cards"/>
          <xsd:enumeration value="Project Documentation"/>
          <xsd:enumeration value="Project Planning"/>
          <xsd:enumeration value="Purchase Orders"/>
          <xsd:enumeration value="RAID"/>
          <xsd:enumeration value="Reports"/>
          <xsd:enumeration value="Resources"/>
          <xsd:enumeration value="Recruitment"/>
          <xsd:enumeration value="Remco"/>
          <xsd:enumeration value="Sage"/>
          <xsd:enumeration value="Sales Force"/>
          <xsd:enumeration value="Share Capital"/>
          <xsd:enumeration value="SharePoint"/>
          <xsd:enumeration value="SMCR"/>
          <xsd:enumeration value="Supplies"/>
          <xsd:enumeration value="Tax"/>
          <xsd:enumeration value="Telephony"/>
          <xsd:enumeration value="Templates"/>
          <xsd:enumeration value="Training"/>
          <xsd:enumeration value="TSG"/>
          <xsd:enumeration value="VAT"/>
          <xsd:enumeration value="Website Domains"/>
          <xsd:enumeration value="Workforce Statistics"/>
        </xsd:restriction>
      </xsd:simpleType>
    </xsd:element>
    <xsd:element name="Focus_x0020_Area" ma:index="5" nillable="true" ma:displayName="Focus Area" ma:internalName="Focus_x0020_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ion Tracker"/>
                    <xsd:enumeration value="Advice"/>
                    <xsd:enumeration value="Agenda"/>
                    <xsd:enumeration value="Analysis"/>
                    <xsd:enumeration value="Archive"/>
                    <xsd:enumeration value="Budget"/>
                    <xsd:enumeration value="Certificate"/>
                    <xsd:enumeration value="Consultation Response"/>
                    <xsd:enumeration value="Contract"/>
                    <xsd:enumeration value="Control"/>
                    <xsd:enumeration value="Correspondence"/>
                    <xsd:enumeration value="Data"/>
                    <xsd:enumeration value="Forecast"/>
                    <xsd:enumeration value="Image"/>
                    <xsd:enumeration value="Information"/>
                    <xsd:enumeration value="Invoice"/>
                    <xsd:enumeration value="Licence"/>
                    <xsd:enumeration value="Manual"/>
                    <xsd:enumeration value="Minutes"/>
                    <xsd:enumeration value="Notes"/>
                    <xsd:enumeration value="Papers"/>
                    <xsd:enumeration value="Policy"/>
                    <xsd:enumeration value="Presentation"/>
                    <xsd:enumeration value="Procedure"/>
                    <xsd:enumeration value="Project"/>
                    <xsd:enumeration value="Queries"/>
                    <xsd:enumeration value="Quote"/>
                    <xsd:enumeration value="Reconciliation"/>
                    <xsd:enumeration value="Record"/>
                    <xsd:enumeration value="Report"/>
                    <xsd:enumeration value="Research"/>
                    <xsd:enumeration value="Roadmap"/>
                    <xsd:enumeration value="Statement"/>
                    <xsd:enumeration value="Template"/>
                    <xsd:enumeration value="Tenders"/>
                    <xsd:enumeration value="Tracker"/>
                    <xsd:enumeration value="UAT"/>
                    <xsd:enumeration value="Workings"/>
                  </xsd:restriction>
                </xsd:simpleType>
              </xsd:element>
            </xsd:sequence>
          </xsd:extension>
        </xsd:complexContent>
      </xsd:complexType>
    </xsd:element>
    <xsd:element name="Org" ma:index="6" nillable="true" ma:displayName="Org" ma:list="{5afffc3f-398b-4f34-b372-1683515a39c4}" ma:internalName="Org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udience" ma:index="10" nillable="true" ma:displayName="Audience" ma:internalName="Audien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C"/>
                    <xsd:enumeration value="External"/>
                    <xsd:enumeration value="Internal"/>
                    <xsd:enumeration value="OpCo"/>
                  </xsd:restriction>
                </xsd:simpleType>
              </xsd:element>
            </xsd:sequence>
          </xsd:extension>
        </xsd:complexContent>
      </xsd:complexType>
    </xsd:element>
    <xsd:element name="Employee" ma:index="11" nillable="true" ma:displayName="Employee" ma:indexed="true" ma:list="UserInfo" ma:SharePointGroup="0" ma:internalName="Employe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" ma:index="13" nillable="true" ma:displayName="Archive" ma:default="0" ma:indexed="true" ma:internalName="Archive">
      <xsd:simpleType>
        <xsd:restriction base="dms:Boolean"/>
      </xsd:simpleType>
    </xsd:element>
    <xsd:element name="Organisation0" ma:index="14" nillable="true" ma:displayName="Organisation" ma:format="Dropdown" ma:internalName="Organisation0">
      <xsd:simpleType>
        <xsd:restriction base="dms:Choice">
          <xsd:enumeration value="Aberdeen Standard Investments"/>
          <xsd:enumeration value="Acadian Asset Management (UK) Limited"/>
          <xsd:enumeration value="Actis"/>
          <xsd:enumeration value="Adams Street Partners"/>
          <xsd:enumeration value="Alcentra"/>
          <xsd:enumeration value="Allenbridge"/>
          <xsd:enumeration value="Allianz Global Investors"/>
          <xsd:enumeration value="Alpha Financial Markets Consulting"/>
          <xsd:enumeration value="ALTASSETS"/>
          <xsd:enumeration value="AMG"/>
          <xsd:enumeration value="AMP Capital"/>
          <xsd:enumeration value="Amundi Asset Management"/>
          <xsd:enumeration value="AON Hewitt"/>
          <xsd:enumeration value="Arabesque"/>
          <xsd:enumeration value="Ardian"/>
          <xsd:enumeration value="Arjun Infrastructure Partners"/>
          <xsd:enumeration value="Aviva Investors"/>
          <xsd:enumeration value="Avon Extinguishers"/>
          <xsd:enumeration value="AXA Investment Managers"/>
          <xsd:enumeration value="Baillie Gifford &amp; Co"/>
          <xsd:enumeration value="Barings"/>
          <xsd:enumeration value="Bath and North East Somerset Council"/>
          <xsd:enumeration value="bfinance"/>
          <xsd:enumeration value="Big Fan Agency Ltd"/>
          <xsd:enumeration value="Blackrock"/>
          <xsd:enumeration value="Blackstone"/>
          <xsd:enumeration value="BlueBay Asset Management LLP"/>
          <xsd:enumeration value="BMO Global Asset Management"/>
          <xsd:enumeration value="BNY Mellon"/>
          <xsd:enumeration value="Bridges Fund Management"/>
          <xsd:enumeration value="Brightwood Capital Advisors"/>
          <xsd:enumeration value="Brunel Pension Partnership"/>
          <xsd:enumeration value="Buckinghamshire County Council"/>
          <xsd:enumeration value="Bulb Energy Limited"/>
          <xsd:enumeration value="BVCA"/>
          <xsd:enumeration value="Campbell Lutyens"/>
          <xsd:enumeration value="Candriam Investors Group"/>
          <xsd:enumeration value="Capita"/>
          <xsd:enumeration value="Capital Dynamics"/>
          <xsd:enumeration value="Capital Group"/>
          <xsd:enumeration value="CBRE Global Investors"/>
          <xsd:enumeration value="CDP"/>
          <xsd:enumeration value="Cheyne Capital"/>
          <xsd:enumeration value="Chicago Policemen?s Annuity and Benefit Fund"/>
          <xsd:enumeration value="Colmore"/>
          <xsd:enumeration value="Columbia Threadneedle Investments"/>
          <xsd:enumeration value="Comgest"/>
          <xsd:enumeration value="Core Markets"/>
          <xsd:enumeration value="Cornwall Council"/>
          <xsd:enumeration value="Crispin Derby Ltd"/>
          <xsd:enumeration value="Deutsche Asset Management"/>
          <xsd:enumeration value="Devon County Council"/>
          <xsd:enumeration value="Different Business Ltd"/>
          <xsd:enumeration value="DMS"/>
          <xsd:enumeration value="Dorset County Council"/>
          <xsd:enumeration value="Douse Associates"/>
          <xsd:enumeration value="DRK Event Consultancy"/>
          <xsd:enumeration value="Eaton Vance Investment Managers"/>
          <xsd:enumeration value="Ebuyer UK Ltd"/>
          <xsd:enumeration value="Edenred Childcare Vouchers"/>
          <xsd:enumeration value="Element Recruitment"/>
          <xsd:enumeration value="Environment Agency"/>
          <xsd:enumeration value="Epiris"/>
          <xsd:enumeration value="Equilibrium"/>
          <xsd:enumeration value="Essentia Analytics"/>
          <xsd:enumeration value="ETF Partners"/>
          <xsd:enumeration value="Eversheds Sutherland (International) LLP"/>
          <xsd:enumeration value="Fidelity"/>
          <xsd:enumeration value="Financial Times"/>
          <xsd:enumeration value="First Avenue Partners LLP"/>
          <xsd:enumeration value="First State Investments"/>
          <xsd:enumeration value="Franklin Templeton Investments"/>
          <xsd:enumeration value="Friska"/>
          <xsd:enumeration value="Fruition"/>
          <xsd:enumeration value="FTSE Russell"/>
          <xsd:enumeration value="Fund Partners"/>
          <xsd:enumeration value="Fund Rock"/>
          <xsd:enumeration value="GCC Innova Ltd"/>
          <xsd:enumeration value="Generation Investment Management"/>
          <xsd:enumeration value="Genesis Investment Management"/>
          <xsd:enumeration value="Global Thematic Partners"/>
          <xsd:enumeration value="Gloucestershire County Council"/>
          <xsd:enumeration value="Goldman Sachs Asset Management"/>
          <xsd:enumeration value="Golub Capital"/>
          <xsd:enumeration value="Grant Thornton LLP"/>
          <xsd:enumeration value="Greencoat Capital LLP"/>
          <xsd:enumeration value="Hamilton Lane"/>
          <xsd:enumeration value="HarbourVest Partners"/>
          <xsd:enumeration value="HAYS"/>
          <xsd:enumeration value="Hermes"/>
          <xsd:enumeration value="High Speed Training"/>
          <xsd:enumeration value="Host Capital"/>
          <xsd:enumeration value="HSBC Asset Management"/>
          <xsd:enumeration value="Hyman Robertson"/>
          <xsd:enumeration value="Ideal MES"/>
          <xsd:enumeration value="IFM Investors"/>
          <xsd:enumeration value="IFSL"/>
          <xsd:enumeration value="Impax Asset Management"/>
          <xsd:enumeration value="Indigo Business Service Ltd"/>
          <xsd:enumeration value="Information Commissioner's Office"/>
          <xsd:enumeration value="Infracapital Partners"/>
          <xsd:enumeration value="Insight Investment Management"/>
          <xsd:enumeration value="Interaction Ltd"/>
          <xsd:enumeration value="Intermediate Capital Group PLC"/>
          <xsd:enumeration value="Invesco"/>
          <xsd:enumeration value="Investec Asset Management"/>
          <xsd:enumeration value="Iona Capital"/>
          <xsd:enumeration value="ITEC"/>
          <xsd:enumeration value="Janus Henderson"/>
          <xsd:enumeration value="Jayne Abbott"/>
          <xsd:enumeration value="JLL (AMAS Ltd)"/>
          <xsd:enumeration value="JLT Group"/>
          <xsd:enumeration value="JLT Speciality Ltd"/>
          <xsd:enumeration value="JP Morgan Asset Management"/>
          <xsd:enumeration value="Jupiter Asset Management"/>
          <xsd:enumeration value="Kates Kitchen Catering Ltd"/>
          <xsd:enumeration value="LaSalle Investment Management"/>
          <xsd:enumeration value="Lazard Asset Management Limited"/>
          <xsd:enumeration value="Legal &amp; General Investment Management"/>
          <xsd:enumeration value="LGT Capital Partners"/>
          <xsd:enumeration value="Link Asset Services"/>
          <xsd:enumeration value="Local Government Association"/>
          <xsd:enumeration value="Lombard Odier Asset Management (Europe) Limited"/>
          <xsd:enumeration value="Longwall Ventures"/>
          <xsd:enumeration value="Loomis Sayles"/>
          <xsd:enumeration value="M&amp;G Investments"/>
          <xsd:enumeration value="Macquarie Asset Management"/>
          <xsd:enumeration value="Maitland"/>
          <xsd:enumeration value="MAN Group"/>
          <xsd:enumeration value="Manulife Asset Management (Europe) Limited"/>
          <xsd:enumeration value="Mercer"/>
          <xsd:enumeration value="MFS"/>
          <xsd:enumeration value="MHCLG"/>
          <xsd:enumeration value="Mirabaud Asset Management"/>
          <xsd:enumeration value="Moon Consulting"/>
          <xsd:enumeration value="MSCI"/>
          <xsd:enumeration value="Nadia Dragomiretska-Manning"/>
          <xsd:enumeration value="Natwest Bank PLC"/>
          <xsd:enumeration value="Neuberger Berman"/>
          <xsd:enumeration value="Newton Investment Management"/>
          <xsd:enumeration value="Norfolk County Council"/>
          <xsd:enumeration value="Normura Asset Management"/>
          <xsd:enumeration value="Northern trust"/>
          <xsd:enumeration value="Old Mutual Asset Management"/>
          <xsd:enumeration value="Opus Energy Limited"/>
          <xsd:enumeration value="Osborne Clarke LLP"/>
          <xsd:enumeration value="Oxfordshire County Council"/>
          <xsd:enumeration value="Pantheon Ventures"/>
          <xsd:enumeration value="Partners Group"/>
          <xsd:enumeration value="Permira"/>
          <xsd:enumeration value="PGIM Real Estate"/>
          <xsd:enumeration value="Pictet Asset Management"/>
          <xsd:enumeration value="PIMCO"/>
          <xsd:enumeration value="PIRC (Pensions &amp; Investment Research Consultants Ltd)"/>
          <xsd:enumeration value="PricewaterhouseCoopers LLP"/>
          <xsd:enumeration value="Purple Office"/>
          <xsd:enumeration value="Pyrford International Ltd"/>
          <xsd:enumeration value="Quinbrook Infrastructure Partners"/>
          <xsd:enumeration value="Quoniam"/>
          <xsd:enumeration value="RBC Global Asset Management"/>
          <xsd:enumeration value="Rebecca Faith Photography"/>
          <xsd:enumeration value="Record Currency Management"/>
          <xsd:enumeration value="Restore Datashred"/>
          <xsd:enumeration value="River and Mercantile"/>
          <xsd:enumeration value="Robeco"/>
          <xsd:enumeration value="Royal London Asset Management"/>
          <xsd:enumeration value="Ruffer LLP"/>
          <xsd:enumeration value="Russell Investments"/>
          <xsd:enumeration value="RWC Partners"/>
          <xsd:enumeration value="Salesforce"/>
          <xsd:enumeration value="Sarasin"/>
          <xsd:enumeration value="Schroders"/>
          <xsd:enumeration value="Smith &amp; Williamson"/>
          <xsd:enumeration value="Somerset County Council"/>
          <xsd:enumeration value="SPS Conferences"/>
          <xsd:enumeration value="SSGA"/>
          <xsd:enumeration value="St John Ambulance"/>
          <xsd:enumeration value="State Street"/>
          <xsd:enumeration value="Stewart Investors"/>
          <xsd:enumeration value="Sustainable Development Capital LLP (&quot;SDCL&quot;)"/>
          <xsd:enumeration value="T Rowe Price"/>
          <xsd:enumeration value="Technology Services Group (TSG)"/>
          <xsd:enumeration value="Technology Venture Partners"/>
          <xsd:enumeration value="Temporis Capital"/>
          <xsd:enumeration value="The Lyme Timber Company"/>
          <xsd:enumeration value="Townsend Group"/>
          <xsd:enumeration value="Townsend Group"/>
          <xsd:enumeration value="TT International"/>
          <xsd:enumeration value="Tutman (Thesis Unit Trust Managers)"/>
          <xsd:enumeration value="TwentyFour Asset Management"/>
          <xsd:enumeration value="UBS Asset Management"/>
          <xsd:enumeration value="Unigestion Limited"/>
          <xsd:enumeration value="Urban Cleaning Ltd"/>
          <xsd:enumeration value="Urban Planters"/>
          <xsd:enumeration value="Wellington Management International Limited"/>
          <xsd:enumeration value="Western Asset Management"/>
          <xsd:enumeration value="Wilshire Associates"/>
          <xsd:enumeration value="Wiltshire County Council"/>
          <xsd:enumeration value="Wiltshire County Council (Supplier)"/>
          <xsd:enumeration value="WTax"/>
          <xsd:enumeration value="Zais Group (UK) Limited"/>
        </xsd:restriction>
      </xsd:simpleType>
    </xsd:element>
    <xsd:element name="Contract_x0020_Number" ma:index="15" nillable="true" ma:displayName="Contract Number" ma:internalName="Contract_x0020_Number">
      <xsd:simpleType>
        <xsd:restriction base="dms:Text">
          <xsd:maxLength value="255"/>
        </xsd:restriction>
      </xsd:simpleType>
    </xsd:element>
    <xsd:element name="Notes0" ma:index="16" nillable="true" ma:displayName="Notes" ma:description="Any other useful information" ma:internalName="Notes0">
      <xsd:simpleType>
        <xsd:restriction base="dms:Text">
          <xsd:maxLength value="255"/>
        </xsd:restriction>
      </xsd:simpleType>
    </xsd:element>
    <xsd:element name="Due_x0020_date_x0020__x0028_Invoice_x0029_" ma:index="17" nillable="true" ma:displayName="DueDate" ma:format="DateOnly" ma:internalName="Due_x0020_date_x0020__x0028_Invoice_x0029_">
      <xsd:simpleType>
        <xsd:restriction base="dms:DateTime"/>
      </xsd:simpleType>
    </xsd:element>
    <xsd:element name="PO_x0020_Number" ma:index="19" nillable="true" ma:displayName="PO Number" ma:description="PO Number for invoices" ma:internalName="PO_x0020_Number">
      <xsd:simpleType>
        <xsd:restriction base="dms:Text">
          <xsd:maxLength value="255"/>
        </xsd:restriction>
      </xsd:simpleType>
    </xsd:element>
    <xsd:element name="GRN" ma:index="20" nillable="true" ma:displayName="GRN" ma:default="0" ma:description="is there a goods receipt (invoicing)" ma:internalName="GRN">
      <xsd:simpleType>
        <xsd:restriction base="dms:Boolean"/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MediaServiceAutoTags" ma:internalName="MediaServiceAutoTags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1" nillable="true" ma:displayName="MediaServiceLocation" ma:internalName="MediaServiceLocation" ma:readOnly="true">
      <xsd:simpleType>
        <xsd:restriction base="dms:Text"/>
      </xsd:simpleType>
    </xsd:element>
    <xsd:element name="Org_x003a_Org_x0020_Type" ma:index="34" nillable="true" ma:displayName="Org:Org Type" ma:list="{5afffc3f-398b-4f34-b372-1683515a39c4}" ma:internalName="Org_x003a_Org_x0020_Type" ma:readOnly="true" ma:showField="Org_x0020_Type" ma:web="a06af3a4-65f4-44aa-b975-839a2c88f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15a94fe-8423-4890-bab4-97fa22e49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umber xmlns="2e0e47ef-38a7-4eca-8ceb-6767afa47829" xsi:nil="true"/>
    <lcf76f155ced4ddcb4097134ff3c332f xmlns="2e0e47ef-38a7-4eca-8ceb-6767afa47829">
      <Terms xmlns="http://schemas.microsoft.com/office/infopath/2007/PartnerControls"/>
    </lcf76f155ced4ddcb4097134ff3c332f>
    <Archive xmlns="2e0e47ef-38a7-4eca-8ceb-6767afa47829">false</Archive>
    <Notes0 xmlns="2e0e47ef-38a7-4eca-8ceb-6767afa47829" xsi:nil="true"/>
    <Due_x0020_date_x0020__x0028_Invoice_x0029_ xmlns="2e0e47ef-38a7-4eca-8ceb-6767afa47829" xsi:nil="true"/>
    <Audience xmlns="2e0e47ef-38a7-4eca-8ceb-6767afa47829"/>
    <Level2 xmlns="2e0e47ef-38a7-4eca-8ceb-6767afa47829" xsi:nil="true"/>
    <GRN xmlns="2e0e47ef-38a7-4eca-8ceb-6767afa47829">false</GRN>
    <Org xmlns="2e0e47ef-38a7-4eca-8ceb-6767afa47829"/>
    <PO_x0020_Number xmlns="2e0e47ef-38a7-4eca-8ceb-6767afa47829" xsi:nil="true"/>
    <Level3 xmlns="2e0e47ef-38a7-4eca-8ceb-6767afa47829" xsi:nil="true"/>
    <Personal_x0020_Data xmlns="a06af3a4-65f4-44aa-b975-839a2c88f011">false</Personal_x0020_Data>
    <Classification xmlns="a06af3a4-65f4-44aa-b975-839a2c88f011">Internal Only</Classification>
    <TaxCatchAll xmlns="a06af3a4-65f4-44aa-b975-839a2c88f011"/>
    <Employee xmlns="2e0e47ef-38a7-4eca-8ceb-6767afa47829">
      <UserInfo>
        <DisplayName/>
        <AccountId xsi:nil="true"/>
        <AccountType/>
      </UserInfo>
    </Employee>
    <Focus_x0020_Area xmlns="2e0e47ef-38a7-4eca-8ceb-6767afa47829"/>
    <Calendar_x0020_Quarter xmlns="a06af3a4-65f4-44aa-b975-839a2c88f011" xsi:nil="true"/>
    <Calendar_x0020_Year xmlns="a06af3a4-65f4-44aa-b975-839a2c88f011" xsi:nil="true"/>
    <Calendar_x0020_Month xmlns="a06af3a4-65f4-44aa-b975-839a2c88f011" xsi:nil="true"/>
    <Organisation0 xmlns="2e0e47ef-38a7-4eca-8ceb-6767afa47829" xsi:nil="true"/>
  </documentManagement>
</p:properties>
</file>

<file path=customXml/itemProps1.xml><?xml version="1.0" encoding="utf-8"?>
<ds:datastoreItem xmlns:ds="http://schemas.openxmlformats.org/officeDocument/2006/customXml" ds:itemID="{35E3B437-D41C-468F-A981-EF8F56B7F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CB203-53B2-45A2-AF9D-83304CB7B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6af3a4-65f4-44aa-b975-839a2c88f011"/>
    <ds:schemaRef ds:uri="2e0e47ef-38a7-4eca-8ceb-6767afa478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5E0E82-53F1-4FA6-8E97-8CDEF63545DF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a06af3a4-65f4-44aa-b975-839a2c88f011"/>
    <ds:schemaRef ds:uri="http://schemas.openxmlformats.org/package/2006/metadata/core-properties"/>
    <ds:schemaRef ds:uri="http://schemas.microsoft.com/office/2006/documentManagement/types"/>
    <ds:schemaRef ds:uri="2e0e47ef-38a7-4eca-8ceb-6767afa47829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Private Markets</vt:lpstr>
      <vt:lpstr>Segregated Mandate</vt:lpstr>
      <vt:lpstr>Pooled Fund</vt:lpstr>
      <vt:lpstr>'Private Markets'!Print_Area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Mercier</dc:creator>
  <cp:lastModifiedBy>Melissa Freudenstein</cp:lastModifiedBy>
  <cp:lastPrinted>2019-05-20T09:32:28Z</cp:lastPrinted>
  <dcterms:created xsi:type="dcterms:W3CDTF">2018-06-20T12:32:11Z</dcterms:created>
  <dcterms:modified xsi:type="dcterms:W3CDTF">2024-05-17T12:18:31Z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0x01010026AD682D11C06847909DC2CB14050D5A</vt:lpwstr>
  </property>
</Properties>
</file>