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xr:revisionPtr revIDLastSave="0" documentId="8_{328CD7ED-6810-4789-89F5-6E9CDF3DEF38}" xr6:coauthVersionLast="41" xr6:coauthVersionMax="41" xr10:uidLastSave="{00000000-0000-0000-0000-000000000000}"/>
  <bookViews>
    <workbookView xWindow="-21645" yWindow="2295" windowWidth="20520" windowHeight="10800" firstSheet="4" activeTab="7" xr2:uid="{00000000-000D-0000-FFFF-FFFF00000000}"/>
  </bookViews>
  <sheets>
    <sheet name="3. Band Definition Spoken " sheetId="3" r:id="rId1"/>
    <sheet name="4. Band Definition Non-Spoken" sheetId="6" r:id="rId2"/>
    <sheet name="5. Language Groups" sheetId="4" r:id="rId3"/>
    <sheet name="6. Written Translation, Trans  " sheetId="7" r:id="rId4"/>
    <sheet name="7. Telephone and Video" sheetId="8" r:id="rId5"/>
    <sheet name="8. Non Spoken Face to Face " sheetId="9" r:id="rId6"/>
    <sheet name="9. Spoken Face to Face " sheetId="5" r:id="rId7"/>
    <sheet name="Totals" sheetId="10" r:id="rId8"/>
  </sheets>
  <externalReferences>
    <externalReference r:id="rId9"/>
  </externalReferences>
  <definedNames>
    <definedName name="_ftn1" localSheetId="0">'3. Band Definition Spoken '!#REF!</definedName>
    <definedName name="_ftnref1" localSheetId="0">'3. Band Definition Spoken '!#REF!</definedName>
    <definedName name="iCheckingLevel">'[1]6 Charge rates '!$D$6</definedName>
    <definedName name="iEfficiency" localSheetId="1">'[1]6 Charge rates '!#REF!</definedName>
    <definedName name="iEfficiency" localSheetId="3">'[1]6 Charge rates '!#REF!</definedName>
    <definedName name="iEfficiency" localSheetId="4">'[1]6 Charge rates '!#REF!</definedName>
    <definedName name="iEfficiency" localSheetId="5">'[1]6 Charge rates '!#REF!</definedName>
    <definedName name="iEfficiency" localSheetId="6">'[1]6 Charge rates '!#REF!</definedName>
    <definedName name="iEfficiency">'[1]6 Charge rates '!#REF!</definedName>
    <definedName name="iHCAS">'[1]6 Charge rates '!$C$8</definedName>
    <definedName name="iHourDay">'[1]6 Charge rates '!$D$14</definedName>
    <definedName name="iPricing">'[1]6 Charge rates '!$D$12</definedName>
    <definedName name="iPromptPayment">'[1]6 Charge rates '!$C$10</definedName>
    <definedName name="iShiftType">'[1]6 Charge rates '!$D$4</definedName>
    <definedName name="iSupplier">'[1]6 Charge rates '!$C$2</definedName>
    <definedName name="iWeeks">'[1]6 Charge rates '!$D$16</definedName>
    <definedName name="nSuppliers">OFFSET([1]Pricing!$F$1,1,0,COUNTA([1]Pricing!$F:$F)-1,1)</definedName>
    <definedName name="_xlnm.Print_Area" localSheetId="0">'3. Band Definition Spoken '!$B$5:$E$69</definedName>
    <definedName name="_xlnm.Print_Area" localSheetId="1">'4. Band Definition Non-Spoken'!#REF!</definedName>
    <definedName name="_xlnm.Print_Area" localSheetId="3">'6. Written Translation, Trans  '!$A$1:$N$75</definedName>
    <definedName name="_xlnm.Print_Area" localSheetId="4">'7. Telephone and Video'!$A$2:$S$54</definedName>
    <definedName name="_xlnm.Print_Area" localSheetId="5">'8. Non Spoken Face to Face '!$A$2:$R$72</definedName>
    <definedName name="rDiscounts_Discount">OFFSET([1]Discounts!$D$1,1,0,COUNTA([1]Discounts!$A:$A),1)</definedName>
    <definedName name="rDiscounts_Level">OFFSET([1]Discounts!$C$1,1,0,COUNTA([1]Discounts!$A:$A),1)</definedName>
    <definedName name="rDiscounts_Lookup">OFFSET([1]Discounts!$F$1,1,0,COUNTA([1]Discounts!$A:$A),1)</definedName>
    <definedName name="rDiscounts_Supplier">OFFSET([1]Discounts!$A$1,1,0,COUNTA([1]Discounts!$A:$A),1)</definedName>
    <definedName name="rDiscounts_Type">OFFSET([1]Discounts!$B$1,1,0,COUNTA([1]Discounts!$A:$A),1)</definedName>
    <definedName name="rPricing_CheckingLevel">OFFSET([1]Pricing!$B$1,1,0,COUNTA([1]Pricing!$A:$A),1)</definedName>
    <definedName name="rPricing_Fee">OFFSET([1]Pricing!$D$1,1,0,COUNTA([1]Pricing!$A:$A),1)</definedName>
    <definedName name="rPricing_PayBand">OFFSET([1]Pricing!$C$1,1,0,COUNTA([1]Pricing!$A:$A),1)</definedName>
    <definedName name="rPricing_Supplier">OFFSET([1]Pricing!$A$1,1,0,COUNTA([1]Pricing!$A:$A),1)</definedName>
    <definedName name="vBands">[1]Data!$C$2:$U$2</definedName>
    <definedName name="vEfficiency" localSheetId="1">[1]Data!#REF!</definedName>
    <definedName name="vEfficiency" localSheetId="3">[1]Data!#REF!</definedName>
    <definedName name="vEfficiency" localSheetId="4">[1]Data!#REF!</definedName>
    <definedName name="vEfficiency" localSheetId="5">[1]Data!#REF!</definedName>
    <definedName name="vEfficiency" localSheetId="6">[1]Data!#REF!</definedName>
    <definedName name="vEfficiency">[1]Data!#REF!</definedName>
    <definedName name="vHCAS">[1]Data!$C$13:$F$16</definedName>
    <definedName name="vPromptPayment">[1]Data!$C$23:$D$25</definedName>
    <definedName name="vRates">[1]Data!$C$28:$G$83</definedName>
    <definedName name="vShiftType">[1]Data!$C$3:$U$5</definedName>
    <definedName name="vSupplierFee">[1]Data!$C$8:$U$10</definedName>
    <definedName name="xCheck">'[1]6 Charge rates '!$D$2</definedName>
    <definedName name="xCheckingLevel">[1]Data!$C$8:$C$10</definedName>
    <definedName name="xEfficiency" localSheetId="1">[1]Data!#REF!</definedName>
    <definedName name="xEfficiency" localSheetId="3">[1]Data!#REF!</definedName>
    <definedName name="xEfficiency" localSheetId="4">[1]Data!#REF!</definedName>
    <definedName name="xEfficiency" localSheetId="5">[1]Data!#REF!</definedName>
    <definedName name="xEfficiency" localSheetId="6">[1]Data!#REF!</definedName>
    <definedName name="xEfficiency">[1]Data!#REF!</definedName>
    <definedName name="xHCAS">[1]Data!$C$13:$C$16</definedName>
    <definedName name="xPromptPayment">[1]Data!$C$23:$C$25</definedName>
    <definedName name="xShiftType">[1]Data!$C$3:$C$5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31" i="5" l="1"/>
  <c r="P31" i="5"/>
  <c r="M31" i="5"/>
  <c r="J31" i="5"/>
  <c r="G31" i="5"/>
  <c r="S30" i="5"/>
  <c r="P30" i="5"/>
  <c r="M30" i="5"/>
  <c r="J30" i="5"/>
  <c r="G30" i="5"/>
  <c r="S28" i="5"/>
  <c r="P28" i="5"/>
  <c r="L28" i="5"/>
  <c r="M28" i="5" s="1"/>
  <c r="J28" i="5"/>
  <c r="G28" i="5"/>
  <c r="G32" i="5" s="1"/>
  <c r="N8" i="10" s="1"/>
  <c r="S27" i="5"/>
  <c r="S32" i="5" s="1"/>
  <c r="N12" i="10" s="1"/>
  <c r="P27" i="5"/>
  <c r="P32" i="5" s="1"/>
  <c r="N11" i="10" s="1"/>
  <c r="L27" i="5"/>
  <c r="M27" i="5" s="1"/>
  <c r="M32" i="5" s="1"/>
  <c r="N10" i="10" s="1"/>
  <c r="I27" i="5"/>
  <c r="J27" i="5" s="1"/>
  <c r="J32" i="5" s="1"/>
  <c r="N9" i="10" s="1"/>
  <c r="G27" i="5"/>
  <c r="S20" i="5"/>
  <c r="P20" i="5"/>
  <c r="M20" i="5"/>
  <c r="J20" i="5"/>
  <c r="G20" i="5"/>
  <c r="S19" i="5"/>
  <c r="S21" i="5" s="1"/>
  <c r="N7" i="10" s="1"/>
  <c r="P19" i="5"/>
  <c r="M19" i="5"/>
  <c r="J19" i="5"/>
  <c r="G19" i="5"/>
  <c r="S17" i="5"/>
  <c r="P17" i="5"/>
  <c r="O17" i="5"/>
  <c r="M17" i="5"/>
  <c r="L17" i="5"/>
  <c r="I17" i="5"/>
  <c r="J17" i="5" s="1"/>
  <c r="G17" i="5"/>
  <c r="S16" i="5"/>
  <c r="P16" i="5"/>
  <c r="P21" i="5" s="1"/>
  <c r="N6" i="10" s="1"/>
  <c r="O16" i="5"/>
  <c r="M16" i="5"/>
  <c r="M21" i="5" s="1"/>
  <c r="N5" i="10" s="1"/>
  <c r="L16" i="5"/>
  <c r="I16" i="5"/>
  <c r="J16" i="5" s="1"/>
  <c r="J21" i="5" s="1"/>
  <c r="N4" i="10" s="1"/>
  <c r="G16" i="5"/>
  <c r="G21" i="5" s="1"/>
  <c r="N3" i="10" s="1"/>
  <c r="N49" i="9"/>
  <c r="K49" i="9"/>
  <c r="H49" i="9"/>
  <c r="E49" i="9"/>
  <c r="N48" i="9"/>
  <c r="K48" i="9"/>
  <c r="H48" i="9"/>
  <c r="E48" i="9"/>
  <c r="N47" i="9"/>
  <c r="K47" i="9"/>
  <c r="H47" i="9"/>
  <c r="E47" i="9"/>
  <c r="N46" i="9"/>
  <c r="N50" i="9" s="1"/>
  <c r="J14" i="10" s="1"/>
  <c r="K46" i="9"/>
  <c r="K50" i="9" s="1"/>
  <c r="J13" i="10" s="1"/>
  <c r="H46" i="9"/>
  <c r="H50" i="9" s="1"/>
  <c r="J12" i="10" s="1"/>
  <c r="E46" i="9"/>
  <c r="E50" i="9" s="1"/>
  <c r="J11" i="10" s="1"/>
  <c r="N41" i="9"/>
  <c r="K41" i="9"/>
  <c r="H41" i="9"/>
  <c r="E41" i="9"/>
  <c r="N40" i="9"/>
  <c r="K40" i="9"/>
  <c r="H40" i="9"/>
  <c r="E40" i="9"/>
  <c r="N39" i="9"/>
  <c r="K39" i="9"/>
  <c r="H39" i="9"/>
  <c r="E39" i="9"/>
  <c r="N38" i="9"/>
  <c r="N42" i="9" s="1"/>
  <c r="J10" i="10" s="1"/>
  <c r="K38" i="9"/>
  <c r="K42" i="9" s="1"/>
  <c r="J9" i="10" s="1"/>
  <c r="H38" i="9"/>
  <c r="H42" i="9" s="1"/>
  <c r="J8" i="10" s="1"/>
  <c r="E38" i="9"/>
  <c r="E42" i="9" s="1"/>
  <c r="J7" i="10" s="1"/>
  <c r="N20" i="9"/>
  <c r="K20" i="9"/>
  <c r="H20" i="9"/>
  <c r="E20" i="9"/>
  <c r="N19" i="9"/>
  <c r="K19" i="9"/>
  <c r="H19" i="9"/>
  <c r="E19" i="9"/>
  <c r="N18" i="9"/>
  <c r="K18" i="9"/>
  <c r="H18" i="9"/>
  <c r="E18" i="9"/>
  <c r="N17" i="9"/>
  <c r="N21" i="9" s="1"/>
  <c r="J6" i="10" s="1"/>
  <c r="K17" i="9"/>
  <c r="K21" i="9" s="1"/>
  <c r="J5" i="10" s="1"/>
  <c r="H17" i="9"/>
  <c r="H21" i="9" s="1"/>
  <c r="J4" i="10" s="1"/>
  <c r="E17" i="9"/>
  <c r="E21" i="9" s="1"/>
  <c r="J3" i="10" s="1"/>
  <c r="N48" i="8"/>
  <c r="K48" i="8"/>
  <c r="H48" i="8"/>
  <c r="E48" i="8"/>
  <c r="N47" i="8"/>
  <c r="K47" i="8"/>
  <c r="H47" i="8"/>
  <c r="E47" i="8"/>
  <c r="E49" i="8" s="1"/>
  <c r="F10" i="10" s="1"/>
  <c r="N46" i="8"/>
  <c r="K46" i="8"/>
  <c r="H46" i="8"/>
  <c r="E46" i="8"/>
  <c r="N45" i="8"/>
  <c r="N49" i="8" s="1"/>
  <c r="F13" i="10" s="1"/>
  <c r="K45" i="8"/>
  <c r="K49" i="8" s="1"/>
  <c r="F12" i="10" s="1"/>
  <c r="H45" i="8"/>
  <c r="H49" i="8" s="1"/>
  <c r="F11" i="10" s="1"/>
  <c r="E45" i="8"/>
  <c r="I34" i="8"/>
  <c r="F6" i="10" s="1"/>
  <c r="R33" i="8"/>
  <c r="O33" i="8"/>
  <c r="L33" i="8"/>
  <c r="L34" i="8" s="1"/>
  <c r="F7" i="10" s="1"/>
  <c r="I33" i="8"/>
  <c r="F33" i="8"/>
  <c r="R32" i="8"/>
  <c r="R34" i="8" s="1"/>
  <c r="F9" i="10" s="1"/>
  <c r="O32" i="8"/>
  <c r="O34" i="8" s="1"/>
  <c r="F8" i="10" s="1"/>
  <c r="L32" i="8"/>
  <c r="I32" i="8"/>
  <c r="F32" i="8"/>
  <c r="F34" i="8" s="1"/>
  <c r="F5" i="10" s="1"/>
  <c r="H21" i="8"/>
  <c r="E21" i="8"/>
  <c r="H20" i="8"/>
  <c r="E20" i="8"/>
  <c r="H19" i="8"/>
  <c r="E19" i="8"/>
  <c r="H18" i="8"/>
  <c r="H22" i="8" s="1"/>
  <c r="F4" i="10" s="1"/>
  <c r="E18" i="8"/>
  <c r="H17" i="8"/>
  <c r="E17" i="8"/>
  <c r="H16" i="8"/>
  <c r="E16" i="8"/>
  <c r="H15" i="8"/>
  <c r="E15" i="8"/>
  <c r="E22" i="8" s="1"/>
  <c r="F3" i="10" s="1"/>
  <c r="D67" i="7"/>
  <c r="B16" i="10" s="1"/>
  <c r="D66" i="7"/>
  <c r="D65" i="7"/>
  <c r="D64" i="7"/>
  <c r="D63" i="7"/>
  <c r="D46" i="7"/>
  <c r="D45" i="7"/>
  <c r="D47" i="7" s="1"/>
  <c r="B15" i="10" s="1"/>
  <c r="G41" i="7"/>
  <c r="B14" i="10" s="1"/>
  <c r="G40" i="7"/>
  <c r="D40" i="7"/>
  <c r="G39" i="7"/>
  <c r="D39" i="7"/>
  <c r="G38" i="7"/>
  <c r="D38" i="7"/>
  <c r="G37" i="7"/>
  <c r="D37" i="7"/>
  <c r="G36" i="7"/>
  <c r="D36" i="7"/>
  <c r="D41" i="7" s="1"/>
  <c r="B13" i="10" s="1"/>
  <c r="G31" i="7"/>
  <c r="B12" i="10" s="1"/>
  <c r="D31" i="7"/>
  <c r="B11" i="10" s="1"/>
  <c r="M28" i="7"/>
  <c r="B10" i="10" s="1"/>
  <c r="J28" i="7"/>
  <c r="B9" i="10" s="1"/>
  <c r="G28" i="7"/>
  <c r="B8" i="10" s="1"/>
  <c r="D28" i="7"/>
  <c r="B7" i="10" s="1"/>
  <c r="M15" i="7"/>
  <c r="J15" i="7"/>
  <c r="G15" i="7"/>
  <c r="D15" i="7"/>
  <c r="M14" i="7"/>
  <c r="J14" i="7"/>
  <c r="G14" i="7"/>
  <c r="D14" i="7"/>
  <c r="M13" i="7"/>
  <c r="J13" i="7"/>
  <c r="G13" i="7"/>
  <c r="D13" i="7"/>
  <c r="M12" i="7"/>
  <c r="J12" i="7"/>
  <c r="G12" i="7"/>
  <c r="D12" i="7"/>
  <c r="M11" i="7"/>
  <c r="M16" i="7" s="1"/>
  <c r="B6" i="10" s="1"/>
  <c r="J11" i="7"/>
  <c r="J16" i="7" s="1"/>
  <c r="B5" i="10" s="1"/>
  <c r="G11" i="7"/>
  <c r="G16" i="7" s="1"/>
  <c r="B4" i="10" s="1"/>
  <c r="D11" i="7"/>
  <c r="D16" i="7" s="1"/>
  <c r="B3" i="10" s="1"/>
  <c r="B17" i="10" l="1"/>
  <c r="G20" i="10" s="1"/>
  <c r="F14" i="10"/>
  <c r="G21" i="10" s="1"/>
  <c r="J15" i="10"/>
  <c r="G22" i="10" s="1"/>
  <c r="N13" i="10"/>
  <c r="G23" i="10" s="1"/>
  <c r="G24" i="10" l="1"/>
</calcChain>
</file>

<file path=xl/sharedStrings.xml><?xml version="1.0" encoding="utf-8"?>
<sst xmlns="http://schemas.openxmlformats.org/spreadsheetml/2006/main" count="678" uniqueCount="429">
  <si>
    <t>Version 1</t>
  </si>
  <si>
    <t>TAB 3 - Band Definitions - Spoken Languages</t>
  </si>
  <si>
    <t>SPOKEN LANGUAGES – DEFINITION OF BANDS</t>
  </si>
  <si>
    <t>Classification of Interpreters for spoken languages</t>
  </si>
  <si>
    <t>BAND 5</t>
  </si>
  <si>
    <t>In addition to the qualifications and criteria specified in Band 4, Interpreters and/or Translators at this level will:</t>
  </si>
  <si>
    <t>1. Hold an Honours degree in the relevant language and/or a degree in Interpreting / Translation;</t>
  </si>
  <si>
    <t>2. Hold a QCF Level 7 qualification in translation such as the IoLET Diploma in Translation or an MA in Translation;</t>
  </si>
  <si>
    <t>4. Qualified membership of Chartered Institute of Linguists or the Institute of Translating and Interpreting (or equivalent overseas professional body);</t>
  </si>
  <si>
    <t>5. Be able to provide documented evidence of language-specific training and/or continuing professional development (CPD) within the preceding 12 months.</t>
  </si>
  <si>
    <t>BAND 4</t>
  </si>
  <si>
    <t>Interpreters and/or Translators at this level should:</t>
  </si>
  <si>
    <t>1. Hold the DPSI or the Diploma in Police Interpreting (DPI) or an equivalent translation and/or interpreting qualification at QCF Level 6 which clearly demonstrates the ability to interpret at this level in both English and the Foreign Language;</t>
  </si>
  <si>
    <t>3. Be able to provide documented evidence of language-specific training and/or continuing professional development (CPD) within the preceding 12 months.</t>
  </si>
  <si>
    <t>NB Those registered at Full Status with the NRPSI conform to all requirements of this Band.</t>
  </si>
  <si>
    <t>BAND 3</t>
  </si>
  <si>
    <t>1. Hold the DPSI or DPI or an equivalent qualification at QCF Level 6, or its equivalent, which clearly demonstrates the ability to operate at this level in both English and the Foreign Language;</t>
  </si>
  <si>
    <t>4.   Provide documented evidence of language specific training and/or CPD within the preceding 12 months.</t>
  </si>
  <si>
    <t>BAND 2 (including Rare Language Interpreters)</t>
  </si>
  <si>
    <t>Linguists at this level should:</t>
  </si>
  <si>
    <t>1. Be a native speaker of the relevant foreign language or native English speaker with skill in the other language;</t>
  </si>
  <si>
    <t>4. Provide annual, documented evidence of language-specific training and/or CPD within the preceding 12 months.</t>
  </si>
  <si>
    <t>N.B. Those registered at Rare Language Status with the NRPSI conform to the requirements of Rare Language Interpreters.</t>
  </si>
  <si>
    <t>BAND 1 (Bi-Lingual Skills)</t>
  </si>
  <si>
    <t>2. Native English speaker with the equivalent level of skill in both English and the other language;</t>
  </si>
  <si>
    <t>and (for both 1 and 2 above)</t>
  </si>
  <si>
    <t>4. Be able to provide documented evidence of some experience of successful public service language work in the United Kingdom.</t>
  </si>
  <si>
    <t xml:space="preserve">Textual description of Bands </t>
  </si>
  <si>
    <t>Band</t>
  </si>
  <si>
    <t>Expectations - Tasks / Functions</t>
  </si>
  <si>
    <t>Content / Topics</t>
  </si>
  <si>
    <t>Experience</t>
  </si>
  <si>
    <t>Band 5</t>
  </si>
  <si>
    <t>Conference Interpreting / 
high level and technical translation</t>
  </si>
  <si>
    <t xml:space="preserve">Defence / Military / Security /
Courts / Policing / Health </t>
  </si>
  <si>
    <t xml:space="preserve">Interpreters:   Capable and confident when interpreting at high level international engagement meetings, for example Ministerial visits, Chiefs of Services, bilateral military engagement programmes.
1000 hours’ experience (or acceptable proven track record in low volume languages)
</t>
  </si>
  <si>
    <t>1000 hours’ experience (or acceptable proven track record in low volume languages)</t>
  </si>
  <si>
    <t>Band 4</t>
  </si>
  <si>
    <t>Meet the requirements of the National Occupational Standards in Interpreting</t>
  </si>
  <si>
    <t>Defence / Military / Security / Courts / Policing / other CJS / Health / Social Care / Local Government</t>
  </si>
  <si>
    <t>400+ hours’ experience</t>
  </si>
  <si>
    <t>400+ hours</t>
  </si>
  <si>
    <t>Band 3</t>
  </si>
  <si>
    <t>Meet the requirements of the national Occupational Standards in Interpreting but lacking the experience of Band 4 might be preferred for less demanding assignments.</t>
  </si>
  <si>
    <t>100-400 hours’ experience</t>
  </si>
  <si>
    <t>100 – 400 hours</t>
  </si>
  <si>
    <t>Band 2</t>
  </si>
  <si>
    <t>Meet the requirements of the national Occupational Standards in Interpreting</t>
  </si>
  <si>
    <t>100 hours’ experience</t>
  </si>
  <si>
    <t>Up to 100 hours</t>
  </si>
  <si>
    <t>Band 1</t>
  </si>
  <si>
    <t>Community liaison work where specialist knowledge of a particular field is not required</t>
  </si>
  <si>
    <t>Demonstrable experience of successful public service work</t>
  </si>
  <si>
    <t>Some experience of successful 
public sector work</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</si>
  <si>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</si>
  <si>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</si>
  <si>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</si>
  <si>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</si>
  <si>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</si>
  <si>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</si>
  <si>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</si>
  <si>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</si>
  <si>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</si>
  <si>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</si>
  <si>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</si>
  <si>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</si>
  <si>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</si>
  <si>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</si>
  <si>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</si>
  <si>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</si>
  <si>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</si>
  <si>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</si>
  <si>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</si>
  <si>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</si>
  <si>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</si>
  <si>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</si>
  <si>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</si>
  <si>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</si>
  <si>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</si>
  <si>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</si>
  <si>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</si>
  <si>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</si>
  <si>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</si>
  <si>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</si>
  <si>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</si>
  <si>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</si>
  <si>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</si>
  <si>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</si>
  <si>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</si>
  <si>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</si>
  <si>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</si>
  <si>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</si>
  <si>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</si>
  <si>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</si>
  <si>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</si>
  <si>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</si>
  <si>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</si>
  <si>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</si>
  <si>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</si>
  <si>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</si>
  <si>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</si>
  <si>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</si>
  <si>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</si>
  <si>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</si>
  <si>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</si>
  <si>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</si>
  <si>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</si>
  <si>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</si>
  <si>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</si>
  <si>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</si>
  <si>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</si>
  <si>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Gaelic</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</si>
  <si>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</si>
  <si>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</si>
  <si>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</si>
  <si>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</si>
  <si>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</si>
  <si>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</si>
  <si>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</si>
  <si>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</si>
  <si>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</si>
  <si>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</si>
  <si>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</si>
  <si>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</si>
  <si>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</si>
  <si>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</si>
  <si>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</si>
  <si>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</si>
  <si>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</si>
  <si>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</si>
  <si>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</si>
  <si>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</si>
  <si>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</si>
  <si>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</si>
  <si>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</si>
  <si>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</si>
  <si>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</si>
  <si>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</si>
  <si>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</si>
  <si>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</si>
  <si>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</si>
  <si>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</si>
  <si>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</si>
  <si>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</si>
  <si>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</si>
  <si>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</si>
  <si>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</si>
  <si>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</si>
  <si>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</si>
  <si>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</si>
  <si>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</si>
  <si>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</si>
  <si>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</si>
  <si>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</si>
  <si>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</si>
  <si>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</si>
  <si>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</si>
  <si>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</si>
  <si>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</si>
  <si>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</si>
  <si>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</si>
  <si>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</si>
  <si>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</si>
  <si>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</si>
  <si>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</si>
  <si>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</si>
  <si>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</si>
  <si>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</si>
  <si>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</si>
  <si>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</si>
  <si>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</si>
  <si>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</si>
  <si>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</si>
  <si>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</si>
  <si>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</si>
  <si>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</si>
  <si>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</si>
  <si>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</si>
  <si>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</si>
  <si>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</si>
  <si>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</si>
  <si>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</si>
  <si>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</si>
  <si>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</si>
  <si>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</si>
  <si>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</si>
  <si>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Please refer to tab 3 entitled  'Band Definition Spoken' for a description of each of the Bands 1 to 5 of Interpreter for Spoken Languages</t>
  </si>
  <si>
    <t>Rate 2: Monday to Friday 18:00 to 08:00 hours; weekends (Friday 18:00 to Monday 08:00); Public Holidays</t>
  </si>
  <si>
    <t>Rate 1</t>
  </si>
  <si>
    <t>Rate 2</t>
  </si>
  <si>
    <t>Rest of UK</t>
  </si>
  <si>
    <r>
      <rPr>
        <b/>
        <sz val="14"/>
        <rFont val="Calibri"/>
        <family val="2"/>
        <scheme val="minor"/>
      </rPr>
      <t>On Demand requirements.  Delivery within two hours at 80% fulfillment rate.  Min</t>
    </r>
    <r>
      <rPr>
        <b/>
        <sz val="14"/>
        <color theme="1"/>
        <rFont val="Calibri"/>
        <family val="2"/>
        <scheme val="minor"/>
      </rPr>
      <t>imum rate of two hours for Linguist.</t>
    </r>
  </si>
  <si>
    <t>Table B
Pricing for All Language Groups for "On Demand" pricing</t>
  </si>
  <si>
    <t>Rest of Uk</t>
  </si>
  <si>
    <t>Placement Fees</t>
  </si>
  <si>
    <t>Communication professionals categorised in this class will be:</t>
  </si>
  <si>
    <t>Translation Pricing (Timescale 24 hours - 10 days)</t>
  </si>
  <si>
    <t>Group A - Western Europe</t>
  </si>
  <si>
    <t>Group B - Eastern Europe</t>
  </si>
  <si>
    <t>Group C - Asian, Arabic &amp; Oriental</t>
  </si>
  <si>
    <t>Group D - African</t>
  </si>
  <si>
    <t>Group E - Specialist (Rare)</t>
  </si>
  <si>
    <t>Group B  -Eastern Europe</t>
  </si>
  <si>
    <t>Urgency Charge (Timescale within 24 hours)</t>
  </si>
  <si>
    <t xml:space="preserve">All Languages </t>
  </si>
  <si>
    <t>Transcription Pricing and Services</t>
  </si>
  <si>
    <t>Language Groups</t>
  </si>
  <si>
    <t>Service for All Languages</t>
  </si>
  <si>
    <r>
      <t>Listening Time (</t>
    </r>
    <r>
      <rPr>
        <i/>
        <sz val="11"/>
        <color theme="1"/>
        <rFont val="Calibri"/>
        <family val="2"/>
        <scheme val="minor"/>
      </rPr>
      <t>per min</t>
    </r>
    <r>
      <rPr>
        <sz val="11"/>
        <color theme="1"/>
        <rFont val="Calibri"/>
        <family val="2"/>
        <scheme val="minor"/>
      </rPr>
      <t>)</t>
    </r>
  </si>
  <si>
    <t>Large Print Colour</t>
  </si>
  <si>
    <t>Ancillary Services Pricing</t>
  </si>
  <si>
    <t>Artwork</t>
  </si>
  <si>
    <t>Service</t>
  </si>
  <si>
    <t>Artwork for A4</t>
  </si>
  <si>
    <t>Multilingual Design</t>
  </si>
  <si>
    <t>Artwork for A5</t>
  </si>
  <si>
    <t>Preparing PDFs For Print</t>
  </si>
  <si>
    <t>Artwork for Gatefold</t>
  </si>
  <si>
    <t>Preparing PDFs For Web</t>
  </si>
  <si>
    <t>Artwork for Posters</t>
  </si>
  <si>
    <t>Stripping</t>
  </si>
  <si>
    <t>Graphics</t>
  </si>
  <si>
    <t>Preparation</t>
  </si>
  <si>
    <t>Typesetting</t>
  </si>
  <si>
    <t>Amendments</t>
  </si>
  <si>
    <t>Braille</t>
  </si>
  <si>
    <t>Front Page Colour</t>
  </si>
  <si>
    <t>Logo on Braille</t>
  </si>
  <si>
    <t>Binding</t>
  </si>
  <si>
    <t>Studio</t>
  </si>
  <si>
    <t>Voice Over Artist</t>
  </si>
  <si>
    <t>Subtitles</t>
  </si>
  <si>
    <t>Sound Recording</t>
  </si>
  <si>
    <t>Sound Editing</t>
  </si>
  <si>
    <t>Telephone Interpretation</t>
  </si>
  <si>
    <r>
      <t xml:space="preserve">Table A
</t>
    </r>
    <r>
      <rPr>
        <b/>
        <sz val="10"/>
        <color theme="1"/>
        <rFont val="Calibri"/>
        <family val="2"/>
        <scheme val="minor"/>
      </rPr>
      <t>Spoken Services</t>
    </r>
  </si>
  <si>
    <t>Most Common Language</t>
  </si>
  <si>
    <t>2nd Most Common Language</t>
  </si>
  <si>
    <t>3rd Most Common Language</t>
  </si>
  <si>
    <t>All Other Languages</t>
  </si>
  <si>
    <t>Please note the Rates for this service will be in MINUTES</t>
  </si>
  <si>
    <t>Trainee</t>
  </si>
  <si>
    <t>Non Spoken Services</t>
  </si>
  <si>
    <t>British Sign Language</t>
  </si>
  <si>
    <t>Equipment Costs</t>
  </si>
  <si>
    <t>Equipment</t>
  </si>
  <si>
    <t>Cost per item (£)</t>
  </si>
  <si>
    <t>Desktop PC (running Windows 7 or Windows 8 or iMac OS X) with Web Camera and Headset</t>
  </si>
  <si>
    <t>Standard Definition, ideal for single user or small office location, device not dedicated solely to VRI</t>
  </si>
  <si>
    <t>Laptop (running Windows 7 or Windows 8, MacBook with OS X) with Web Camera and Built in Speakers/Microphone</t>
  </si>
  <si>
    <t>Standard Definition, ideal for single user or small office location, portable, device not dedicated solely to VRI</t>
  </si>
  <si>
    <t>Tablet Device (iPad, Android, or Microsoft Surface 2 &amp; 3 running Windows 8.1) with built in front facing camera, microphone and speakers</t>
  </si>
  <si>
    <t>Standard Definition, highly mobile so could be used for bedside consultation, or in a mobile situation, device not dedicated solely to VRI</t>
  </si>
  <si>
    <t>SmartPhone (iPhone, Android, or Microsoft Phone 8.1) with built in front facing camera, microphone and speakers</t>
  </si>
  <si>
    <t>Standard Definition,  Highly Portable and Mobile. Small screen</t>
  </si>
  <si>
    <t>Video Phone for example Cisco Desktop Collaboration Experience DX650 IP video phone</t>
  </si>
  <si>
    <t>Desktop based. Medium Definition Video Phone with built in screen, speakers and microphone. Fully self contained unit. Ideal for fixed location</t>
  </si>
  <si>
    <t>Video conferencing kit</t>
  </si>
  <si>
    <t>Full High Definition (HD) high quality desktop based unit with screen, camera and microphone. Ideal for small meeting room with 1-2 people.</t>
  </si>
  <si>
    <t>Non Spoken Face to Face Pricing</t>
  </si>
  <si>
    <t>Please Note: The prices submitted are on a 2 hour minimum basis</t>
  </si>
  <si>
    <t>Table A
Greater London</t>
  </si>
  <si>
    <t>Speech to Text Operator</t>
  </si>
  <si>
    <t>Lipspeaking</t>
  </si>
  <si>
    <t>Deafblind Communication</t>
  </si>
  <si>
    <t>Table B
Rest of the UK</t>
  </si>
  <si>
    <t>Please refer to Tab 5 which details the 'Language Groups' which defines which Languages are in which pricing Groups A to E</t>
  </si>
  <si>
    <t xml:space="preserve">Please refer to tab 5 which details the 'Language Groups' </t>
  </si>
  <si>
    <t>Greater London</t>
  </si>
  <si>
    <t>Pricing for Spoken Video Langauge Services</t>
  </si>
  <si>
    <t>Pricing for Non Spoken Video Language Services</t>
  </si>
  <si>
    <r>
      <t xml:space="preserve">Table B
</t>
    </r>
    <r>
      <rPr>
        <b/>
        <sz val="10"/>
        <color theme="1"/>
        <rFont val="Calibri"/>
        <family val="2"/>
        <scheme val="minor"/>
      </rPr>
      <t>Spoken Video Language Services</t>
    </r>
  </si>
  <si>
    <t>Table C
Non Spoken Video Language Services</t>
  </si>
  <si>
    <t>2. Non-native speakers of English, who do not hold DPSI or DPI should hold at QCF Level 6 qualification such as Cambridge Certificate of Proficiency in English at minimum Grade C and no less than borderline in each skill,  IELTS 7.5, or a proven track record that clearly demonstrates acceptable language skills;</t>
  </si>
  <si>
    <t xml:space="preserve">1. Be native speakers of the relevant foreign language with a demonstrable command of spoken and written skills in English at a minimum of QCF Level 3, Common European Framework of Reference CEFR B2, A Level, IELTS 5-6 or Cambridge First Certificate in English at minimum Grade C and no less than borderline in each skill, and at least equivalent in the foreign language; </t>
  </si>
  <si>
    <t xml:space="preserve">Irish Sign Language </t>
  </si>
  <si>
    <t xml:space="preserve">Foreign Sign Language </t>
  </si>
  <si>
    <t>Lipspeakers</t>
  </si>
  <si>
    <t xml:space="preserve">Please refer to tab 4 entitled 'Band Definition Non-Spoken'  and for a description of each of the Bands (RSLI and Trainee) </t>
  </si>
  <si>
    <t>Please refer to tab 5 entitled 'Language Groups' which lists all Languages</t>
  </si>
  <si>
    <t xml:space="preserve">Rate 1: Monday to Friday 08:00 to 18:00 hours </t>
  </si>
  <si>
    <t xml:space="preserve">Rate 1: Monday to Friday 08:00 - 18:00 hours </t>
  </si>
  <si>
    <t>Table C
Greater London</t>
  </si>
  <si>
    <t>Table D
Rest of the UK</t>
  </si>
  <si>
    <t>Please note: Prices submitted are on a half day and ful day rate.</t>
  </si>
  <si>
    <t xml:space="preserve">Half day: 4 hours exclusive of breaks </t>
  </si>
  <si>
    <t xml:space="preserve">Full day: 8 hours exclusive of breaks </t>
  </si>
  <si>
    <t>TAB 5 - Language Groups</t>
  </si>
  <si>
    <t>TAB 6  Written Translation, Transcription and Ancillary Services</t>
  </si>
  <si>
    <t>TAB 7 Telephone Interpreting and Video Services</t>
  </si>
  <si>
    <t xml:space="preserve">TAB 8 Non Spoken Face to Face </t>
  </si>
  <si>
    <t>3. Be able to provide documented evidence of a minimum of 1000 hours’ recent and relevant experience of public service interpreting and/or translation at this level in the United Kingdom, or equivalent experience which is acceptable to the Contracting Authorities. Where the volume of work in the language in question would not suffice to meet the 1000 hour criterion, a proven track record of satisfactory high level work will be accepted;</t>
  </si>
  <si>
    <t>2. Be able to provide documented evidence of a minimum of 400 hours’ experience of public servicer interpreting and/or translation in the United Kingdom, or equivalent experience which is acceptable to the Contracting Authorities;</t>
  </si>
  <si>
    <t>3. Be able to provide documented evidence of a minimum of 100 hours’ experience of public service language work in the United Kingdom, or evidence of equivalent experience deemed acceptable by the Contracting Authorities;</t>
  </si>
  <si>
    <t>3. Hold the Diploma in Community Interpreting or evidence of another qualification, such as the IoLET Certificate in Bilingual Skills, which is deemed acceptable by the Contracting Authorities.</t>
  </si>
  <si>
    <t xml:space="preserve">Registered as a Registered Sign Language Interpreter with the National Register of Communication Professionals working with Deaf and Deaflblind people (NRCPD) or Scottish Association of Sign Language Interpreters (SASLI) or equivalent registration, equivalent qualification levels (and/or speeds where appropriate). </t>
  </si>
  <si>
    <t xml:space="preserve">TAB 9 Spoken Face to Face Interpretation UK </t>
  </si>
  <si>
    <t xml:space="preserve"> 'Target Language' means the lanuage in which text has to be translated</t>
  </si>
  <si>
    <t xml:space="preserve"> 'Source Language' means the language in which text appears that is to be translated into another language</t>
  </si>
  <si>
    <r>
      <rPr>
        <b/>
        <sz val="11"/>
        <rFont val="Calibri"/>
        <family val="2"/>
      </rPr>
      <t>Placement Fees - %</t>
    </r>
    <r>
      <rPr>
        <sz val="11"/>
        <rFont val="Calibri"/>
        <family val="2"/>
      </rPr>
      <t xml:space="preserve"> of the Linguist's base salary (or base renumeration where the Linguist is not engaged as an employee) which is calculated assuming a 40 hour week (8:00 hour working day excluding one hour lunch break and travel time) if such Linguist is paid by the hour. (Please also refer to Schedule 3 of the Framework Agreement). </t>
    </r>
    <r>
      <rPr>
        <sz val="11"/>
        <color rgb="FFFF0000"/>
        <rFont val="Calibri"/>
        <family val="2"/>
      </rPr>
      <t>If a Placemenet Fee is not applicable please enter N/A</t>
    </r>
  </si>
  <si>
    <r>
      <rPr>
        <b/>
        <sz val="11"/>
        <rFont val="Calibri"/>
        <family val="2"/>
      </rPr>
      <t>Placement Fees - %</t>
    </r>
    <r>
      <rPr>
        <sz val="11"/>
        <rFont val="Calibri"/>
        <family val="2"/>
      </rPr>
      <t xml:space="preserve"> of the Contractor's base salary (or base renumeration where the Contractor is not engaged as an employee) which is calculated assuming a 40 hour week
 ( 8.00 hour working day excluding one hour lunch break and travel time) if such Contractor is paid by the hour. (Please also refer to Schedule 3 of the Framework Agreement).                                                                                                                                                 </t>
    </r>
    <r>
      <rPr>
        <sz val="11"/>
        <color rgb="FFFF0000"/>
        <rFont val="Calibri"/>
        <family val="2"/>
      </rPr>
      <t>If a Placement Fee in not applicable please enter N/A.</t>
    </r>
    <r>
      <rPr>
        <sz val="11"/>
        <rFont val="Calibri"/>
        <family val="2"/>
      </rPr>
      <t xml:space="preserve"> </t>
    </r>
  </si>
  <si>
    <t>2. Hold a qualification in English and the other language at QCF Levels 3-6, such as the Cambridge Certificate of Advanced English at minimum Grade C and no less than borderline in each skill, IELTS 6.5-7 or evidence of post-A Level study such as pre-graduate study as acceptable to the Contracting Authorities;</t>
  </si>
  <si>
    <r>
      <t>6.  May be required to provide evidence</t>
    </r>
    <r>
      <rPr>
        <sz val="11"/>
        <color theme="1"/>
        <rFont val="Calibri"/>
        <family val="2"/>
        <scheme val="minor"/>
      </rPr>
      <t xml:space="preserve"> of specialist expertise defined by the Contracting Authorities.</t>
    </r>
  </si>
  <si>
    <t>3. Provide documented evidence of on-going and developing experience of public service interpreting and/or translating in the United Kingdom, but not yet having attained the 400 hours threshold, or evidence of equivalent experience deemed acceptable by the Contracting Authorities;</t>
  </si>
  <si>
    <t xml:space="preserve">Table A 
Pricing for All Language Groups except for "On Demand" pricing </t>
  </si>
  <si>
    <t>Band 1 (£)</t>
  </si>
  <si>
    <t>Band 2 (£)</t>
  </si>
  <si>
    <t>Band 3 (£)</t>
  </si>
  <si>
    <t>Band 4 (£)</t>
  </si>
  <si>
    <t>Band 5 (£)</t>
  </si>
  <si>
    <t>All Languages</t>
  </si>
  <si>
    <t>Charge (£)</t>
  </si>
  <si>
    <t>Charge per Page (£)</t>
  </si>
  <si>
    <t>Charge per Hour (£)</t>
  </si>
  <si>
    <t>Charge per A4 Page (£)</t>
  </si>
  <si>
    <t>Charge per Day (£)</t>
  </si>
  <si>
    <t>Charge per Half Day (£)</t>
  </si>
  <si>
    <t>Maximum Rate per Hour (£)</t>
  </si>
  <si>
    <t>Half Day (£)</t>
  </si>
  <si>
    <t>Full Day (£)</t>
  </si>
  <si>
    <r>
      <t xml:space="preserve">Proof Reading
</t>
    </r>
    <r>
      <rPr>
        <b/>
        <i/>
        <sz val="12"/>
        <color theme="1"/>
        <rFont val="Calibri"/>
        <family val="2"/>
        <scheme val="minor"/>
      </rPr>
      <t>Charge per Word (£)</t>
    </r>
  </si>
  <si>
    <t>Marketing/ Publication Charge per Word (£)</t>
  </si>
  <si>
    <t>Technical English 
Charge per Word (£)</t>
  </si>
  <si>
    <t>Non Technical English
Charge per Word (£)</t>
  </si>
  <si>
    <t xml:space="preserve">Specific Point Summary
 Price per Hour (£) </t>
  </si>
  <si>
    <t xml:space="preserve">General Summary
 Price per Hour (£) </t>
  </si>
  <si>
    <t xml:space="preserve">Mon - Fri 08:00-18:00
Charge per minute (£) </t>
  </si>
  <si>
    <t xml:space="preserve">Out of Hours (including Public Holidays
Charge per minute (£) </t>
  </si>
  <si>
    <t xml:space="preserve">Band 1 </t>
  </si>
  <si>
    <t xml:space="preserve">Band 3 </t>
  </si>
  <si>
    <t xml:space="preserve">Band 4 </t>
  </si>
  <si>
    <t xml:space="preserve">Band 5 </t>
  </si>
  <si>
    <t xml:space="preserve">Band 2 </t>
  </si>
  <si>
    <t xml:space="preserve">Qualified Registered </t>
  </si>
  <si>
    <t>Qualified Registered</t>
  </si>
  <si>
    <t xml:space="preserve">Please refer to tab 4 entitled 'Band Definition Non-Spoken'  and for a description of each of the Bands (Qualified Registered and Trainee) </t>
  </si>
  <si>
    <t>Please refer to tab 4 entitled 'Band Definition Non-Spoken'  and for a description of each of the 
Bands Qualified Registered and Trainee</t>
  </si>
  <si>
    <t>LOT 1 - NON SPOKEN LANGUAGES - DEFINITION OF BANDS - FACE TO FACE</t>
  </si>
  <si>
    <t>NON SPOKEN LANGUAGES – DEFINITION OF BANDS</t>
  </si>
  <si>
    <t>Classification of Linguists for Non-Spoken Languages – Interpreting</t>
  </si>
  <si>
    <t>QUALIFIED REGISTERED SIGN LANGUAGE INTERPRETER – RSLI (INCLUDES BSL, IRISH AND FOREIGN INTERPRETERS)</t>
  </si>
  <si>
    <t>TRAINEE SIGN LANGUAGE INTERPRETER – TSLI (INCLUDES BSL, IRISH AND FOREIGN INTERPRETERS)</t>
  </si>
  <si>
    <t>Registered as a Trainee  Sign Language Interpreter (TSLI) with the National Register of Communication Professionals working with Deaf and Deaflblind people (NRCPD), or Scottish Association of Sign Language Interpreters (SASLI) or equivalent registration, equivalent qualification levels (and/or speeds where appropriate).</t>
  </si>
  <si>
    <t>QUALIFIED REGISTERED INTERPRETER FOR DEAFBLIND PEOPLE</t>
  </si>
  <si>
    <t>Registered as a Deafblind Interpreter with the National Register of Communication Professionals working with Deaf and Deafblind people (NRCPD), or Scottish Association of Sign language Interpreters (SASLI) or equivalent registration, equivalent qualification levels.</t>
  </si>
  <si>
    <t>TRAINEE INTERPRETER FOR DEAFBLIND PEOPLE</t>
  </si>
  <si>
    <t>A regulated Trainee Deafblind Interpreter with the National Register of Communication Professionals working with Deaf and Deaflblind people (NRCPD), or Scottish Association of Sign language Interpreters (SASLI) or equivalent status, equivalent qualification levels.</t>
  </si>
  <si>
    <t>Classification of Linguists for Non-Spoken Languages – Non Interpreting Services</t>
  </si>
  <si>
    <t>QUALIFIED REGISTERED LIPSPEAKER</t>
  </si>
  <si>
    <t>Registered as a Lipspeaker with the National Registers of Communication Professionals working with Deaf and Deafblind people (NRCPD), or Scottish Association of Sign language Interpreters (SASLI) or equivalent registration, equivalent qualification levels.</t>
  </si>
  <si>
    <t>TRAINEE LIPSPEAKER</t>
  </si>
  <si>
    <t>A regulated Trainee Lipspeaker with the National Registers of Communication Professionals working with Deaf and Deafblind people (NRCPD), or Scottish Association of Sign language Interpreters (SASLI) or equivalent status, equivalent qualification levels.</t>
  </si>
  <si>
    <t>QUALIFIED REGISTERED SPEECH TO TEXT REPORTER</t>
  </si>
  <si>
    <t>Registered as a Speech to Text Reporter with the National Register of Communication Professionals working with Deaf and Deafblind people (NRCPD), or Scottish Association of Sign language Interpreters (SASLI) or equivalent registration, equivalent qualification levels.</t>
  </si>
  <si>
    <t>TRAINEE SPEECH TO TEXT REPORTER</t>
  </si>
  <si>
    <t>A regulated Trainee Speech to Text Reporter with the National Register of Communication Professionals working with Deaf and Deafblind people (NRCPD), or Scottish Association of Sign language Interpreters (SASLI) or equivalent status, equivalent qualification levels.</t>
  </si>
  <si>
    <t>%</t>
  </si>
  <si>
    <r>
      <t xml:space="preserve">Pricing for All Language Groups except for </t>
    </r>
    <r>
      <rPr>
        <b/>
        <sz val="14"/>
        <rFont val="Calibri"/>
        <family val="2"/>
        <scheme val="minor"/>
      </rPr>
      <t xml:space="preserve">"On Demand" </t>
    </r>
    <r>
      <rPr>
        <b/>
        <sz val="14"/>
        <color theme="1"/>
        <rFont val="Calibri"/>
        <family val="2"/>
        <scheme val="minor"/>
      </rPr>
      <t xml:space="preserve">pricing. Minimum rate of one hour for Linguist. </t>
    </r>
  </si>
  <si>
    <t>Annual Volume</t>
  </si>
  <si>
    <t>Annual Volumes</t>
  </si>
  <si>
    <t xml:space="preserve"> 'Target' or 'Source' Language Groups, i.e. from English to… or to English from…</t>
  </si>
  <si>
    <t>Sample volume for evaluation</t>
  </si>
  <si>
    <t>Total for Evaluation</t>
  </si>
  <si>
    <t>NVQ Level 3 Rate per Minute (£)</t>
  </si>
  <si>
    <t>Level 6 Ofqual Rate per Minute (£)</t>
  </si>
  <si>
    <t>Rate per Minute</t>
  </si>
  <si>
    <t>Rate per Minute (£)</t>
  </si>
  <si>
    <t>Rate per Hour (£)</t>
  </si>
  <si>
    <t xml:space="preserve">The most common languages for the last year are shown on the individual borough data information sheets. The successful Supplier will review the most common languages every 6 months. </t>
  </si>
  <si>
    <t>4th Most Common Language</t>
  </si>
  <si>
    <t>5th Most Common Language</t>
  </si>
  <si>
    <t>6th Most Common Language</t>
  </si>
  <si>
    <t>Tab 6 totals</t>
  </si>
  <si>
    <t>Tab 7 totals</t>
  </si>
  <si>
    <t>Tab 8 totals</t>
  </si>
  <si>
    <t>Tab 9 totals</t>
  </si>
  <si>
    <t>Cell Ref</t>
  </si>
  <si>
    <t>E16</t>
  </si>
  <si>
    <t>H16</t>
  </si>
  <si>
    <t>K16</t>
  </si>
  <si>
    <t>N16</t>
  </si>
  <si>
    <t>E28</t>
  </si>
  <si>
    <t>K28</t>
  </si>
  <si>
    <t>H28</t>
  </si>
  <si>
    <t>N28</t>
  </si>
  <si>
    <t>E31</t>
  </si>
  <si>
    <t>H31</t>
  </si>
  <si>
    <t>E41</t>
  </si>
  <si>
    <t>H41</t>
  </si>
  <si>
    <t>E47</t>
  </si>
  <si>
    <t>E67</t>
  </si>
  <si>
    <t>F24</t>
  </si>
  <si>
    <t>I24</t>
  </si>
  <si>
    <t>G36</t>
  </si>
  <si>
    <t>J36</t>
  </si>
  <si>
    <t>M36</t>
  </si>
  <si>
    <t>P36</t>
  </si>
  <si>
    <t>S36</t>
  </si>
  <si>
    <t>F51</t>
  </si>
  <si>
    <t>I51</t>
  </si>
  <si>
    <t>L51</t>
  </si>
  <si>
    <t>O51</t>
  </si>
  <si>
    <t>F22</t>
  </si>
  <si>
    <t>I22</t>
  </si>
  <si>
    <t>L22</t>
  </si>
  <si>
    <t>O22</t>
  </si>
  <si>
    <t>F43</t>
  </si>
  <si>
    <t>I43</t>
  </si>
  <si>
    <t>L43</t>
  </si>
  <si>
    <t>O43</t>
  </si>
  <si>
    <t>H21</t>
  </si>
  <si>
    <t>K21</t>
  </si>
  <si>
    <t>N21</t>
  </si>
  <si>
    <t>Q21</t>
  </si>
  <si>
    <t>T21</t>
  </si>
  <si>
    <t>H32</t>
  </si>
  <si>
    <t>K32</t>
  </si>
  <si>
    <t>N32</t>
  </si>
  <si>
    <t>Q32</t>
  </si>
  <si>
    <t>T32</t>
  </si>
  <si>
    <t>Cell total (£)</t>
  </si>
  <si>
    <t>Tab 6 Grand Total</t>
  </si>
  <si>
    <t>Tab 7 Grand Total</t>
  </si>
  <si>
    <t>Tab 8 Grand Total</t>
  </si>
  <si>
    <t>Tab 9 Grand Total</t>
  </si>
  <si>
    <t>TENDER TOTAL</t>
  </si>
  <si>
    <t>£</t>
  </si>
  <si>
    <t>To Form of Tender</t>
  </si>
  <si>
    <t>TAB 9 Spoken Face to Face Interpretation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</si>
</sst>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quot;$&quot;* #,##0.00_);_(&quot;$&quot;* \(#,##0.00\);_(&quot;$&quot;* &quot;-&quot;??_);_(@_)"/>
    <numFmt numFmtId="166" formatCode="&quot;£&quot;#,##0.00"/>
    <numFmt numFmtId="167" formatCode="#,##0.00000"/>
    <numFmt numFmtId="168" formatCode="#,##0.000"/>
  </numFmts>
  <fonts count="5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8"/>
      <color theme="1"/>
      <name val="Calibri"/>
      <family val="2"/>
      <scheme val="minor"/>
    </font>
    <font>
      <b/>
      <sz val="14"/>
      <color theme="1"/>
      <name val="Calibri"/>
      <family val="2"/>
      <scheme val="minor"/>
    </font>
    <font>
      <sz val="12"/>
      <color theme="1"/>
      <name val="Calibri"/>
      <family val="2"/>
      <scheme val="minor"/>
    </font>
    <font>
      <sz val="10"/>
      <name val="Arial"/>
      <family val="2"/>
    </font>
    <font>
      <sz val="12"/>
      <color theme="1"/>
      <name val="Arial"/>
      <family val="2"/>
    </font>
    <font>
      <sz val="8"/>
      <color theme="1"/>
      <name val="Arial"/>
      <family val="2"/>
    </font>
    <font>
      <sz val="8"/>
      <color indexed="8"/>
      <name val="Arial"/>
      <family val="2"/>
    </font>
    <font>
      <b/>
      <sz val="15"/>
      <color indexed="56"/>
      <name val="Calibri"/>
      <family val="2"/>
    </font>
    <font>
      <u/>
      <sz val="10"/>
      <color indexed="12"/>
      <name val="Arial"/>
      <family val="2"/>
    </font>
    <font>
      <sz val="10"/>
      <name val="MS Sans Serif"/>
      <family val="2"/>
    </font>
    <font>
      <sz val="10"/>
      <color indexed="8"/>
      <name val="Arial"/>
      <family val="2"/>
    </font>
    <font>
      <b/>
      <sz val="18"/>
      <color indexed="56"/>
      <name val="Cambria"/>
      <family val="2"/>
    </font>
    <font>
      <b/>
      <sz val="12"/>
      <color theme="1"/>
      <name val="Calibri"/>
      <family val="2"/>
      <scheme val="minor"/>
    </font>
    <font>
      <sz val="12"/>
      <color rgb="FFFF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u/>
      <sz val="11"/>
      <color theme="10"/>
      <name val="Calibri"/>
      <family val="2"/>
      <scheme val="minor"/>
    </font>
    <font>
      <sz val="24"/>
      <color theme="1"/>
      <name val="Calibri"/>
      <family val="2"/>
      <scheme val="minor"/>
    </font>
    <font>
      <b/>
      <sz val="11"/>
      <color indexed="8"/>
      <name val="Calibri"/>
      <family val="2"/>
    </font>
    <font>
      <sz val="11"/>
      <color rgb="FF002060"/>
      <name val="Calibri"/>
      <family val="2"/>
      <scheme val="minor"/>
    </font>
    <font>
      <sz val="11"/>
      <color indexed="8"/>
      <name val="Calibri"/>
      <family val="2"/>
    </font>
    <font>
      <b/>
      <sz val="14"/>
      <name val="Calibri"/>
      <family val="2"/>
      <scheme val="minor"/>
    </font>
    <font>
      <i/>
      <sz val="11"/>
      <color theme="1"/>
      <name val="Calibri"/>
      <family val="2"/>
      <scheme val="minor"/>
    </font>
    <font>
      <b/>
      <sz val="11"/>
      <name val="Calibri"/>
      <family val="2"/>
      <scheme val="minor"/>
    </font>
    <font>
      <b/>
      <sz val="14"/>
      <color indexed="8"/>
      <name val="Calibri"/>
      <family val="2"/>
    </font>
    <font>
      <sz val="11"/>
      <name val="Calibri"/>
      <family val="2"/>
    </font>
    <font>
      <sz val="11"/>
      <color theme="1" tint="0.499984740745262"/>
      <name val="Calibri"/>
      <family val="2"/>
      <scheme val="minor"/>
    </font>
    <font>
      <sz val="11"/>
      <color indexed="8"/>
      <name val="Calibri"/>
      <family val="2"/>
      <scheme val="minor"/>
    </font>
    <font>
      <b/>
      <i/>
      <sz val="12"/>
      <color theme="1"/>
      <name val="Calibri"/>
      <family val="2"/>
      <scheme val="minor"/>
    </font>
    <font>
      <sz val="12"/>
      <color theme="1" tint="0.34998626667073579"/>
      <name val="Calibri"/>
      <family val="2"/>
      <scheme val="minor"/>
    </font>
    <font>
      <b/>
      <i/>
      <sz val="11"/>
      <color theme="1"/>
      <name val="Calibri"/>
      <family val="2"/>
      <scheme val="minor"/>
    </font>
    <font>
      <b/>
      <sz val="16"/>
      <name val="Calibri"/>
      <family val="2"/>
      <scheme val="minor"/>
    </font>
    <font>
      <b/>
      <sz val="10"/>
      <color theme="1"/>
      <name val="Calibri"/>
      <family val="2"/>
      <scheme val="minor"/>
    </font>
    <font>
      <b/>
      <sz val="16"/>
      <color theme="1"/>
      <name val="Calibri"/>
      <family val="2"/>
      <scheme val="minor"/>
    </font>
    <font>
      <b/>
      <sz val="14"/>
      <name val="Calibri"/>
      <family val="2"/>
    </font>
    <font>
      <sz val="14"/>
      <name val="Calibri"/>
      <family val="2"/>
    </font>
    <font>
      <i/>
      <sz val="11"/>
      <color rgb="FFFF0000"/>
      <name val="Calibri"/>
      <family val="2"/>
      <scheme val="minor"/>
    </font>
    <font>
      <sz val="11"/>
      <color rgb="FFFF0000"/>
      <name val="Calibri"/>
      <family val="2"/>
    </font>
    <font>
      <b/>
      <sz val="11"/>
      <name val="Calibri"/>
      <family val="2"/>
    </font>
    <font>
      <i/>
      <sz val="11"/>
      <color rgb="FF7030A0"/>
      <name val="Calibri"/>
      <family val="2"/>
      <scheme val="minor"/>
    </font>
    <font>
      <sz val="11"/>
      <color theme="1"/>
      <name val="Calibri"/>
      <family val="2"/>
    </font>
    <font>
      <b/>
      <sz val="18"/>
      <color indexed="8"/>
      <name val="Calibri"/>
      <family val="2"/>
    </font>
    <font>
      <b/>
      <sz val="14"/>
      <color indexed="8"/>
      <name val="Calibri"/>
      <family val="2"/>
      <scheme val="minor"/>
    </font>
    <font>
      <sz val="14"/>
      <color theme="1"/>
      <name val="Calibri"/>
      <family val="2"/>
      <scheme val="minor"/>
    </font>
    <font>
      <sz val="14"/>
      <color rgb="FF002060"/>
      <name val="Calibri"/>
      <family val="2"/>
      <scheme val="minor"/>
    </font>
  </fonts>
  <fills count="17">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E6B8B7"/>
        <bgColor indexed="64"/>
      </patternFill>
    </fill>
    <fill>
      <patternFill patternType="solid">
        <fgColor rgb="FF33CCCC"/>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indexed="51"/>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2">
    <xf numFmtId="0" fontId="0" fillId="0" borderId="0"/>
    <xf numFmtId="0" fontId="7" fillId="0" borderId="0"/>
    <xf numFmtId="0" fontId="7" fillId="0" borderId="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8"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1" fillId="0" borderId="13" applyNumberFormat="0" applyFill="0" applyAlignment="0" applyProtection="0"/>
    <xf numFmtId="0" fontId="11" fillId="0" borderId="13" applyNumberFormat="0" applyFill="0" applyAlignment="0" applyProtection="0"/>
    <xf numFmtId="0" fontId="12" fillId="0" borderId="0" applyNumberFormat="0" applyFill="0" applyBorder="0" applyAlignment="0" applyProtection="0">
      <alignment vertical="top"/>
      <protection locked="0"/>
    </xf>
    <xf numFmtId="0" fontId="9" fillId="0" borderId="0"/>
    <xf numFmtId="0" fontId="1" fillId="0" borderId="0"/>
    <xf numFmtId="0" fontId="9" fillId="0" borderId="0"/>
    <xf numFmtId="0" fontId="7" fillId="0" borderId="0"/>
    <xf numFmtId="0" fontId="13" fillId="0" borderId="0"/>
    <xf numFmtId="0" fontId="7" fillId="0" borderId="0"/>
    <xf numFmtId="0" fontId="13" fillId="0" borderId="0"/>
    <xf numFmtId="0" fontId="7" fillId="0" borderId="0"/>
    <xf numFmtId="0" fontId="1" fillId="0" borderId="0"/>
    <xf numFmtId="0" fontId="1" fillId="0" borderId="0"/>
    <xf numFmtId="0" fontId="7"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9" fillId="0" borderId="0"/>
    <xf numFmtId="0" fontId="9" fillId="0" borderId="0"/>
    <xf numFmtId="0" fontId="8" fillId="0" borderId="0"/>
    <xf numFmtId="0" fontId="14" fillId="0" borderId="0"/>
    <xf numFmtId="0" fontId="14" fillId="0" borderId="0"/>
    <xf numFmtId="0" fontId="14" fillId="0" borderId="0"/>
    <xf numFmtId="0" fontId="9" fillId="0" borderId="0"/>
    <xf numFmtId="0" fontId="1" fillId="0" borderId="0"/>
    <xf numFmtId="0" fontId="1" fillId="0" borderId="0"/>
    <xf numFmtId="9" fontId="10"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applyNumberFormat="0" applyFill="0" applyBorder="0" applyAlignment="0" applyProtection="0"/>
  </cellStyleXfs>
  <cellXfs count="399">
    <xf numFmtId="0" fontId="0" fillId="0" borderId="0" xfId="0"/>
    <xf numFmtId="0" fontId="0" fillId="0" borderId="0" xfId="0" applyBorder="1"/>
    <xf numFmtId="0" fontId="0" fillId="0" borderId="5" xfId="0" applyBorder="1"/>
    <xf numFmtId="0" fontId="0" fillId="3" borderId="0" xfId="0" applyFill="1" applyBorder="1"/>
    <xf numFmtId="0" fontId="4" fillId="3" borderId="0" xfId="0" applyFont="1" applyFill="1" applyBorder="1" applyAlignment="1">
      <alignment vertical="center"/>
    </xf>
    <xf numFmtId="0" fontId="6" fillId="0" borderId="0" xfId="0" applyFont="1" applyBorder="1" applyAlignment="1">
      <alignment vertical="center"/>
    </xf>
    <xf numFmtId="0" fontId="0" fillId="0" borderId="0" xfId="0" applyFont="1" applyBorder="1"/>
    <xf numFmtId="0" fontId="3" fillId="6" borderId="14" xfId="0" applyFont="1" applyFill="1" applyBorder="1" applyAlignment="1">
      <alignment vertical="center" wrapText="1"/>
    </xf>
    <xf numFmtId="0" fontId="3" fillId="6" borderId="1" xfId="0" applyFont="1" applyFill="1" applyBorder="1" applyAlignment="1">
      <alignment vertical="center" wrapText="1"/>
    </xf>
    <xf numFmtId="0" fontId="0" fillId="0" borderId="14" xfId="0" applyFont="1" applyBorder="1" applyAlignment="1">
      <alignment vertical="center" wrapText="1"/>
    </xf>
    <xf numFmtId="0" fontId="0" fillId="0" borderId="4" xfId="0" applyFont="1" applyBorder="1" applyAlignment="1">
      <alignment vertical="center" wrapText="1"/>
    </xf>
    <xf numFmtId="0" fontId="0" fillId="0" borderId="16" xfId="0" applyFont="1" applyBorder="1" applyAlignment="1">
      <alignment vertical="center" wrapText="1"/>
    </xf>
    <xf numFmtId="0" fontId="0" fillId="0" borderId="6" xfId="0" applyFont="1" applyBorder="1" applyAlignment="1">
      <alignment vertical="center" wrapText="1"/>
    </xf>
    <xf numFmtId="0" fontId="0" fillId="0" borderId="16" xfId="0" applyFont="1" applyBorder="1" applyAlignment="1">
      <alignment vertical="top" wrapText="1"/>
    </xf>
    <xf numFmtId="0" fontId="0" fillId="0" borderId="6" xfId="0" applyFont="1" applyBorder="1" applyAlignment="1">
      <alignment vertical="top" wrapText="1"/>
    </xf>
    <xf numFmtId="0" fontId="0" fillId="0" borderId="15" xfId="0" applyFont="1" applyBorder="1" applyAlignment="1">
      <alignment vertical="top" wrapText="1"/>
    </xf>
    <xf numFmtId="0" fontId="0" fillId="0" borderId="9" xfId="0" applyFont="1" applyBorder="1" applyAlignment="1">
      <alignment vertical="top" wrapText="1"/>
    </xf>
    <xf numFmtId="0" fontId="0" fillId="0" borderId="15" xfId="0" applyFont="1" applyBorder="1" applyAlignment="1">
      <alignment vertical="center"/>
    </xf>
    <xf numFmtId="0" fontId="0" fillId="0" borderId="8" xfId="0" applyFont="1" applyBorder="1"/>
    <xf numFmtId="0" fontId="0" fillId="0" borderId="15" xfId="0" applyFont="1" applyBorder="1"/>
    <xf numFmtId="0" fontId="0" fillId="0" borderId="9" xfId="0" applyFont="1" applyBorder="1"/>
    <xf numFmtId="0" fontId="21" fillId="0" borderId="0" xfId="91" applyFont="1" applyBorder="1" applyAlignment="1">
      <alignment vertical="center"/>
    </xf>
    <xf numFmtId="0" fontId="3" fillId="0" borderId="0" xfId="0" applyFont="1"/>
    <xf numFmtId="0" fontId="3" fillId="8" borderId="17" xfId="0" applyFont="1" applyFill="1" applyBorder="1" applyAlignment="1">
      <alignment horizontal="center" vertical="center"/>
    </xf>
    <xf numFmtId="0" fontId="3" fillId="8" borderId="1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22" xfId="0" applyFont="1"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7" borderId="28" xfId="0" applyFill="1" applyBorder="1" applyAlignment="1">
      <alignment horizontal="center" vertical="center"/>
    </xf>
    <xf numFmtId="0" fontId="0" fillId="7" borderId="29" xfId="0" applyFill="1" applyBorder="1" applyAlignment="1">
      <alignment horizontal="center" vertical="center"/>
    </xf>
    <xf numFmtId="0" fontId="0" fillId="7" borderId="30" xfId="0" applyFill="1" applyBorder="1" applyAlignment="1">
      <alignment horizontal="center" vertical="center"/>
    </xf>
    <xf numFmtId="0" fontId="0" fillId="7" borderId="31" xfId="0" applyFill="1" applyBorder="1" applyAlignment="1">
      <alignment horizontal="center" vertical="center"/>
    </xf>
    <xf numFmtId="0" fontId="0" fillId="7" borderId="32" xfId="0" applyFill="1" applyBorder="1" applyAlignment="1">
      <alignment horizontal="center" vertical="center"/>
    </xf>
    <xf numFmtId="0" fontId="0" fillId="7" borderId="33" xfId="0" applyFill="1" applyBorder="1" applyAlignment="1">
      <alignment horizontal="center" vertical="center"/>
    </xf>
    <xf numFmtId="0" fontId="0" fillId="0" borderId="0" xfId="0" applyAlignment="1">
      <alignment horizontal="center"/>
    </xf>
    <xf numFmtId="0" fontId="23" fillId="0" borderId="0" xfId="0" applyFont="1" applyBorder="1" applyAlignment="1">
      <alignment vertical="top" wrapText="1"/>
    </xf>
    <xf numFmtId="0" fontId="0" fillId="0" borderId="0" xfId="0" applyBorder="1" applyAlignment="1">
      <alignment vertical="top"/>
    </xf>
    <xf numFmtId="0" fontId="23" fillId="3" borderId="0" xfId="0" applyFont="1" applyFill="1" applyBorder="1" applyAlignment="1">
      <alignment vertical="top" wrapText="1"/>
    </xf>
    <xf numFmtId="0" fontId="24" fillId="0" borderId="0" xfId="0" applyFont="1" applyBorder="1" applyAlignment="1">
      <alignment horizontal="left" vertical="top"/>
    </xf>
    <xf numFmtId="0" fontId="0" fillId="0" borderId="0" xfId="0" applyBorder="1" applyAlignment="1"/>
    <xf numFmtId="0" fontId="23" fillId="0" borderId="0" xfId="0" applyFont="1" applyBorder="1" applyAlignment="1">
      <alignment vertical="top"/>
    </xf>
    <xf numFmtId="0" fontId="25" fillId="0" borderId="0" xfId="0" applyFont="1" applyBorder="1" applyAlignment="1">
      <alignment vertical="top"/>
    </xf>
    <xf numFmtId="0" fontId="25" fillId="0" borderId="0" xfId="0" applyFont="1" applyBorder="1" applyAlignment="1">
      <alignment horizontal="left" vertical="top" wrapText="1"/>
    </xf>
    <xf numFmtId="0" fontId="23" fillId="0" borderId="0" xfId="0" applyFont="1" applyBorder="1" applyAlignment="1"/>
    <xf numFmtId="0" fontId="0" fillId="0" borderId="0" xfId="0" applyAlignment="1">
      <alignment horizontal="left"/>
    </xf>
    <xf numFmtId="0" fontId="27" fillId="0" borderId="1" xfId="0" applyFont="1" applyBorder="1" applyAlignment="1">
      <alignment horizontal="center"/>
    </xf>
    <xf numFmtId="0" fontId="3" fillId="0" borderId="0" xfId="0" applyFont="1" applyBorder="1" applyAlignment="1">
      <alignment horizontal="center"/>
    </xf>
    <xf numFmtId="166" fontId="0" fillId="0" borderId="0" xfId="0" applyNumberFormat="1" applyFill="1" applyBorder="1"/>
    <xf numFmtId="166" fontId="0" fillId="0" borderId="0" xfId="0" applyNumberFormat="1" applyFill="1" applyBorder="1" applyAlignment="1"/>
    <xf numFmtId="0" fontId="3" fillId="3" borderId="0" xfId="0" applyFont="1" applyFill="1" applyBorder="1" applyAlignment="1">
      <alignment horizontal="center"/>
    </xf>
    <xf numFmtId="0" fontId="0" fillId="3" borderId="0" xfId="0" applyFont="1" applyFill="1" applyBorder="1" applyAlignment="1">
      <alignment vertical="center"/>
    </xf>
    <xf numFmtId="0" fontId="2" fillId="3" borderId="0" xfId="0" applyFont="1" applyFill="1" applyBorder="1" applyAlignment="1">
      <alignment horizontal="center"/>
    </xf>
    <xf numFmtId="4" fontId="0" fillId="3" borderId="0" xfId="0" applyNumberFormat="1" applyFill="1" applyBorder="1"/>
    <xf numFmtId="4" fontId="0" fillId="3" borderId="0" xfId="0" applyNumberFormat="1" applyFill="1" applyBorder="1" applyAlignment="1"/>
    <xf numFmtId="0" fontId="31" fillId="0" borderId="0" xfId="0" applyFont="1"/>
    <xf numFmtId="0" fontId="2" fillId="0" borderId="0" xfId="0" applyFont="1"/>
    <xf numFmtId="0" fontId="6" fillId="0" borderId="0" xfId="0" applyFont="1" applyAlignment="1">
      <alignment vertical="top"/>
    </xf>
    <xf numFmtId="0" fontId="5" fillId="0" borderId="1" xfId="0" applyFont="1" applyBorder="1" applyAlignment="1">
      <alignment vertical="center"/>
    </xf>
    <xf numFmtId="0" fontId="26" fillId="3" borderId="1" xfId="0" applyFont="1" applyFill="1" applyBorder="1" applyAlignment="1">
      <alignment horizontal="left" vertical="center"/>
    </xf>
    <xf numFmtId="0" fontId="26" fillId="2" borderId="1" xfId="0" applyFont="1" applyFill="1" applyBorder="1" applyAlignment="1">
      <alignment horizontal="left" vertical="top"/>
    </xf>
    <xf numFmtId="0" fontId="32" fillId="0" borderId="0" xfId="0" applyFont="1" applyBorder="1" applyAlignment="1">
      <alignment horizontal="justify" vertical="top"/>
    </xf>
    <xf numFmtId="0" fontId="25" fillId="0" borderId="0" xfId="0" applyFont="1" applyBorder="1" applyAlignment="1">
      <alignment vertical="top" wrapText="1"/>
    </xf>
    <xf numFmtId="0" fontId="0" fillId="3" borderId="0" xfId="0" applyFill="1" applyBorder="1" applyAlignment="1">
      <alignment vertical="top"/>
    </xf>
    <xf numFmtId="0" fontId="4"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6"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6" fillId="9" borderId="1" xfId="0" applyFont="1" applyFill="1" applyBorder="1" applyAlignment="1">
      <alignment horizontal="left" vertical="top"/>
    </xf>
    <xf numFmtId="0" fontId="3" fillId="3" borderId="0" xfId="0" applyFont="1" applyFill="1" applyBorder="1"/>
    <xf numFmtId="0" fontId="17" fillId="3" borderId="0" xfId="0" applyFont="1" applyFill="1" applyBorder="1" applyAlignment="1">
      <alignment horizontal="left" vertical="top"/>
    </xf>
    <xf numFmtId="0" fontId="0" fillId="0" borderId="0" xfId="0" applyFill="1" applyBorder="1"/>
    <xf numFmtId="0" fontId="34" fillId="3" borderId="0" xfId="0" applyFont="1" applyFill="1" applyBorder="1" applyAlignment="1">
      <alignment horizontal="left" vertical="top"/>
    </xf>
    <xf numFmtId="0" fontId="3" fillId="0" borderId="1" xfId="0" applyFont="1" applyBorder="1" applyAlignment="1">
      <alignment wrapText="1"/>
    </xf>
    <xf numFmtId="0" fontId="3" fillId="3" borderId="0" xfId="0" applyFont="1" applyFill="1" applyBorder="1" applyAlignment="1">
      <alignment horizontal="center" wrapText="1"/>
    </xf>
    <xf numFmtId="0" fontId="27" fillId="0" borderId="0" xfId="0" applyFont="1" applyBorder="1" applyAlignment="1">
      <alignment vertical="top"/>
    </xf>
    <xf numFmtId="0" fontId="27" fillId="3" borderId="0" xfId="0" applyFont="1" applyFill="1" applyBorder="1" applyAlignment="1">
      <alignment vertical="top"/>
    </xf>
    <xf numFmtId="0" fontId="33" fillId="0" borderId="1" xfId="0" applyFont="1" applyBorder="1" applyAlignment="1">
      <alignment horizontal="center"/>
    </xf>
    <xf numFmtId="0" fontId="35" fillId="0" borderId="1" xfId="0" applyFont="1" applyBorder="1" applyAlignment="1">
      <alignment horizontal="center"/>
    </xf>
    <xf numFmtId="0" fontId="0" fillId="9" borderId="1" xfId="0" applyFill="1" applyBorder="1" applyAlignment="1">
      <alignment vertical="top"/>
    </xf>
    <xf numFmtId="0" fontId="0" fillId="9" borderId="1" xfId="0" applyFont="1" applyFill="1" applyBorder="1" applyAlignment="1">
      <alignment vertical="top"/>
    </xf>
    <xf numFmtId="0" fontId="2" fillId="0" borderId="0" xfId="0" applyFont="1" applyBorder="1"/>
    <xf numFmtId="0" fontId="0" fillId="0" borderId="0" xfId="0" applyAlignment="1"/>
    <xf numFmtId="0" fontId="30" fillId="0" borderId="0" xfId="0" applyFont="1" applyFill="1" applyBorder="1" applyAlignment="1">
      <alignment vertical="top"/>
    </xf>
    <xf numFmtId="0" fontId="29" fillId="2" borderId="10" xfId="0" applyFont="1" applyFill="1" applyBorder="1" applyAlignment="1">
      <alignment vertical="top"/>
    </xf>
    <xf numFmtId="0" fontId="24" fillId="2" borderId="11" xfId="0" applyFont="1" applyFill="1" applyBorder="1" applyAlignment="1">
      <alignment horizontal="left" vertical="top"/>
    </xf>
    <xf numFmtId="0" fontId="0" fillId="2" borderId="11" xfId="0" applyFill="1" applyBorder="1" applyAlignment="1"/>
    <xf numFmtId="0" fontId="23" fillId="0" borderId="0" xfId="0" applyFont="1" applyBorder="1" applyAlignment="1">
      <alignment horizontal="left" vertical="top" wrapText="1"/>
    </xf>
    <xf numFmtId="0" fontId="0" fillId="0" borderId="12" xfId="0" applyBorder="1" applyAlignment="1">
      <alignment horizontal="left"/>
    </xf>
    <xf numFmtId="0" fontId="30" fillId="0" borderId="0" xfId="0" applyFont="1" applyBorder="1" applyAlignment="1">
      <alignment vertical="top" wrapText="1"/>
    </xf>
    <xf numFmtId="2" fontId="2" fillId="3" borderId="0" xfId="0" applyNumberFormat="1" applyFont="1" applyFill="1" applyBorder="1"/>
    <xf numFmtId="0" fontId="30" fillId="0" borderId="0" xfId="0" applyFont="1" applyBorder="1" applyAlignment="1">
      <alignment vertical="top"/>
    </xf>
    <xf numFmtId="0" fontId="0" fillId="0" borderId="0" xfId="0" applyFont="1" applyAlignment="1">
      <alignment horizontal="left"/>
    </xf>
    <xf numFmtId="0" fontId="0" fillId="3" borderId="0" xfId="0" applyFill="1" applyBorder="1" applyAlignment="1"/>
    <xf numFmtId="0" fontId="27" fillId="0" borderId="0" xfId="0" applyFont="1" applyBorder="1" applyAlignment="1">
      <alignment horizontal="center"/>
    </xf>
    <xf numFmtId="0" fontId="0" fillId="0" borderId="0" xfId="0" applyAlignment="1">
      <alignment wrapText="1"/>
    </xf>
    <xf numFmtId="0" fontId="0" fillId="0" borderId="0" xfId="0" applyBorder="1" applyAlignment="1">
      <alignment wrapText="1"/>
    </xf>
    <xf numFmtId="0" fontId="3" fillId="0" borderId="1" xfId="0" applyFont="1" applyBorder="1" applyAlignment="1">
      <alignment vertical="center"/>
    </xf>
    <xf numFmtId="0" fontId="23" fillId="0" borderId="0" xfId="0" applyFont="1" applyAlignment="1">
      <alignment wrapText="1"/>
    </xf>
    <xf numFmtId="0" fontId="25" fillId="0" borderId="0" xfId="0" applyFont="1" applyBorder="1" applyAlignment="1">
      <alignment horizontal="left" wrapText="1"/>
    </xf>
    <xf numFmtId="0" fontId="40" fillId="3" borderId="0" xfId="0" applyFont="1" applyFill="1" applyBorder="1" applyAlignment="1">
      <alignment horizontal="left" vertical="center" wrapText="1"/>
    </xf>
    <xf numFmtId="0" fontId="32" fillId="3" borderId="0" xfId="0" applyFont="1" applyFill="1" applyBorder="1" applyAlignment="1">
      <alignment horizontal="left" vertical="top"/>
    </xf>
    <xf numFmtId="0" fontId="41" fillId="0" borderId="0" xfId="0" applyFont="1"/>
    <xf numFmtId="0" fontId="27" fillId="0" borderId="0" xfId="0" applyFont="1"/>
    <xf numFmtId="0" fontId="27" fillId="3" borderId="0" xfId="0" applyFont="1" applyFill="1" applyBorder="1" applyAlignment="1">
      <alignment horizontal="center"/>
    </xf>
    <xf numFmtId="0" fontId="0" fillId="3" borderId="0" xfId="0" applyFill="1" applyBorder="1" applyAlignment="1">
      <alignment wrapText="1"/>
    </xf>
    <xf numFmtId="0" fontId="25" fillId="0" borderId="0" xfId="0" applyFont="1" applyBorder="1" applyAlignment="1">
      <alignment horizontal="left" vertical="top"/>
    </xf>
    <xf numFmtId="0" fontId="0" fillId="0" borderId="0" xfId="0" applyBorder="1" applyAlignment="1"/>
    <xf numFmtId="0" fontId="25" fillId="0" borderId="0" xfId="0" applyFont="1" applyBorder="1" applyAlignment="1">
      <alignment horizontal="left" wrapText="1"/>
    </xf>
    <xf numFmtId="0" fontId="0" fillId="0" borderId="0" xfId="0" applyBorder="1" applyAlignment="1"/>
    <xf numFmtId="0" fontId="0" fillId="3" borderId="0" xfId="0" applyFill="1" applyBorder="1" applyAlignment="1">
      <alignment horizontal="left" vertical="center" wrapText="1"/>
    </xf>
    <xf numFmtId="0" fontId="0" fillId="3" borderId="0" xfId="0" applyFill="1" applyBorder="1" applyAlignment="1">
      <alignment horizontal="center" wrapText="1"/>
    </xf>
    <xf numFmtId="0" fontId="27" fillId="0" borderId="1" xfId="0" applyFont="1" applyBorder="1" applyAlignment="1">
      <alignment horizontal="center"/>
    </xf>
    <xf numFmtId="0" fontId="3" fillId="3" borderId="0" xfId="0" applyFont="1" applyFill="1" applyBorder="1" applyAlignment="1">
      <alignment horizontal="center"/>
    </xf>
    <xf numFmtId="0" fontId="25" fillId="0" borderId="0" xfId="0" applyFont="1" applyBorder="1" applyAlignment="1">
      <alignment horizontal="left" vertical="top" wrapText="1"/>
    </xf>
    <xf numFmtId="0" fontId="0" fillId="3" borderId="0" xfId="0" applyFont="1" applyFill="1" applyAlignment="1">
      <alignment horizontal="left"/>
    </xf>
    <xf numFmtId="0" fontId="0" fillId="3" borderId="0" xfId="0" applyFont="1" applyFill="1"/>
    <xf numFmtId="0" fontId="0" fillId="3" borderId="0" xfId="0" applyFont="1" applyFill="1" applyAlignment="1"/>
    <xf numFmtId="0" fontId="44" fillId="3" borderId="0" xfId="0" applyFont="1" applyFill="1" applyBorder="1" applyAlignment="1">
      <alignment horizontal="center"/>
    </xf>
    <xf numFmtId="0" fontId="6" fillId="9" borderId="1" xfId="0" applyFont="1" applyFill="1" applyBorder="1" applyAlignment="1">
      <alignment horizontal="left" vertical="center"/>
    </xf>
    <xf numFmtId="0" fontId="6" fillId="0" borderId="0" xfId="0" applyFont="1" applyBorder="1"/>
    <xf numFmtId="0" fontId="33" fillId="0" borderId="1" xfId="0" applyFont="1" applyBorder="1" applyAlignment="1">
      <alignment horizontal="center" vertical="center"/>
    </xf>
    <xf numFmtId="0" fontId="16" fillId="0" borderId="1" xfId="0" applyFont="1" applyBorder="1" applyAlignment="1">
      <alignment horizontal="center" vertical="center"/>
    </xf>
    <xf numFmtId="0" fontId="6" fillId="9" borderId="1" xfId="0" applyFont="1" applyFill="1" applyBorder="1" applyAlignment="1"/>
    <xf numFmtId="0" fontId="6" fillId="9" borderId="1" xfId="0" applyFont="1" applyFill="1" applyBorder="1" applyAlignment="1">
      <alignment vertical="top"/>
    </xf>
    <xf numFmtId="0" fontId="33" fillId="0" borderId="1" xfId="0" applyFont="1" applyBorder="1" applyAlignment="1">
      <alignment horizontal="center" vertical="top"/>
    </xf>
    <xf numFmtId="0" fontId="35" fillId="0" borderId="1" xfId="0" applyFont="1" applyBorder="1" applyAlignment="1">
      <alignment horizontal="center" vertical="top" wrapText="1"/>
    </xf>
    <xf numFmtId="0" fontId="3" fillId="0" borderId="10" xfId="0" applyFont="1" applyBorder="1" applyAlignment="1">
      <alignment vertical="top" wrapText="1"/>
    </xf>
    <xf numFmtId="0" fontId="16" fillId="0" borderId="1" xfId="0" quotePrefix="1" applyFont="1" applyBorder="1" applyAlignment="1">
      <alignment horizontal="center" vertical="center" wrapText="1"/>
    </xf>
    <xf numFmtId="0" fontId="0" fillId="0" borderId="0" xfId="0" quotePrefix="1" applyAlignment="1">
      <alignment horizontal="left" vertical="top"/>
    </xf>
    <xf numFmtId="0" fontId="35" fillId="0" borderId="1" xfId="0" applyFont="1" applyBorder="1" applyAlignment="1">
      <alignment horizontal="center"/>
    </xf>
    <xf numFmtId="0" fontId="35" fillId="0" borderId="1" xfId="0" applyFont="1" applyBorder="1" applyAlignment="1">
      <alignment horizontal="center" wrapText="1"/>
    </xf>
    <xf numFmtId="0" fontId="27" fillId="0" borderId="1" xfId="0" applyFont="1" applyBorder="1" applyAlignment="1">
      <alignment horizontal="center" wrapText="1"/>
    </xf>
    <xf numFmtId="0" fontId="26" fillId="2" borderId="0" xfId="0" applyFont="1" applyFill="1" applyAlignment="1">
      <alignment vertical="top"/>
    </xf>
    <xf numFmtId="0" fontId="32" fillId="0" borderId="0" xfId="0" applyNumberFormat="1" applyFont="1" applyBorder="1" applyAlignment="1">
      <alignment horizontal="justify" vertical="top" wrapText="1"/>
    </xf>
    <xf numFmtId="0" fontId="47" fillId="0" borderId="0" xfId="0" applyNumberFormat="1" applyFont="1" applyBorder="1" applyAlignment="1">
      <alignment horizontal="justify" vertical="top" wrapText="1"/>
    </xf>
    <xf numFmtId="167" fontId="3" fillId="4" borderId="1" xfId="0" applyNumberFormat="1" applyFont="1" applyFill="1" applyBorder="1" applyProtection="1">
      <protection locked="0"/>
    </xf>
    <xf numFmtId="168" fontId="0" fillId="4" borderId="1" xfId="0" applyNumberFormat="1" applyFill="1" applyBorder="1" applyProtection="1">
      <protection locked="0"/>
    </xf>
    <xf numFmtId="168" fontId="0" fillId="4" borderId="1" xfId="0" applyNumberFormat="1" applyFont="1" applyFill="1" applyBorder="1" applyAlignment="1" applyProtection="1">
      <protection locked="0"/>
    </xf>
    <xf numFmtId="4" fontId="0" fillId="10" borderId="1" xfId="0" applyNumberFormat="1" applyFill="1" applyBorder="1" applyProtection="1">
      <protection locked="0"/>
    </xf>
    <xf numFmtId="4" fontId="0" fillId="4" borderId="1" xfId="0" applyNumberFormat="1" applyFill="1" applyBorder="1" applyProtection="1">
      <protection locked="0"/>
    </xf>
    <xf numFmtId="0" fontId="0" fillId="0" borderId="0" xfId="0" applyBorder="1" applyAlignment="1" applyProtection="1">
      <protection locked="0"/>
    </xf>
    <xf numFmtId="4" fontId="0" fillId="4" borderId="1" xfId="0" applyNumberFormat="1" applyFill="1" applyBorder="1" applyAlignment="1" applyProtection="1">
      <protection locked="0"/>
    </xf>
    <xf numFmtId="0" fontId="0" fillId="0" borderId="0" xfId="0" applyFont="1" applyAlignment="1">
      <alignment horizontal="left"/>
    </xf>
    <xf numFmtId="0" fontId="16" fillId="0" borderId="0" xfId="0" applyFont="1" applyBorder="1" applyAlignment="1">
      <alignment horizontal="left"/>
    </xf>
    <xf numFmtId="0" fontId="0" fillId="0" borderId="0" xfId="0" applyBorder="1" applyAlignment="1">
      <alignment horizontal="left" vertical="top"/>
    </xf>
    <xf numFmtId="0" fontId="35" fillId="0" borderId="1" xfId="0" applyFont="1" applyBorder="1" applyAlignment="1">
      <alignment horizontal="center"/>
    </xf>
    <xf numFmtId="0" fontId="25" fillId="0" borderId="0" xfId="0" applyFont="1" applyBorder="1" applyAlignment="1">
      <alignment horizontal="left" vertical="top" wrapText="1"/>
    </xf>
    <xf numFmtId="0" fontId="3" fillId="3" borderId="0" xfId="0" applyFont="1" applyFill="1" applyBorder="1" applyAlignment="1">
      <alignment horizontal="center"/>
    </xf>
    <xf numFmtId="0" fontId="27" fillId="3" borderId="0" xfId="0" applyFont="1" applyFill="1" applyBorder="1" applyAlignment="1">
      <alignment horizontal="center"/>
    </xf>
    <xf numFmtId="0" fontId="0" fillId="3" borderId="0" xfId="0" applyFill="1" applyBorder="1" applyAlignment="1">
      <alignment horizontal="left" vertical="center" wrapText="1"/>
    </xf>
    <xf numFmtId="0" fontId="0" fillId="3" borderId="0" xfId="0" applyFill="1" applyBorder="1" applyAlignment="1">
      <alignment horizontal="center" wrapText="1"/>
    </xf>
    <xf numFmtId="0" fontId="45" fillId="3" borderId="0" xfId="0" applyFont="1" applyFill="1" applyBorder="1" applyAlignment="1">
      <alignment horizontal="left" vertical="top" wrapText="1"/>
    </xf>
    <xf numFmtId="166" fontId="0" fillId="3" borderId="10" xfId="0" applyNumberFormat="1" applyFill="1" applyBorder="1" applyAlignment="1">
      <alignment horizontal="center"/>
    </xf>
    <xf numFmtId="166" fontId="0" fillId="3" borderId="11" xfId="0" applyNumberFormat="1" applyFill="1" applyBorder="1" applyAlignment="1">
      <alignment horizontal="center"/>
    </xf>
    <xf numFmtId="167" fontId="3" fillId="13" borderId="1" xfId="0" applyNumberFormat="1" applyFont="1" applyFill="1" applyBorder="1" applyProtection="1">
      <protection locked="0"/>
    </xf>
    <xf numFmtId="4" fontId="0" fillId="13" borderId="1" xfId="0" applyNumberFormat="1" applyFill="1" applyBorder="1" applyProtection="1">
      <protection locked="0"/>
    </xf>
    <xf numFmtId="168" fontId="0" fillId="13" borderId="1" xfId="0" applyNumberFormat="1" applyFill="1" applyBorder="1" applyProtection="1">
      <protection locked="0"/>
    </xf>
    <xf numFmtId="4" fontId="0" fillId="13" borderId="1" xfId="0" applyNumberFormat="1" applyFont="1" applyFill="1" applyBorder="1" applyAlignment="1" applyProtection="1">
      <alignment vertical="top"/>
      <protection locked="0"/>
    </xf>
    <xf numFmtId="4" fontId="6" fillId="13" borderId="1" xfId="0" applyNumberFormat="1" applyFont="1" applyFill="1" applyBorder="1" applyAlignment="1" applyProtection="1">
      <protection locked="0"/>
    </xf>
    <xf numFmtId="0" fontId="6" fillId="13" borderId="1" xfId="0" applyFont="1" applyFill="1" applyBorder="1" applyAlignment="1"/>
    <xf numFmtId="4" fontId="6" fillId="13" borderId="1" xfId="0" applyNumberFormat="1" applyFont="1" applyFill="1" applyBorder="1" applyAlignment="1" applyProtection="1">
      <alignment vertical="top"/>
      <protection locked="0"/>
    </xf>
    <xf numFmtId="4" fontId="6" fillId="13" borderId="1" xfId="0" applyNumberFormat="1" applyFont="1" applyFill="1" applyBorder="1" applyProtection="1">
      <protection locked="0"/>
    </xf>
    <xf numFmtId="4" fontId="20" fillId="13" borderId="1" xfId="0" applyNumberFormat="1" applyFont="1" applyFill="1" applyBorder="1" applyAlignment="1" applyProtection="1">
      <alignment horizontal="center" vertical="top"/>
      <protection locked="0"/>
    </xf>
    <xf numFmtId="4" fontId="20" fillId="13" borderId="1" xfId="0" applyNumberFormat="1" applyFont="1" applyFill="1" applyBorder="1" applyAlignment="1" applyProtection="1">
      <alignment horizontal="center"/>
      <protection locked="0"/>
    </xf>
    <xf numFmtId="0" fontId="5" fillId="0" borderId="1" xfId="0" applyFont="1" applyFill="1" applyBorder="1" applyAlignment="1">
      <alignment horizontal="center" vertical="center" wrapText="1"/>
    </xf>
    <xf numFmtId="0" fontId="5" fillId="0" borderId="1" xfId="0" applyFont="1" applyBorder="1" applyAlignment="1">
      <alignment horizontal="center" wrapText="1"/>
    </xf>
    <xf numFmtId="168" fontId="0" fillId="13" borderId="1" xfId="0" applyNumberFormat="1" applyFont="1" applyFill="1" applyBorder="1" applyAlignment="1" applyProtection="1">
      <protection locked="0"/>
    </xf>
    <xf numFmtId="4" fontId="20" fillId="13" borderId="1" xfId="0" applyNumberFormat="1" applyFont="1" applyFill="1" applyBorder="1" applyProtection="1">
      <protection locked="0"/>
    </xf>
    <xf numFmtId="4" fontId="0" fillId="13" borderId="1" xfId="0" applyNumberFormat="1" applyFill="1" applyBorder="1" applyAlignment="1" applyProtection="1">
      <protection locked="0"/>
    </xf>
    <xf numFmtId="0" fontId="29" fillId="0" borderId="0" xfId="0" applyFont="1" applyBorder="1" applyAlignment="1">
      <alignment vertical="top"/>
    </xf>
    <xf numFmtId="0" fontId="49" fillId="0" borderId="0" xfId="0" applyFont="1" applyBorder="1" applyAlignment="1">
      <alignment horizontal="left" vertical="top"/>
    </xf>
    <xf numFmtId="0" fontId="48" fillId="0" borderId="0" xfId="0" applyFont="1" applyBorder="1" applyAlignment="1">
      <alignment vertical="top"/>
    </xf>
    <xf numFmtId="0" fontId="48" fillId="3" borderId="0" xfId="0" applyFont="1" applyFill="1" applyBorder="1" applyAlignment="1">
      <alignment vertical="top"/>
    </xf>
    <xf numFmtId="0" fontId="48" fillId="0" borderId="0" xfId="0" applyFont="1"/>
    <xf numFmtId="4" fontId="2" fillId="13" borderId="1" xfId="0" applyNumberFormat="1" applyFont="1" applyFill="1" applyBorder="1" applyProtection="1">
      <protection locked="0"/>
    </xf>
    <xf numFmtId="3" fontId="3" fillId="13" borderId="1" xfId="0" applyNumberFormat="1" applyFont="1" applyFill="1" applyBorder="1" applyProtection="1">
      <protection locked="0"/>
    </xf>
    <xf numFmtId="166" fontId="20" fillId="3" borderId="11" xfId="0" applyNumberFormat="1" applyFont="1" applyFill="1" applyBorder="1" applyAlignment="1">
      <alignment horizontal="center"/>
    </xf>
    <xf numFmtId="0" fontId="5" fillId="0" borderId="15" xfId="0" applyFont="1" applyFill="1" applyBorder="1" applyAlignment="1">
      <alignment horizontal="center" vertical="center" wrapText="1"/>
    </xf>
    <xf numFmtId="0" fontId="3" fillId="3" borderId="0" xfId="0" applyFont="1" applyFill="1" applyBorder="1" applyAlignment="1">
      <alignment horizontal="center"/>
    </xf>
    <xf numFmtId="0" fontId="27" fillId="3" borderId="0" xfId="0" applyFont="1" applyFill="1" applyBorder="1" applyAlignment="1">
      <alignment horizontal="center"/>
    </xf>
    <xf numFmtId="0" fontId="16" fillId="0" borderId="0" xfId="0" applyFont="1" applyBorder="1" applyAlignment="1">
      <alignment horizontal="left"/>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0" xfId="0" applyFont="1" applyBorder="1" applyAlignment="1">
      <alignment horizontal="center"/>
    </xf>
    <xf numFmtId="0" fontId="27" fillId="0" borderId="0" xfId="0" applyFont="1" applyBorder="1" applyAlignment="1">
      <alignment horizontal="center"/>
    </xf>
    <xf numFmtId="0" fontId="27" fillId="0" borderId="10" xfId="0" applyFont="1" applyBorder="1" applyAlignment="1">
      <alignment horizontal="left"/>
    </xf>
    <xf numFmtId="9" fontId="0" fillId="10" borderId="10" xfId="0" applyNumberFormat="1" applyFill="1" applyBorder="1" applyAlignment="1" applyProtection="1">
      <alignment horizontal="center"/>
      <protection locked="0"/>
    </xf>
    <xf numFmtId="4" fontId="0" fillId="13" borderId="1" xfId="0" applyNumberFormat="1" applyFont="1" applyFill="1" applyBorder="1" applyAlignment="1" applyProtection="1">
      <protection locked="0"/>
    </xf>
    <xf numFmtId="0" fontId="5" fillId="2" borderId="7" xfId="0" applyFont="1" applyFill="1" applyBorder="1" applyAlignment="1">
      <alignment vertical="center"/>
    </xf>
    <xf numFmtId="0" fontId="5" fillId="2" borderId="8" xfId="0" applyFont="1" applyFill="1" applyBorder="1" applyAlignment="1">
      <alignment vertical="center"/>
    </xf>
    <xf numFmtId="0" fontId="3" fillId="0" borderId="15" xfId="0" applyFont="1" applyBorder="1" applyAlignment="1">
      <alignment wrapText="1"/>
    </xf>
    <xf numFmtId="0" fontId="33" fillId="0" borderId="15" xfId="0" applyFont="1" applyFill="1" applyBorder="1" applyAlignment="1">
      <alignment horizontal="center" vertical="center" wrapText="1"/>
    </xf>
    <xf numFmtId="0" fontId="16" fillId="0" borderId="15" xfId="0" applyFont="1" applyBorder="1" applyAlignment="1">
      <alignment horizontal="center" vertical="center" wrapText="1"/>
    </xf>
    <xf numFmtId="0" fontId="35" fillId="0" borderId="10" xfId="0" applyFont="1" applyBorder="1" applyAlignment="1"/>
    <xf numFmtId="0" fontId="35" fillId="0" borderId="11" xfId="0" applyFont="1" applyBorder="1" applyAlignment="1"/>
    <xf numFmtId="0" fontId="35" fillId="0" borderId="12" xfId="0" applyFont="1" applyBorder="1" applyAlignment="1"/>
    <xf numFmtId="0" fontId="17" fillId="0" borderId="0" xfId="0" applyFont="1" applyFill="1" applyBorder="1" applyAlignment="1">
      <alignment horizontal="left" vertical="top"/>
    </xf>
    <xf numFmtId="0" fontId="0" fillId="0" borderId="0" xfId="0" applyFill="1"/>
    <xf numFmtId="167" fontId="3" fillId="4" borderId="12" xfId="0" applyNumberFormat="1" applyFont="1" applyFill="1" applyBorder="1" applyProtection="1">
      <protection locked="0"/>
    </xf>
    <xf numFmtId="0" fontId="5" fillId="0" borderId="16" xfId="0" applyFont="1" applyFill="1" applyBorder="1" applyAlignment="1">
      <alignment horizontal="center" vertical="center" wrapText="1"/>
    </xf>
    <xf numFmtId="0" fontId="6" fillId="0" borderId="0" xfId="0" applyFont="1" applyFill="1" applyBorder="1" applyAlignment="1">
      <alignment horizontal="left" vertical="top"/>
    </xf>
    <xf numFmtId="167" fontId="3" fillId="0" borderId="0" xfId="0" applyNumberFormat="1" applyFont="1" applyFill="1" applyBorder="1" applyProtection="1">
      <protection locked="0"/>
    </xf>
    <xf numFmtId="168" fontId="0" fillId="0" borderId="0" xfId="0" applyNumberFormat="1" applyFill="1" applyBorder="1" applyProtection="1">
      <protection locked="0"/>
    </xf>
    <xf numFmtId="0" fontId="5" fillId="0" borderId="0" xfId="0" applyFont="1" applyFill="1" applyBorder="1" applyAlignment="1">
      <alignment horizontal="left" vertical="center"/>
    </xf>
    <xf numFmtId="0" fontId="0" fillId="0" borderId="0" xfId="0" applyFont="1" applyFill="1" applyBorder="1" applyAlignment="1">
      <alignment vertical="top"/>
    </xf>
    <xf numFmtId="4" fontId="0" fillId="0" borderId="0" xfId="0" applyNumberFormat="1" applyFont="1" applyFill="1" applyBorder="1" applyAlignment="1" applyProtection="1">
      <alignment vertical="top"/>
      <protection locked="0"/>
    </xf>
    <xf numFmtId="0" fontId="2" fillId="0" borderId="0" xfId="0" applyFont="1" applyFill="1" applyBorder="1"/>
    <xf numFmtId="0" fontId="27" fillId="0" borderId="0" xfId="0" applyFont="1" applyFill="1" applyBorder="1" applyAlignment="1"/>
    <xf numFmtId="166" fontId="3" fillId="15" borderId="1" xfId="0" applyNumberFormat="1" applyFont="1" applyFill="1" applyBorder="1" applyProtection="1">
      <protection locked="0"/>
    </xf>
    <xf numFmtId="166" fontId="3" fillId="15" borderId="34" xfId="0" applyNumberFormat="1" applyFont="1" applyFill="1" applyBorder="1"/>
    <xf numFmtId="166" fontId="3" fillId="15" borderId="34" xfId="0" applyNumberFormat="1" applyFont="1" applyFill="1" applyBorder="1" applyProtection="1">
      <protection locked="0"/>
    </xf>
    <xf numFmtId="0" fontId="0" fillId="0" borderId="1" xfId="0" applyBorder="1"/>
    <xf numFmtId="0" fontId="0" fillId="0" borderId="1" xfId="0" applyBorder="1" applyAlignment="1">
      <alignment horizontal="center"/>
    </xf>
    <xf numFmtId="0" fontId="0" fillId="0" borderId="10" xfId="0" applyBorder="1"/>
    <xf numFmtId="166" fontId="0" fillId="0" borderId="1" xfId="0" applyNumberFormat="1" applyBorder="1"/>
    <xf numFmtId="166" fontId="0" fillId="0" borderId="34" xfId="0" applyNumberFormat="1" applyBorder="1"/>
    <xf numFmtId="166" fontId="0" fillId="0" borderId="14" xfId="0" applyNumberFormat="1" applyBorder="1"/>
    <xf numFmtId="166" fontId="0" fillId="0" borderId="0" xfId="0" applyNumberFormat="1"/>
    <xf numFmtId="3" fontId="3" fillId="13" borderId="10" xfId="0" applyNumberFormat="1" applyFont="1" applyFill="1" applyBorder="1" applyProtection="1">
      <protection locked="0"/>
    </xf>
    <xf numFmtId="4" fontId="3" fillId="13" borderId="10" xfId="0" applyNumberFormat="1" applyFont="1" applyFill="1" applyBorder="1" applyProtection="1">
      <protection locked="0"/>
    </xf>
    <xf numFmtId="166" fontId="3" fillId="16" borderId="34" xfId="0" applyNumberFormat="1" applyFont="1" applyFill="1" applyBorder="1"/>
    <xf numFmtId="0" fontId="18" fillId="0" borderId="0" xfId="0" applyFont="1" applyBorder="1" applyAlignment="1">
      <alignment horizontal="left" vertical="center" wrapText="1"/>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0" fillId="0" borderId="1" xfId="0" applyFont="1" applyBorder="1" applyAlignment="1">
      <alignment vertical="top" wrapText="1"/>
    </xf>
    <xf numFmtId="0" fontId="18" fillId="0" borderId="14" xfId="0" applyFont="1" applyBorder="1" applyAlignment="1">
      <alignment horizontal="left" vertical="top" wrapText="1"/>
    </xf>
    <xf numFmtId="0" fontId="18" fillId="0" borderId="16" xfId="0" applyFont="1" applyBorder="1" applyAlignment="1">
      <alignment horizontal="left" vertical="top" wrapText="1"/>
    </xf>
    <xf numFmtId="0" fontId="18" fillId="0" borderId="15" xfId="0" applyFont="1" applyBorder="1" applyAlignment="1">
      <alignment horizontal="left" vertical="top" wrapText="1"/>
    </xf>
    <xf numFmtId="0" fontId="0" fillId="0" borderId="15" xfId="0" applyFont="1" applyBorder="1" applyAlignment="1">
      <alignment horizontal="left" vertical="top" wrapText="1"/>
    </xf>
    <xf numFmtId="0" fontId="0" fillId="0" borderId="1" xfId="0" applyFont="1" applyBorder="1" applyAlignment="1">
      <alignment horizontal="left" vertical="top" wrapText="1"/>
    </xf>
    <xf numFmtId="0" fontId="0" fillId="0" borderId="0" xfId="0" applyFont="1" applyBorder="1" applyAlignment="1">
      <alignment horizontal="left" vertical="center" wrapText="1"/>
    </xf>
    <xf numFmtId="0" fontId="5" fillId="2" borderId="1" xfId="0" applyFont="1" applyFill="1" applyBorder="1" applyAlignment="1">
      <alignment horizontal="left" vertical="center" wrapText="1"/>
    </xf>
    <xf numFmtId="0" fontId="19" fillId="0" borderId="0" xfId="0" applyFont="1" applyBorder="1" applyAlignment="1">
      <alignment horizontal="left" vertical="center" wrapTex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0" fillId="0" borderId="0" xfId="0" applyFont="1" applyBorder="1" applyAlignment="1">
      <alignment vertical="top" wrapText="1"/>
    </xf>
    <xf numFmtId="0" fontId="0" fillId="0" borderId="16" xfId="0" applyFont="1" applyBorder="1" applyAlignment="1">
      <alignment vertical="center" wrapText="1"/>
    </xf>
    <xf numFmtId="0" fontId="20" fillId="0" borderId="6" xfId="0" applyFont="1" applyBorder="1" applyAlignment="1">
      <alignment vertical="top" wrapText="1"/>
    </xf>
    <xf numFmtId="0" fontId="20" fillId="0" borderId="16" xfId="0" applyFont="1" applyBorder="1" applyAlignment="1">
      <alignment horizontal="left" vertical="top" wrapText="1"/>
    </xf>
    <xf numFmtId="0" fontId="0" fillId="0" borderId="14" xfId="0" applyFont="1" applyBorder="1" applyAlignment="1">
      <alignment vertical="top" wrapText="1"/>
    </xf>
    <xf numFmtId="0" fontId="0" fillId="0" borderId="16" xfId="0" applyFont="1" applyBorder="1" applyAlignment="1">
      <alignment vertical="top" wrapText="1"/>
    </xf>
    <xf numFmtId="0" fontId="0" fillId="0" borderId="15" xfId="0" applyFont="1" applyBorder="1" applyAlignment="1">
      <alignment vertical="top" wrapText="1"/>
    </xf>
    <xf numFmtId="0" fontId="0" fillId="0" borderId="14" xfId="0" applyFont="1" applyBorder="1" applyAlignment="1">
      <alignment horizontal="left" vertical="center" wrapText="1"/>
    </xf>
    <xf numFmtId="0" fontId="0" fillId="0" borderId="16" xfId="0" applyFont="1" applyBorder="1" applyAlignment="1">
      <alignment horizontal="left" vertical="center" wrapText="1"/>
    </xf>
    <xf numFmtId="0" fontId="0" fillId="0" borderId="15" xfId="0" applyFont="1" applyBorder="1" applyAlignment="1">
      <alignment horizontal="left" vertical="center" wrapText="1"/>
    </xf>
    <xf numFmtId="0" fontId="0" fillId="0" borderId="3" xfId="0" applyFont="1" applyBorder="1" applyAlignment="1">
      <alignment vertical="top" wrapText="1"/>
    </xf>
    <xf numFmtId="0" fontId="0" fillId="0" borderId="8" xfId="0" applyFont="1" applyBorder="1" applyAlignment="1">
      <alignment vertical="top" wrapText="1"/>
    </xf>
    <xf numFmtId="0" fontId="0" fillId="0" borderId="0" xfId="0" applyAlignment="1">
      <alignment horizontal="left" wrapText="1"/>
    </xf>
    <xf numFmtId="0" fontId="22" fillId="7" borderId="1" xfId="0" applyFont="1" applyFill="1" applyBorder="1" applyAlignment="1">
      <alignment horizontal="left" vertical="center"/>
    </xf>
    <xf numFmtId="0" fontId="3" fillId="8" borderId="18" xfId="0" applyFont="1" applyFill="1" applyBorder="1" applyAlignment="1">
      <alignment horizontal="center" vertical="center"/>
    </xf>
    <xf numFmtId="0" fontId="3" fillId="8" borderId="19" xfId="0" applyFont="1" applyFill="1" applyBorder="1" applyAlignment="1">
      <alignment horizontal="center" vertical="center"/>
    </xf>
    <xf numFmtId="0" fontId="3" fillId="8" borderId="21" xfId="0" applyFont="1" applyFill="1" applyBorder="1" applyAlignment="1">
      <alignment horizontal="center" vertical="center"/>
    </xf>
    <xf numFmtId="0" fontId="3" fillId="8" borderId="22" xfId="0" applyFont="1" applyFill="1" applyBorder="1" applyAlignment="1">
      <alignment horizontal="center" vertical="center"/>
    </xf>
    <xf numFmtId="0" fontId="4" fillId="5" borderId="5" xfId="0" applyFont="1" applyFill="1" applyBorder="1" applyAlignment="1">
      <alignment horizontal="left" vertical="center"/>
    </xf>
    <xf numFmtId="0" fontId="4" fillId="5" borderId="0" xfId="0" applyFont="1" applyFill="1" applyBorder="1" applyAlignment="1">
      <alignment horizontal="left" vertical="center"/>
    </xf>
    <xf numFmtId="0" fontId="5" fillId="2" borderId="0" xfId="0" applyFont="1" applyFill="1" applyBorder="1" applyAlignment="1">
      <alignment horizontal="left" vertical="center"/>
    </xf>
    <xf numFmtId="0" fontId="0" fillId="0" borderId="0" xfId="0" quotePrefix="1" applyBorder="1" applyAlignment="1">
      <alignment horizontal="left" vertical="top"/>
    </xf>
    <xf numFmtId="0" fontId="0" fillId="0" borderId="0" xfId="0" applyBorder="1" applyAlignment="1">
      <alignment horizontal="left" vertical="top"/>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6" fillId="2" borderId="7"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16" fillId="0" borderId="0" xfId="0" applyFont="1" applyBorder="1" applyAlignment="1">
      <alignment horizontal="left"/>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35" fillId="0" borderId="1" xfId="0" applyFont="1" applyBorder="1" applyAlignment="1">
      <alignment horizontal="center" vertical="center" wrapText="1"/>
    </xf>
    <xf numFmtId="0" fontId="29" fillId="2" borderId="10" xfId="0" applyFont="1" applyFill="1" applyBorder="1" applyAlignment="1"/>
    <xf numFmtId="0" fontId="29" fillId="2" borderId="11" xfId="0" applyFont="1" applyFill="1" applyBorder="1" applyAlignment="1"/>
    <xf numFmtId="0" fontId="29" fillId="2" borderId="12" xfId="0" applyFont="1" applyFill="1" applyBorder="1" applyAlignment="1"/>
    <xf numFmtId="0" fontId="35" fillId="0" borderId="10" xfId="0" applyFont="1" applyFill="1" applyBorder="1" applyAlignment="1">
      <alignment horizontal="left"/>
    </xf>
    <xf numFmtId="0" fontId="35" fillId="0" borderId="11" xfId="0" applyFont="1" applyFill="1" applyBorder="1" applyAlignment="1">
      <alignment horizontal="left"/>
    </xf>
    <xf numFmtId="0" fontId="35" fillId="0" borderId="12" xfId="0" applyFont="1" applyFill="1" applyBorder="1" applyAlignment="1">
      <alignment horizontal="left"/>
    </xf>
    <xf numFmtId="0" fontId="35" fillId="0" borderId="10" xfId="0" applyFont="1" applyFill="1" applyBorder="1" applyAlignment="1"/>
    <xf numFmtId="0" fontId="35" fillId="0" borderId="11" xfId="0" applyFont="1" applyFill="1" applyBorder="1" applyAlignment="1"/>
    <xf numFmtId="0" fontId="35" fillId="0" borderId="12" xfId="0" applyFont="1" applyFill="1" applyBorder="1" applyAlignment="1"/>
    <xf numFmtId="0" fontId="3" fillId="0" borderId="10" xfId="0" applyFont="1" applyBorder="1" applyAlignment="1">
      <alignment horizontal="left"/>
    </xf>
    <xf numFmtId="0" fontId="3" fillId="0" borderId="12" xfId="0" applyFont="1" applyBorder="1" applyAlignment="1">
      <alignment horizontal="left"/>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6" fillId="2" borderId="1" xfId="0" applyFont="1" applyFill="1" applyBorder="1" applyAlignment="1">
      <alignment horizontal="left" vertical="top" wrapText="1"/>
    </xf>
    <xf numFmtId="0" fontId="20" fillId="9" borderId="1" xfId="0" applyFont="1" applyFill="1" applyBorder="1" applyAlignment="1">
      <alignment horizontal="left"/>
    </xf>
    <xf numFmtId="0" fontId="25" fillId="0" borderId="0" xfId="0" applyFont="1" applyBorder="1" applyAlignment="1">
      <alignment horizontal="left" vertical="top" wrapText="1"/>
    </xf>
    <xf numFmtId="0" fontId="0" fillId="2" borderId="11" xfId="0" applyFill="1" applyBorder="1" applyAlignment="1">
      <alignment horizontal="center"/>
    </xf>
    <xf numFmtId="0" fontId="0" fillId="2" borderId="12" xfId="0" applyFill="1" applyBorder="1" applyAlignment="1">
      <alignment horizontal="center"/>
    </xf>
    <xf numFmtId="0" fontId="23" fillId="14" borderId="0" xfId="0" applyFont="1" applyFill="1" applyBorder="1" applyAlignment="1">
      <alignment horizontal="left" vertical="top" wrapText="1"/>
    </xf>
    <xf numFmtId="0" fontId="0" fillId="9" borderId="10" xfId="0" applyFill="1" applyBorder="1" applyAlignment="1">
      <alignment horizontal="left" vertical="center" wrapText="1"/>
    </xf>
    <xf numFmtId="0" fontId="0" fillId="9" borderId="11" xfId="0" applyFill="1" applyBorder="1" applyAlignment="1">
      <alignment horizontal="left" vertical="center" wrapText="1"/>
    </xf>
    <xf numFmtId="0" fontId="0" fillId="9" borderId="12" xfId="0" applyFill="1" applyBorder="1" applyAlignment="1">
      <alignment horizontal="left" vertical="center" wrapText="1"/>
    </xf>
    <xf numFmtId="0" fontId="0" fillId="0" borderId="0" xfId="0" applyAlignment="1">
      <alignment horizontal="left"/>
    </xf>
    <xf numFmtId="0" fontId="3" fillId="0" borderId="2" xfId="0" applyFont="1" applyBorder="1" applyAlignment="1">
      <alignment horizontal="left" vertical="top" wrapText="1"/>
    </xf>
    <xf numFmtId="0" fontId="3" fillId="0" borderId="4" xfId="0" applyFont="1" applyBorder="1" applyAlignment="1">
      <alignment horizontal="left" vertical="top"/>
    </xf>
    <xf numFmtId="0" fontId="3" fillId="0" borderId="7" xfId="0" applyFont="1" applyBorder="1" applyAlignment="1">
      <alignment horizontal="left" vertical="top"/>
    </xf>
    <xf numFmtId="0" fontId="3" fillId="0" borderId="9" xfId="0" applyFont="1" applyBorder="1" applyAlignment="1">
      <alignment horizontal="left" vertical="top"/>
    </xf>
    <xf numFmtId="0" fontId="3" fillId="0" borderId="3" xfId="0" applyFont="1" applyBorder="1" applyAlignment="1">
      <alignment horizontal="left" vertical="top"/>
    </xf>
    <xf numFmtId="0" fontId="3" fillId="0" borderId="8" xfId="0" applyFont="1" applyBorder="1" applyAlignment="1">
      <alignment horizontal="left" vertical="top"/>
    </xf>
    <xf numFmtId="0" fontId="3" fillId="9" borderId="10" xfId="0" applyFont="1" applyFill="1" applyBorder="1" applyAlignment="1">
      <alignment horizontal="left" vertical="top"/>
    </xf>
    <xf numFmtId="0" fontId="3" fillId="9" borderId="11" xfId="0" applyFont="1" applyFill="1" applyBorder="1" applyAlignment="1">
      <alignment horizontal="left" vertical="top"/>
    </xf>
    <xf numFmtId="0" fontId="3" fillId="9" borderId="12" xfId="0" applyFont="1" applyFill="1" applyBorder="1" applyAlignment="1">
      <alignment horizontal="left" vertical="top"/>
    </xf>
    <xf numFmtId="0" fontId="3" fillId="9" borderId="10" xfId="0" applyFont="1" applyFill="1" applyBorder="1" applyAlignment="1">
      <alignment horizontal="left" vertical="center"/>
    </xf>
    <xf numFmtId="0" fontId="3" fillId="9" borderId="11" xfId="0" applyFont="1" applyFill="1" applyBorder="1" applyAlignment="1">
      <alignment horizontal="left" vertical="center"/>
    </xf>
    <xf numFmtId="0" fontId="3" fillId="9" borderId="12" xfId="0" applyFont="1" applyFill="1" applyBorder="1" applyAlignment="1">
      <alignment horizontal="left" vertical="center"/>
    </xf>
    <xf numFmtId="0" fontId="32" fillId="9" borderId="10" xfId="0" applyFont="1" applyFill="1" applyBorder="1" applyAlignment="1">
      <alignment horizontal="left" vertical="top"/>
    </xf>
    <xf numFmtId="0" fontId="32" fillId="9" borderId="12" xfId="0" applyFont="1" applyFill="1" applyBorder="1" applyAlignment="1">
      <alignment horizontal="left" vertical="top"/>
    </xf>
    <xf numFmtId="0" fontId="0" fillId="0" borderId="3" xfId="0" applyBorder="1" applyAlignment="1">
      <alignment horizontal="center"/>
    </xf>
    <xf numFmtId="0" fontId="0" fillId="9" borderId="1" xfId="0" applyFill="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8" fillId="3" borderId="0" xfId="0" applyFont="1" applyFill="1" applyBorder="1" applyAlignment="1">
      <alignment horizontal="left" wrapText="1"/>
    </xf>
    <xf numFmtId="0" fontId="38" fillId="11" borderId="10" xfId="0" applyFont="1" applyFill="1" applyBorder="1" applyAlignment="1">
      <alignment horizontal="left" wrapText="1"/>
    </xf>
    <xf numFmtId="0" fontId="38" fillId="11" borderId="11" xfId="0" applyFont="1" applyFill="1" applyBorder="1" applyAlignment="1">
      <alignment horizontal="left" wrapText="1"/>
    </xf>
    <xf numFmtId="0" fontId="38" fillId="11" borderId="12" xfId="0" applyFont="1" applyFill="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3" borderId="0" xfId="0" applyFill="1" applyBorder="1" applyAlignment="1">
      <alignment horizontal="left" vertical="center" wrapText="1"/>
    </xf>
    <xf numFmtId="0" fontId="0" fillId="3" borderId="0" xfId="0" applyFill="1" applyBorder="1" applyAlignment="1">
      <alignment horizontal="center" wrapText="1"/>
    </xf>
    <xf numFmtId="0" fontId="32" fillId="9" borderId="1" xfId="0" applyFont="1" applyFill="1" applyBorder="1" applyAlignment="1">
      <alignment horizontal="left" vertical="top"/>
    </xf>
    <xf numFmtId="0" fontId="23" fillId="12" borderId="10" xfId="0" applyFont="1" applyFill="1" applyBorder="1" applyAlignment="1">
      <alignment horizontal="left" vertical="top"/>
    </xf>
    <xf numFmtId="0" fontId="23" fillId="12" borderId="11" xfId="0" applyFont="1" applyFill="1" applyBorder="1" applyAlignment="1">
      <alignment horizontal="left" vertical="top"/>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 fillId="3" borderId="0" xfId="0" applyFont="1" applyFill="1" applyBorder="1" applyAlignment="1">
      <alignment horizontal="left" vertical="center"/>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0" xfId="0" applyBorder="1" applyAlignment="1"/>
    <xf numFmtId="0" fontId="0" fillId="0" borderId="11" xfId="0" applyBorder="1" applyAlignment="1"/>
    <xf numFmtId="0" fontId="0" fillId="0" borderId="12" xfId="0" applyBorder="1" applyAlignment="1"/>
    <xf numFmtId="0" fontId="32" fillId="9" borderId="1" xfId="0" applyFont="1" applyFill="1" applyBorder="1" applyAlignment="1">
      <alignment horizontal="left" vertical="top" wrapText="1"/>
    </xf>
    <xf numFmtId="0" fontId="27" fillId="0" borderId="10" xfId="0" applyFont="1" applyBorder="1" applyAlignment="1">
      <alignment horizontal="left"/>
    </xf>
    <xf numFmtId="0" fontId="27" fillId="0" borderId="11" xfId="0" applyFont="1" applyBorder="1" applyAlignment="1">
      <alignment horizontal="left"/>
    </xf>
    <xf numFmtId="0" fontId="27" fillId="0" borderId="12" xfId="0" applyFont="1" applyBorder="1" applyAlignment="1">
      <alignment horizontal="left"/>
    </xf>
    <xf numFmtId="0" fontId="2" fillId="3" borderId="10" xfId="0" applyFont="1" applyFill="1" applyBorder="1" applyAlignment="1">
      <alignment horizontal="left"/>
    </xf>
    <xf numFmtId="0" fontId="2" fillId="3" borderId="12" xfId="0" applyFont="1" applyFill="1" applyBorder="1" applyAlignment="1">
      <alignment horizontal="left"/>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xf>
    <xf numFmtId="0" fontId="16" fillId="3" borderId="7" xfId="0" applyFont="1" applyFill="1" applyBorder="1" applyAlignment="1">
      <alignment horizontal="left" vertical="center"/>
    </xf>
    <xf numFmtId="0" fontId="16" fillId="3"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30" fillId="0" borderId="0" xfId="0" applyFont="1" applyBorder="1" applyAlignment="1">
      <alignment horizontal="left" wrapText="1"/>
    </xf>
    <xf numFmtId="0" fontId="39" fillId="2" borderId="10"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3" fillId="0" borderId="11" xfId="0" applyFont="1" applyBorder="1" applyAlignment="1">
      <alignment horizontal="left"/>
    </xf>
    <xf numFmtId="0" fontId="45" fillId="3" borderId="0" xfId="0" applyFont="1" applyFill="1" applyBorder="1" applyAlignment="1">
      <alignment horizontal="left" vertical="top" wrapText="1"/>
    </xf>
    <xf numFmtId="0" fontId="3" fillId="0" borderId="10" xfId="0" applyFont="1" applyBorder="1" applyAlignment="1"/>
    <xf numFmtId="0" fontId="3" fillId="0" borderId="11" xfId="0" applyFont="1" applyBorder="1" applyAlignment="1"/>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28" fillId="0" borderId="10" xfId="0" applyFont="1" applyBorder="1" applyAlignment="1">
      <alignment horizontal="center" vertical="top"/>
    </xf>
    <xf numFmtId="0" fontId="28" fillId="0" borderId="11" xfId="0" applyFont="1" applyBorder="1" applyAlignment="1">
      <alignment horizontal="center" vertical="top"/>
    </xf>
    <xf numFmtId="0" fontId="28" fillId="0" borderId="12"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7"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xf numFmtId="0" fontId="4" fillId="2" borderId="1" xfId="0" applyFont="1" applyFill="1" applyBorder="1" applyAlignment="1">
      <alignment horizontal="left" vertical="center"/>
    </xf>
    <xf numFmtId="0" fontId="29" fillId="0" borderId="0" xfId="0" applyFont="1" applyBorder="1" applyAlignment="1">
      <alignment horizontal="left" vertical="top" wrapText="1"/>
    </xf>
    <xf numFmtId="0" fontId="25" fillId="0" borderId="0" xfId="0" applyFont="1" applyBorder="1" applyAlignment="1">
      <alignment horizontal="left" vertical="center" wrapText="1"/>
    </xf>
    <xf numFmtId="0" fontId="0" fillId="0" borderId="0" xfId="0" applyFont="1" applyAlignment="1">
      <alignment horizontal="left"/>
    </xf>
    <xf numFmtId="4" fontId="0" fillId="10" borderId="1" xfId="0" applyNumberFormat="1" applyFill="1" applyBorder="1" applyAlignment="1" applyProtection="1">
      <alignment horizontal="center"/>
      <protection locked="0"/>
    </xf>
    <xf numFmtId="4" fontId="0" fillId="10" borderId="15" xfId="0" applyNumberFormat="1" applyFill="1" applyBorder="1" applyAlignment="1" applyProtection="1">
      <alignment horizontal="center"/>
      <protection locked="0"/>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30" fillId="0" borderId="1" xfId="0" applyFont="1" applyBorder="1" applyAlignment="1">
      <alignment horizontal="left" vertical="top" wrapText="1"/>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 xfId="0" applyFont="1" applyBorder="1" applyAlignment="1">
      <alignment horizontal="center"/>
    </xf>
    <xf numFmtId="0" fontId="29" fillId="2" borderId="1" xfId="0" applyFont="1" applyFill="1" applyBorder="1" applyAlignment="1">
      <alignment horizontal="left" vertical="center"/>
    </xf>
    <xf numFmtId="0" fontId="3" fillId="0" borderId="10" xfId="0" applyFont="1" applyBorder="1" applyAlignment="1">
      <alignment horizontal="center"/>
    </xf>
    <xf numFmtId="0" fontId="3" fillId="0" borderId="12" xfId="0" applyFont="1" applyBorder="1" applyAlignment="1">
      <alignment horizontal="center"/>
    </xf>
  </cellXfs>
  <cellStyles count="92">
    <cellStyle name="%" xfId="1" xr:uid="{00000000-0005-0000-0000-000000000000}"/>
    <cellStyle name="% 2" xfId="2" xr:uid="{00000000-0005-0000-0000-000001000000}"/>
    <cellStyle name="Comma 10" xfId="3" xr:uid="{00000000-0005-0000-0000-000002000000}"/>
    <cellStyle name="Comma 11" xfId="4" xr:uid="{00000000-0005-0000-0000-000003000000}"/>
    <cellStyle name="Comma 12" xfId="5" xr:uid="{00000000-0005-0000-0000-000004000000}"/>
    <cellStyle name="Comma 13" xfId="6" xr:uid="{00000000-0005-0000-0000-000005000000}"/>
    <cellStyle name="Comma 2" xfId="7" xr:uid="{00000000-0005-0000-0000-000006000000}"/>
    <cellStyle name="Comma 2 2" xfId="8" xr:uid="{00000000-0005-0000-0000-000007000000}"/>
    <cellStyle name="Comma 2 3" xfId="9" xr:uid="{00000000-0005-0000-0000-000008000000}"/>
    <cellStyle name="Comma 2 4" xfId="10" xr:uid="{00000000-0005-0000-0000-000009000000}"/>
    <cellStyle name="Comma 3" xfId="11" xr:uid="{00000000-0005-0000-0000-00000A000000}"/>
    <cellStyle name="Comma 4" xfId="12" xr:uid="{00000000-0005-0000-0000-00000B000000}"/>
    <cellStyle name="Comma 4 2" xfId="13" xr:uid="{00000000-0005-0000-0000-00000C000000}"/>
    <cellStyle name="Comma 5" xfId="14" xr:uid="{00000000-0005-0000-0000-00000D000000}"/>
    <cellStyle name="Comma 5 2" xfId="15" xr:uid="{00000000-0005-0000-0000-00000E000000}"/>
    <cellStyle name="Comma 6" xfId="16" xr:uid="{00000000-0005-0000-0000-00000F000000}"/>
    <cellStyle name="Comma 6 2" xfId="17" xr:uid="{00000000-0005-0000-0000-000010000000}"/>
    <cellStyle name="Comma 7" xfId="18" xr:uid="{00000000-0005-0000-0000-000011000000}"/>
    <cellStyle name="Comma 7 2" xfId="19" xr:uid="{00000000-0005-0000-0000-000012000000}"/>
    <cellStyle name="Comma 8" xfId="20" xr:uid="{00000000-0005-0000-0000-000013000000}"/>
    <cellStyle name="Comma 8 2" xfId="21" xr:uid="{00000000-0005-0000-0000-000014000000}"/>
    <cellStyle name="Comma 9" xfId="22" xr:uid="{00000000-0005-0000-0000-000015000000}"/>
    <cellStyle name="Currency 2" xfId="23" xr:uid="{00000000-0005-0000-0000-000016000000}"/>
    <cellStyle name="Currency 3" xfId="24" xr:uid="{00000000-0005-0000-0000-000017000000}"/>
    <cellStyle name="Heading 1 2" xfId="25" xr:uid="{00000000-0005-0000-0000-000018000000}"/>
    <cellStyle name="Heading 1 3" xfId="26" xr:uid="{00000000-0005-0000-0000-000019000000}"/>
    <cellStyle name="Hyperlink" xfId="91" builtinId="8"/>
    <cellStyle name="Hyperlink 2" xfId="27" xr:uid="{00000000-0005-0000-0000-00001B000000}"/>
    <cellStyle name="Normal" xfId="0" builtinId="0"/>
    <cellStyle name="Normal 10" xfId="28" xr:uid="{00000000-0005-0000-0000-00001D000000}"/>
    <cellStyle name="Normal 11" xfId="29" xr:uid="{00000000-0005-0000-0000-00001E000000}"/>
    <cellStyle name="Normal 12" xfId="30" xr:uid="{00000000-0005-0000-0000-00001F000000}"/>
    <cellStyle name="Normal 2" xfId="31" xr:uid="{00000000-0005-0000-0000-000020000000}"/>
    <cellStyle name="Normal 2 2" xfId="32" xr:uid="{00000000-0005-0000-0000-000021000000}"/>
    <cellStyle name="Normal 2 2 2" xfId="33" xr:uid="{00000000-0005-0000-0000-000022000000}"/>
    <cellStyle name="Normal 2 2 3" xfId="34" xr:uid="{00000000-0005-0000-0000-000023000000}"/>
    <cellStyle name="Normal 2 3" xfId="35" xr:uid="{00000000-0005-0000-0000-000024000000}"/>
    <cellStyle name="Normal 3" xfId="36" xr:uid="{00000000-0005-0000-0000-000025000000}"/>
    <cellStyle name="Normal 3 2" xfId="37" xr:uid="{00000000-0005-0000-0000-000026000000}"/>
    <cellStyle name="Normal 3 2 2" xfId="38" xr:uid="{00000000-0005-0000-0000-000027000000}"/>
    <cellStyle name="Normal 3 2 3" xfId="39" xr:uid="{00000000-0005-0000-0000-000028000000}"/>
    <cellStyle name="Normal 3 2 3 2" xfId="40" xr:uid="{00000000-0005-0000-0000-000029000000}"/>
    <cellStyle name="Normal 3 2 3 2 2" xfId="41" xr:uid="{00000000-0005-0000-0000-00002A000000}"/>
    <cellStyle name="Normal 3 2 3 3" xfId="42" xr:uid="{00000000-0005-0000-0000-00002B000000}"/>
    <cellStyle name="Normal 3 2 4" xfId="43" xr:uid="{00000000-0005-0000-0000-00002C000000}"/>
    <cellStyle name="Normal 3 2 4 2" xfId="44" xr:uid="{00000000-0005-0000-0000-00002D000000}"/>
    <cellStyle name="Normal 3 2 5" xfId="45" xr:uid="{00000000-0005-0000-0000-00002E000000}"/>
    <cellStyle name="Normal 3 3" xfId="46" xr:uid="{00000000-0005-0000-0000-00002F000000}"/>
    <cellStyle name="Normal 3 3 2" xfId="47" xr:uid="{00000000-0005-0000-0000-000030000000}"/>
    <cellStyle name="Normal 3 3 2 2" xfId="48" xr:uid="{00000000-0005-0000-0000-000031000000}"/>
    <cellStyle name="Normal 3 3 2 2 2" xfId="49" xr:uid="{00000000-0005-0000-0000-000032000000}"/>
    <cellStyle name="Normal 3 3 2 3" xfId="50" xr:uid="{00000000-0005-0000-0000-000033000000}"/>
    <cellStyle name="Normal 3 3 3" xfId="51" xr:uid="{00000000-0005-0000-0000-000034000000}"/>
    <cellStyle name="Normal 3 3 3 2" xfId="52" xr:uid="{00000000-0005-0000-0000-000035000000}"/>
    <cellStyle name="Normal 3 3 4" xfId="53" xr:uid="{00000000-0005-0000-0000-000036000000}"/>
    <cellStyle name="Normal 3 4" xfId="54" xr:uid="{00000000-0005-0000-0000-000037000000}"/>
    <cellStyle name="Normal 3 4 2" xfId="55" xr:uid="{00000000-0005-0000-0000-000038000000}"/>
    <cellStyle name="Normal 3 4 2 2" xfId="56" xr:uid="{00000000-0005-0000-0000-000039000000}"/>
    <cellStyle name="Normal 3 4 3" xfId="57" xr:uid="{00000000-0005-0000-0000-00003A000000}"/>
    <cellStyle name="Normal 3 5" xfId="58" xr:uid="{00000000-0005-0000-0000-00003B000000}"/>
    <cellStyle name="Normal 3 5 2" xfId="59" xr:uid="{00000000-0005-0000-0000-00003C000000}"/>
    <cellStyle name="Normal 3 5 2 2" xfId="60" xr:uid="{00000000-0005-0000-0000-00003D000000}"/>
    <cellStyle name="Normal 3 5 3" xfId="61" xr:uid="{00000000-0005-0000-0000-00003E000000}"/>
    <cellStyle name="Normal 3 6" xfId="62" xr:uid="{00000000-0005-0000-0000-00003F000000}"/>
    <cellStyle name="Normal 3 6 2" xfId="63" xr:uid="{00000000-0005-0000-0000-000040000000}"/>
    <cellStyle name="Normal 3 7" xfId="64" xr:uid="{00000000-0005-0000-0000-000041000000}"/>
    <cellStyle name="Normal 4" xfId="65" xr:uid="{00000000-0005-0000-0000-000042000000}"/>
    <cellStyle name="Normal 4 2" xfId="66" xr:uid="{00000000-0005-0000-0000-000043000000}"/>
    <cellStyle name="Normal 5" xfId="67" xr:uid="{00000000-0005-0000-0000-000044000000}"/>
    <cellStyle name="Normal 5 2" xfId="68" xr:uid="{00000000-0005-0000-0000-000045000000}"/>
    <cellStyle name="Normal 6" xfId="69" xr:uid="{00000000-0005-0000-0000-000046000000}"/>
    <cellStyle name="Normal 6 2" xfId="70" xr:uid="{00000000-0005-0000-0000-000047000000}"/>
    <cellStyle name="Normal 7" xfId="71" xr:uid="{00000000-0005-0000-0000-000048000000}"/>
    <cellStyle name="Normal 8" xfId="72" xr:uid="{00000000-0005-0000-0000-000049000000}"/>
    <cellStyle name="Normal 9" xfId="73" xr:uid="{00000000-0005-0000-0000-00004A000000}"/>
    <cellStyle name="Normal 9 2" xfId="74" xr:uid="{00000000-0005-0000-0000-00004B000000}"/>
    <cellStyle name="Percent 2" xfId="75" xr:uid="{00000000-0005-0000-0000-00004C000000}"/>
    <cellStyle name="Percent 2 2" xfId="76" xr:uid="{00000000-0005-0000-0000-00004D000000}"/>
    <cellStyle name="Percent 3" xfId="77" xr:uid="{00000000-0005-0000-0000-00004E000000}"/>
    <cellStyle name="Percent 3 2" xfId="78" xr:uid="{00000000-0005-0000-0000-00004F000000}"/>
    <cellStyle name="Percent 3 3" xfId="79" xr:uid="{00000000-0005-0000-0000-000050000000}"/>
    <cellStyle name="Percent 3 4" xfId="80" xr:uid="{00000000-0005-0000-0000-000051000000}"/>
    <cellStyle name="Percent 4" xfId="81" xr:uid="{00000000-0005-0000-0000-000052000000}"/>
    <cellStyle name="Percent 4 2" xfId="82" xr:uid="{00000000-0005-0000-0000-000053000000}"/>
    <cellStyle name="Percent 5" xfId="83" xr:uid="{00000000-0005-0000-0000-000054000000}"/>
    <cellStyle name="Percent 5 2" xfId="84" xr:uid="{00000000-0005-0000-0000-000055000000}"/>
    <cellStyle name="Percent 6" xfId="85" xr:uid="{00000000-0005-0000-0000-000056000000}"/>
    <cellStyle name="Percent 7" xfId="86" xr:uid="{00000000-0005-0000-0000-000057000000}"/>
    <cellStyle name="Percent 8" xfId="87" xr:uid="{00000000-0005-0000-0000-000058000000}"/>
    <cellStyle name="Percent 9" xfId="88" xr:uid="{00000000-0005-0000-0000-000059000000}"/>
    <cellStyle name="Title 2" xfId="89" xr:uid="{00000000-0005-0000-0000-00005A000000}"/>
    <cellStyle name="Title 3" xfId="90"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rriss\APPDATA\LOCAL\TEMP\3\wz7eeb\Attachment%202%20-Pricing%20Schedule%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1 Cover Sheet"/>
      <sheetName val="2 Instructions"/>
      <sheetName val="3 Employment Agency"/>
      <sheetName val="4 Employment Business"/>
      <sheetName val="5 Fees and discounts"/>
      <sheetName val="Data"/>
      <sheetName val="Pricing"/>
      <sheetName val="Discounts"/>
      <sheetName val="6 Charge rates "/>
      <sheetName val="7 Appendix 1"/>
    </sheetNames>
    <sheetDataSet>
      <sheetData sheetId="0"/>
      <sheetData sheetId="1"/>
      <sheetData sheetId="2"/>
      <sheetData sheetId="3"/>
      <sheetData sheetId="4"/>
      <sheetData sheetId="5"/>
      <sheetData sheetId="6">
        <row r="2">
          <cell r="C2" t="str">
            <v>BANDS</v>
          </cell>
          <cell r="D2" t="str">
            <v>Band 0</v>
          </cell>
          <cell r="E2" t="str">
            <v>Band 1</v>
          </cell>
          <cell r="F2" t="str">
            <v>Band 2</v>
          </cell>
          <cell r="G2" t="str">
            <v>Band 3</v>
          </cell>
          <cell r="H2" t="str">
            <v>Band 4</v>
          </cell>
          <cell r="I2" t="str">
            <v>Band 5</v>
          </cell>
          <cell r="J2" t="str">
            <v>Band 6</v>
          </cell>
          <cell r="K2" t="str">
            <v>Band 7</v>
          </cell>
          <cell r="L2" t="str">
            <v>Band 8A</v>
          </cell>
          <cell r="M2" t="str">
            <v>Band 8B</v>
          </cell>
          <cell r="N2" t="str">
            <v>Band 8C</v>
          </cell>
          <cell r="O2" t="str">
            <v>Band 8D</v>
          </cell>
          <cell r="P2" t="str">
            <v>Band 9</v>
          </cell>
          <cell r="Q2" t="str">
            <v>Band 10</v>
          </cell>
        </row>
        <row r="3">
          <cell r="C3" t="str">
            <v>WEEKDAYS</v>
          </cell>
          <cell r="D3">
            <v>1</v>
          </cell>
          <cell r="E3">
            <v>1</v>
          </cell>
          <cell r="F3">
            <v>1</v>
          </cell>
          <cell r="G3">
            <v>1</v>
          </cell>
          <cell r="H3">
            <v>1</v>
          </cell>
          <cell r="I3">
            <v>1</v>
          </cell>
          <cell r="J3">
            <v>1</v>
          </cell>
          <cell r="K3">
            <v>1</v>
          </cell>
          <cell r="L3">
            <v>1</v>
          </cell>
          <cell r="M3">
            <v>1</v>
          </cell>
          <cell r="N3">
            <v>1</v>
          </cell>
          <cell r="O3">
            <v>1</v>
          </cell>
          <cell r="P3">
            <v>1</v>
          </cell>
          <cell r="Q3">
            <v>1</v>
          </cell>
        </row>
        <row r="4">
          <cell r="C4" t="str">
            <v>NIGHTS &amp; SATURDAYS</v>
          </cell>
          <cell r="D4">
            <v>1.5</v>
          </cell>
          <cell r="E4">
            <v>1.5</v>
          </cell>
          <cell r="F4">
            <v>1.44</v>
          </cell>
          <cell r="G4">
            <v>1.37</v>
          </cell>
          <cell r="H4">
            <v>1.3</v>
          </cell>
          <cell r="I4">
            <v>1.3</v>
          </cell>
          <cell r="J4">
            <v>1.3</v>
          </cell>
          <cell r="K4">
            <v>1.3</v>
          </cell>
          <cell r="L4">
            <v>1.3</v>
          </cell>
          <cell r="M4">
            <v>1.3</v>
          </cell>
          <cell r="N4">
            <v>1.3</v>
          </cell>
          <cell r="O4">
            <v>1.3</v>
          </cell>
          <cell r="P4">
            <v>1.3</v>
          </cell>
          <cell r="Q4">
            <v>1</v>
          </cell>
        </row>
        <row r="5">
          <cell r="C5" t="str">
            <v>SUNDAYS &amp; PUBLIC HOLIDAYS</v>
          </cell>
          <cell r="D5">
            <v>2</v>
          </cell>
          <cell r="E5">
            <v>2</v>
          </cell>
          <cell r="F5">
            <v>1.88</v>
          </cell>
          <cell r="G5">
            <v>1.74</v>
          </cell>
          <cell r="H5">
            <v>1.6</v>
          </cell>
          <cell r="I5">
            <v>1.6</v>
          </cell>
          <cell r="J5">
            <v>1.6</v>
          </cell>
          <cell r="K5">
            <v>1.6</v>
          </cell>
          <cell r="L5">
            <v>1.6</v>
          </cell>
          <cell r="M5">
            <v>1.6</v>
          </cell>
          <cell r="N5">
            <v>1.6</v>
          </cell>
          <cell r="O5">
            <v>1.6</v>
          </cell>
          <cell r="P5">
            <v>1.6</v>
          </cell>
          <cell r="Q5">
            <v>1</v>
          </cell>
        </row>
        <row r="8">
          <cell r="C8" t="str">
            <v>PATIENT FACING ASSIGNMENTS</v>
          </cell>
          <cell r="D8">
            <v>0</v>
          </cell>
          <cell r="E8">
            <v>0</v>
          </cell>
          <cell r="F8">
            <v>0</v>
          </cell>
          <cell r="G8">
            <v>0</v>
          </cell>
          <cell r="H8">
            <v>0</v>
          </cell>
          <cell r="I8">
            <v>0</v>
          </cell>
          <cell r="J8">
            <v>0</v>
          </cell>
          <cell r="K8">
            <v>0</v>
          </cell>
          <cell r="L8">
            <v>0</v>
          </cell>
          <cell r="M8">
            <v>0</v>
          </cell>
          <cell r="N8">
            <v>0</v>
          </cell>
          <cell r="O8">
            <v>0</v>
          </cell>
          <cell r="P8">
            <v>0</v>
          </cell>
          <cell r="Q8">
            <v>0</v>
          </cell>
        </row>
        <row r="9">
          <cell r="C9" t="str">
            <v>NON PATIENT FACING (WITH DISCLOSURE)</v>
          </cell>
          <cell r="D9">
            <v>0</v>
          </cell>
          <cell r="E9">
            <v>0</v>
          </cell>
          <cell r="F9">
            <v>0</v>
          </cell>
          <cell r="G9">
            <v>0</v>
          </cell>
          <cell r="H9">
            <v>0</v>
          </cell>
          <cell r="I9">
            <v>0</v>
          </cell>
          <cell r="J9">
            <v>0</v>
          </cell>
          <cell r="K9">
            <v>0</v>
          </cell>
          <cell r="L9">
            <v>0</v>
          </cell>
          <cell r="M9">
            <v>0</v>
          </cell>
          <cell r="N9">
            <v>0</v>
          </cell>
          <cell r="O9">
            <v>0</v>
          </cell>
          <cell r="P9">
            <v>0</v>
          </cell>
          <cell r="Q9">
            <v>0</v>
          </cell>
        </row>
        <row r="10">
          <cell r="C10" t="str">
            <v>NON PATIENT FACING (NO DISCLOSURE)</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3">
          <cell r="C13" t="str">
            <v>INNER LONDON</v>
          </cell>
          <cell r="D13">
            <v>0.2</v>
          </cell>
          <cell r="E13">
            <v>2.0902564102564103</v>
          </cell>
          <cell r="F13">
            <v>3.22</v>
          </cell>
        </row>
        <row r="14">
          <cell r="C14" t="str">
            <v>OUTER LONDON</v>
          </cell>
          <cell r="D14">
            <v>0.15</v>
          </cell>
          <cell r="E14">
            <v>1.7682051282051281</v>
          </cell>
          <cell r="F14">
            <v>2.2538461538461538</v>
          </cell>
        </row>
        <row r="15">
          <cell r="C15" t="str">
            <v>FRINGE</v>
          </cell>
          <cell r="D15">
            <v>0.05</v>
          </cell>
          <cell r="E15">
            <v>0.48307692307692313</v>
          </cell>
          <cell r="F15">
            <v>0.83692307692307688</v>
          </cell>
        </row>
        <row r="16">
          <cell r="C16" t="str">
            <v>N/A</v>
          </cell>
          <cell r="D16">
            <v>0</v>
          </cell>
          <cell r="E16">
            <v>0</v>
          </cell>
          <cell r="F16">
            <v>0</v>
          </cell>
        </row>
        <row r="23">
          <cell r="C23" t="str">
            <v>0 - 3 Days</v>
          </cell>
          <cell r="D23">
            <v>0</v>
          </cell>
        </row>
        <row r="24">
          <cell r="C24" t="str">
            <v>4 - 7 Days</v>
          </cell>
          <cell r="D24">
            <v>0</v>
          </cell>
        </row>
        <row r="25">
          <cell r="C25" t="str">
            <v>8 - 14 Days</v>
          </cell>
          <cell r="D25">
            <v>0</v>
          </cell>
        </row>
        <row r="28">
          <cell r="C28" t="str">
            <v>A</v>
          </cell>
          <cell r="D28">
            <v>12675</v>
          </cell>
          <cell r="E28">
            <v>12675</v>
          </cell>
          <cell r="F28">
            <v>6.5</v>
          </cell>
          <cell r="G28">
            <v>6.5</v>
          </cell>
        </row>
        <row r="29">
          <cell r="C29">
            <v>1</v>
          </cell>
          <cell r="D29">
            <v>13653</v>
          </cell>
          <cell r="E29">
            <v>14294</v>
          </cell>
          <cell r="F29">
            <v>7.0015384615384617</v>
          </cell>
          <cell r="G29">
            <v>7.3302564102564105</v>
          </cell>
        </row>
        <row r="30">
          <cell r="C30">
            <v>2</v>
          </cell>
          <cell r="D30">
            <v>14008</v>
          </cell>
          <cell r="E30">
            <v>14653</v>
          </cell>
          <cell r="F30">
            <v>7.183589743589744</v>
          </cell>
          <cell r="G30">
            <v>7.5143589743589745</v>
          </cell>
        </row>
        <row r="31">
          <cell r="C31">
            <v>3</v>
          </cell>
          <cell r="D31">
            <v>14364</v>
          </cell>
          <cell r="E31">
            <v>15013</v>
          </cell>
          <cell r="F31">
            <v>7.3661538461538463</v>
          </cell>
          <cell r="G31">
            <v>7.6989743589743593</v>
          </cell>
        </row>
        <row r="32">
          <cell r="C32">
            <v>4</v>
          </cell>
          <cell r="D32">
            <v>14779</v>
          </cell>
          <cell r="E32">
            <v>15432</v>
          </cell>
          <cell r="F32">
            <v>7.5789743589743592</v>
          </cell>
          <cell r="G32">
            <v>7.913846153846154</v>
          </cell>
        </row>
        <row r="33">
          <cell r="C33">
            <v>5</v>
          </cell>
          <cell r="D33">
            <v>15194</v>
          </cell>
          <cell r="E33">
            <v>15851</v>
          </cell>
          <cell r="F33">
            <v>7.7917948717948722</v>
          </cell>
          <cell r="G33">
            <v>8.1287179487179486</v>
          </cell>
        </row>
        <row r="34">
          <cell r="C34">
            <v>6</v>
          </cell>
          <cell r="D34">
            <v>15610</v>
          </cell>
          <cell r="E34">
            <v>16271</v>
          </cell>
          <cell r="F34">
            <v>8.0051282051282051</v>
          </cell>
          <cell r="G34">
            <v>8.3441025641025632</v>
          </cell>
        </row>
        <row r="35">
          <cell r="C35">
            <v>7</v>
          </cell>
          <cell r="D35">
            <v>16145</v>
          </cell>
          <cell r="E35">
            <v>16811</v>
          </cell>
          <cell r="F35">
            <v>8.2794871794871803</v>
          </cell>
          <cell r="G35">
            <v>8.621025641025641</v>
          </cell>
        </row>
        <row r="36">
          <cell r="C36">
            <v>8</v>
          </cell>
          <cell r="D36">
            <v>16753</v>
          </cell>
          <cell r="E36">
            <v>17425</v>
          </cell>
          <cell r="F36">
            <v>8.591282051282052</v>
          </cell>
          <cell r="G36">
            <v>8.9358974358974361</v>
          </cell>
        </row>
        <row r="37">
          <cell r="C37">
            <v>9</v>
          </cell>
          <cell r="D37">
            <v>17118</v>
          </cell>
          <cell r="E37">
            <v>17794</v>
          </cell>
          <cell r="F37">
            <v>8.7784615384615385</v>
          </cell>
          <cell r="G37">
            <v>9.1251282051282043</v>
          </cell>
        </row>
        <row r="38">
          <cell r="C38">
            <v>10</v>
          </cell>
          <cell r="D38">
            <v>17604</v>
          </cell>
          <cell r="E38">
            <v>18285</v>
          </cell>
          <cell r="F38">
            <v>9.0276923076923072</v>
          </cell>
          <cell r="G38">
            <v>9.3769230769230774</v>
          </cell>
        </row>
        <row r="39">
          <cell r="C39">
            <v>11</v>
          </cell>
          <cell r="D39">
            <v>18152</v>
          </cell>
          <cell r="E39">
            <v>18838</v>
          </cell>
          <cell r="F39">
            <v>9.3087179487179483</v>
          </cell>
          <cell r="G39">
            <v>9.660512820512821</v>
          </cell>
        </row>
        <row r="40">
          <cell r="C40">
            <v>12</v>
          </cell>
          <cell r="D40">
            <v>18577</v>
          </cell>
          <cell r="E40">
            <v>19268</v>
          </cell>
          <cell r="F40">
            <v>9.5266666666666673</v>
          </cell>
          <cell r="G40">
            <v>9.8810256410256407</v>
          </cell>
        </row>
        <row r="41">
          <cell r="C41">
            <v>13</v>
          </cell>
          <cell r="D41">
            <v>19250</v>
          </cell>
          <cell r="E41">
            <v>19947</v>
          </cell>
          <cell r="F41">
            <v>9.8717948717948723</v>
          </cell>
          <cell r="G41">
            <v>10.229230769230769</v>
          </cell>
        </row>
        <row r="42">
          <cell r="C42">
            <v>14</v>
          </cell>
          <cell r="D42">
            <v>19933</v>
          </cell>
          <cell r="E42">
            <v>20638</v>
          </cell>
          <cell r="F42">
            <v>10.222051282051282</v>
          </cell>
          <cell r="G42">
            <v>10.583589743589744</v>
          </cell>
        </row>
        <row r="43">
          <cell r="C43">
            <v>15</v>
          </cell>
          <cell r="D43">
            <v>20554</v>
          </cell>
          <cell r="E43">
            <v>21265</v>
          </cell>
          <cell r="F43">
            <v>10.54051282051282</v>
          </cell>
          <cell r="G43">
            <v>10.905128205128205</v>
          </cell>
        </row>
        <row r="44">
          <cell r="C44">
            <v>16</v>
          </cell>
          <cell r="D44">
            <v>21176</v>
          </cell>
          <cell r="E44">
            <v>21478</v>
          </cell>
          <cell r="F44">
            <v>10.85948717948718</v>
          </cell>
          <cell r="G44">
            <v>11.01</v>
          </cell>
        </row>
        <row r="45">
          <cell r="C45">
            <v>17</v>
          </cell>
          <cell r="D45">
            <v>21798</v>
          </cell>
          <cell r="E45">
            <v>22016</v>
          </cell>
          <cell r="F45">
            <v>11.178461538461539</v>
          </cell>
          <cell r="G45">
            <v>11.29025641025641</v>
          </cell>
        </row>
        <row r="46">
          <cell r="C46">
            <v>18</v>
          </cell>
          <cell r="D46">
            <v>22663</v>
          </cell>
          <cell r="E46">
            <v>22903</v>
          </cell>
          <cell r="F46">
            <v>11.622051282051283</v>
          </cell>
          <cell r="G46">
            <v>11.745128205128205</v>
          </cell>
        </row>
        <row r="47">
          <cell r="C47">
            <v>19</v>
          </cell>
          <cell r="D47">
            <v>23563</v>
          </cell>
          <cell r="E47">
            <v>23825</v>
          </cell>
          <cell r="F47">
            <v>12.083589743589744</v>
          </cell>
          <cell r="G47">
            <v>12.217948717948717</v>
          </cell>
        </row>
        <row r="48">
          <cell r="C48">
            <v>20</v>
          </cell>
          <cell r="D48">
            <v>24554</v>
          </cell>
          <cell r="E48">
            <v>24799</v>
          </cell>
          <cell r="F48">
            <v>12.591794871794871</v>
          </cell>
          <cell r="G48">
            <v>12.717435897435898</v>
          </cell>
        </row>
        <row r="49">
          <cell r="C49">
            <v>21</v>
          </cell>
          <cell r="D49">
            <v>25472</v>
          </cell>
          <cell r="E49">
            <v>25783</v>
          </cell>
          <cell r="F49">
            <v>13.062564102564103</v>
          </cell>
          <cell r="G49">
            <v>13.222051282051282</v>
          </cell>
        </row>
        <row r="50">
          <cell r="C50">
            <v>22</v>
          </cell>
          <cell r="D50">
            <v>26483</v>
          </cell>
          <cell r="E50">
            <v>26822</v>
          </cell>
          <cell r="F50">
            <v>13.581025641025642</v>
          </cell>
          <cell r="G50">
            <v>13.754871794871795</v>
          </cell>
        </row>
        <row r="51">
          <cell r="C51">
            <v>23</v>
          </cell>
          <cell r="D51">
            <v>27534</v>
          </cell>
          <cell r="E51">
            <v>27901</v>
          </cell>
          <cell r="F51">
            <v>14.12</v>
          </cell>
          <cell r="G51">
            <v>14.308205128205127</v>
          </cell>
        </row>
        <row r="52">
          <cell r="C52">
            <v>24</v>
          </cell>
          <cell r="D52">
            <v>28470</v>
          </cell>
          <cell r="E52">
            <v>28755</v>
          </cell>
          <cell r="F52">
            <v>14.6</v>
          </cell>
          <cell r="G52">
            <v>14.746153846153845</v>
          </cell>
        </row>
        <row r="53">
          <cell r="C53">
            <v>25</v>
          </cell>
          <cell r="D53">
            <v>29464</v>
          </cell>
          <cell r="E53">
            <v>29759</v>
          </cell>
          <cell r="F53">
            <v>15.109743589743589</v>
          </cell>
          <cell r="G53">
            <v>15.261025641025642</v>
          </cell>
        </row>
        <row r="54">
          <cell r="C54">
            <v>26</v>
          </cell>
          <cell r="D54">
            <v>30460</v>
          </cell>
          <cell r="E54">
            <v>30764</v>
          </cell>
          <cell r="F54">
            <v>15.62051282051282</v>
          </cell>
          <cell r="G54">
            <v>15.776410256410257</v>
          </cell>
        </row>
        <row r="55">
          <cell r="C55">
            <v>27</v>
          </cell>
          <cell r="D55">
            <v>31454</v>
          </cell>
          <cell r="E55">
            <v>31768</v>
          </cell>
          <cell r="F55">
            <v>16.130256410256411</v>
          </cell>
          <cell r="G55">
            <v>16.29128205128205</v>
          </cell>
        </row>
        <row r="56">
          <cell r="C56">
            <v>28</v>
          </cell>
          <cell r="D56">
            <v>32573</v>
          </cell>
          <cell r="E56">
            <v>32898</v>
          </cell>
          <cell r="F56">
            <v>16.704102564102563</v>
          </cell>
          <cell r="G56">
            <v>16.870769230769231</v>
          </cell>
        </row>
        <row r="57">
          <cell r="C57">
            <v>29</v>
          </cell>
          <cell r="D57">
            <v>34189</v>
          </cell>
          <cell r="E57">
            <v>34530</v>
          </cell>
          <cell r="F57">
            <v>17.532820512820514</v>
          </cell>
          <cell r="G57">
            <v>17.707692307692309</v>
          </cell>
        </row>
        <row r="58">
          <cell r="C58">
            <v>30</v>
          </cell>
          <cell r="D58">
            <v>35184</v>
          </cell>
          <cell r="E58">
            <v>35536</v>
          </cell>
          <cell r="F58">
            <v>18.043076923076924</v>
          </cell>
          <cell r="G58">
            <v>18.223589743589745</v>
          </cell>
        </row>
        <row r="59">
          <cell r="C59">
            <v>31</v>
          </cell>
          <cell r="D59">
            <v>36303</v>
          </cell>
          <cell r="E59">
            <v>36666</v>
          </cell>
          <cell r="F59">
            <v>18.616923076923076</v>
          </cell>
          <cell r="G59">
            <v>18.803076923076922</v>
          </cell>
        </row>
        <row r="60">
          <cell r="C60">
            <v>32</v>
          </cell>
          <cell r="D60">
            <v>37545</v>
          </cell>
          <cell r="E60">
            <v>37921</v>
          </cell>
          <cell r="F60">
            <v>19.253846153846155</v>
          </cell>
          <cell r="G60">
            <v>19.446666666666665</v>
          </cell>
        </row>
        <row r="61">
          <cell r="C61">
            <v>33</v>
          </cell>
          <cell r="D61">
            <v>38851</v>
          </cell>
          <cell r="E61">
            <v>39239</v>
          </cell>
          <cell r="F61">
            <v>19.923589743589744</v>
          </cell>
          <cell r="G61">
            <v>20.122564102564102</v>
          </cell>
        </row>
        <row r="62">
          <cell r="C62">
            <v>34</v>
          </cell>
          <cell r="D62">
            <v>40157</v>
          </cell>
          <cell r="E62">
            <v>40558</v>
          </cell>
          <cell r="F62">
            <v>20.593333333333334</v>
          </cell>
          <cell r="G62">
            <v>20.798974358974359</v>
          </cell>
        </row>
        <row r="63">
          <cell r="C63">
            <v>35</v>
          </cell>
          <cell r="D63">
            <v>41772</v>
          </cell>
          <cell r="E63">
            <v>42190</v>
          </cell>
          <cell r="F63">
            <v>21.421538461538461</v>
          </cell>
          <cell r="G63">
            <v>21.635897435897437</v>
          </cell>
        </row>
        <row r="64">
          <cell r="C64">
            <v>36</v>
          </cell>
          <cell r="D64">
            <v>43388</v>
          </cell>
          <cell r="E64">
            <v>43822</v>
          </cell>
          <cell r="F64">
            <v>22.250256410256409</v>
          </cell>
          <cell r="G64">
            <v>22.472820512820512</v>
          </cell>
        </row>
        <row r="65">
          <cell r="C65">
            <v>37</v>
          </cell>
          <cell r="D65">
            <v>45254</v>
          </cell>
          <cell r="E65">
            <v>45707</v>
          </cell>
          <cell r="F65">
            <v>23.207179487179488</v>
          </cell>
          <cell r="G65">
            <v>23.43948717948718</v>
          </cell>
        </row>
        <row r="66">
          <cell r="C66">
            <v>38</v>
          </cell>
          <cell r="D66">
            <v>46621</v>
          </cell>
          <cell r="E66">
            <v>47088</v>
          </cell>
          <cell r="F66">
            <v>23.908205128205129</v>
          </cell>
          <cell r="G66">
            <v>24.147692307692306</v>
          </cell>
        </row>
        <row r="67">
          <cell r="C67">
            <v>39</v>
          </cell>
          <cell r="D67">
            <v>48983</v>
          </cell>
          <cell r="E67">
            <v>49473</v>
          </cell>
          <cell r="F67">
            <v>25.11948717948718</v>
          </cell>
          <cell r="G67">
            <v>25.370769230769231</v>
          </cell>
        </row>
        <row r="68">
          <cell r="C68">
            <v>40</v>
          </cell>
          <cell r="D68">
            <v>51718</v>
          </cell>
          <cell r="E68">
            <v>52235</v>
          </cell>
          <cell r="F68">
            <v>26.522051282051283</v>
          </cell>
          <cell r="G68">
            <v>26.787179487179486</v>
          </cell>
        </row>
        <row r="69">
          <cell r="C69">
            <v>41</v>
          </cell>
          <cell r="D69">
            <v>54454</v>
          </cell>
          <cell r="E69">
            <v>54998</v>
          </cell>
          <cell r="F69">
            <v>27.925128205128207</v>
          </cell>
          <cell r="G69">
            <v>28.204102564102563</v>
          </cell>
        </row>
        <row r="70">
          <cell r="C70">
            <v>42</v>
          </cell>
          <cell r="D70">
            <v>55945</v>
          </cell>
          <cell r="E70">
            <v>56504</v>
          </cell>
          <cell r="F70">
            <v>28.689743589743589</v>
          </cell>
          <cell r="G70">
            <v>28.976410256410258</v>
          </cell>
        </row>
        <row r="71">
          <cell r="C71">
            <v>43</v>
          </cell>
          <cell r="D71">
            <v>58431</v>
          </cell>
          <cell r="E71">
            <v>59016</v>
          </cell>
          <cell r="F71">
            <v>29.964615384615385</v>
          </cell>
          <cell r="G71">
            <v>30.264615384615386</v>
          </cell>
        </row>
        <row r="72">
          <cell r="C72">
            <v>44</v>
          </cell>
          <cell r="D72">
            <v>61167</v>
          </cell>
          <cell r="E72">
            <v>61779</v>
          </cell>
          <cell r="F72">
            <v>31.367692307692309</v>
          </cell>
          <cell r="G72">
            <v>31.681538461538462</v>
          </cell>
        </row>
        <row r="73">
          <cell r="C73">
            <v>45</v>
          </cell>
          <cell r="D73">
            <v>65270</v>
          </cell>
          <cell r="E73">
            <v>65922</v>
          </cell>
          <cell r="F73">
            <v>33.47179487179487</v>
          </cell>
          <cell r="G73">
            <v>33.806153846153848</v>
          </cell>
        </row>
        <row r="74">
          <cell r="C74">
            <v>46</v>
          </cell>
          <cell r="D74">
            <v>67134</v>
          </cell>
          <cell r="E74">
            <v>67805</v>
          </cell>
          <cell r="F74">
            <v>34.427692307692311</v>
          </cell>
          <cell r="G74">
            <v>34.771794871794874</v>
          </cell>
        </row>
        <row r="75">
          <cell r="C75">
            <v>47</v>
          </cell>
          <cell r="D75">
            <v>69932</v>
          </cell>
          <cell r="E75">
            <v>70631</v>
          </cell>
          <cell r="F75">
            <v>35.8625641025641</v>
          </cell>
          <cell r="G75">
            <v>36.221025641025641</v>
          </cell>
        </row>
        <row r="76">
          <cell r="C76">
            <v>48</v>
          </cell>
          <cell r="D76">
            <v>73351</v>
          </cell>
          <cell r="E76">
            <v>74084</v>
          </cell>
          <cell r="F76">
            <v>37.615897435897438</v>
          </cell>
          <cell r="G76">
            <v>37.991794871794873</v>
          </cell>
        </row>
        <row r="77">
          <cell r="C77">
            <v>49</v>
          </cell>
          <cell r="D77">
            <v>77079</v>
          </cell>
          <cell r="E77">
            <v>77850</v>
          </cell>
          <cell r="F77">
            <v>39.527692307692305</v>
          </cell>
          <cell r="G77">
            <v>39.92307692307692</v>
          </cell>
        </row>
        <row r="78">
          <cell r="C78">
            <v>50</v>
          </cell>
          <cell r="D78">
            <v>80810</v>
          </cell>
          <cell r="E78">
            <v>81618</v>
          </cell>
          <cell r="F78">
            <v>41.441025641025639</v>
          </cell>
          <cell r="G78">
            <v>41.855384615384615</v>
          </cell>
        </row>
        <row r="79">
          <cell r="C79">
            <v>51</v>
          </cell>
          <cell r="D79">
            <v>84688</v>
          </cell>
          <cell r="E79">
            <v>85535</v>
          </cell>
          <cell r="F79">
            <v>43.429743589743588</v>
          </cell>
          <cell r="G79">
            <v>43.864102564102566</v>
          </cell>
        </row>
        <row r="80">
          <cell r="C80">
            <v>52</v>
          </cell>
          <cell r="D80">
            <v>88753</v>
          </cell>
          <cell r="E80">
            <v>89640</v>
          </cell>
          <cell r="F80">
            <v>45.514358974358977</v>
          </cell>
          <cell r="G80">
            <v>45.969230769230769</v>
          </cell>
        </row>
        <row r="81">
          <cell r="C81">
            <v>53</v>
          </cell>
          <cell r="D81">
            <v>93014</v>
          </cell>
          <cell r="E81">
            <v>93944</v>
          </cell>
          <cell r="F81">
            <v>47.699487179487178</v>
          </cell>
          <cell r="G81">
            <v>48.176410256410257</v>
          </cell>
        </row>
        <row r="82">
          <cell r="C82">
            <v>54</v>
          </cell>
          <cell r="D82">
            <v>97478</v>
          </cell>
          <cell r="E82">
            <v>98453</v>
          </cell>
          <cell r="F82">
            <v>49.988717948717948</v>
          </cell>
          <cell r="G82">
            <v>50.488717948717948</v>
          </cell>
        </row>
        <row r="83">
          <cell r="C83" t="str">
            <v>AA</v>
          </cell>
          <cell r="D83">
            <v>97478</v>
          </cell>
          <cell r="E83">
            <v>98453</v>
          </cell>
          <cell r="F83">
            <v>49.988717948717948</v>
          </cell>
          <cell r="G83">
            <v>50.488717948717948</v>
          </cell>
        </row>
      </sheetData>
      <sheetData sheetId="7">
        <row r="1">
          <cell r="A1" t="str">
            <v>Supplier</v>
          </cell>
          <cell r="B1" t="str">
            <v>Shift Type</v>
          </cell>
          <cell r="C1" t="str">
            <v>Pay Band</v>
          </cell>
          <cell r="D1" t="str">
            <v>Fee</v>
          </cell>
          <cell r="F1" t="str">
            <v>Suppliers</v>
          </cell>
        </row>
        <row r="2">
          <cell r="A2" t="str">
            <v>Lot 1</v>
          </cell>
          <cell r="F2" t="str">
            <v>Lot 1</v>
          </cell>
        </row>
        <row r="3">
          <cell r="A3" t="str">
            <v>Lot 1</v>
          </cell>
          <cell r="F3" t="str">
            <v>Lot 2</v>
          </cell>
        </row>
        <row r="4">
          <cell r="A4" t="str">
            <v>Lot 1</v>
          </cell>
          <cell r="F4" t="str">
            <v>Lot 3 - 8</v>
          </cell>
        </row>
        <row r="5">
          <cell r="A5" t="str">
            <v>Lot 1</v>
          </cell>
        </row>
        <row r="6">
          <cell r="A6" t="str">
            <v>Lot 1</v>
          </cell>
        </row>
        <row r="7">
          <cell r="A7" t="str">
            <v>Lot 1</v>
          </cell>
        </row>
        <row r="8">
          <cell r="A8" t="str">
            <v>Lot 1</v>
          </cell>
        </row>
        <row r="9">
          <cell r="A9" t="str">
            <v>Lot 1</v>
          </cell>
        </row>
        <row r="10">
          <cell r="A10" t="str">
            <v>Lot 1</v>
          </cell>
        </row>
        <row r="11">
          <cell r="A11" t="str">
            <v>Lot 1</v>
          </cell>
        </row>
        <row r="12">
          <cell r="A12" t="str">
            <v>Lot 1</v>
          </cell>
        </row>
        <row r="13">
          <cell r="A13" t="str">
            <v>Lot 1</v>
          </cell>
        </row>
        <row r="14">
          <cell r="A14" t="str">
            <v>Lot 1</v>
          </cell>
        </row>
        <row r="15">
          <cell r="A15" t="str">
            <v>Lot 1</v>
          </cell>
        </row>
        <row r="16">
          <cell r="A16" t="str">
            <v>Lot 1</v>
          </cell>
        </row>
        <row r="17">
          <cell r="A17" t="str">
            <v>Lot 1</v>
          </cell>
        </row>
        <row r="18">
          <cell r="A18" t="str">
            <v>Lot 1</v>
          </cell>
        </row>
        <row r="19">
          <cell r="A19" t="str">
            <v>Lot 1</v>
          </cell>
        </row>
        <row r="20">
          <cell r="A20" t="str">
            <v>Lot 1</v>
          </cell>
        </row>
        <row r="21">
          <cell r="A21" t="str">
            <v>Lot 1</v>
          </cell>
        </row>
        <row r="22">
          <cell r="A22" t="str">
            <v>Lot 1</v>
          </cell>
        </row>
        <row r="23">
          <cell r="A23" t="str">
            <v>Lot 1</v>
          </cell>
        </row>
        <row r="24">
          <cell r="A24" t="str">
            <v>Lot 1</v>
          </cell>
        </row>
        <row r="25">
          <cell r="A25" t="str">
            <v>Lot 1</v>
          </cell>
        </row>
        <row r="26">
          <cell r="A26" t="str">
            <v>Lot 1</v>
          </cell>
        </row>
        <row r="27">
          <cell r="A27" t="str">
            <v>Lot 1</v>
          </cell>
        </row>
        <row r="28">
          <cell r="A28" t="str">
            <v>Lot 1</v>
          </cell>
        </row>
        <row r="29">
          <cell r="A29" t="str">
            <v>Lot 1</v>
          </cell>
        </row>
        <row r="30">
          <cell r="A30" t="str">
            <v>Lot 1</v>
          </cell>
        </row>
        <row r="31">
          <cell r="A31" t="str">
            <v>Lot 1</v>
          </cell>
        </row>
        <row r="32">
          <cell r="A32" t="str">
            <v>Lot 1</v>
          </cell>
        </row>
        <row r="33">
          <cell r="A33" t="str">
            <v>Lot 1</v>
          </cell>
        </row>
        <row r="34">
          <cell r="A34" t="str">
            <v>Lot 1</v>
          </cell>
        </row>
        <row r="35">
          <cell r="A35" t="str">
            <v>Lot 1</v>
          </cell>
        </row>
        <row r="36">
          <cell r="A36" t="str">
            <v>Lot 1</v>
          </cell>
        </row>
        <row r="37">
          <cell r="A37" t="str">
            <v>Lot 1</v>
          </cell>
        </row>
        <row r="38">
          <cell r="A38" t="str">
            <v>Lot 1</v>
          </cell>
        </row>
        <row r="39">
          <cell r="A39" t="str">
            <v>Lot 1</v>
          </cell>
        </row>
        <row r="40">
          <cell r="A40" t="str">
            <v>Lot 1</v>
          </cell>
        </row>
        <row r="41">
          <cell r="A41" t="str">
            <v>Lot 1</v>
          </cell>
        </row>
        <row r="42">
          <cell r="A42" t="str">
            <v>Lot 1</v>
          </cell>
        </row>
        <row r="43">
          <cell r="A43" t="str">
            <v>Lot 1</v>
          </cell>
        </row>
        <row r="44">
          <cell r="A44" t="str">
            <v>Lot 2</v>
          </cell>
        </row>
        <row r="45">
          <cell r="A45" t="str">
            <v>Lot 2</v>
          </cell>
        </row>
        <row r="46">
          <cell r="A46" t="str">
            <v>Lot 2</v>
          </cell>
        </row>
        <row r="47">
          <cell r="A47" t="str">
            <v>Lot 2</v>
          </cell>
        </row>
        <row r="48">
          <cell r="A48" t="str">
            <v>Lot 2</v>
          </cell>
        </row>
        <row r="49">
          <cell r="A49" t="str">
            <v>Lot 2</v>
          </cell>
        </row>
        <row r="50">
          <cell r="A50" t="str">
            <v>Lot 2</v>
          </cell>
        </row>
        <row r="51">
          <cell r="A51" t="str">
            <v>Lot 2</v>
          </cell>
        </row>
        <row r="52">
          <cell r="A52" t="str">
            <v>Lot 2</v>
          </cell>
        </row>
        <row r="53">
          <cell r="A53" t="str">
            <v>Lot 2</v>
          </cell>
        </row>
        <row r="54">
          <cell r="A54" t="str">
            <v>Lot 2</v>
          </cell>
        </row>
        <row r="55">
          <cell r="A55" t="str">
            <v>Lot 2</v>
          </cell>
        </row>
        <row r="56">
          <cell r="A56" t="str">
            <v>Lot 2</v>
          </cell>
        </row>
        <row r="57">
          <cell r="A57" t="str">
            <v>Lot 2</v>
          </cell>
        </row>
        <row r="58">
          <cell r="A58" t="str">
            <v>Lot 2</v>
          </cell>
        </row>
        <row r="59">
          <cell r="A59" t="str">
            <v>Lot 2</v>
          </cell>
        </row>
        <row r="60">
          <cell r="A60" t="str">
            <v>Lot 2</v>
          </cell>
        </row>
        <row r="61">
          <cell r="A61" t="str">
            <v>Lot 2</v>
          </cell>
        </row>
        <row r="62">
          <cell r="A62" t="str">
            <v>Lot 2</v>
          </cell>
        </row>
        <row r="63">
          <cell r="A63" t="str">
            <v>Lot 2</v>
          </cell>
        </row>
        <row r="64">
          <cell r="A64" t="str">
            <v>Lot 2</v>
          </cell>
        </row>
        <row r="65">
          <cell r="A65" t="str">
            <v>Lot 2</v>
          </cell>
        </row>
        <row r="66">
          <cell r="A66" t="str">
            <v>Lot 2</v>
          </cell>
        </row>
        <row r="67">
          <cell r="A67" t="str">
            <v>Lot 2</v>
          </cell>
        </row>
        <row r="68">
          <cell r="A68" t="str">
            <v>Lot 2</v>
          </cell>
        </row>
        <row r="69">
          <cell r="A69" t="str">
            <v>Lot 2</v>
          </cell>
        </row>
        <row r="70">
          <cell r="A70" t="str">
            <v>Lot 2</v>
          </cell>
        </row>
        <row r="71">
          <cell r="A71" t="str">
            <v>Lot 2</v>
          </cell>
        </row>
        <row r="72">
          <cell r="A72" t="str">
            <v>Lot 2</v>
          </cell>
        </row>
        <row r="73">
          <cell r="A73" t="str">
            <v>Lot 2</v>
          </cell>
        </row>
        <row r="74">
          <cell r="A74" t="str">
            <v>Lot 2</v>
          </cell>
        </row>
        <row r="75">
          <cell r="A75" t="str">
            <v>Lot 2</v>
          </cell>
        </row>
        <row r="76">
          <cell r="A76" t="str">
            <v>Lot 2</v>
          </cell>
        </row>
        <row r="77">
          <cell r="A77" t="str">
            <v>Lot 2</v>
          </cell>
        </row>
        <row r="78">
          <cell r="A78" t="str">
            <v>Lot 2</v>
          </cell>
        </row>
        <row r="79">
          <cell r="A79" t="str">
            <v>Lot 2</v>
          </cell>
        </row>
        <row r="80">
          <cell r="A80" t="str">
            <v>Lot 2</v>
          </cell>
        </row>
        <row r="81">
          <cell r="A81" t="str">
            <v>Lot 2</v>
          </cell>
        </row>
        <row r="82">
          <cell r="A82" t="str">
            <v>Lot 2</v>
          </cell>
        </row>
        <row r="83">
          <cell r="A83" t="str">
            <v>Lot 2</v>
          </cell>
        </row>
        <row r="84">
          <cell r="A84" t="str">
            <v>Lot 2</v>
          </cell>
        </row>
        <row r="85">
          <cell r="A85" t="str">
            <v>Lot 2</v>
          </cell>
        </row>
        <row r="86">
          <cell r="A86" t="str">
            <v>Lot 3 - 8</v>
          </cell>
        </row>
        <row r="87">
          <cell r="A87" t="str">
            <v>Lot 3 - 8</v>
          </cell>
        </row>
        <row r="88">
          <cell r="A88" t="str">
            <v>Lot 3 - 8</v>
          </cell>
        </row>
        <row r="89">
          <cell r="A89" t="str">
            <v>Lot 3 - 8</v>
          </cell>
        </row>
        <row r="90">
          <cell r="A90" t="str">
            <v>Lot 3 - 8</v>
          </cell>
        </row>
        <row r="91">
          <cell r="A91" t="str">
            <v>Lot 3 - 8</v>
          </cell>
        </row>
        <row r="92">
          <cell r="A92" t="str">
            <v>Lot 3 - 8</v>
          </cell>
        </row>
        <row r="93">
          <cell r="A93" t="str">
            <v>Lot 3 - 8</v>
          </cell>
        </row>
        <row r="94">
          <cell r="A94" t="str">
            <v>Lot 3 - 8</v>
          </cell>
        </row>
        <row r="95">
          <cell r="A95" t="str">
            <v>Lot 3 - 8</v>
          </cell>
        </row>
        <row r="96">
          <cell r="A96" t="str">
            <v>Lot 3 - 8</v>
          </cell>
        </row>
        <row r="97">
          <cell r="A97" t="str">
            <v>Lot 3 - 8</v>
          </cell>
        </row>
        <row r="98">
          <cell r="A98" t="str">
            <v>Lot 3 - 8</v>
          </cell>
        </row>
        <row r="99">
          <cell r="A99" t="str">
            <v>Lot 3 - 8</v>
          </cell>
        </row>
        <row r="100">
          <cell r="A100" t="str">
            <v>Lot 3 - 8</v>
          </cell>
        </row>
        <row r="101">
          <cell r="A101" t="str">
            <v>Lot 3 - 8</v>
          </cell>
        </row>
        <row r="102">
          <cell r="A102" t="str">
            <v>Lot 3 - 8</v>
          </cell>
        </row>
        <row r="103">
          <cell r="A103" t="str">
            <v>Lot 3 - 8</v>
          </cell>
        </row>
        <row r="104">
          <cell r="A104" t="str">
            <v>Lot 3 - 8</v>
          </cell>
        </row>
        <row r="105">
          <cell r="A105" t="str">
            <v>Lot 3 - 8</v>
          </cell>
        </row>
        <row r="106">
          <cell r="A106" t="str">
            <v>Lot 3 - 8</v>
          </cell>
        </row>
        <row r="107">
          <cell r="A107" t="str">
            <v>Lot 3 - 8</v>
          </cell>
        </row>
        <row r="108">
          <cell r="A108" t="str">
            <v>Lot 3 - 8</v>
          </cell>
        </row>
        <row r="109">
          <cell r="A109" t="str">
            <v>Lot 3 - 8</v>
          </cell>
        </row>
        <row r="110">
          <cell r="A110" t="str">
            <v>Lot 3 - 8</v>
          </cell>
        </row>
        <row r="111">
          <cell r="A111" t="str">
            <v>Lot 3 - 8</v>
          </cell>
        </row>
        <row r="112">
          <cell r="A112" t="str">
            <v>Lot 3 - 8</v>
          </cell>
        </row>
        <row r="113">
          <cell r="A113" t="str">
            <v>Lot 3 - 8</v>
          </cell>
        </row>
        <row r="114">
          <cell r="A114" t="str">
            <v>Lot 3 - 8</v>
          </cell>
        </row>
        <row r="115">
          <cell r="A115" t="str">
            <v>Lot 3 - 8</v>
          </cell>
        </row>
        <row r="116">
          <cell r="A116" t="str">
            <v>Lot 3 - 8</v>
          </cell>
        </row>
        <row r="117">
          <cell r="A117" t="str">
            <v>Lot 3 - 8</v>
          </cell>
        </row>
        <row r="118">
          <cell r="A118" t="str">
            <v>Lot 3 - 8</v>
          </cell>
        </row>
        <row r="119">
          <cell r="A119" t="str">
            <v>Lot 3 - 8</v>
          </cell>
        </row>
        <row r="120">
          <cell r="A120" t="str">
            <v>Lot 3 - 8</v>
          </cell>
        </row>
        <row r="121">
          <cell r="A121" t="str">
            <v>Lot 3 - 8</v>
          </cell>
        </row>
        <row r="122">
          <cell r="A122" t="str">
            <v>Lot 3 - 8</v>
          </cell>
        </row>
        <row r="123">
          <cell r="A123" t="str">
            <v>Lot 3 - 8</v>
          </cell>
        </row>
        <row r="124">
          <cell r="A124" t="str">
            <v>Lot 3 - 8</v>
          </cell>
        </row>
        <row r="125">
          <cell r="A125" t="str">
            <v>Lot 3 - 8</v>
          </cell>
        </row>
        <row r="126">
          <cell r="A126" t="str">
            <v>Lot 3 - 8</v>
          </cell>
        </row>
        <row r="127">
          <cell r="A127" t="str">
            <v>Lot 3 - 8</v>
          </cell>
        </row>
      </sheetData>
      <sheetData sheetId="8">
        <row r="1">
          <cell r="A1" t="str">
            <v>Supplier</v>
          </cell>
          <cell r="B1" t="str">
            <v>Discount Type</v>
          </cell>
          <cell r="C1" t="str">
            <v>Discount Level</v>
          </cell>
          <cell r="D1" t="str">
            <v>Discount Amount</v>
          </cell>
          <cell r="F1" t="str">
            <v>Lookup</v>
          </cell>
        </row>
        <row r="2">
          <cell r="A2" t="str">
            <v>Lot 1</v>
          </cell>
        </row>
        <row r="3">
          <cell r="A3" t="str">
            <v>Lot 1</v>
          </cell>
        </row>
        <row r="4">
          <cell r="A4" t="str">
            <v>Lot 1</v>
          </cell>
        </row>
        <row r="5">
          <cell r="A5" t="str">
            <v>Lot 2</v>
          </cell>
        </row>
        <row r="6">
          <cell r="A6" t="str">
            <v>Lot 2</v>
          </cell>
        </row>
        <row r="7">
          <cell r="A7" t="str">
            <v>Lot 2</v>
          </cell>
        </row>
        <row r="8">
          <cell r="A8" t="str">
            <v>Lot 3 - 8</v>
          </cell>
        </row>
        <row r="9">
          <cell r="A9" t="str">
            <v>Lot 3 - 8</v>
          </cell>
        </row>
        <row r="10">
          <cell r="A10" t="str">
            <v>Lot 3 - 8</v>
          </cell>
        </row>
      </sheetData>
      <sheetData sheetId="9">
        <row r="2">
          <cell r="C2" t="str">
            <v>Lot 3 - 8</v>
          </cell>
          <cell r="D2" t="b">
            <v>0</v>
          </cell>
        </row>
        <row r="4">
          <cell r="D4" t="str">
            <v>WEEKDAYS</v>
          </cell>
        </row>
        <row r="6">
          <cell r="D6" t="str">
            <v>NON PATIENT FACING (NO DISCLOSURE)</v>
          </cell>
        </row>
        <row r="10">
          <cell r="C10" t="str">
            <v>4 - 7 Days</v>
          </cell>
        </row>
        <row r="12">
          <cell r="D12" t="str">
            <v>Temp &gt; 12 Weeks</v>
          </cell>
        </row>
        <row r="14">
          <cell r="D14" t="str">
            <v>Hourly</v>
          </cell>
        </row>
        <row r="16">
          <cell r="D16" t="str">
            <v>&gt; 12 Weeks</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H69"/>
  <sheetViews>
    <sheetView showGridLines="0" topLeftCell="A25" workbookViewId="0">
      <selection activeCell="B25" sqref="B25:E25"/>
    </sheetView>
  </sheetViews>
  <sheetFormatPr defaultRowHeight="15" x14ac:dyDescent="0.25"/>
  <cols>
    <col min="2" max="5" width="33.7109375" customWidth="1"/>
    <col min="257" max="257" width="92.7109375" customWidth="1"/>
    <col min="513" max="513" width="92.7109375" customWidth="1"/>
    <col min="769" max="769" width="92.7109375" customWidth="1"/>
    <col min="1025" max="1025" width="92.7109375" customWidth="1"/>
    <col min="1281" max="1281" width="92.7109375" customWidth="1"/>
    <col min="1537" max="1537" width="92.7109375" customWidth="1"/>
    <col min="1793" max="1793" width="92.7109375" customWidth="1"/>
    <col min="2049" max="2049" width="92.7109375" customWidth="1"/>
    <col min="2305" max="2305" width="92.7109375" customWidth="1"/>
    <col min="2561" max="2561" width="92.7109375" customWidth="1"/>
    <col min="2817" max="2817" width="92.7109375" customWidth="1"/>
    <col min="3073" max="3073" width="92.7109375" customWidth="1"/>
    <col min="3329" max="3329" width="92.7109375" customWidth="1"/>
    <col min="3585" max="3585" width="92.7109375" customWidth="1"/>
    <col min="3841" max="3841" width="92.7109375" customWidth="1"/>
    <col min="4097" max="4097" width="92.7109375" customWidth="1"/>
    <col min="4353" max="4353" width="92.7109375" customWidth="1"/>
    <col min="4609" max="4609" width="92.7109375" customWidth="1"/>
    <col min="4865" max="4865" width="92.7109375" customWidth="1"/>
    <col min="5121" max="5121" width="92.7109375" customWidth="1"/>
    <col min="5377" max="5377" width="92.7109375" customWidth="1"/>
    <col min="5633" max="5633" width="92.7109375" customWidth="1"/>
    <col min="5889" max="5889" width="92.7109375" customWidth="1"/>
    <col min="6145" max="6145" width="92.7109375" customWidth="1"/>
    <col min="6401" max="6401" width="92.7109375" customWidth="1"/>
    <col min="6657" max="6657" width="92.7109375" customWidth="1"/>
    <col min="6913" max="6913" width="92.7109375" customWidth="1"/>
    <col min="7169" max="7169" width="92.7109375" customWidth="1"/>
    <col min="7425" max="7425" width="92.7109375" customWidth="1"/>
    <col min="7681" max="7681" width="92.7109375" customWidth="1"/>
    <col min="7937" max="7937" width="92.7109375" customWidth="1"/>
    <col min="8193" max="8193" width="92.7109375" customWidth="1"/>
    <col min="8449" max="8449" width="92.7109375" customWidth="1"/>
    <col min="8705" max="8705" width="92.7109375" customWidth="1"/>
    <col min="8961" max="8961" width="92.7109375" customWidth="1"/>
    <col min="9217" max="9217" width="92.7109375" customWidth="1"/>
    <col min="9473" max="9473" width="92.7109375" customWidth="1"/>
    <col min="9729" max="9729" width="92.7109375" customWidth="1"/>
    <col min="9985" max="9985" width="92.7109375" customWidth="1"/>
    <col min="10241" max="10241" width="92.7109375" customWidth="1"/>
    <col min="10497" max="10497" width="92.7109375" customWidth="1"/>
    <col min="10753" max="10753" width="92.7109375" customWidth="1"/>
    <col min="11009" max="11009" width="92.7109375" customWidth="1"/>
    <col min="11265" max="11265" width="92.7109375" customWidth="1"/>
    <col min="11521" max="11521" width="92.7109375" customWidth="1"/>
    <col min="11777" max="11777" width="92.7109375" customWidth="1"/>
    <col min="12033" max="12033" width="92.7109375" customWidth="1"/>
    <col min="12289" max="12289" width="92.7109375" customWidth="1"/>
    <col min="12545" max="12545" width="92.7109375" customWidth="1"/>
    <col min="12801" max="12801" width="92.7109375" customWidth="1"/>
    <col min="13057" max="13057" width="92.7109375" customWidth="1"/>
    <col min="13313" max="13313" width="92.7109375" customWidth="1"/>
    <col min="13569" max="13569" width="92.7109375" customWidth="1"/>
    <col min="13825" max="13825" width="92.7109375" customWidth="1"/>
    <col min="14081" max="14081" width="92.7109375" customWidth="1"/>
    <col min="14337" max="14337" width="92.7109375" customWidth="1"/>
    <col min="14593" max="14593" width="92.7109375" customWidth="1"/>
    <col min="14849" max="14849" width="92.7109375" customWidth="1"/>
    <col min="15105" max="15105" width="92.7109375" customWidth="1"/>
    <col min="15361" max="15361" width="92.7109375" customWidth="1"/>
    <col min="15617" max="15617" width="92.7109375" customWidth="1"/>
    <col min="15873" max="15873" width="92.7109375" customWidth="1"/>
    <col min="16129" max="16129" width="92.7109375" customWidth="1"/>
  </cols>
  <sheetData>
    <row r="1" spans="1:8" ht="24.75" customHeight="1" x14ac:dyDescent="0.25">
      <c r="A1" t="s">
        <v>0</v>
      </c>
    </row>
    <row r="2" spans="1:8" ht="15" customHeight="1" x14ac:dyDescent="0.25">
      <c r="B2" s="226" t="s">
        <v>1</v>
      </c>
      <c r="C2" s="227"/>
      <c r="D2" s="227"/>
      <c r="E2" s="228"/>
      <c r="F2" s="4"/>
      <c r="G2" s="4"/>
      <c r="H2" s="4"/>
    </row>
    <row r="3" spans="1:8" ht="29.65" customHeight="1" x14ac:dyDescent="0.25">
      <c r="B3" s="229"/>
      <c r="C3" s="230"/>
      <c r="D3" s="230"/>
      <c r="E3" s="231"/>
      <c r="F3" s="4"/>
      <c r="G3" s="4"/>
      <c r="H3" s="4"/>
    </row>
    <row r="4" spans="1:8" ht="0.75" customHeight="1" x14ac:dyDescent="0.25"/>
    <row r="5" spans="1:8" ht="21.75" customHeight="1" x14ac:dyDescent="0.25">
      <c r="B5" s="232" t="s">
        <v>2</v>
      </c>
      <c r="C5" s="233"/>
      <c r="D5" s="233"/>
      <c r="E5" s="234"/>
    </row>
    <row r="6" spans="1:8" ht="26.25" customHeight="1" x14ac:dyDescent="0.25">
      <c r="B6" s="235" t="s">
        <v>3</v>
      </c>
      <c r="C6" s="236"/>
      <c r="D6" s="236"/>
      <c r="E6" s="237"/>
    </row>
    <row r="7" spans="1:8" ht="18.75" x14ac:dyDescent="0.25">
      <c r="B7" s="238" t="s">
        <v>4</v>
      </c>
      <c r="C7" s="239"/>
      <c r="D7" s="239"/>
      <c r="E7" s="240"/>
    </row>
    <row r="8" spans="1:8" ht="25.15" customHeight="1" x14ac:dyDescent="0.25">
      <c r="B8" s="225" t="s">
        <v>5</v>
      </c>
      <c r="C8" s="225"/>
      <c r="D8" s="225"/>
      <c r="E8" s="225"/>
    </row>
    <row r="9" spans="1:8" ht="20.25" customHeight="1" x14ac:dyDescent="0.25">
      <c r="B9" s="225" t="s">
        <v>6</v>
      </c>
      <c r="C9" s="225"/>
      <c r="D9" s="225"/>
      <c r="E9" s="225"/>
    </row>
    <row r="10" spans="1:8" ht="20.25" customHeight="1" x14ac:dyDescent="0.25">
      <c r="B10" s="225" t="s">
        <v>7</v>
      </c>
      <c r="C10" s="225"/>
      <c r="D10" s="225"/>
      <c r="E10" s="225"/>
    </row>
    <row r="11" spans="1:8" ht="59.25" customHeight="1" x14ac:dyDescent="0.25">
      <c r="B11" s="225" t="s">
        <v>291</v>
      </c>
      <c r="C11" s="225"/>
      <c r="D11" s="225"/>
      <c r="E11" s="225"/>
    </row>
    <row r="12" spans="1:8" ht="34.5" customHeight="1" x14ac:dyDescent="0.25">
      <c r="B12" s="225" t="s">
        <v>8</v>
      </c>
      <c r="C12" s="225"/>
      <c r="D12" s="225"/>
      <c r="E12" s="225"/>
    </row>
    <row r="13" spans="1:8" ht="33.75" customHeight="1" x14ac:dyDescent="0.25">
      <c r="B13" s="225" t="s">
        <v>9</v>
      </c>
      <c r="C13" s="225"/>
      <c r="D13" s="225"/>
      <c r="E13" s="225"/>
    </row>
    <row r="14" spans="1:8" ht="20.25" customHeight="1" x14ac:dyDescent="0.25">
      <c r="B14" s="225" t="s">
        <v>302</v>
      </c>
      <c r="C14" s="225"/>
      <c r="D14" s="225"/>
      <c r="E14" s="225"/>
    </row>
    <row r="15" spans="1:8" ht="19.5" customHeight="1" x14ac:dyDescent="0.25">
      <c r="B15" s="238" t="s">
        <v>10</v>
      </c>
      <c r="C15" s="239"/>
      <c r="D15" s="239"/>
      <c r="E15" s="240"/>
    </row>
    <row r="16" spans="1:8" ht="19.5" customHeight="1" x14ac:dyDescent="0.25">
      <c r="B16" s="225" t="s">
        <v>11</v>
      </c>
      <c r="C16" s="225"/>
      <c r="D16" s="225"/>
      <c r="E16" s="225"/>
    </row>
    <row r="17" spans="2:5" ht="32.25" customHeight="1" x14ac:dyDescent="0.25">
      <c r="B17" s="225" t="s">
        <v>12</v>
      </c>
      <c r="C17" s="225"/>
      <c r="D17" s="225"/>
      <c r="E17" s="225"/>
    </row>
    <row r="18" spans="2:5" ht="32.25" customHeight="1" x14ac:dyDescent="0.25">
      <c r="B18" s="225" t="s">
        <v>292</v>
      </c>
      <c r="C18" s="225"/>
      <c r="D18" s="225"/>
      <c r="E18" s="225"/>
    </row>
    <row r="19" spans="2:5" ht="32.25" customHeight="1" x14ac:dyDescent="0.25">
      <c r="B19" s="225" t="s">
        <v>13</v>
      </c>
      <c r="C19" s="225"/>
      <c r="D19" s="225"/>
      <c r="E19" s="225"/>
    </row>
    <row r="20" spans="2:5" ht="19.5" customHeight="1" x14ac:dyDescent="0.25">
      <c r="B20" s="225" t="s">
        <v>14</v>
      </c>
      <c r="C20" s="225"/>
      <c r="D20" s="225"/>
      <c r="E20" s="225"/>
    </row>
    <row r="21" spans="2:5" ht="19.5" customHeight="1" x14ac:dyDescent="0.25">
      <c r="B21" s="238" t="s">
        <v>15</v>
      </c>
      <c r="C21" s="239"/>
      <c r="D21" s="239"/>
      <c r="E21" s="240"/>
    </row>
    <row r="22" spans="2:5" ht="19.5" customHeight="1" x14ac:dyDescent="0.25">
      <c r="B22" s="225" t="s">
        <v>11</v>
      </c>
      <c r="C22" s="225"/>
      <c r="D22" s="225"/>
      <c r="E22" s="225"/>
    </row>
    <row r="23" spans="2:5" ht="32.25" customHeight="1" x14ac:dyDescent="0.25">
      <c r="B23" s="225" t="s">
        <v>16</v>
      </c>
      <c r="C23" s="225"/>
      <c r="D23" s="225"/>
      <c r="E23" s="225"/>
    </row>
    <row r="24" spans="2:5" ht="48" customHeight="1" x14ac:dyDescent="0.25">
      <c r="B24" s="225" t="s">
        <v>273</v>
      </c>
      <c r="C24" s="225"/>
      <c r="D24" s="225"/>
      <c r="E24" s="225"/>
    </row>
    <row r="25" spans="2:5" ht="48" customHeight="1" x14ac:dyDescent="0.25">
      <c r="B25" s="225" t="s">
        <v>303</v>
      </c>
      <c r="C25" s="225"/>
      <c r="D25" s="225"/>
      <c r="E25" s="225"/>
    </row>
    <row r="26" spans="2:5" ht="16.149999999999999" customHeight="1" x14ac:dyDescent="0.25">
      <c r="B26" s="225" t="s">
        <v>17</v>
      </c>
      <c r="C26" s="225"/>
      <c r="D26" s="225"/>
      <c r="E26" s="225"/>
    </row>
    <row r="27" spans="2:5" ht="19.5" customHeight="1" x14ac:dyDescent="0.25">
      <c r="B27" s="238" t="s">
        <v>18</v>
      </c>
      <c r="C27" s="239"/>
      <c r="D27" s="239"/>
      <c r="E27" s="240"/>
    </row>
    <row r="28" spans="2:5" ht="16.149999999999999" customHeight="1" x14ac:dyDescent="0.25">
      <c r="B28" s="225" t="s">
        <v>19</v>
      </c>
      <c r="C28" s="225"/>
      <c r="D28" s="225"/>
      <c r="E28" s="225"/>
    </row>
    <row r="29" spans="2:5" ht="16.149999999999999" customHeight="1" x14ac:dyDescent="0.25">
      <c r="B29" s="225" t="s">
        <v>20</v>
      </c>
      <c r="C29" s="225"/>
      <c r="D29" s="225"/>
      <c r="E29" s="225"/>
    </row>
    <row r="30" spans="2:5" ht="48" customHeight="1" x14ac:dyDescent="0.25">
      <c r="B30" s="225" t="s">
        <v>301</v>
      </c>
      <c r="C30" s="225"/>
      <c r="D30" s="225"/>
      <c r="E30" s="225"/>
    </row>
    <row r="31" spans="2:5" ht="32.25" customHeight="1" x14ac:dyDescent="0.25">
      <c r="B31" s="225" t="s">
        <v>293</v>
      </c>
      <c r="C31" s="225"/>
      <c r="D31" s="225"/>
      <c r="E31" s="225"/>
    </row>
    <row r="32" spans="2:5" ht="16.149999999999999" customHeight="1" x14ac:dyDescent="0.25">
      <c r="B32" s="225" t="s">
        <v>21</v>
      </c>
      <c r="C32" s="225"/>
      <c r="D32" s="225"/>
      <c r="E32" s="225"/>
    </row>
    <row r="33" spans="2:5" ht="16.149999999999999" customHeight="1" x14ac:dyDescent="0.25">
      <c r="B33" s="225"/>
      <c r="C33" s="225"/>
      <c r="D33" s="225"/>
      <c r="E33" s="225"/>
    </row>
    <row r="34" spans="2:5" ht="16.149999999999999" customHeight="1" x14ac:dyDescent="0.25">
      <c r="B34" s="247" t="s">
        <v>22</v>
      </c>
      <c r="C34" s="247"/>
      <c r="D34" s="247"/>
      <c r="E34" s="247"/>
    </row>
    <row r="35" spans="2:5" ht="16.149999999999999" customHeight="1" x14ac:dyDescent="0.25">
      <c r="B35" s="248" t="s">
        <v>23</v>
      </c>
      <c r="C35" s="248"/>
      <c r="D35" s="248"/>
      <c r="E35" s="248"/>
    </row>
    <row r="36" spans="2:5" ht="16.149999999999999" customHeight="1" x14ac:dyDescent="0.25">
      <c r="B36" s="225" t="s">
        <v>19</v>
      </c>
      <c r="C36" s="225"/>
      <c r="D36" s="225"/>
      <c r="E36" s="225"/>
    </row>
    <row r="37" spans="2:5" ht="48" customHeight="1" x14ac:dyDescent="0.25">
      <c r="B37" s="225" t="s">
        <v>274</v>
      </c>
      <c r="C37" s="225"/>
      <c r="D37" s="225"/>
      <c r="E37" s="225"/>
    </row>
    <row r="38" spans="2:5" ht="15.75" hidden="1" customHeight="1" x14ac:dyDescent="0.25">
      <c r="B38" s="225"/>
      <c r="C38" s="225"/>
      <c r="D38" s="225"/>
      <c r="E38" s="225"/>
    </row>
    <row r="39" spans="2:5" ht="16.149999999999999" customHeight="1" x14ac:dyDescent="0.25">
      <c r="B39" s="225" t="s">
        <v>24</v>
      </c>
      <c r="C39" s="225"/>
      <c r="D39" s="225"/>
      <c r="E39" s="225"/>
    </row>
    <row r="40" spans="2:5" ht="16.149999999999999" customHeight="1" x14ac:dyDescent="0.25">
      <c r="B40" s="249" t="s">
        <v>25</v>
      </c>
      <c r="C40" s="249"/>
      <c r="D40" s="249"/>
      <c r="E40" s="249"/>
    </row>
    <row r="41" spans="2:5" ht="32.25" customHeight="1" x14ac:dyDescent="0.25">
      <c r="B41" s="225" t="s">
        <v>294</v>
      </c>
      <c r="C41" s="225"/>
      <c r="D41" s="225"/>
      <c r="E41" s="225"/>
    </row>
    <row r="42" spans="2:5" ht="16.149999999999999" customHeight="1" x14ac:dyDescent="0.25">
      <c r="B42" s="225" t="s">
        <v>26</v>
      </c>
      <c r="C42" s="225"/>
      <c r="D42" s="225"/>
      <c r="E42" s="225"/>
    </row>
    <row r="43" spans="2:5" ht="16.149999999999999" customHeight="1" x14ac:dyDescent="0.25">
      <c r="B43" s="247"/>
      <c r="C43" s="247"/>
      <c r="D43" s="247"/>
      <c r="E43" s="247"/>
    </row>
    <row r="44" spans="2:5" ht="16.149999999999999" customHeight="1" x14ac:dyDescent="0.25">
      <c r="B44" s="250" t="s">
        <v>27</v>
      </c>
      <c r="C44" s="251"/>
      <c r="D44" s="251"/>
      <c r="E44" s="252"/>
    </row>
    <row r="45" spans="2:5" ht="16.149999999999999" customHeight="1" x14ac:dyDescent="0.25">
      <c r="B45" s="5"/>
      <c r="C45" s="6"/>
      <c r="D45" s="6"/>
      <c r="E45" s="6"/>
    </row>
    <row r="46" spans="2:5" ht="16.149999999999999" customHeight="1" x14ac:dyDescent="0.25">
      <c r="B46" s="7" t="s">
        <v>28</v>
      </c>
      <c r="C46" s="8" t="s">
        <v>29</v>
      </c>
      <c r="D46" s="8" t="s">
        <v>30</v>
      </c>
      <c r="E46" s="8" t="s">
        <v>31</v>
      </c>
    </row>
    <row r="47" spans="2:5" ht="16.149999999999999" customHeight="1" x14ac:dyDescent="0.25">
      <c r="B47" s="9" t="s">
        <v>32</v>
      </c>
      <c r="C47" s="241" t="s">
        <v>33</v>
      </c>
      <c r="D47" s="241" t="s">
        <v>34</v>
      </c>
      <c r="E47" s="242" t="s">
        <v>35</v>
      </c>
    </row>
    <row r="48" spans="2:5" ht="44.25" customHeight="1" x14ac:dyDescent="0.25">
      <c r="B48" s="245" t="s">
        <v>36</v>
      </c>
      <c r="C48" s="241"/>
      <c r="D48" s="241"/>
      <c r="E48" s="243"/>
    </row>
    <row r="49" spans="2:5" ht="16.149999999999999" customHeight="1" x14ac:dyDescent="0.25">
      <c r="B49" s="246"/>
      <c r="C49" s="241"/>
      <c r="D49" s="241"/>
      <c r="E49" s="243"/>
    </row>
    <row r="50" spans="2:5" ht="87" customHeight="1" x14ac:dyDescent="0.25">
      <c r="B50" s="246"/>
      <c r="C50" s="241"/>
      <c r="D50" s="241"/>
      <c r="E50" s="244"/>
    </row>
    <row r="51" spans="2:5" ht="16.149999999999999" customHeight="1" x14ac:dyDescent="0.25">
      <c r="B51" s="9" t="s">
        <v>37</v>
      </c>
      <c r="C51" s="257" t="s">
        <v>38</v>
      </c>
      <c r="D51" s="260" t="s">
        <v>39</v>
      </c>
      <c r="E51" s="10"/>
    </row>
    <row r="52" spans="2:5" ht="16.149999999999999" customHeight="1" x14ac:dyDescent="0.25">
      <c r="B52" s="11" t="s">
        <v>40</v>
      </c>
      <c r="C52" s="258"/>
      <c r="D52" s="261"/>
      <c r="E52" s="12" t="s">
        <v>41</v>
      </c>
    </row>
    <row r="53" spans="2:5" ht="16.149999999999999" customHeight="1" x14ac:dyDescent="0.25">
      <c r="B53" s="13"/>
      <c r="C53" s="258"/>
      <c r="D53" s="261"/>
      <c r="E53" s="14"/>
    </row>
    <row r="54" spans="2:5" ht="16.149999999999999" customHeight="1" x14ac:dyDescent="0.25">
      <c r="B54" s="15"/>
      <c r="C54" s="259"/>
      <c r="D54" s="262"/>
      <c r="E54" s="16"/>
    </row>
    <row r="55" spans="2:5" ht="16.149999999999999" customHeight="1" x14ac:dyDescent="0.25">
      <c r="B55" s="9" t="s">
        <v>42</v>
      </c>
      <c r="C55" s="263" t="s">
        <v>43</v>
      </c>
      <c r="D55" s="260" t="s">
        <v>39</v>
      </c>
      <c r="E55" s="10"/>
    </row>
    <row r="56" spans="2:5" ht="16.149999999999999" customHeight="1" x14ac:dyDescent="0.25">
      <c r="B56" s="11" t="s">
        <v>44</v>
      </c>
      <c r="C56" s="253"/>
      <c r="D56" s="261"/>
      <c r="E56" s="12" t="s">
        <v>45</v>
      </c>
    </row>
    <row r="57" spans="2:5" ht="57.75" customHeight="1" x14ac:dyDescent="0.25">
      <c r="B57" s="15"/>
      <c r="C57" s="264"/>
      <c r="D57" s="262"/>
      <c r="E57" s="16"/>
    </row>
    <row r="58" spans="2:5" ht="16.149999999999999" customHeight="1" x14ac:dyDescent="0.25">
      <c r="B58" s="9" t="s">
        <v>46</v>
      </c>
      <c r="C58" s="263" t="s">
        <v>47</v>
      </c>
      <c r="D58" s="260" t="s">
        <v>39</v>
      </c>
      <c r="E58" s="10"/>
    </row>
    <row r="59" spans="2:5" ht="16.149999999999999" customHeight="1" x14ac:dyDescent="0.25">
      <c r="B59" s="11" t="s">
        <v>48</v>
      </c>
      <c r="C59" s="253"/>
      <c r="D59" s="261"/>
      <c r="E59" s="12" t="s">
        <v>49</v>
      </c>
    </row>
    <row r="60" spans="2:5" ht="16.149999999999999" customHeight="1" x14ac:dyDescent="0.25">
      <c r="B60" s="13"/>
      <c r="C60" s="253"/>
      <c r="D60" s="261"/>
      <c r="E60" s="14"/>
    </row>
    <row r="61" spans="2:5" ht="16.149999999999999" customHeight="1" x14ac:dyDescent="0.25">
      <c r="B61" s="15"/>
      <c r="C61" s="264"/>
      <c r="D61" s="262"/>
      <c r="E61" s="16"/>
    </row>
    <row r="62" spans="2:5" ht="16.149999999999999" customHeight="1" x14ac:dyDescent="0.25">
      <c r="B62" s="11" t="s">
        <v>50</v>
      </c>
      <c r="C62" s="253" t="s">
        <v>51</v>
      </c>
      <c r="D62" s="254"/>
      <c r="E62" s="255" t="s">
        <v>52</v>
      </c>
    </row>
    <row r="63" spans="2:5" ht="16.149999999999999" customHeight="1" x14ac:dyDescent="0.25">
      <c r="B63" s="256" t="s">
        <v>53</v>
      </c>
      <c r="C63" s="253"/>
      <c r="D63" s="254"/>
      <c r="E63" s="255"/>
    </row>
    <row r="64" spans="2:5" ht="16.149999999999999" customHeight="1" x14ac:dyDescent="0.25">
      <c r="B64" s="256"/>
      <c r="C64" s="253"/>
      <c r="D64" s="254"/>
      <c r="E64" s="255"/>
    </row>
    <row r="65" spans="2:5" ht="16.149999999999999" customHeight="1" x14ac:dyDescent="0.25">
      <c r="B65" s="17"/>
      <c r="C65" s="18"/>
      <c r="D65" s="19"/>
      <c r="E65" s="20"/>
    </row>
    <row r="66" spans="2:5" ht="16.149999999999999" customHeight="1" x14ac:dyDescent="0.25">
      <c r="B66" s="6"/>
      <c r="C66" s="6"/>
      <c r="D66" s="6"/>
      <c r="E66" s="6"/>
    </row>
    <row r="67" spans="2:5" ht="16.149999999999999" customHeight="1" x14ac:dyDescent="0.25">
      <c r="B67" s="6"/>
      <c r="C67" s="6"/>
      <c r="D67" s="6"/>
      <c r="E67" s="6"/>
    </row>
    <row r="68" spans="2:5" ht="16.149999999999999" customHeight="1" x14ac:dyDescent="0.25">
      <c r="B68" s="21"/>
      <c r="C68" s="6"/>
      <c r="D68" s="6"/>
      <c r="E68" s="6"/>
    </row>
    <row r="69" spans="2:5" x14ac:dyDescent="0.25">
      <c r="B69" s="1"/>
      <c r="C69" s="1"/>
      <c r="D69" s="1"/>
      <c r="E69" s="1"/>
    </row>
  </sheetData>
  <sheetProtection algorithmName="SHA-512" hashValue="8WQascAsXM+WDu9m2tNhdH4OcpRYIErB09B+f/JfiOzCn46l4cUuL0Pmdmh6/JzbCukCP1ba2/Rpz3cCR/Ob3g==" saltValue="8OzwoRFLtcaSrBaKX7gqBA==" spinCount="100000" sheet="1" objects="1" scenarios="1" selectLockedCells="1"/>
  <mergeCells count="55">
    <mergeCell ref="C62:C64"/>
    <mergeCell ref="D62:D64"/>
    <mergeCell ref="E62:E64"/>
    <mergeCell ref="B63:B64"/>
    <mergeCell ref="C51:C54"/>
    <mergeCell ref="D51:D54"/>
    <mergeCell ref="C55:C57"/>
    <mergeCell ref="D55:D57"/>
    <mergeCell ref="C58:C61"/>
    <mergeCell ref="D58:D61"/>
    <mergeCell ref="C47:C50"/>
    <mergeCell ref="D47:D50"/>
    <mergeCell ref="E47:E50"/>
    <mergeCell ref="B48:B50"/>
    <mergeCell ref="B34:E34"/>
    <mergeCell ref="B35:E35"/>
    <mergeCell ref="B36:E36"/>
    <mergeCell ref="B37:E37"/>
    <mergeCell ref="B38:E38"/>
    <mergeCell ref="B39:E39"/>
    <mergeCell ref="B40:E40"/>
    <mergeCell ref="B41:E41"/>
    <mergeCell ref="B42:E42"/>
    <mergeCell ref="B43:E43"/>
    <mergeCell ref="B44:E44"/>
    <mergeCell ref="B33:E33"/>
    <mergeCell ref="B22:E22"/>
    <mergeCell ref="B23:E23"/>
    <mergeCell ref="B24:E24"/>
    <mergeCell ref="B25:E25"/>
    <mergeCell ref="B26:E26"/>
    <mergeCell ref="B27:E27"/>
    <mergeCell ref="B28:E28"/>
    <mergeCell ref="B29:E29"/>
    <mergeCell ref="B30:E30"/>
    <mergeCell ref="B31:E31"/>
    <mergeCell ref="B32:E32"/>
    <mergeCell ref="B21:E21"/>
    <mergeCell ref="B10:E10"/>
    <mergeCell ref="B11:E11"/>
    <mergeCell ref="B12:E12"/>
    <mergeCell ref="B13:E13"/>
    <mergeCell ref="B14:E14"/>
    <mergeCell ref="B15:E15"/>
    <mergeCell ref="B16:E16"/>
    <mergeCell ref="B17:E17"/>
    <mergeCell ref="B18:E18"/>
    <mergeCell ref="B19:E19"/>
    <mergeCell ref="B20:E20"/>
    <mergeCell ref="B9:E9"/>
    <mergeCell ref="B2:E3"/>
    <mergeCell ref="B5:E5"/>
    <mergeCell ref="B6:E6"/>
    <mergeCell ref="B7:E7"/>
    <mergeCell ref="B8:E8"/>
  </mergeCells>
  <pageMargins left="0.15748031496062992" right="0.15748031496062992" top="0.39370078740157483" bottom="0.39370078740157483" header="0" footer="0"/>
  <pageSetup paperSize="8" scale="5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B34"/>
  <sheetViews>
    <sheetView showGridLines="0" topLeftCell="A10" workbookViewId="0">
      <selection activeCell="B5" sqref="B5"/>
    </sheetView>
  </sheetViews>
  <sheetFormatPr defaultRowHeight="15" x14ac:dyDescent="0.25"/>
  <cols>
    <col min="2" max="2" width="121.140625" customWidth="1"/>
  </cols>
  <sheetData>
    <row r="2" spans="2:2" ht="18.75" x14ac:dyDescent="0.25">
      <c r="B2" s="136" t="s">
        <v>337</v>
      </c>
    </row>
    <row r="3" spans="2:2" ht="15.75" x14ac:dyDescent="0.25">
      <c r="B3" s="60"/>
    </row>
    <row r="4" spans="2:2" ht="24" customHeight="1" x14ac:dyDescent="0.25">
      <c r="B4" s="61" t="s">
        <v>338</v>
      </c>
    </row>
    <row r="5" spans="2:2" ht="25.5" customHeight="1" x14ac:dyDescent="0.25">
      <c r="B5" s="62" t="s">
        <v>339</v>
      </c>
    </row>
    <row r="6" spans="2:2" ht="19.5" customHeight="1" x14ac:dyDescent="0.25">
      <c r="B6" s="63" t="s">
        <v>340</v>
      </c>
    </row>
    <row r="7" spans="2:2" ht="15.75" customHeight="1" x14ac:dyDescent="0.25">
      <c r="B7" s="64" t="s">
        <v>195</v>
      </c>
    </row>
    <row r="8" spans="2:2" ht="48.75" customHeight="1" x14ac:dyDescent="0.25">
      <c r="B8" s="64" t="s">
        <v>295</v>
      </c>
    </row>
    <row r="9" spans="2:2" ht="18.75" x14ac:dyDescent="0.25">
      <c r="B9" s="63" t="s">
        <v>341</v>
      </c>
    </row>
    <row r="10" spans="2:2" x14ac:dyDescent="0.25">
      <c r="B10" s="64" t="s">
        <v>195</v>
      </c>
    </row>
    <row r="11" spans="2:2" ht="52.9" customHeight="1" x14ac:dyDescent="0.25">
      <c r="B11" s="137" t="s">
        <v>342</v>
      </c>
    </row>
    <row r="12" spans="2:2" ht="18.75" x14ac:dyDescent="0.25">
      <c r="B12" s="63" t="s">
        <v>343</v>
      </c>
    </row>
    <row r="13" spans="2:2" x14ac:dyDescent="0.25">
      <c r="B13" s="64" t="s">
        <v>195</v>
      </c>
    </row>
    <row r="14" spans="2:2" ht="33.75" customHeight="1" x14ac:dyDescent="0.25">
      <c r="B14" s="98" t="s">
        <v>344</v>
      </c>
    </row>
    <row r="16" spans="2:2" ht="18.75" x14ac:dyDescent="0.25">
      <c r="B16" s="63" t="s">
        <v>345</v>
      </c>
    </row>
    <row r="17" spans="2:2" x14ac:dyDescent="0.25">
      <c r="B17" s="64" t="s">
        <v>195</v>
      </c>
    </row>
    <row r="18" spans="2:2" ht="45" x14ac:dyDescent="0.25">
      <c r="B18" s="137" t="s">
        <v>346</v>
      </c>
    </row>
    <row r="19" spans="2:2" ht="18.75" x14ac:dyDescent="0.25">
      <c r="B19" s="138" t="s">
        <v>347</v>
      </c>
    </row>
    <row r="21" spans="2:2" ht="18.75" x14ac:dyDescent="0.25">
      <c r="B21" s="63" t="s">
        <v>348</v>
      </c>
    </row>
    <row r="22" spans="2:2" x14ac:dyDescent="0.25">
      <c r="B22" s="64" t="s">
        <v>195</v>
      </c>
    </row>
    <row r="23" spans="2:2" ht="30" x14ac:dyDescent="0.25">
      <c r="B23" s="137" t="s">
        <v>349</v>
      </c>
    </row>
    <row r="25" spans="2:2" ht="18.75" x14ac:dyDescent="0.25">
      <c r="B25" s="63" t="s">
        <v>350</v>
      </c>
    </row>
    <row r="26" spans="2:2" x14ac:dyDescent="0.25">
      <c r="B26" s="64" t="s">
        <v>195</v>
      </c>
    </row>
    <row r="27" spans="2:2" ht="30" x14ac:dyDescent="0.25">
      <c r="B27" s="137" t="s">
        <v>351</v>
      </c>
    </row>
    <row r="29" spans="2:2" ht="18.75" x14ac:dyDescent="0.25">
      <c r="B29" s="63" t="s">
        <v>352</v>
      </c>
    </row>
    <row r="30" spans="2:2" x14ac:dyDescent="0.25">
      <c r="B30" s="64" t="s">
        <v>195</v>
      </c>
    </row>
    <row r="31" spans="2:2" ht="45" x14ac:dyDescent="0.25">
      <c r="B31" s="137" t="s">
        <v>353</v>
      </c>
    </row>
    <row r="32" spans="2:2" ht="18.75" x14ac:dyDescent="0.25">
      <c r="B32" s="63" t="s">
        <v>354</v>
      </c>
    </row>
    <row r="33" spans="2:2" x14ac:dyDescent="0.25">
      <c r="B33" s="64" t="s">
        <v>195</v>
      </c>
    </row>
    <row r="34" spans="2:2" ht="45" x14ac:dyDescent="0.25">
      <c r="B34" s="137" t="s">
        <v>355</v>
      </c>
    </row>
  </sheetData>
  <sheetProtection algorithmName="SHA-512" hashValue="iKMl/iRzTJQKdDGMJD8NZgX8Mp6g3asCipQH4RPuLGD7qZAKCkFCHzdxUziJmw3nUa+h6+C6ZvAGPzondtgr7g==" saltValue="sFTeFffEcLGi//N1lCl84w==" spinCount="100000" sheet="1" objects="1" scenarios="1" selectLockedCells="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2:H42"/>
  <sheetViews>
    <sheetView showGridLines="0" topLeftCell="A13" workbookViewId="0">
      <selection activeCell="B2" sqref="B2:H3"/>
    </sheetView>
  </sheetViews>
  <sheetFormatPr defaultColWidth="27.5703125" defaultRowHeight="15" x14ac:dyDescent="0.25"/>
  <cols>
    <col min="1" max="1" width="6.7109375" customWidth="1"/>
    <col min="2" max="2" width="23.28515625" customWidth="1"/>
    <col min="3" max="3" width="23.7109375" customWidth="1"/>
    <col min="4" max="4" width="17.5703125" customWidth="1"/>
  </cols>
  <sheetData>
    <row r="2" spans="2:8" ht="17.25" customHeight="1" x14ac:dyDescent="0.25">
      <c r="B2" s="266" t="s">
        <v>287</v>
      </c>
      <c r="C2" s="266"/>
      <c r="D2" s="266"/>
      <c r="E2" s="266"/>
      <c r="F2" s="266"/>
      <c r="G2" s="266"/>
      <c r="H2" s="266"/>
    </row>
    <row r="3" spans="2:8" x14ac:dyDescent="0.25">
      <c r="B3" s="266"/>
      <c r="C3" s="266"/>
      <c r="D3" s="266"/>
      <c r="E3" s="266"/>
      <c r="F3" s="266"/>
      <c r="G3" s="266"/>
      <c r="H3" s="266"/>
    </row>
    <row r="4" spans="2:8" ht="15.75" thickBot="1" x14ac:dyDescent="0.3">
      <c r="B4" s="22"/>
      <c r="C4" s="22"/>
    </row>
    <row r="5" spans="2:8" x14ac:dyDescent="0.25">
      <c r="B5" s="23" t="s">
        <v>54</v>
      </c>
      <c r="C5" s="267" t="s">
        <v>55</v>
      </c>
      <c r="D5" s="268"/>
      <c r="E5" s="267" t="s">
        <v>56</v>
      </c>
      <c r="F5" s="268"/>
      <c r="G5" s="23" t="s">
        <v>57</v>
      </c>
      <c r="H5" s="24" t="s">
        <v>58</v>
      </c>
    </row>
    <row r="6" spans="2:8" ht="15.75" thickBot="1" x14ac:dyDescent="0.3">
      <c r="B6" s="25" t="s">
        <v>59</v>
      </c>
      <c r="C6" s="269" t="s">
        <v>60</v>
      </c>
      <c r="D6" s="270"/>
      <c r="E6" s="269" t="s">
        <v>61</v>
      </c>
      <c r="F6" s="270"/>
      <c r="G6" s="25" t="s">
        <v>62</v>
      </c>
      <c r="H6" s="26" t="s">
        <v>63</v>
      </c>
    </row>
    <row r="7" spans="2:8" x14ac:dyDescent="0.25">
      <c r="B7" s="27" t="s">
        <v>64</v>
      </c>
      <c r="C7" s="28" t="s">
        <v>65</v>
      </c>
      <c r="D7" s="29" t="s">
        <v>66</v>
      </c>
      <c r="E7" s="30" t="s">
        <v>67</v>
      </c>
      <c r="F7" s="29" t="s">
        <v>68</v>
      </c>
      <c r="G7" s="27" t="s">
        <v>69</v>
      </c>
      <c r="H7" s="31" t="s">
        <v>70</v>
      </c>
    </row>
    <row r="8" spans="2:8" x14ac:dyDescent="0.25">
      <c r="B8" s="32" t="s">
        <v>71</v>
      </c>
      <c r="C8" s="30" t="s">
        <v>72</v>
      </c>
      <c r="D8" s="29" t="s">
        <v>73</v>
      </c>
      <c r="E8" s="30" t="s">
        <v>74</v>
      </c>
      <c r="F8" s="29" t="s">
        <v>75</v>
      </c>
      <c r="G8" s="27" t="s">
        <v>76</v>
      </c>
      <c r="H8" s="33" t="s">
        <v>77</v>
      </c>
    </row>
    <row r="9" spans="2:8" x14ac:dyDescent="0.25">
      <c r="B9" s="32" t="s">
        <v>78</v>
      </c>
      <c r="C9" s="30" t="s">
        <v>79</v>
      </c>
      <c r="D9" s="29" t="s">
        <v>80</v>
      </c>
      <c r="E9" s="30" t="s">
        <v>81</v>
      </c>
      <c r="F9" s="34" t="s">
        <v>82</v>
      </c>
      <c r="G9" s="32" t="s">
        <v>83</v>
      </c>
      <c r="H9" s="33" t="s">
        <v>84</v>
      </c>
    </row>
    <row r="10" spans="2:8" x14ac:dyDescent="0.25">
      <c r="B10" s="32" t="s">
        <v>85</v>
      </c>
      <c r="C10" s="30" t="s">
        <v>86</v>
      </c>
      <c r="D10" s="29" t="s">
        <v>87</v>
      </c>
      <c r="E10" s="28" t="s">
        <v>88</v>
      </c>
      <c r="F10" s="29" t="s">
        <v>89</v>
      </c>
      <c r="G10" s="32" t="s">
        <v>90</v>
      </c>
      <c r="H10" s="33" t="s">
        <v>91</v>
      </c>
    </row>
    <row r="11" spans="2:8" x14ac:dyDescent="0.25">
      <c r="B11" s="32" t="s">
        <v>92</v>
      </c>
      <c r="C11" s="30" t="s">
        <v>93</v>
      </c>
      <c r="D11" s="29" t="s">
        <v>94</v>
      </c>
      <c r="E11" s="30" t="s">
        <v>95</v>
      </c>
      <c r="F11" s="29" t="s">
        <v>96</v>
      </c>
      <c r="G11" s="32" t="s">
        <v>97</v>
      </c>
      <c r="H11" s="33" t="s">
        <v>98</v>
      </c>
    </row>
    <row r="12" spans="2:8" x14ac:dyDescent="0.25">
      <c r="B12" s="32" t="s">
        <v>99</v>
      </c>
      <c r="C12" s="30" t="s">
        <v>100</v>
      </c>
      <c r="D12" s="29"/>
      <c r="E12" s="30" t="s">
        <v>101</v>
      </c>
      <c r="F12" s="29" t="s">
        <v>102</v>
      </c>
      <c r="G12" s="32" t="s">
        <v>103</v>
      </c>
      <c r="H12" s="33" t="s">
        <v>104</v>
      </c>
    </row>
    <row r="13" spans="2:8" x14ac:dyDescent="0.25">
      <c r="B13" s="32" t="s">
        <v>105</v>
      </c>
      <c r="C13" s="30" t="s">
        <v>106</v>
      </c>
      <c r="D13" s="29"/>
      <c r="E13" s="30" t="s">
        <v>107</v>
      </c>
      <c r="F13" s="29" t="s">
        <v>108</v>
      </c>
      <c r="G13" s="32" t="s">
        <v>109</v>
      </c>
      <c r="H13" s="33" t="s">
        <v>110</v>
      </c>
    </row>
    <row r="14" spans="2:8" x14ac:dyDescent="0.25">
      <c r="B14" s="32" t="s">
        <v>111</v>
      </c>
      <c r="C14" s="30" t="s">
        <v>112</v>
      </c>
      <c r="D14" s="29"/>
      <c r="E14" s="30" t="s">
        <v>113</v>
      </c>
      <c r="F14" s="29" t="s">
        <v>114</v>
      </c>
      <c r="G14" s="32" t="s">
        <v>115</v>
      </c>
      <c r="H14" s="33" t="s">
        <v>116</v>
      </c>
    </row>
    <row r="15" spans="2:8" x14ac:dyDescent="0.25">
      <c r="B15" s="32" t="s">
        <v>117</v>
      </c>
      <c r="C15" s="30" t="s">
        <v>118</v>
      </c>
      <c r="D15" s="29"/>
      <c r="E15" s="30" t="s">
        <v>119</v>
      </c>
      <c r="F15" s="29" t="s">
        <v>120</v>
      </c>
      <c r="G15" s="32" t="s">
        <v>121</v>
      </c>
      <c r="H15" s="33" t="s">
        <v>122</v>
      </c>
    </row>
    <row r="16" spans="2:8" x14ac:dyDescent="0.25">
      <c r="B16" s="32" t="s">
        <v>123</v>
      </c>
      <c r="C16" s="30" t="s">
        <v>124</v>
      </c>
      <c r="D16" s="29"/>
      <c r="E16" s="30" t="s">
        <v>125</v>
      </c>
      <c r="F16" s="29" t="s">
        <v>126</v>
      </c>
      <c r="G16" s="32" t="s">
        <v>127</v>
      </c>
      <c r="H16" s="33" t="s">
        <v>128</v>
      </c>
    </row>
    <row r="17" spans="2:8" x14ac:dyDescent="0.25">
      <c r="B17" s="32" t="s">
        <v>129</v>
      </c>
      <c r="C17" s="30" t="s">
        <v>130</v>
      </c>
      <c r="D17" s="29"/>
      <c r="E17" s="30" t="s">
        <v>131</v>
      </c>
      <c r="F17" s="29" t="s">
        <v>132</v>
      </c>
      <c r="G17" s="32" t="s">
        <v>133</v>
      </c>
      <c r="H17" s="33" t="s">
        <v>134</v>
      </c>
    </row>
    <row r="18" spans="2:8" x14ac:dyDescent="0.25">
      <c r="B18" s="32" t="s">
        <v>135</v>
      </c>
      <c r="C18" s="30" t="s">
        <v>136</v>
      </c>
      <c r="D18" s="29"/>
      <c r="E18" s="30" t="s">
        <v>137</v>
      </c>
      <c r="F18" s="29" t="s">
        <v>138</v>
      </c>
      <c r="G18" s="32" t="s">
        <v>139</v>
      </c>
      <c r="H18" s="33" t="s">
        <v>140</v>
      </c>
    </row>
    <row r="19" spans="2:8" x14ac:dyDescent="0.25">
      <c r="B19" s="32" t="s">
        <v>141</v>
      </c>
      <c r="C19" s="30" t="s">
        <v>142</v>
      </c>
      <c r="D19" s="29"/>
      <c r="E19" s="30" t="s">
        <v>143</v>
      </c>
      <c r="F19" s="29" t="s">
        <v>144</v>
      </c>
      <c r="G19" s="32" t="s">
        <v>145</v>
      </c>
      <c r="H19" s="33" t="s">
        <v>146</v>
      </c>
    </row>
    <row r="20" spans="2:8" x14ac:dyDescent="0.25">
      <c r="B20" s="32" t="s">
        <v>147</v>
      </c>
      <c r="C20" s="30" t="s">
        <v>148</v>
      </c>
      <c r="D20" s="29"/>
      <c r="E20" s="30" t="s">
        <v>149</v>
      </c>
      <c r="F20" s="29" t="s">
        <v>150</v>
      </c>
      <c r="G20" s="32" t="s">
        <v>151</v>
      </c>
      <c r="H20" s="33" t="s">
        <v>152</v>
      </c>
    </row>
    <row r="21" spans="2:8" x14ac:dyDescent="0.25">
      <c r="B21" s="32" t="s">
        <v>153</v>
      </c>
      <c r="C21" s="30" t="s">
        <v>154</v>
      </c>
      <c r="D21" s="29"/>
      <c r="E21" s="30" t="s">
        <v>155</v>
      </c>
      <c r="F21" s="29" t="s">
        <v>156</v>
      </c>
      <c r="G21" s="32" t="s">
        <v>157</v>
      </c>
      <c r="H21" s="33" t="s">
        <v>158</v>
      </c>
    </row>
    <row r="22" spans="2:8" x14ac:dyDescent="0.25">
      <c r="B22" s="32"/>
      <c r="C22" s="30" t="s">
        <v>159</v>
      </c>
      <c r="D22" s="29"/>
      <c r="E22" s="30" t="s">
        <v>160</v>
      </c>
      <c r="F22" s="29" t="s">
        <v>161</v>
      </c>
      <c r="G22" s="32" t="s">
        <v>162</v>
      </c>
      <c r="H22" s="33" t="s">
        <v>163</v>
      </c>
    </row>
    <row r="23" spans="2:8" x14ac:dyDescent="0.25">
      <c r="B23" s="32"/>
      <c r="C23" s="30" t="s">
        <v>164</v>
      </c>
      <c r="D23" s="29"/>
      <c r="E23" s="30" t="s">
        <v>165</v>
      </c>
      <c r="F23" s="29" t="s">
        <v>166</v>
      </c>
      <c r="G23" s="32" t="s">
        <v>167</v>
      </c>
      <c r="H23" s="33" t="s">
        <v>168</v>
      </c>
    </row>
    <row r="24" spans="2:8" x14ac:dyDescent="0.25">
      <c r="B24" s="32"/>
      <c r="C24" s="30" t="s">
        <v>169</v>
      </c>
      <c r="D24" s="29"/>
      <c r="E24" s="30" t="s">
        <v>170</v>
      </c>
      <c r="F24" s="29" t="s">
        <v>171</v>
      </c>
      <c r="G24" s="32" t="s">
        <v>172</v>
      </c>
      <c r="H24" s="33" t="s">
        <v>173</v>
      </c>
    </row>
    <row r="25" spans="2:8" x14ac:dyDescent="0.25">
      <c r="B25" s="32"/>
      <c r="C25" s="30" t="s">
        <v>174</v>
      </c>
      <c r="D25" s="29"/>
      <c r="E25" s="30" t="s">
        <v>175</v>
      </c>
      <c r="F25" s="29" t="s">
        <v>176</v>
      </c>
      <c r="G25" s="32" t="s">
        <v>177</v>
      </c>
      <c r="H25" s="33" t="s">
        <v>178</v>
      </c>
    </row>
    <row r="26" spans="2:8" x14ac:dyDescent="0.25">
      <c r="B26" s="32"/>
      <c r="C26" s="30" t="s">
        <v>179</v>
      </c>
      <c r="D26" s="29"/>
      <c r="E26" s="30" t="s">
        <v>180</v>
      </c>
      <c r="F26" s="29" t="s">
        <v>181</v>
      </c>
      <c r="G26" s="32" t="s">
        <v>182</v>
      </c>
      <c r="H26" s="33" t="s">
        <v>183</v>
      </c>
    </row>
    <row r="27" spans="2:8" ht="15.75" thickBot="1" x14ac:dyDescent="0.3">
      <c r="B27" s="35"/>
      <c r="C27" s="36" t="s">
        <v>184</v>
      </c>
      <c r="D27" s="37"/>
      <c r="E27" s="37" t="s">
        <v>185</v>
      </c>
      <c r="F27" s="37"/>
      <c r="G27" s="35"/>
      <c r="H27" s="35"/>
    </row>
    <row r="29" spans="2:8" x14ac:dyDescent="0.25">
      <c r="B29" s="265"/>
      <c r="C29" s="265"/>
      <c r="D29" s="265"/>
      <c r="E29" s="265"/>
      <c r="F29" s="265"/>
      <c r="G29" s="265"/>
      <c r="H29" s="265"/>
    </row>
    <row r="30" spans="2:8" x14ac:dyDescent="0.25">
      <c r="B30" s="265"/>
      <c r="C30" s="265"/>
      <c r="D30" s="265"/>
      <c r="E30" s="265"/>
      <c r="F30" s="265"/>
      <c r="G30" s="265"/>
      <c r="H30" s="265"/>
    </row>
    <row r="33" spans="5:6" x14ac:dyDescent="0.25">
      <c r="E33" s="38"/>
      <c r="F33" s="38"/>
    </row>
    <row r="34" spans="5:6" x14ac:dyDescent="0.25">
      <c r="E34" s="38"/>
      <c r="F34" s="38"/>
    </row>
    <row r="35" spans="5:6" x14ac:dyDescent="0.25">
      <c r="E35" s="38"/>
      <c r="F35" s="38"/>
    </row>
    <row r="36" spans="5:6" x14ac:dyDescent="0.25">
      <c r="E36" s="38"/>
      <c r="F36" s="38"/>
    </row>
    <row r="37" spans="5:6" x14ac:dyDescent="0.25">
      <c r="E37" s="38"/>
      <c r="F37" s="38"/>
    </row>
    <row r="38" spans="5:6" x14ac:dyDescent="0.25">
      <c r="E38" s="38"/>
      <c r="F38" s="38"/>
    </row>
    <row r="39" spans="5:6" x14ac:dyDescent="0.25">
      <c r="E39" s="38"/>
      <c r="F39" s="38"/>
    </row>
    <row r="40" spans="5:6" x14ac:dyDescent="0.25">
      <c r="E40" s="38"/>
      <c r="F40" s="38"/>
    </row>
    <row r="41" spans="5:6" x14ac:dyDescent="0.25">
      <c r="E41" s="38"/>
      <c r="F41" s="38"/>
    </row>
    <row r="42" spans="5:6" x14ac:dyDescent="0.25">
      <c r="E42" s="38"/>
      <c r="F42" s="38"/>
    </row>
  </sheetData>
  <sheetProtection algorithmName="SHA-512" hashValue="TdBIOSPDlK3TSaSTzsZPAfUcQcCpClPJl6in9eTgogG3swgdrWIjZga2Vtp4N/CFZ+uJtQnY6g2aT+Q1OqLFrw==" saltValue="TwHFcQCRaaVxQdK6CvTr4Q==" spinCount="100000" sheet="1" objects="1" scenarios="1" selectLockedCells="1"/>
  <mergeCells count="6">
    <mergeCell ref="B29:H30"/>
    <mergeCell ref="B2:H3"/>
    <mergeCell ref="C5:D5"/>
    <mergeCell ref="E5:F5"/>
    <mergeCell ref="C6:D6"/>
    <mergeCell ref="E6:F6"/>
  </mergeCells>
  <pageMargins left="0.70866141732283472" right="0.70866141732283472"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M166"/>
  <sheetViews>
    <sheetView showGridLines="0" zoomScale="60" zoomScaleNormal="60" zoomScaleSheetLayoutView="70" workbookViewId="0">
      <selection activeCell="F79" sqref="F79"/>
    </sheetView>
  </sheetViews>
  <sheetFormatPr defaultRowHeight="15" x14ac:dyDescent="0.25"/>
  <cols>
    <col min="1" max="1" width="36.5703125" style="85" customWidth="1"/>
    <col min="2" max="8" width="27.7109375" customWidth="1"/>
    <col min="9" max="9" width="27.28515625" customWidth="1"/>
    <col min="10" max="10" width="27.28515625" style="3" customWidth="1"/>
    <col min="11" max="13" width="27.28515625" customWidth="1"/>
  </cols>
  <sheetData>
    <row r="1" spans="1:13" x14ac:dyDescent="0.25">
      <c r="A1" s="43"/>
      <c r="B1" s="40"/>
      <c r="C1" s="40"/>
      <c r="D1" s="40"/>
      <c r="E1" s="40"/>
      <c r="F1" s="40"/>
      <c r="G1" s="40"/>
      <c r="H1" s="40"/>
      <c r="I1" s="40"/>
      <c r="J1" s="66"/>
      <c r="K1" s="40"/>
    </row>
    <row r="2" spans="1:13" ht="15" customHeight="1" x14ac:dyDescent="0.25">
      <c r="A2" s="271" t="s">
        <v>288</v>
      </c>
      <c r="B2" s="272"/>
      <c r="C2" s="272"/>
      <c r="D2" s="272"/>
      <c r="E2" s="272"/>
      <c r="F2" s="272"/>
      <c r="G2" s="272"/>
      <c r="H2" s="272"/>
      <c r="I2" s="272"/>
      <c r="J2" s="67"/>
      <c r="K2" s="40"/>
    </row>
    <row r="3" spans="1:13" ht="15" customHeight="1" x14ac:dyDescent="0.25">
      <c r="A3" s="271"/>
      <c r="B3" s="272"/>
      <c r="C3" s="272"/>
      <c r="D3" s="272"/>
      <c r="E3" s="272"/>
      <c r="F3" s="272"/>
      <c r="G3" s="272"/>
      <c r="H3" s="272"/>
      <c r="I3" s="272"/>
      <c r="J3" s="67"/>
      <c r="K3" s="40"/>
    </row>
    <row r="4" spans="1:13" x14ac:dyDescent="0.25">
      <c r="A4" s="65"/>
      <c r="B4" s="40"/>
      <c r="C4" s="40"/>
      <c r="D4" s="40"/>
      <c r="E4" s="40"/>
      <c r="F4" s="40"/>
      <c r="G4" s="40"/>
      <c r="H4" s="40"/>
      <c r="I4" s="40"/>
      <c r="J4" s="66"/>
    </row>
    <row r="5" spans="1:13" x14ac:dyDescent="0.25">
      <c r="A5" s="44"/>
      <c r="B5" s="42"/>
      <c r="C5" s="42"/>
      <c r="D5" s="40"/>
      <c r="E5" s="40"/>
      <c r="F5" s="40"/>
      <c r="G5" s="40"/>
      <c r="H5" s="40"/>
      <c r="I5" s="40"/>
      <c r="J5" s="66"/>
    </row>
    <row r="6" spans="1:13" s="177" customFormat="1" ht="33.75" customHeight="1" x14ac:dyDescent="0.3">
      <c r="A6" s="173" t="s">
        <v>266</v>
      </c>
      <c r="B6" s="174"/>
      <c r="C6" s="174"/>
      <c r="D6" s="175"/>
      <c r="E6" s="175"/>
      <c r="F6" s="175"/>
      <c r="G6" s="175"/>
      <c r="H6" s="175"/>
      <c r="I6" s="175"/>
      <c r="J6" s="176"/>
    </row>
    <row r="7" spans="1:13" ht="19.899999999999999" customHeight="1" x14ac:dyDescent="0.25">
      <c r="A7" s="274" t="s">
        <v>297</v>
      </c>
      <c r="B7" s="275"/>
      <c r="C7" s="275"/>
      <c r="D7" s="275"/>
      <c r="E7" s="148"/>
      <c r="F7" s="40"/>
      <c r="G7" s="40"/>
      <c r="H7" s="40"/>
      <c r="I7" s="40"/>
      <c r="J7" s="66"/>
    </row>
    <row r="8" spans="1:13" ht="20.65" customHeight="1" x14ac:dyDescent="0.25">
      <c r="A8" s="132" t="s">
        <v>298</v>
      </c>
      <c r="F8" s="40"/>
      <c r="G8" s="40"/>
      <c r="H8" s="40"/>
      <c r="I8" s="40"/>
      <c r="J8" s="66"/>
    </row>
    <row r="9" spans="1:13" ht="21.75" customHeight="1" x14ac:dyDescent="0.25">
      <c r="A9" s="192" t="s">
        <v>196</v>
      </c>
      <c r="B9" s="193"/>
      <c r="C9" s="193"/>
      <c r="D9" s="193"/>
      <c r="E9" s="193"/>
      <c r="F9" s="193"/>
      <c r="G9" s="193"/>
      <c r="H9" s="193"/>
      <c r="I9" s="193"/>
      <c r="J9" s="193"/>
      <c r="K9" s="193"/>
      <c r="L9" s="193"/>
      <c r="M9" s="193"/>
    </row>
    <row r="10" spans="1:13" ht="73.5" customHeight="1" x14ac:dyDescent="0.25">
      <c r="A10" s="131" t="s">
        <v>360</v>
      </c>
      <c r="B10" s="70" t="s">
        <v>323</v>
      </c>
      <c r="C10" s="168" t="s">
        <v>359</v>
      </c>
      <c r="D10" s="168" t="s">
        <v>362</v>
      </c>
      <c r="E10" s="70" t="s">
        <v>322</v>
      </c>
      <c r="F10" s="186" t="s">
        <v>361</v>
      </c>
      <c r="G10" s="168" t="s">
        <v>362</v>
      </c>
      <c r="H10" s="70" t="s">
        <v>321</v>
      </c>
      <c r="I10" s="168" t="s">
        <v>359</v>
      </c>
      <c r="J10" s="168" t="s">
        <v>362</v>
      </c>
      <c r="K10" s="69" t="s">
        <v>320</v>
      </c>
      <c r="L10" s="168" t="s">
        <v>359</v>
      </c>
      <c r="M10" s="168" t="s">
        <v>362</v>
      </c>
    </row>
    <row r="11" spans="1:13" ht="15.75" x14ac:dyDescent="0.25">
      <c r="A11" s="71" t="s">
        <v>197</v>
      </c>
      <c r="B11" s="139">
        <v>0</v>
      </c>
      <c r="C11" s="179"/>
      <c r="D11" s="212">
        <f>B11*C11</f>
        <v>0</v>
      </c>
      <c r="E11" s="139">
        <v>0</v>
      </c>
      <c r="F11" s="179"/>
      <c r="G11" s="212">
        <f>E11*F11</f>
        <v>0</v>
      </c>
      <c r="H11" s="139">
        <v>0</v>
      </c>
      <c r="I11" s="179"/>
      <c r="J11" s="212">
        <f>H11*I11</f>
        <v>0</v>
      </c>
      <c r="K11" s="139">
        <v>0</v>
      </c>
      <c r="L11" s="179">
        <v>1000</v>
      </c>
      <c r="M11" s="212">
        <f>K11*L11</f>
        <v>0</v>
      </c>
    </row>
    <row r="12" spans="1:13" ht="15.75" x14ac:dyDescent="0.25">
      <c r="A12" s="71" t="s">
        <v>198</v>
      </c>
      <c r="B12" s="139">
        <v>0</v>
      </c>
      <c r="C12" s="179"/>
      <c r="D12" s="212">
        <f t="shared" ref="D12:D15" si="0">B12*C12</f>
        <v>0</v>
      </c>
      <c r="E12" s="139">
        <v>0</v>
      </c>
      <c r="F12" s="179"/>
      <c r="G12" s="212">
        <f t="shared" ref="G12:G15" si="1">E12*F12</f>
        <v>0</v>
      </c>
      <c r="H12" s="139">
        <v>0</v>
      </c>
      <c r="I12" s="179"/>
      <c r="J12" s="212">
        <f t="shared" ref="J12:J15" si="2">H12*I12</f>
        <v>0</v>
      </c>
      <c r="K12" s="139">
        <v>0</v>
      </c>
      <c r="L12" s="179">
        <v>1000</v>
      </c>
      <c r="M12" s="212">
        <f t="shared" ref="M12:M15" si="3">K12*L12</f>
        <v>0</v>
      </c>
    </row>
    <row r="13" spans="1:13" ht="15.75" x14ac:dyDescent="0.25">
      <c r="A13" s="71" t="s">
        <v>199</v>
      </c>
      <c r="B13" s="139">
        <v>0</v>
      </c>
      <c r="C13" s="179"/>
      <c r="D13" s="212">
        <f t="shared" si="0"/>
        <v>0</v>
      </c>
      <c r="E13" s="139">
        <v>0</v>
      </c>
      <c r="F13" s="179"/>
      <c r="G13" s="212">
        <f t="shared" si="1"/>
        <v>0</v>
      </c>
      <c r="H13" s="139">
        <v>0</v>
      </c>
      <c r="I13" s="179"/>
      <c r="J13" s="212">
        <f t="shared" si="2"/>
        <v>0</v>
      </c>
      <c r="K13" s="139">
        <v>0</v>
      </c>
      <c r="L13" s="179">
        <v>1000</v>
      </c>
      <c r="M13" s="212">
        <f t="shared" si="3"/>
        <v>0</v>
      </c>
    </row>
    <row r="14" spans="1:13" ht="15.75" x14ac:dyDescent="0.25">
      <c r="A14" s="71" t="s">
        <v>200</v>
      </c>
      <c r="B14" s="139">
        <v>0</v>
      </c>
      <c r="C14" s="179"/>
      <c r="D14" s="212">
        <f t="shared" si="0"/>
        <v>0</v>
      </c>
      <c r="E14" s="139">
        <v>0</v>
      </c>
      <c r="F14" s="179"/>
      <c r="G14" s="212">
        <f t="shared" si="1"/>
        <v>0</v>
      </c>
      <c r="H14" s="139">
        <v>0</v>
      </c>
      <c r="I14" s="179"/>
      <c r="J14" s="212">
        <f t="shared" si="2"/>
        <v>0</v>
      </c>
      <c r="K14" s="139">
        <v>0</v>
      </c>
      <c r="L14" s="179">
        <v>1000</v>
      </c>
      <c r="M14" s="212">
        <f t="shared" si="3"/>
        <v>0</v>
      </c>
    </row>
    <row r="15" spans="1:13" ht="16.5" thickBot="1" x14ac:dyDescent="0.3">
      <c r="A15" s="71" t="s">
        <v>201</v>
      </c>
      <c r="B15" s="139">
        <v>0</v>
      </c>
      <c r="C15" s="179"/>
      <c r="D15" s="212">
        <f t="shared" si="0"/>
        <v>0</v>
      </c>
      <c r="E15" s="139">
        <v>0</v>
      </c>
      <c r="F15" s="179"/>
      <c r="G15" s="212">
        <f t="shared" si="1"/>
        <v>0</v>
      </c>
      <c r="H15" s="139">
        <v>0</v>
      </c>
      <c r="I15" s="179"/>
      <c r="J15" s="212">
        <f t="shared" si="2"/>
        <v>0</v>
      </c>
      <c r="K15" s="139">
        <v>0</v>
      </c>
      <c r="L15" s="179">
        <v>500</v>
      </c>
      <c r="M15" s="212">
        <f t="shared" si="3"/>
        <v>0</v>
      </c>
    </row>
    <row r="16" spans="1:13" ht="16.5" thickBot="1" x14ac:dyDescent="0.3">
      <c r="A16" s="73"/>
      <c r="B16" s="72"/>
      <c r="C16" s="72"/>
      <c r="D16" s="213">
        <f>SUM(D11:D15)</f>
        <v>0</v>
      </c>
      <c r="E16" s="72"/>
      <c r="F16" s="72"/>
      <c r="G16" s="213">
        <f>SUM(G11:G15)</f>
        <v>0</v>
      </c>
      <c r="H16" s="72"/>
      <c r="I16" s="72"/>
      <c r="J16" s="213">
        <f>SUM(J11:J15)</f>
        <v>0</v>
      </c>
      <c r="K16" s="72"/>
      <c r="L16" s="72"/>
      <c r="M16" s="213">
        <f>SUM(M11:M15)</f>
        <v>0</v>
      </c>
    </row>
    <row r="17" spans="1:13" s="201" customFormat="1" ht="15.75" x14ac:dyDescent="0.25">
      <c r="A17" s="200"/>
      <c r="B17" s="74"/>
      <c r="C17" s="74"/>
      <c r="D17" s="74"/>
      <c r="E17" s="74"/>
      <c r="F17" s="74"/>
      <c r="G17" s="74"/>
      <c r="H17" s="74"/>
      <c r="I17" s="74"/>
      <c r="J17" s="74"/>
      <c r="K17" s="74"/>
      <c r="L17" s="74"/>
      <c r="M17" s="74"/>
    </row>
    <row r="18" spans="1:13" ht="73.5" customHeight="1" x14ac:dyDescent="0.25">
      <c r="A18" s="131"/>
      <c r="B18" s="70" t="s">
        <v>323</v>
      </c>
      <c r="C18" s="168" t="s">
        <v>359</v>
      </c>
      <c r="D18" s="70" t="s">
        <v>322</v>
      </c>
      <c r="E18" s="168" t="s">
        <v>359</v>
      </c>
      <c r="F18" s="70" t="s">
        <v>321</v>
      </c>
      <c r="G18" s="168" t="s">
        <v>359</v>
      </c>
      <c r="H18" s="69" t="s">
        <v>320</v>
      </c>
      <c r="I18" s="168" t="s">
        <v>359</v>
      </c>
    </row>
    <row r="19" spans="1:13" ht="15.75" x14ac:dyDescent="0.25">
      <c r="A19" s="71" t="s">
        <v>197</v>
      </c>
      <c r="B19" s="158">
        <v>0</v>
      </c>
      <c r="C19" s="179"/>
      <c r="D19" s="158">
        <v>0</v>
      </c>
      <c r="E19" s="158"/>
      <c r="F19" s="158">
        <v>0</v>
      </c>
      <c r="G19" s="158"/>
      <c r="H19" s="158">
        <v>0</v>
      </c>
      <c r="I19" s="158"/>
    </row>
    <row r="20" spans="1:13" ht="18.75" x14ac:dyDescent="0.25">
      <c r="A20" s="71" t="s">
        <v>202</v>
      </c>
      <c r="B20" s="158">
        <v>0</v>
      </c>
      <c r="C20" s="179"/>
      <c r="D20" s="158">
        <v>0</v>
      </c>
      <c r="E20" s="158"/>
      <c r="F20" s="158">
        <v>0</v>
      </c>
      <c r="G20" s="158"/>
      <c r="H20" s="158">
        <v>0</v>
      </c>
      <c r="I20" s="158"/>
      <c r="J20" s="68"/>
    </row>
    <row r="21" spans="1:13" ht="15.75" x14ac:dyDescent="0.25">
      <c r="A21" s="71" t="s">
        <v>199</v>
      </c>
      <c r="B21" s="158">
        <v>0</v>
      </c>
      <c r="C21" s="179"/>
      <c r="D21" s="158">
        <v>0</v>
      </c>
      <c r="E21" s="158"/>
      <c r="F21" s="158">
        <v>0</v>
      </c>
      <c r="G21" s="158"/>
      <c r="H21" s="158">
        <v>0</v>
      </c>
      <c r="I21" s="158"/>
      <c r="J21" s="77"/>
    </row>
    <row r="22" spans="1:13" ht="15" customHeight="1" x14ac:dyDescent="0.25">
      <c r="A22" s="71" t="s">
        <v>200</v>
      </c>
      <c r="B22" s="158">
        <v>0</v>
      </c>
      <c r="C22" s="179"/>
      <c r="D22" s="158">
        <v>0</v>
      </c>
      <c r="E22" s="158"/>
      <c r="F22" s="158">
        <v>0</v>
      </c>
      <c r="G22" s="158"/>
      <c r="H22" s="158">
        <v>0</v>
      </c>
      <c r="I22" s="158"/>
    </row>
    <row r="23" spans="1:13" ht="15" customHeight="1" x14ac:dyDescent="0.25">
      <c r="A23" s="71" t="s">
        <v>201</v>
      </c>
      <c r="B23" s="158">
        <v>0</v>
      </c>
      <c r="C23" s="179"/>
      <c r="D23" s="158">
        <v>0</v>
      </c>
      <c r="E23" s="158"/>
      <c r="F23" s="158">
        <v>0</v>
      </c>
      <c r="G23" s="158"/>
      <c r="H23" s="158">
        <v>0</v>
      </c>
      <c r="I23" s="158"/>
    </row>
    <row r="24" spans="1:13" ht="15.75" x14ac:dyDescent="0.25">
      <c r="A24" s="73"/>
      <c r="B24" s="3"/>
      <c r="C24" s="3"/>
      <c r="D24" s="3"/>
      <c r="E24" s="3"/>
      <c r="F24" s="3"/>
      <c r="G24" s="3"/>
      <c r="H24" s="3"/>
      <c r="I24" s="3"/>
      <c r="J24" s="77"/>
    </row>
    <row r="25" spans="1:13" ht="15.75" x14ac:dyDescent="0.25">
      <c r="A25" s="75"/>
      <c r="B25" s="74"/>
      <c r="C25" s="74"/>
      <c r="D25" s="74"/>
      <c r="E25" s="74"/>
      <c r="F25" s="74"/>
      <c r="G25" s="74"/>
      <c r="H25" s="74"/>
      <c r="I25" s="74"/>
      <c r="J25" s="79"/>
    </row>
    <row r="26" spans="1:13" ht="27" customHeight="1" x14ac:dyDescent="0.25">
      <c r="A26" s="273" t="s">
        <v>203</v>
      </c>
      <c r="B26" s="273"/>
      <c r="C26" s="273"/>
      <c r="D26" s="273"/>
      <c r="E26" s="273"/>
      <c r="F26" s="273"/>
      <c r="G26" s="273"/>
      <c r="H26" s="273"/>
      <c r="I26" s="273"/>
      <c r="J26" s="273"/>
      <c r="K26" s="273"/>
      <c r="L26" s="273"/>
      <c r="M26" s="273"/>
    </row>
    <row r="27" spans="1:13" ht="38.25" thickBot="1" x14ac:dyDescent="0.3">
      <c r="A27" s="194"/>
      <c r="B27" s="195" t="s">
        <v>323</v>
      </c>
      <c r="C27" s="181" t="s">
        <v>361</v>
      </c>
      <c r="D27" s="203" t="s">
        <v>362</v>
      </c>
      <c r="E27" s="195" t="s">
        <v>322</v>
      </c>
      <c r="F27" s="181" t="s">
        <v>361</v>
      </c>
      <c r="G27" s="203" t="s">
        <v>362</v>
      </c>
      <c r="H27" s="195" t="s">
        <v>321</v>
      </c>
      <c r="I27" s="181" t="s">
        <v>361</v>
      </c>
      <c r="J27" s="203" t="s">
        <v>362</v>
      </c>
      <c r="K27" s="196" t="s">
        <v>320</v>
      </c>
      <c r="L27" s="181" t="s">
        <v>361</v>
      </c>
      <c r="M27" s="203" t="s">
        <v>362</v>
      </c>
    </row>
    <row r="28" spans="1:13" ht="24" customHeight="1" thickBot="1" x14ac:dyDescent="0.3">
      <c r="A28" s="122" t="s">
        <v>204</v>
      </c>
      <c r="B28" s="139">
        <v>0</v>
      </c>
      <c r="C28" s="222">
        <v>10000</v>
      </c>
      <c r="D28" s="214">
        <f>B28*C28</f>
        <v>0</v>
      </c>
      <c r="E28" s="202">
        <v>0</v>
      </c>
      <c r="F28" s="222">
        <v>500</v>
      </c>
      <c r="G28" s="214">
        <f>E28*F28</f>
        <v>0</v>
      </c>
      <c r="H28" s="202">
        <v>0</v>
      </c>
      <c r="I28" s="222">
        <v>500</v>
      </c>
      <c r="J28" s="214">
        <f>H28*I28</f>
        <v>0</v>
      </c>
      <c r="K28" s="202">
        <v>0</v>
      </c>
      <c r="L28" s="222">
        <v>500</v>
      </c>
      <c r="M28" s="214">
        <f>K28*L28</f>
        <v>0</v>
      </c>
    </row>
    <row r="29" spans="1:13" ht="15.75" x14ac:dyDescent="0.25">
      <c r="A29" s="75"/>
      <c r="B29" s="74"/>
      <c r="C29" s="74"/>
      <c r="D29" s="74"/>
      <c r="E29" s="74"/>
      <c r="F29" s="74"/>
      <c r="G29" s="74"/>
      <c r="H29" s="74"/>
      <c r="I29" s="74"/>
      <c r="J29" s="74"/>
      <c r="K29" s="3"/>
    </row>
    <row r="30" spans="1:13" ht="38.25" thickBot="1" x14ac:dyDescent="0.3">
      <c r="A30" s="76"/>
      <c r="B30" s="70" t="s">
        <v>324</v>
      </c>
      <c r="C30" s="168" t="s">
        <v>361</v>
      </c>
      <c r="D30" s="185" t="s">
        <v>362</v>
      </c>
      <c r="E30" s="70" t="s">
        <v>325</v>
      </c>
      <c r="F30" s="168" t="s">
        <v>361</v>
      </c>
      <c r="G30" s="185" t="s">
        <v>362</v>
      </c>
      <c r="H30" s="1"/>
      <c r="I30" s="1"/>
      <c r="J30" s="1"/>
      <c r="K30" s="3"/>
    </row>
    <row r="31" spans="1:13" ht="23.25" customHeight="1" thickBot="1" x14ac:dyDescent="0.3">
      <c r="A31" s="122" t="s">
        <v>310</v>
      </c>
      <c r="B31" s="139">
        <v>0</v>
      </c>
      <c r="C31" s="223"/>
      <c r="D31" s="214">
        <f>B31*C31</f>
        <v>0</v>
      </c>
      <c r="E31" s="202"/>
      <c r="F31" s="223"/>
      <c r="G31" s="214">
        <f>E31*F31</f>
        <v>0</v>
      </c>
      <c r="H31" s="1"/>
      <c r="I31" s="78"/>
      <c r="J31" s="78"/>
      <c r="K31" s="3"/>
    </row>
    <row r="32" spans="1:13" ht="15" customHeight="1" x14ac:dyDescent="0.25">
      <c r="A32" s="43"/>
      <c r="B32" s="1"/>
      <c r="C32" s="1"/>
      <c r="D32" s="1"/>
      <c r="E32" s="1"/>
      <c r="F32" s="1"/>
      <c r="G32" s="1"/>
      <c r="H32" s="78"/>
      <c r="I32" s="78"/>
    </row>
    <row r="33" spans="1:11" ht="21.75" customHeight="1" x14ac:dyDescent="0.25">
      <c r="A33" s="278" t="s">
        <v>205</v>
      </c>
      <c r="B33" s="279"/>
      <c r="C33" s="279"/>
      <c r="D33" s="279"/>
      <c r="E33" s="279"/>
      <c r="F33" s="279"/>
      <c r="G33" s="279"/>
      <c r="H33" s="1"/>
      <c r="I33" s="1"/>
    </row>
    <row r="34" spans="1:11" ht="15" customHeight="1" x14ac:dyDescent="0.25">
      <c r="A34" s="281" t="s">
        <v>206</v>
      </c>
      <c r="B34" s="283" t="s">
        <v>326</v>
      </c>
      <c r="C34" s="276" t="s">
        <v>361</v>
      </c>
      <c r="D34" s="276" t="s">
        <v>362</v>
      </c>
      <c r="E34" s="283" t="s">
        <v>327</v>
      </c>
      <c r="F34" s="276" t="s">
        <v>361</v>
      </c>
      <c r="G34" s="276" t="s">
        <v>362</v>
      </c>
      <c r="H34" s="78"/>
      <c r="I34" s="1"/>
      <c r="J34" s="1"/>
      <c r="K34" s="3"/>
    </row>
    <row r="35" spans="1:11" ht="39" customHeight="1" x14ac:dyDescent="0.25">
      <c r="A35" s="282"/>
      <c r="B35" s="283"/>
      <c r="C35" s="277"/>
      <c r="D35" s="277"/>
      <c r="E35" s="283"/>
      <c r="F35" s="277"/>
      <c r="G35" s="277"/>
      <c r="H35" s="78"/>
      <c r="I35" s="1"/>
      <c r="J35" s="1"/>
      <c r="K35" s="3"/>
    </row>
    <row r="36" spans="1:11" ht="15.75" x14ac:dyDescent="0.25">
      <c r="A36" s="71" t="s">
        <v>197</v>
      </c>
      <c r="B36" s="139">
        <v>0</v>
      </c>
      <c r="C36" s="179"/>
      <c r="D36" s="212">
        <f>B36*C36</f>
        <v>0</v>
      </c>
      <c r="E36" s="139">
        <v>0</v>
      </c>
      <c r="F36" s="179"/>
      <c r="G36" s="212">
        <f>E36*F36</f>
        <v>0</v>
      </c>
      <c r="H36" s="1"/>
      <c r="I36" s="1"/>
      <c r="J36" s="1"/>
      <c r="K36" s="3"/>
    </row>
    <row r="37" spans="1:11" ht="15.75" x14ac:dyDescent="0.25">
      <c r="A37" s="71" t="s">
        <v>202</v>
      </c>
      <c r="B37" s="139">
        <v>0</v>
      </c>
      <c r="C37" s="179"/>
      <c r="D37" s="212">
        <f t="shared" ref="D37:D40" si="4">B37*C37</f>
        <v>0</v>
      </c>
      <c r="E37" s="139">
        <v>0</v>
      </c>
      <c r="F37" s="179"/>
      <c r="G37" s="212">
        <f t="shared" ref="G37:G40" si="5">E37*F37</f>
        <v>0</v>
      </c>
      <c r="H37" s="1"/>
      <c r="I37" s="1"/>
      <c r="J37" s="1"/>
      <c r="K37" s="3"/>
    </row>
    <row r="38" spans="1:11" ht="15.75" x14ac:dyDescent="0.25">
      <c r="A38" s="71" t="s">
        <v>199</v>
      </c>
      <c r="B38" s="139">
        <v>0</v>
      </c>
      <c r="C38" s="179"/>
      <c r="D38" s="212">
        <f t="shared" si="4"/>
        <v>0</v>
      </c>
      <c r="E38" s="139">
        <v>0</v>
      </c>
      <c r="F38" s="179"/>
      <c r="G38" s="212">
        <f t="shared" si="5"/>
        <v>0</v>
      </c>
      <c r="H38" s="1"/>
      <c r="I38" s="1"/>
      <c r="J38" s="1"/>
      <c r="K38" s="3"/>
    </row>
    <row r="39" spans="1:11" ht="15.75" x14ac:dyDescent="0.25">
      <c r="A39" s="71" t="s">
        <v>200</v>
      </c>
      <c r="B39" s="139">
        <v>0</v>
      </c>
      <c r="C39" s="179"/>
      <c r="D39" s="212">
        <f t="shared" si="4"/>
        <v>0</v>
      </c>
      <c r="E39" s="139">
        <v>0</v>
      </c>
      <c r="F39" s="179"/>
      <c r="G39" s="212">
        <f t="shared" si="5"/>
        <v>0</v>
      </c>
      <c r="H39" s="1"/>
      <c r="I39" s="1"/>
      <c r="J39" s="1"/>
      <c r="K39" s="3"/>
    </row>
    <row r="40" spans="1:11" ht="19.5" thickBot="1" x14ac:dyDescent="0.3">
      <c r="A40" s="71" t="s">
        <v>201</v>
      </c>
      <c r="B40" s="139">
        <v>0</v>
      </c>
      <c r="C40" s="179"/>
      <c r="D40" s="212">
        <f t="shared" si="4"/>
        <v>0</v>
      </c>
      <c r="E40" s="139">
        <v>0</v>
      </c>
      <c r="F40" s="179"/>
      <c r="G40" s="212">
        <f t="shared" si="5"/>
        <v>0</v>
      </c>
      <c r="H40" s="1"/>
      <c r="I40" s="1"/>
      <c r="J40" s="1"/>
      <c r="K40" s="68"/>
    </row>
    <row r="41" spans="1:11" s="201" customFormat="1" ht="19.5" thickBot="1" x14ac:dyDescent="0.3">
      <c r="A41" s="204"/>
      <c r="B41" s="205"/>
      <c r="C41" s="206"/>
      <c r="D41" s="213">
        <f>SUM(D36:D40)</f>
        <v>0</v>
      </c>
      <c r="E41" s="205"/>
      <c r="F41" s="206"/>
      <c r="G41" s="213">
        <f>SUM(G36:G40)</f>
        <v>0</v>
      </c>
      <c r="H41" s="74"/>
      <c r="I41" s="74"/>
      <c r="J41" s="74"/>
      <c r="K41" s="207"/>
    </row>
    <row r="42" spans="1:11" s="201" customFormat="1" ht="18.75" x14ac:dyDescent="0.25">
      <c r="A42" s="204"/>
      <c r="B42" s="205"/>
      <c r="C42" s="206"/>
      <c r="D42" s="206"/>
      <c r="E42" s="205"/>
      <c r="F42" s="206"/>
      <c r="G42" s="206"/>
      <c r="H42" s="74"/>
      <c r="I42" s="74"/>
      <c r="J42" s="74"/>
      <c r="K42" s="207"/>
    </row>
    <row r="43" spans="1:11" x14ac:dyDescent="0.25">
      <c r="A43" s="1"/>
      <c r="B43" s="1"/>
      <c r="C43" s="1"/>
      <c r="D43" s="1"/>
      <c r="E43" s="1"/>
      <c r="F43" s="1"/>
      <c r="G43" s="1"/>
      <c r="H43" s="1"/>
      <c r="I43" s="1"/>
      <c r="J43" s="79"/>
    </row>
    <row r="44" spans="1:11" ht="37.5" x14ac:dyDescent="0.25">
      <c r="A44" s="80" t="s">
        <v>207</v>
      </c>
      <c r="B44" s="81" t="s">
        <v>311</v>
      </c>
      <c r="C44" s="168" t="s">
        <v>361</v>
      </c>
      <c r="D44" s="168" t="s">
        <v>362</v>
      </c>
      <c r="E44" s="1"/>
      <c r="F44" s="1"/>
      <c r="G44" s="1"/>
      <c r="H44" s="1"/>
      <c r="I44" s="1"/>
    </row>
    <row r="45" spans="1:11" ht="15" customHeight="1" x14ac:dyDescent="0.25">
      <c r="A45" s="82" t="s">
        <v>208</v>
      </c>
      <c r="B45" s="139">
        <v>0</v>
      </c>
      <c r="C45" s="161"/>
      <c r="D45" s="212">
        <f t="shared" ref="D45:D46" si="6">B45*C45</f>
        <v>0</v>
      </c>
      <c r="E45" s="1"/>
      <c r="F45" s="1"/>
      <c r="G45" s="1"/>
      <c r="H45" s="1"/>
      <c r="I45" s="1"/>
    </row>
    <row r="46" spans="1:11" ht="15.75" thickBot="1" x14ac:dyDescent="0.3">
      <c r="A46" s="83" t="s">
        <v>209</v>
      </c>
      <c r="B46" s="139">
        <v>0</v>
      </c>
      <c r="C46" s="161"/>
      <c r="D46" s="212">
        <f t="shared" si="6"/>
        <v>0</v>
      </c>
      <c r="E46" s="84"/>
      <c r="F46" s="1"/>
      <c r="G46" s="1"/>
      <c r="H46" s="1"/>
      <c r="I46" s="1"/>
    </row>
    <row r="47" spans="1:11" s="201" customFormat="1" ht="15.75" thickBot="1" x14ac:dyDescent="0.3">
      <c r="A47" s="208"/>
      <c r="B47" s="205"/>
      <c r="C47" s="209"/>
      <c r="D47" s="213">
        <f>SUM(D45:D46)</f>
        <v>0</v>
      </c>
      <c r="E47" s="210"/>
      <c r="F47" s="74"/>
      <c r="G47" s="74"/>
      <c r="H47" s="74"/>
      <c r="I47" s="74"/>
      <c r="J47" s="74"/>
    </row>
    <row r="48" spans="1:11" s="201" customFormat="1" x14ac:dyDescent="0.25">
      <c r="A48" s="208"/>
      <c r="B48" s="205"/>
      <c r="C48" s="209"/>
      <c r="D48" s="206"/>
      <c r="E48" s="210"/>
      <c r="F48" s="74"/>
      <c r="G48" s="74"/>
      <c r="H48" s="74"/>
      <c r="I48" s="74"/>
      <c r="J48" s="74"/>
    </row>
    <row r="49" spans="1:10" s="201" customFormat="1" x14ac:dyDescent="0.25">
      <c r="A49" s="211"/>
      <c r="B49" s="211"/>
      <c r="C49" s="211"/>
      <c r="D49" s="74"/>
      <c r="E49" s="74"/>
      <c r="F49" s="74"/>
      <c r="G49" s="74"/>
      <c r="H49" s="74"/>
      <c r="I49" s="74"/>
      <c r="J49" s="74"/>
    </row>
    <row r="50" spans="1:10" ht="21.75" customHeight="1" x14ac:dyDescent="0.25">
      <c r="A50" s="278" t="s">
        <v>210</v>
      </c>
      <c r="B50" s="279"/>
      <c r="C50" s="279"/>
      <c r="D50" s="279"/>
      <c r="E50" s="279"/>
      <c r="F50" s="279"/>
      <c r="G50" s="279"/>
      <c r="H50" s="1"/>
      <c r="I50" s="1"/>
    </row>
    <row r="51" spans="1:10" x14ac:dyDescent="0.25">
      <c r="A51" s="43"/>
      <c r="B51" s="1"/>
      <c r="C51" s="1"/>
      <c r="D51" s="1"/>
      <c r="E51" s="1"/>
      <c r="F51" s="1"/>
      <c r="G51" s="1"/>
      <c r="H51" s="78"/>
      <c r="I51" s="78"/>
    </row>
    <row r="52" spans="1:10" ht="15.75" x14ac:dyDescent="0.25">
      <c r="A52" s="280" t="s">
        <v>211</v>
      </c>
      <c r="B52" s="280"/>
      <c r="C52" s="147"/>
      <c r="D52" s="123"/>
      <c r="E52" s="123"/>
      <c r="F52" s="123"/>
      <c r="G52" s="123"/>
      <c r="H52" s="1"/>
      <c r="I52" s="1"/>
    </row>
    <row r="53" spans="1:10" ht="18.75" x14ac:dyDescent="0.25">
      <c r="A53" s="124" t="s">
        <v>212</v>
      </c>
      <c r="B53" s="124" t="s">
        <v>312</v>
      </c>
      <c r="C53" s="168" t="s">
        <v>358</v>
      </c>
      <c r="D53" s="125"/>
      <c r="E53" s="168" t="s">
        <v>358</v>
      </c>
      <c r="F53" s="124" t="s">
        <v>313</v>
      </c>
      <c r="G53" s="168" t="s">
        <v>358</v>
      </c>
      <c r="H53" s="1"/>
      <c r="I53" s="1"/>
    </row>
    <row r="54" spans="1:10" ht="15.75" x14ac:dyDescent="0.25">
      <c r="A54" s="126" t="s">
        <v>213</v>
      </c>
      <c r="B54" s="162">
        <v>0</v>
      </c>
      <c r="C54" s="162"/>
      <c r="D54" s="126" t="s">
        <v>214</v>
      </c>
      <c r="E54" s="163"/>
      <c r="F54" s="162">
        <v>0</v>
      </c>
      <c r="G54" s="162"/>
      <c r="H54" s="1"/>
      <c r="I54" s="1"/>
    </row>
    <row r="55" spans="1:10" ht="15.75" x14ac:dyDescent="0.25">
      <c r="A55" s="126" t="s">
        <v>215</v>
      </c>
      <c r="B55" s="162">
        <v>0</v>
      </c>
      <c r="C55" s="162"/>
      <c r="D55" s="126" t="s">
        <v>216</v>
      </c>
      <c r="E55" s="163"/>
      <c r="F55" s="162">
        <v>0</v>
      </c>
      <c r="G55" s="162"/>
      <c r="H55" s="1"/>
      <c r="I55" s="1"/>
    </row>
    <row r="56" spans="1:10" ht="15.75" x14ac:dyDescent="0.25">
      <c r="A56" s="126" t="s">
        <v>217</v>
      </c>
      <c r="B56" s="162">
        <v>0</v>
      </c>
      <c r="C56" s="162"/>
      <c r="D56" s="126" t="s">
        <v>218</v>
      </c>
      <c r="E56" s="163"/>
      <c r="F56" s="162">
        <v>0</v>
      </c>
      <c r="G56" s="162"/>
      <c r="H56" s="1"/>
      <c r="I56" s="1"/>
    </row>
    <row r="57" spans="1:10" ht="15.75" x14ac:dyDescent="0.25">
      <c r="A57" s="126" t="s">
        <v>219</v>
      </c>
      <c r="B57" s="162">
        <v>0</v>
      </c>
      <c r="C57" s="162"/>
      <c r="D57" s="126" t="s">
        <v>220</v>
      </c>
      <c r="E57" s="163"/>
      <c r="F57" s="162">
        <v>0</v>
      </c>
      <c r="G57" s="162"/>
      <c r="H57" s="1"/>
      <c r="I57" s="1"/>
    </row>
    <row r="58" spans="1:10" ht="15.75" x14ac:dyDescent="0.25">
      <c r="A58" s="126" t="s">
        <v>221</v>
      </c>
      <c r="B58" s="162">
        <v>0</v>
      </c>
      <c r="C58" s="162"/>
      <c r="D58" s="126" t="s">
        <v>222</v>
      </c>
      <c r="E58" s="163"/>
      <c r="F58" s="162">
        <v>0</v>
      </c>
      <c r="G58" s="162"/>
      <c r="H58" s="1"/>
      <c r="I58" s="1"/>
    </row>
    <row r="59" spans="1:10" ht="15.75" x14ac:dyDescent="0.25">
      <c r="A59" s="126" t="s">
        <v>223</v>
      </c>
      <c r="B59" s="162">
        <v>0</v>
      </c>
      <c r="C59" s="162"/>
      <c r="D59" s="126" t="s">
        <v>224</v>
      </c>
      <c r="E59" s="163"/>
      <c r="F59" s="162">
        <v>0</v>
      </c>
      <c r="G59" s="162"/>
      <c r="H59" s="1"/>
      <c r="I59" s="1"/>
    </row>
    <row r="60" spans="1:10" x14ac:dyDescent="0.25">
      <c r="A60" s="43"/>
      <c r="B60" s="1"/>
      <c r="C60" s="1"/>
      <c r="D60" s="1"/>
      <c r="E60" s="1"/>
      <c r="F60" s="1"/>
      <c r="G60" s="1"/>
      <c r="H60" s="1"/>
      <c r="I60" s="1"/>
    </row>
    <row r="61" spans="1:10" ht="15.75" x14ac:dyDescent="0.25">
      <c r="A61" s="280" t="s">
        <v>225</v>
      </c>
      <c r="B61" s="280"/>
      <c r="C61" s="147"/>
      <c r="D61" s="43"/>
      <c r="E61" s="112"/>
      <c r="F61" s="1"/>
      <c r="G61" s="1"/>
      <c r="H61" s="1"/>
      <c r="I61" s="1"/>
    </row>
    <row r="62" spans="1:10" ht="37.5" x14ac:dyDescent="0.25">
      <c r="A62" s="128" t="s">
        <v>212</v>
      </c>
      <c r="B62" s="128" t="s">
        <v>314</v>
      </c>
      <c r="C62" s="168" t="s">
        <v>361</v>
      </c>
      <c r="D62" s="168" t="s">
        <v>362</v>
      </c>
      <c r="E62" s="1"/>
      <c r="F62" s="1"/>
      <c r="G62" s="1"/>
      <c r="H62" s="1"/>
      <c r="I62" s="1"/>
    </row>
    <row r="63" spans="1:10" ht="15.75" x14ac:dyDescent="0.25">
      <c r="A63" s="127" t="s">
        <v>225</v>
      </c>
      <c r="B63" s="139">
        <v>0</v>
      </c>
      <c r="C63" s="164">
        <v>10</v>
      </c>
      <c r="D63" s="212">
        <f>B63*C63</f>
        <v>0</v>
      </c>
      <c r="E63" s="1"/>
      <c r="F63" s="1"/>
      <c r="G63" s="1"/>
      <c r="H63" s="1"/>
      <c r="I63" s="1"/>
    </row>
    <row r="64" spans="1:10" ht="15.75" x14ac:dyDescent="0.25">
      <c r="A64" s="127" t="s">
        <v>226</v>
      </c>
      <c r="B64" s="139">
        <v>0</v>
      </c>
      <c r="C64" s="164">
        <v>1</v>
      </c>
      <c r="D64" s="212">
        <f t="shared" ref="D64:D66" si="7">B64*C64</f>
        <v>0</v>
      </c>
      <c r="E64" s="1"/>
      <c r="F64" s="1"/>
      <c r="G64" s="1"/>
      <c r="H64" s="1"/>
      <c r="I64" s="1"/>
    </row>
    <row r="65" spans="1:11" ht="15.75" x14ac:dyDescent="0.25">
      <c r="A65" s="127" t="s">
        <v>227</v>
      </c>
      <c r="B65" s="139">
        <v>0</v>
      </c>
      <c r="C65" s="164">
        <v>1</v>
      </c>
      <c r="D65" s="212">
        <f t="shared" si="7"/>
        <v>0</v>
      </c>
      <c r="E65" s="1"/>
      <c r="F65" s="1"/>
      <c r="G65" s="1"/>
      <c r="H65" s="1"/>
      <c r="I65" s="1"/>
    </row>
    <row r="66" spans="1:11" ht="16.5" thickBot="1" x14ac:dyDescent="0.3">
      <c r="A66" s="127" t="s">
        <v>228</v>
      </c>
      <c r="B66" s="139">
        <v>0</v>
      </c>
      <c r="C66" s="165">
        <v>1</v>
      </c>
      <c r="D66" s="212">
        <f t="shared" si="7"/>
        <v>0</v>
      </c>
      <c r="E66" s="1"/>
      <c r="F66" s="1"/>
      <c r="G66" s="1"/>
      <c r="H66" s="1"/>
      <c r="I66" s="1"/>
    </row>
    <row r="67" spans="1:11" ht="15.75" thickBot="1" x14ac:dyDescent="0.3">
      <c r="A67" s="43"/>
      <c r="B67" s="1"/>
      <c r="C67" s="1"/>
      <c r="D67" s="213">
        <f>SUM(D63:D66)</f>
        <v>0</v>
      </c>
      <c r="E67" s="1"/>
      <c r="F67" s="1"/>
      <c r="G67" s="1"/>
      <c r="H67" s="1"/>
      <c r="I67" s="1"/>
    </row>
    <row r="68" spans="1:11" x14ac:dyDescent="0.25">
      <c r="A68" s="112"/>
      <c r="B68" s="1"/>
      <c r="C68" s="1"/>
      <c r="D68" s="1"/>
      <c r="E68" s="1"/>
      <c r="F68" s="1"/>
      <c r="G68" s="1"/>
      <c r="H68" s="1"/>
      <c r="I68" s="1"/>
    </row>
    <row r="69" spans="1:11" ht="15.75" x14ac:dyDescent="0.25">
      <c r="A69" s="184" t="s">
        <v>229</v>
      </c>
      <c r="B69" s="184"/>
      <c r="C69" s="184"/>
      <c r="D69" s="184"/>
      <c r="E69" s="184"/>
      <c r="F69" s="184"/>
      <c r="G69" s="147"/>
      <c r="H69" s="1"/>
      <c r="I69" s="1"/>
    </row>
    <row r="70" spans="1:11" ht="18.75" x14ac:dyDescent="0.25">
      <c r="A70" s="80" t="s">
        <v>212</v>
      </c>
      <c r="B70" s="80" t="s">
        <v>313</v>
      </c>
      <c r="C70" s="168" t="s">
        <v>358</v>
      </c>
      <c r="D70" s="80" t="s">
        <v>315</v>
      </c>
      <c r="E70" s="168" t="s">
        <v>358</v>
      </c>
      <c r="F70" s="80" t="s">
        <v>316</v>
      </c>
      <c r="G70" s="168" t="s">
        <v>358</v>
      </c>
      <c r="H70" s="1"/>
      <c r="I70" s="1"/>
    </row>
    <row r="71" spans="1:11" ht="15.75" x14ac:dyDescent="0.25">
      <c r="A71" s="71" t="s">
        <v>230</v>
      </c>
      <c r="B71" s="164">
        <v>0</v>
      </c>
      <c r="C71" s="166"/>
      <c r="D71" s="164">
        <v>0</v>
      </c>
      <c r="E71" s="167"/>
      <c r="F71" s="164">
        <v>0</v>
      </c>
      <c r="G71" s="166"/>
      <c r="H71" s="1"/>
      <c r="I71" s="1"/>
    </row>
    <row r="72" spans="1:11" ht="15.75" x14ac:dyDescent="0.25">
      <c r="A72" s="71" t="s">
        <v>231</v>
      </c>
      <c r="B72" s="164">
        <v>0</v>
      </c>
      <c r="C72" s="166"/>
      <c r="D72" s="164">
        <v>0</v>
      </c>
      <c r="E72" s="167"/>
      <c r="F72" s="164">
        <v>0</v>
      </c>
      <c r="G72" s="166"/>
      <c r="H72" s="1"/>
      <c r="I72" s="1"/>
      <c r="J72"/>
    </row>
    <row r="73" spans="1:11" ht="15.75" x14ac:dyDescent="0.25">
      <c r="A73" s="71" t="s">
        <v>232</v>
      </c>
      <c r="B73" s="164">
        <v>0</v>
      </c>
      <c r="C73" s="166"/>
      <c r="D73" s="164">
        <v>0</v>
      </c>
      <c r="E73" s="167"/>
      <c r="F73" s="164">
        <v>0</v>
      </c>
      <c r="G73" s="166"/>
      <c r="H73" s="1"/>
      <c r="I73" s="1"/>
      <c r="J73"/>
    </row>
    <row r="74" spans="1:11" ht="15.75" x14ac:dyDescent="0.25">
      <c r="A74" s="71" t="s">
        <v>233</v>
      </c>
      <c r="B74" s="165">
        <v>0</v>
      </c>
      <c r="C74" s="166"/>
      <c r="D74" s="165">
        <v>0</v>
      </c>
      <c r="E74" s="167"/>
      <c r="F74" s="165">
        <v>0</v>
      </c>
      <c r="G74" s="166"/>
      <c r="H74" s="1"/>
      <c r="I74" s="1"/>
      <c r="J74"/>
    </row>
    <row r="75" spans="1:11" x14ac:dyDescent="0.25">
      <c r="A75" s="43"/>
      <c r="B75" s="1"/>
      <c r="C75" s="1"/>
      <c r="D75" s="1"/>
      <c r="E75" s="1"/>
      <c r="F75" s="1"/>
      <c r="G75" s="1"/>
      <c r="H75" s="1"/>
      <c r="I75" s="1"/>
      <c r="J75"/>
    </row>
    <row r="76" spans="1:11" x14ac:dyDescent="0.25">
      <c r="A76" s="1"/>
      <c r="B76" s="1"/>
      <c r="C76" s="1"/>
      <c r="D76" s="1"/>
      <c r="E76" s="1"/>
      <c r="F76" s="1"/>
      <c r="G76" s="1"/>
      <c r="H76" s="1"/>
      <c r="I76" s="1"/>
      <c r="J76"/>
      <c r="K76" s="1"/>
    </row>
    <row r="77" spans="1:11" x14ac:dyDescent="0.25">
      <c r="A77" s="1"/>
      <c r="B77" s="1"/>
      <c r="C77" s="1"/>
      <c r="D77" s="1"/>
      <c r="E77" s="1"/>
      <c r="F77" s="1"/>
      <c r="G77" s="1"/>
      <c r="H77" s="1"/>
      <c r="I77" s="1"/>
      <c r="J77"/>
      <c r="K77" s="1"/>
    </row>
    <row r="78" spans="1:11" x14ac:dyDescent="0.25">
      <c r="A78"/>
      <c r="J78"/>
    </row>
    <row r="79" spans="1:11" x14ac:dyDescent="0.25">
      <c r="A79"/>
      <c r="J79"/>
    </row>
    <row r="80" spans="1:11" x14ac:dyDescent="0.25">
      <c r="A80"/>
      <c r="J80"/>
    </row>
    <row r="81" spans="1:10" x14ac:dyDescent="0.25">
      <c r="A81"/>
      <c r="J81"/>
    </row>
    <row r="82" spans="1:10" x14ac:dyDescent="0.25">
      <c r="A82"/>
      <c r="J82"/>
    </row>
    <row r="83" spans="1:10" x14ac:dyDescent="0.25">
      <c r="A83"/>
      <c r="J83"/>
    </row>
    <row r="84" spans="1:10" x14ac:dyDescent="0.25">
      <c r="A84"/>
      <c r="J84"/>
    </row>
    <row r="85" spans="1:10" x14ac:dyDescent="0.25">
      <c r="A85"/>
      <c r="J85"/>
    </row>
    <row r="86" spans="1:10" x14ac:dyDescent="0.25">
      <c r="A86"/>
      <c r="J86"/>
    </row>
    <row r="87" spans="1:10" x14ac:dyDescent="0.25">
      <c r="A87"/>
      <c r="J87"/>
    </row>
    <row r="88" spans="1:10" x14ac:dyDescent="0.25">
      <c r="A88"/>
      <c r="J88"/>
    </row>
    <row r="89" spans="1:10" x14ac:dyDescent="0.25">
      <c r="A89"/>
      <c r="J89"/>
    </row>
    <row r="90" spans="1:10" x14ac:dyDescent="0.25">
      <c r="A90"/>
      <c r="J90"/>
    </row>
    <row r="91" spans="1:10" x14ac:dyDescent="0.25">
      <c r="A91"/>
      <c r="J91"/>
    </row>
    <row r="92" spans="1:10" x14ac:dyDescent="0.25">
      <c r="A92"/>
      <c r="J92"/>
    </row>
    <row r="93" spans="1:10" x14ac:dyDescent="0.25">
      <c r="A93"/>
      <c r="J93"/>
    </row>
    <row r="94" spans="1:10" x14ac:dyDescent="0.25">
      <c r="A94"/>
      <c r="J94"/>
    </row>
    <row r="95" spans="1:10" x14ac:dyDescent="0.25">
      <c r="A95"/>
      <c r="J95"/>
    </row>
    <row r="96" spans="1:10" x14ac:dyDescent="0.25">
      <c r="A96"/>
      <c r="J96"/>
    </row>
    <row r="97" spans="1:10" x14ac:dyDescent="0.25">
      <c r="A97"/>
      <c r="J97"/>
    </row>
    <row r="98" spans="1:10" x14ac:dyDescent="0.25">
      <c r="A98"/>
      <c r="J98"/>
    </row>
    <row r="99" spans="1:10" x14ac:dyDescent="0.25">
      <c r="A99"/>
      <c r="J99"/>
    </row>
    <row r="100" spans="1:10" x14ac:dyDescent="0.25">
      <c r="A100"/>
      <c r="J100"/>
    </row>
    <row r="101" spans="1:10" x14ac:dyDescent="0.25">
      <c r="A101"/>
      <c r="J101"/>
    </row>
    <row r="102" spans="1:10" x14ac:dyDescent="0.25">
      <c r="A102"/>
      <c r="J102"/>
    </row>
    <row r="103" spans="1:10" x14ac:dyDescent="0.25">
      <c r="A103"/>
      <c r="J103"/>
    </row>
    <row r="104" spans="1:10" x14ac:dyDescent="0.25">
      <c r="A104"/>
      <c r="J104"/>
    </row>
    <row r="105" spans="1:10" x14ac:dyDescent="0.25">
      <c r="A105"/>
      <c r="J105"/>
    </row>
    <row r="106" spans="1:10" x14ac:dyDescent="0.25">
      <c r="A106"/>
      <c r="J106"/>
    </row>
    <row r="107" spans="1:10" x14ac:dyDescent="0.25">
      <c r="A107"/>
      <c r="J107"/>
    </row>
    <row r="108" spans="1:10" x14ac:dyDescent="0.25">
      <c r="A108"/>
      <c r="J108"/>
    </row>
    <row r="109" spans="1:10" x14ac:dyDescent="0.25">
      <c r="A109"/>
      <c r="J109"/>
    </row>
    <row r="110" spans="1:10" x14ac:dyDescent="0.25">
      <c r="A110"/>
      <c r="J110"/>
    </row>
    <row r="111" spans="1:10" x14ac:dyDescent="0.25">
      <c r="A111"/>
      <c r="J111"/>
    </row>
    <row r="112" spans="1:10" x14ac:dyDescent="0.25">
      <c r="A112"/>
      <c r="J112"/>
    </row>
    <row r="113" spans="1:10" x14ac:dyDescent="0.25">
      <c r="A113"/>
      <c r="J113"/>
    </row>
    <row r="114" spans="1:10" x14ac:dyDescent="0.25">
      <c r="A114"/>
      <c r="J114"/>
    </row>
    <row r="115" spans="1:10" x14ac:dyDescent="0.25">
      <c r="A115"/>
      <c r="J115"/>
    </row>
    <row r="116" spans="1:10" x14ac:dyDescent="0.25">
      <c r="A116"/>
      <c r="J116"/>
    </row>
    <row r="117" spans="1:10" x14ac:dyDescent="0.25">
      <c r="A117"/>
      <c r="J117"/>
    </row>
    <row r="118" spans="1:10" x14ac:dyDescent="0.25">
      <c r="A118"/>
      <c r="J118"/>
    </row>
    <row r="119" spans="1:10" x14ac:dyDescent="0.25">
      <c r="A119"/>
      <c r="J119"/>
    </row>
    <row r="120" spans="1:10" x14ac:dyDescent="0.25">
      <c r="A120"/>
      <c r="J120"/>
    </row>
    <row r="121" spans="1:10" x14ac:dyDescent="0.25">
      <c r="A121"/>
      <c r="J121"/>
    </row>
    <row r="122" spans="1:10" x14ac:dyDescent="0.25">
      <c r="A122"/>
      <c r="J122"/>
    </row>
    <row r="123" spans="1:10" x14ac:dyDescent="0.25">
      <c r="A123"/>
      <c r="J123"/>
    </row>
    <row r="124" spans="1:10" x14ac:dyDescent="0.25">
      <c r="A124"/>
      <c r="J124"/>
    </row>
    <row r="125" spans="1:10" x14ac:dyDescent="0.25">
      <c r="A125"/>
      <c r="J125"/>
    </row>
    <row r="126" spans="1:10" x14ac:dyDescent="0.25">
      <c r="A126"/>
      <c r="J126"/>
    </row>
    <row r="127" spans="1:10" x14ac:dyDescent="0.25">
      <c r="A127"/>
      <c r="J127"/>
    </row>
    <row r="128" spans="1:10" x14ac:dyDescent="0.25">
      <c r="A128"/>
      <c r="J128"/>
    </row>
    <row r="129" spans="1:10" x14ac:dyDescent="0.25">
      <c r="A129"/>
      <c r="J129"/>
    </row>
    <row r="130" spans="1:10" x14ac:dyDescent="0.25">
      <c r="A130"/>
      <c r="J130"/>
    </row>
    <row r="131" spans="1:10" x14ac:dyDescent="0.25">
      <c r="A131"/>
      <c r="J131"/>
    </row>
    <row r="132" spans="1:10" x14ac:dyDescent="0.25">
      <c r="A132"/>
      <c r="J132"/>
    </row>
    <row r="133" spans="1:10" x14ac:dyDescent="0.25">
      <c r="A133"/>
      <c r="J133"/>
    </row>
    <row r="134" spans="1:10" x14ac:dyDescent="0.25">
      <c r="A134"/>
      <c r="J134"/>
    </row>
    <row r="135" spans="1:10" x14ac:dyDescent="0.25">
      <c r="A135"/>
      <c r="J135"/>
    </row>
    <row r="136" spans="1:10" x14ac:dyDescent="0.25">
      <c r="A136"/>
      <c r="J136"/>
    </row>
    <row r="137" spans="1:10" x14ac:dyDescent="0.25">
      <c r="A137"/>
      <c r="J137"/>
    </row>
    <row r="138" spans="1:10" x14ac:dyDescent="0.25">
      <c r="A138"/>
      <c r="J138"/>
    </row>
    <row r="139" spans="1:10" x14ac:dyDescent="0.25">
      <c r="A139"/>
      <c r="J139"/>
    </row>
    <row r="140" spans="1:10" x14ac:dyDescent="0.25">
      <c r="A140"/>
      <c r="J140"/>
    </row>
    <row r="141" spans="1:10" x14ac:dyDescent="0.25">
      <c r="A141"/>
      <c r="J141"/>
    </row>
    <row r="142" spans="1:10" x14ac:dyDescent="0.25">
      <c r="A142"/>
      <c r="J142"/>
    </row>
    <row r="143" spans="1:10" x14ac:dyDescent="0.25">
      <c r="A143"/>
      <c r="J143"/>
    </row>
    <row r="144" spans="1:10" x14ac:dyDescent="0.25">
      <c r="A144"/>
      <c r="J144"/>
    </row>
    <row r="145" spans="1:10" x14ac:dyDescent="0.25">
      <c r="A145"/>
      <c r="J145"/>
    </row>
    <row r="146" spans="1:10" x14ac:dyDescent="0.25">
      <c r="A146"/>
      <c r="J146"/>
    </row>
    <row r="147" spans="1:10" x14ac:dyDescent="0.25">
      <c r="A147"/>
      <c r="J147"/>
    </row>
    <row r="148" spans="1:10" x14ac:dyDescent="0.25">
      <c r="A148"/>
      <c r="J148"/>
    </row>
    <row r="149" spans="1:10" x14ac:dyDescent="0.25">
      <c r="A149"/>
      <c r="J149"/>
    </row>
    <row r="150" spans="1:10" x14ac:dyDescent="0.25">
      <c r="A150"/>
      <c r="J150"/>
    </row>
    <row r="151" spans="1:10" x14ac:dyDescent="0.25">
      <c r="A151"/>
      <c r="J151"/>
    </row>
    <row r="152" spans="1:10" x14ac:dyDescent="0.25">
      <c r="A152"/>
      <c r="J152"/>
    </row>
    <row r="153" spans="1:10" x14ac:dyDescent="0.25">
      <c r="A153"/>
      <c r="J153"/>
    </row>
    <row r="154" spans="1:10" x14ac:dyDescent="0.25">
      <c r="A154"/>
      <c r="J154"/>
    </row>
    <row r="155" spans="1:10" x14ac:dyDescent="0.25">
      <c r="A155"/>
      <c r="J155"/>
    </row>
    <row r="156" spans="1:10" x14ac:dyDescent="0.25">
      <c r="A156"/>
      <c r="J156"/>
    </row>
    <row r="157" spans="1:10" x14ac:dyDescent="0.25">
      <c r="A157"/>
      <c r="J157"/>
    </row>
    <row r="158" spans="1:10" x14ac:dyDescent="0.25">
      <c r="A158"/>
      <c r="J158"/>
    </row>
    <row r="159" spans="1:10" x14ac:dyDescent="0.25">
      <c r="A159"/>
      <c r="J159"/>
    </row>
    <row r="160" spans="1:10" x14ac:dyDescent="0.25">
      <c r="A160"/>
      <c r="J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sheetData>
  <protectedRanges>
    <protectedRange sqref="C71:C74 E71:E74 G71:G74" name="Range8"/>
    <protectedRange sqref="B54:C59 F54:G59 B71:B74 D71:D74 F71:F74 B63:C66" name="Range7"/>
    <protectedRange sqref="B45:C48" name="Range6"/>
    <protectedRange sqref="B42:G42 D48 E36:F41 B36:C41" name="Range5"/>
    <protectedRange sqref="B31:C31 E31:F31" name="Range4"/>
    <protectedRange sqref="B28:C28 E28:F28 H28:I28 K28:L28" name="Range3"/>
    <protectedRange sqref="D28 D31 G28 G31 J28 M28 D36:D40 G36:G40 D45:D46 D63:D66 C11:M15" name="Range1_1"/>
    <protectedRange sqref="B11:B15 B19:I23" name="Range1_2"/>
    <protectedRange sqref="K4:K8" name="Range1_1_1"/>
    <protectedRange sqref="L8" name="Range1_1_2"/>
    <protectedRange sqref="L4:L7" name="Range1_1_1_1"/>
  </protectedRanges>
  <mergeCells count="16">
    <mergeCell ref="J26:M26"/>
    <mergeCell ref="A61:B61"/>
    <mergeCell ref="A34:A35"/>
    <mergeCell ref="B34:B35"/>
    <mergeCell ref="E34:E35"/>
    <mergeCell ref="A52:B52"/>
    <mergeCell ref="A50:G50"/>
    <mergeCell ref="F34:F35"/>
    <mergeCell ref="C34:C35"/>
    <mergeCell ref="A2:I2"/>
    <mergeCell ref="A3:I3"/>
    <mergeCell ref="A26:I26"/>
    <mergeCell ref="A7:D7"/>
    <mergeCell ref="D34:D35"/>
    <mergeCell ref="G34:G35"/>
    <mergeCell ref="A33:G33"/>
  </mergeCells>
  <pageMargins left="0.23622047244094491" right="0.23622047244094491" top="0.74803149606299213" bottom="0.74803149606299213" header="0.31496062992125984" footer="0.31496062992125984"/>
  <pageSetup paperSize="8"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2"/>
  <sheetViews>
    <sheetView showGridLines="0" zoomScale="80" zoomScaleNormal="80" zoomScaleSheetLayoutView="80" workbookViewId="0">
      <selection activeCell="G22" sqref="G22"/>
    </sheetView>
  </sheetViews>
  <sheetFormatPr defaultRowHeight="15" x14ac:dyDescent="0.25"/>
  <cols>
    <col min="1" max="1" width="19" customWidth="1"/>
    <col min="2" max="2" width="11" customWidth="1"/>
    <col min="3" max="3" width="20" customWidth="1"/>
    <col min="4" max="4" width="18.7109375" customWidth="1"/>
    <col min="5" max="18" width="16.85546875" customWidth="1"/>
  </cols>
  <sheetData>
    <row r="1" spans="1:17" ht="15" customHeight="1" x14ac:dyDescent="0.25">
      <c r="A1" s="295"/>
      <c r="B1" s="296"/>
      <c r="C1" s="296"/>
      <c r="D1" s="296"/>
      <c r="E1" s="296"/>
      <c r="F1" s="296"/>
      <c r="G1" s="296"/>
      <c r="H1" s="297"/>
      <c r="I1" s="4"/>
    </row>
    <row r="2" spans="1:17" ht="33" customHeight="1" x14ac:dyDescent="0.25">
      <c r="A2" s="298" t="s">
        <v>289</v>
      </c>
      <c r="B2" s="298"/>
      <c r="C2" s="298"/>
      <c r="D2" s="298"/>
      <c r="E2" s="298"/>
      <c r="F2" s="298"/>
      <c r="G2" s="298"/>
      <c r="H2" s="298"/>
      <c r="I2" s="96"/>
      <c r="J2" s="275"/>
      <c r="K2" s="275"/>
      <c r="L2" s="275"/>
      <c r="M2" s="275"/>
      <c r="N2" s="275"/>
      <c r="O2" s="275"/>
    </row>
    <row r="3" spans="1:17" x14ac:dyDescent="0.25">
      <c r="A3" s="44"/>
      <c r="B3" s="42"/>
      <c r="C3" s="110"/>
      <c r="D3" s="110"/>
      <c r="E3" s="110"/>
      <c r="F3" s="110"/>
      <c r="G3" s="110"/>
      <c r="H3" s="110"/>
      <c r="I3" s="85"/>
      <c r="J3" s="43"/>
      <c r="K3" s="43"/>
      <c r="L3" s="43"/>
      <c r="M3" s="43"/>
      <c r="N3" s="43"/>
      <c r="O3" s="43"/>
    </row>
    <row r="4" spans="1:17" x14ac:dyDescent="0.25">
      <c r="A4" s="109" t="s">
        <v>186</v>
      </c>
      <c r="B4" s="109"/>
      <c r="C4" s="109"/>
      <c r="D4" s="109"/>
      <c r="E4" s="109"/>
      <c r="F4" s="109"/>
      <c r="G4" s="109"/>
      <c r="H4" s="109"/>
      <c r="I4" s="109"/>
      <c r="J4" s="43"/>
      <c r="K4" s="43"/>
      <c r="L4" s="43"/>
      <c r="M4" s="43"/>
      <c r="N4" s="43"/>
      <c r="O4" s="43"/>
    </row>
    <row r="5" spans="1:17" ht="3.75" customHeight="1" x14ac:dyDescent="0.25">
      <c r="A5" s="111" t="s">
        <v>278</v>
      </c>
      <c r="B5" s="111"/>
      <c r="C5" s="111"/>
      <c r="D5" s="111"/>
      <c r="E5" s="111"/>
      <c r="F5" s="111"/>
      <c r="G5" s="111"/>
      <c r="H5" s="111"/>
      <c r="I5" s="45"/>
      <c r="J5" s="43"/>
      <c r="K5" s="43"/>
      <c r="L5" s="43"/>
      <c r="M5" s="43"/>
      <c r="N5" s="43"/>
      <c r="O5" s="43"/>
    </row>
    <row r="6" spans="1:17" ht="18" customHeight="1" x14ac:dyDescent="0.25">
      <c r="A6" s="300" t="s">
        <v>335</v>
      </c>
      <c r="B6" s="300"/>
      <c r="C6" s="300"/>
      <c r="D6" s="300"/>
      <c r="E6" s="300"/>
      <c r="F6" s="300"/>
      <c r="G6" s="300"/>
      <c r="H6" s="300"/>
      <c r="I6" s="45"/>
      <c r="J6" s="43"/>
      <c r="K6" s="43"/>
      <c r="L6" s="43"/>
      <c r="M6" s="43"/>
      <c r="N6" s="43"/>
      <c r="O6" s="43"/>
    </row>
    <row r="7" spans="1:17" x14ac:dyDescent="0.25">
      <c r="A7" s="86" t="s">
        <v>279</v>
      </c>
      <c r="B7" s="86"/>
      <c r="C7" s="86"/>
      <c r="D7" s="86"/>
      <c r="E7" s="86"/>
      <c r="F7" s="86"/>
      <c r="G7" s="86"/>
      <c r="H7" s="86"/>
      <c r="I7" s="45"/>
      <c r="J7" s="43"/>
      <c r="K7" s="43"/>
      <c r="L7" s="43"/>
      <c r="M7" s="43"/>
      <c r="N7" s="43"/>
      <c r="O7" s="43"/>
    </row>
    <row r="8" spans="1:17" x14ac:dyDescent="0.25">
      <c r="A8" s="44"/>
      <c r="B8" s="42"/>
      <c r="C8" s="110"/>
      <c r="D8" s="110"/>
      <c r="E8" s="110"/>
      <c r="F8" s="110"/>
      <c r="G8" s="110"/>
      <c r="H8" s="110"/>
      <c r="I8" s="85"/>
      <c r="J8" s="43"/>
      <c r="K8" s="43"/>
      <c r="L8" s="43"/>
      <c r="M8" s="43"/>
      <c r="N8" s="43"/>
      <c r="O8" s="43"/>
    </row>
    <row r="9" spans="1:17" ht="18.75" x14ac:dyDescent="0.25">
      <c r="A9" s="87" t="s">
        <v>234</v>
      </c>
      <c r="B9" s="88"/>
      <c r="C9" s="89"/>
      <c r="D9" s="301"/>
      <c r="E9" s="301"/>
      <c r="F9" s="301"/>
      <c r="G9" s="301"/>
      <c r="H9" s="302"/>
      <c r="J9" s="43"/>
      <c r="K9" s="43"/>
      <c r="L9" s="43"/>
      <c r="M9" s="43"/>
      <c r="N9" s="43"/>
      <c r="O9" s="43"/>
    </row>
    <row r="10" spans="1:17" x14ac:dyDescent="0.25">
      <c r="A10" s="44"/>
      <c r="B10" s="42"/>
      <c r="C10" s="43"/>
      <c r="D10" s="43"/>
      <c r="E10" s="43"/>
      <c r="F10" s="43"/>
      <c r="G10" s="43"/>
      <c r="H10" s="43"/>
      <c r="J10" s="43"/>
      <c r="K10" s="43"/>
      <c r="L10" s="43"/>
      <c r="M10" s="43"/>
      <c r="N10" s="43"/>
      <c r="O10" s="43"/>
    </row>
    <row r="11" spans="1:17" ht="15" customHeight="1" x14ac:dyDescent="0.25">
      <c r="A11" s="303" t="s">
        <v>368</v>
      </c>
      <c r="B11" s="303"/>
      <c r="C11" s="303"/>
      <c r="D11" s="303"/>
      <c r="E11" s="303"/>
      <c r="F11" s="303"/>
      <c r="G11" s="303"/>
      <c r="H11" s="303"/>
      <c r="I11" s="303"/>
      <c r="J11" s="43"/>
      <c r="K11" s="43"/>
      <c r="L11" s="43"/>
      <c r="M11" s="43"/>
      <c r="N11" s="43"/>
      <c r="O11" s="43"/>
    </row>
    <row r="12" spans="1:17" x14ac:dyDescent="0.25">
      <c r="A12" s="303"/>
      <c r="B12" s="303"/>
      <c r="C12" s="303"/>
      <c r="D12" s="303"/>
      <c r="E12" s="303"/>
      <c r="F12" s="303"/>
      <c r="G12" s="303"/>
      <c r="H12" s="303"/>
      <c r="I12" s="303"/>
      <c r="J12" s="43"/>
      <c r="K12" s="43"/>
      <c r="L12" s="43"/>
      <c r="M12" s="43"/>
      <c r="N12" s="43"/>
      <c r="O12" s="43"/>
    </row>
    <row r="13" spans="1:17" x14ac:dyDescent="0.25">
      <c r="A13" s="90"/>
      <c r="B13" s="90"/>
      <c r="C13" s="90"/>
      <c r="D13" s="90"/>
      <c r="E13" s="90"/>
      <c r="J13" s="43"/>
      <c r="K13" s="43"/>
      <c r="L13" s="43"/>
      <c r="M13" s="43"/>
      <c r="N13" s="43"/>
      <c r="O13" s="43"/>
    </row>
    <row r="14" spans="1:17" ht="45" customHeight="1" x14ac:dyDescent="0.3">
      <c r="A14" s="130" t="s">
        <v>235</v>
      </c>
      <c r="B14" s="91"/>
      <c r="C14" s="129" t="s">
        <v>363</v>
      </c>
      <c r="D14" s="169" t="s">
        <v>359</v>
      </c>
      <c r="E14" s="169" t="s">
        <v>362</v>
      </c>
      <c r="F14" s="129" t="s">
        <v>364</v>
      </c>
      <c r="G14" s="169" t="s">
        <v>359</v>
      </c>
      <c r="H14" s="169" t="s">
        <v>362</v>
      </c>
      <c r="I14" s="85"/>
      <c r="J14" s="85"/>
      <c r="L14" s="85"/>
      <c r="M14" s="85"/>
      <c r="N14" s="85"/>
      <c r="O14" s="85"/>
      <c r="P14" s="85"/>
      <c r="Q14" s="85"/>
    </row>
    <row r="15" spans="1:17" ht="15" customHeight="1" x14ac:dyDescent="0.25">
      <c r="A15" s="299" t="s">
        <v>236</v>
      </c>
      <c r="B15" s="299"/>
      <c r="C15" s="140">
        <v>0</v>
      </c>
      <c r="D15" s="191"/>
      <c r="E15" s="212">
        <f>C15*D15</f>
        <v>0</v>
      </c>
      <c r="F15" s="140">
        <v>0</v>
      </c>
      <c r="G15" s="191"/>
      <c r="H15" s="212">
        <f>F15*G15</f>
        <v>0</v>
      </c>
      <c r="I15" s="85"/>
      <c r="J15" s="85"/>
      <c r="L15" s="85"/>
      <c r="M15" s="85"/>
      <c r="N15" s="85"/>
      <c r="O15" s="85"/>
      <c r="P15" s="85"/>
      <c r="Q15" s="85"/>
    </row>
    <row r="16" spans="1:17" ht="15" customHeight="1" x14ac:dyDescent="0.25">
      <c r="A16" s="299" t="s">
        <v>237</v>
      </c>
      <c r="B16" s="299"/>
      <c r="C16" s="140">
        <v>0</v>
      </c>
      <c r="D16" s="191"/>
      <c r="E16" s="212">
        <f t="shared" ref="E16:E20" si="0">C16*D16</f>
        <v>0</v>
      </c>
      <c r="F16" s="140">
        <v>0</v>
      </c>
      <c r="G16" s="191"/>
      <c r="H16" s="212">
        <f t="shared" ref="H16:H20" si="1">F16*G16</f>
        <v>0</v>
      </c>
      <c r="I16" s="85"/>
      <c r="J16" s="85"/>
      <c r="L16" s="85"/>
      <c r="M16" s="85"/>
      <c r="N16" s="85"/>
      <c r="O16" s="85"/>
      <c r="P16" s="85"/>
      <c r="Q16" s="85"/>
    </row>
    <row r="17" spans="1:24" ht="15" customHeight="1" x14ac:dyDescent="0.25">
      <c r="A17" s="299" t="s">
        <v>238</v>
      </c>
      <c r="B17" s="299"/>
      <c r="C17" s="140">
        <v>0</v>
      </c>
      <c r="D17" s="191"/>
      <c r="E17" s="212">
        <f t="shared" si="0"/>
        <v>0</v>
      </c>
      <c r="F17" s="140">
        <v>0</v>
      </c>
      <c r="G17" s="191"/>
      <c r="H17" s="212">
        <f t="shared" si="1"/>
        <v>0</v>
      </c>
      <c r="I17" s="85"/>
      <c r="J17" s="85"/>
      <c r="L17" s="85"/>
      <c r="M17" s="85"/>
      <c r="N17" s="85"/>
      <c r="O17" s="85"/>
      <c r="P17" s="85"/>
      <c r="Q17" s="85"/>
    </row>
    <row r="18" spans="1:24" ht="15" customHeight="1" x14ac:dyDescent="0.25">
      <c r="A18" s="299" t="s">
        <v>369</v>
      </c>
      <c r="B18" s="299"/>
      <c r="C18" s="140">
        <v>0</v>
      </c>
      <c r="D18" s="191"/>
      <c r="E18" s="212">
        <f t="shared" si="0"/>
        <v>0</v>
      </c>
      <c r="F18" s="140">
        <v>0</v>
      </c>
      <c r="G18" s="191"/>
      <c r="H18" s="212">
        <f t="shared" si="1"/>
        <v>0</v>
      </c>
      <c r="I18" s="85"/>
      <c r="J18" s="85"/>
      <c r="L18" s="85"/>
      <c r="M18" s="85"/>
      <c r="N18" s="85"/>
      <c r="O18" s="85"/>
      <c r="P18" s="85"/>
      <c r="Q18" s="85"/>
    </row>
    <row r="19" spans="1:24" ht="15" customHeight="1" x14ac:dyDescent="0.25">
      <c r="A19" s="299" t="s">
        <v>370</v>
      </c>
      <c r="B19" s="299"/>
      <c r="C19" s="140">
        <v>0</v>
      </c>
      <c r="D19" s="191"/>
      <c r="E19" s="212">
        <f t="shared" si="0"/>
        <v>0</v>
      </c>
      <c r="F19" s="140">
        <v>0</v>
      </c>
      <c r="G19" s="191"/>
      <c r="H19" s="212">
        <f t="shared" si="1"/>
        <v>0</v>
      </c>
      <c r="I19" s="85"/>
      <c r="J19" s="85"/>
      <c r="L19" s="85"/>
      <c r="M19" s="85"/>
      <c r="N19" s="85"/>
      <c r="O19" s="85"/>
      <c r="P19" s="85"/>
      <c r="Q19" s="85"/>
    </row>
    <row r="20" spans="1:24" ht="15" customHeight="1" x14ac:dyDescent="0.25">
      <c r="A20" s="299" t="s">
        <v>371</v>
      </c>
      <c r="B20" s="299"/>
      <c r="C20" s="140">
        <v>0</v>
      </c>
      <c r="D20" s="191"/>
      <c r="E20" s="212">
        <f t="shared" si="0"/>
        <v>0</v>
      </c>
      <c r="F20" s="140">
        <v>0</v>
      </c>
      <c r="G20" s="191"/>
      <c r="H20" s="212">
        <f t="shared" si="1"/>
        <v>0</v>
      </c>
      <c r="I20" s="85"/>
      <c r="J20" s="85"/>
      <c r="L20" s="85"/>
      <c r="M20" s="85"/>
      <c r="N20" s="85"/>
      <c r="O20" s="85"/>
      <c r="P20" s="85"/>
      <c r="Q20" s="85"/>
    </row>
    <row r="21" spans="1:24" ht="15" customHeight="1" thickBot="1" x14ac:dyDescent="0.3">
      <c r="A21" s="299" t="s">
        <v>239</v>
      </c>
      <c r="B21" s="299"/>
      <c r="C21" s="140">
        <v>0</v>
      </c>
      <c r="D21" s="191"/>
      <c r="E21" s="212">
        <f t="shared" ref="E21" si="2">C21*D21</f>
        <v>0</v>
      </c>
      <c r="F21" s="140">
        <v>0</v>
      </c>
      <c r="G21" s="191"/>
      <c r="H21" s="212">
        <f t="shared" ref="H21" si="3">F21*G21</f>
        <v>0</v>
      </c>
      <c r="I21" s="85"/>
      <c r="J21" s="85"/>
      <c r="L21" s="85"/>
      <c r="M21" s="85"/>
      <c r="N21" s="85"/>
      <c r="O21" s="85"/>
      <c r="P21" s="85"/>
      <c r="Q21" s="85"/>
    </row>
    <row r="22" spans="1:24" ht="15.75" thickBot="1" x14ac:dyDescent="0.3">
      <c r="A22" s="47"/>
      <c r="B22" s="47"/>
      <c r="C22" s="47"/>
      <c r="D22" s="47"/>
      <c r="E22" s="213">
        <f>SUM(E15:E21)</f>
        <v>0</v>
      </c>
      <c r="H22" s="213">
        <f>SUM(H15:H21)</f>
        <v>0</v>
      </c>
      <c r="J22" s="92"/>
      <c r="K22" s="92"/>
      <c r="L22" s="92"/>
      <c r="M22" s="92"/>
      <c r="N22" s="92"/>
      <c r="O22" s="92"/>
    </row>
    <row r="23" spans="1:24" x14ac:dyDescent="0.25">
      <c r="A23" s="47"/>
      <c r="B23" s="47"/>
      <c r="C23" s="47"/>
      <c r="D23" s="47"/>
      <c r="E23" s="47"/>
      <c r="F23" s="55"/>
      <c r="G23" s="55"/>
      <c r="H23" s="93"/>
      <c r="J23" s="92"/>
      <c r="K23" s="92"/>
      <c r="L23" s="92"/>
      <c r="M23" s="92"/>
      <c r="N23" s="92"/>
      <c r="O23" s="92"/>
    </row>
    <row r="24" spans="1:24" ht="18.75" x14ac:dyDescent="0.3">
      <c r="A24" s="284" t="s">
        <v>269</v>
      </c>
      <c r="B24" s="285"/>
      <c r="C24" s="285"/>
      <c r="D24" s="285"/>
      <c r="E24" s="285"/>
      <c r="F24" s="285"/>
      <c r="G24" s="285"/>
      <c r="H24" s="285"/>
      <c r="I24" s="285"/>
      <c r="J24" s="285"/>
      <c r="K24" s="285"/>
      <c r="L24" s="285"/>
      <c r="M24" s="285"/>
      <c r="N24" s="285"/>
      <c r="O24" s="285"/>
      <c r="P24" s="285"/>
      <c r="Q24" s="285"/>
      <c r="R24" s="286"/>
    </row>
    <row r="25" spans="1:24" x14ac:dyDescent="0.25">
      <c r="J25" s="146"/>
    </row>
    <row r="26" spans="1:24" ht="15" customHeight="1" x14ac:dyDescent="0.25">
      <c r="A26" s="94" t="s">
        <v>240</v>
      </c>
      <c r="B26" s="92"/>
      <c r="C26" s="92"/>
      <c r="D26" s="92"/>
      <c r="E26" s="92"/>
      <c r="F26" s="92"/>
      <c r="G26" s="92"/>
      <c r="H26" s="92"/>
      <c r="I26" s="92"/>
      <c r="J26" s="307"/>
      <c r="K26" s="307"/>
      <c r="L26" s="307"/>
      <c r="M26" s="307"/>
      <c r="N26" s="307"/>
      <c r="O26" s="307"/>
      <c r="P26" s="307"/>
    </row>
    <row r="27" spans="1:24" ht="15" customHeight="1" x14ac:dyDescent="0.25">
      <c r="A27" s="95" t="s">
        <v>280</v>
      </c>
      <c r="B27" s="95"/>
      <c r="C27" s="95"/>
      <c r="D27" s="95"/>
      <c r="J27" s="48"/>
      <c r="K27" s="48"/>
      <c r="L27" s="48"/>
      <c r="M27" s="48"/>
      <c r="N27" s="48"/>
      <c r="O27" s="48"/>
      <c r="P27" s="48"/>
    </row>
    <row r="28" spans="1:24" x14ac:dyDescent="0.25">
      <c r="A28" s="85" t="s">
        <v>187</v>
      </c>
      <c r="B28" s="85"/>
      <c r="C28" s="85"/>
      <c r="D28" s="85"/>
      <c r="E28" s="85"/>
      <c r="F28" s="85"/>
      <c r="G28" s="85"/>
      <c r="H28" s="85"/>
      <c r="I28" s="85"/>
      <c r="J28" s="48"/>
      <c r="K28" s="48"/>
      <c r="L28" s="48"/>
      <c r="M28" s="48"/>
      <c r="N28" s="48"/>
      <c r="O28" s="48"/>
      <c r="P28" s="48"/>
    </row>
    <row r="29" spans="1:24" x14ac:dyDescent="0.25">
      <c r="A29" s="85"/>
      <c r="B29" s="85"/>
      <c r="C29" s="85"/>
      <c r="D29" s="85"/>
      <c r="E29" s="85"/>
      <c r="F29" s="85"/>
      <c r="G29" s="85"/>
      <c r="H29" s="85"/>
      <c r="I29" s="85"/>
      <c r="J29" s="48"/>
      <c r="K29" s="48"/>
      <c r="L29" s="48"/>
      <c r="M29" s="48"/>
      <c r="N29" s="48"/>
      <c r="O29" s="48"/>
      <c r="P29" s="48"/>
    </row>
    <row r="30" spans="1:24" ht="37.5" x14ac:dyDescent="0.3">
      <c r="A30" s="308" t="s">
        <v>271</v>
      </c>
      <c r="B30" s="312"/>
      <c r="C30" s="309"/>
      <c r="D30" s="133" t="s">
        <v>305</v>
      </c>
      <c r="E30" s="169" t="s">
        <v>359</v>
      </c>
      <c r="F30" s="169" t="s">
        <v>362</v>
      </c>
      <c r="G30" s="133" t="s">
        <v>306</v>
      </c>
      <c r="H30" s="169" t="s">
        <v>359</v>
      </c>
      <c r="I30" s="169" t="s">
        <v>362</v>
      </c>
      <c r="J30" s="133" t="s">
        <v>307</v>
      </c>
      <c r="K30" s="169" t="s">
        <v>359</v>
      </c>
      <c r="L30" s="169" t="s">
        <v>362</v>
      </c>
      <c r="M30" s="149" t="s">
        <v>308</v>
      </c>
      <c r="N30" s="169" t="s">
        <v>359</v>
      </c>
      <c r="O30" s="169" t="s">
        <v>362</v>
      </c>
      <c r="P30" s="149" t="s">
        <v>309</v>
      </c>
      <c r="Q30" s="169" t="s">
        <v>359</v>
      </c>
      <c r="R30" s="169" t="s">
        <v>362</v>
      </c>
      <c r="S30" s="48"/>
      <c r="T30" s="48"/>
      <c r="U30" s="48"/>
      <c r="V30" s="48"/>
      <c r="W30" s="48"/>
      <c r="X30" s="48"/>
    </row>
    <row r="31" spans="1:24" x14ac:dyDescent="0.25">
      <c r="A31" s="310"/>
      <c r="B31" s="313"/>
      <c r="C31" s="311"/>
      <c r="D31" s="197" t="s">
        <v>365</v>
      </c>
      <c r="E31" s="198"/>
      <c r="F31" s="198"/>
      <c r="G31" s="198"/>
      <c r="H31" s="198"/>
      <c r="I31" s="198"/>
      <c r="J31" s="198"/>
      <c r="K31" s="198"/>
      <c r="L31" s="198"/>
      <c r="M31" s="198"/>
      <c r="N31" s="198"/>
      <c r="O31" s="198"/>
      <c r="P31" s="198"/>
      <c r="Q31" s="198"/>
      <c r="R31" s="199"/>
    </row>
    <row r="32" spans="1:24" x14ac:dyDescent="0.25">
      <c r="A32" s="314" t="s">
        <v>188</v>
      </c>
      <c r="B32" s="315"/>
      <c r="C32" s="316"/>
      <c r="D32" s="141">
        <v>0</v>
      </c>
      <c r="E32" s="170"/>
      <c r="F32" s="212">
        <f t="shared" ref="F32:F33" si="4">D32*E32</f>
        <v>0</v>
      </c>
      <c r="G32" s="141">
        <v>0</v>
      </c>
      <c r="H32" s="170"/>
      <c r="I32" s="212">
        <f t="shared" ref="I32:I33" si="5">G32*H32</f>
        <v>0</v>
      </c>
      <c r="J32" s="141">
        <v>0</v>
      </c>
      <c r="K32" s="170"/>
      <c r="L32" s="212">
        <f t="shared" ref="L32:L33" si="6">J32*K32</f>
        <v>0</v>
      </c>
      <c r="M32" s="141">
        <v>0</v>
      </c>
      <c r="N32" s="170"/>
      <c r="O32" s="212">
        <f t="shared" ref="O32:O33" si="7">M32*N32</f>
        <v>0</v>
      </c>
      <c r="P32" s="141">
        <v>0</v>
      </c>
      <c r="Q32" s="170"/>
      <c r="R32" s="212">
        <f t="shared" ref="R32:R33" si="8">P32*Q32</f>
        <v>0</v>
      </c>
    </row>
    <row r="33" spans="1:18" ht="15.75" thickBot="1" x14ac:dyDescent="0.3">
      <c r="A33" s="317" t="s">
        <v>189</v>
      </c>
      <c r="B33" s="318"/>
      <c r="C33" s="319"/>
      <c r="D33" s="141">
        <v>0</v>
      </c>
      <c r="E33" s="170"/>
      <c r="F33" s="212">
        <f t="shared" si="4"/>
        <v>0</v>
      </c>
      <c r="G33" s="141">
        <v>0</v>
      </c>
      <c r="H33" s="170"/>
      <c r="I33" s="212">
        <f t="shared" si="5"/>
        <v>0</v>
      </c>
      <c r="J33" s="141">
        <v>0</v>
      </c>
      <c r="K33" s="170"/>
      <c r="L33" s="212">
        <f t="shared" si="6"/>
        <v>0</v>
      </c>
      <c r="M33" s="141">
        <v>0</v>
      </c>
      <c r="N33" s="170"/>
      <c r="O33" s="212">
        <f t="shared" si="7"/>
        <v>0</v>
      </c>
      <c r="P33" s="141">
        <v>0</v>
      </c>
      <c r="Q33" s="170"/>
      <c r="R33" s="212">
        <f t="shared" si="8"/>
        <v>0</v>
      </c>
    </row>
    <row r="34" spans="1:18" ht="15.75" thickBot="1" x14ac:dyDescent="0.3">
      <c r="A34" s="187"/>
      <c r="B34" s="187"/>
      <c r="C34" s="187"/>
      <c r="D34" s="188"/>
      <c r="E34" s="188"/>
      <c r="F34" s="213">
        <f>SUM(F32:F33)</f>
        <v>0</v>
      </c>
      <c r="G34" s="188"/>
      <c r="H34" s="1"/>
      <c r="I34" s="213">
        <f>SUM(I32:I33)</f>
        <v>0</v>
      </c>
      <c r="L34" s="213">
        <f>SUM(L32:L33)</f>
        <v>0</v>
      </c>
      <c r="O34" s="213">
        <f>SUM(O32:O33)</f>
        <v>0</v>
      </c>
      <c r="R34" s="213">
        <f>SUM(R32:R33)</f>
        <v>0</v>
      </c>
    </row>
    <row r="35" spans="1:18" x14ac:dyDescent="0.25">
      <c r="A35" s="50"/>
      <c r="B35" s="50"/>
      <c r="C35" s="50"/>
      <c r="D35" s="97"/>
      <c r="E35" s="97"/>
      <c r="F35" s="97"/>
      <c r="G35" s="97"/>
      <c r="H35" s="1"/>
    </row>
    <row r="36" spans="1:18" ht="18.75" x14ac:dyDescent="0.3">
      <c r="A36" s="284" t="s">
        <v>270</v>
      </c>
      <c r="B36" s="285"/>
      <c r="C36" s="285"/>
      <c r="D36" s="285"/>
      <c r="E36" s="285"/>
      <c r="F36" s="285"/>
      <c r="G36" s="285"/>
      <c r="H36" s="285"/>
      <c r="I36" s="285"/>
      <c r="J36" s="285"/>
      <c r="K36" s="285"/>
      <c r="L36" s="285"/>
      <c r="M36" s="285"/>
      <c r="N36" s="285"/>
      <c r="O36" s="285"/>
      <c r="P36" s="285"/>
      <c r="Q36" s="285"/>
      <c r="R36" s="286"/>
    </row>
    <row r="37" spans="1:18" x14ac:dyDescent="0.25">
      <c r="A37" s="50"/>
      <c r="B37" s="50"/>
      <c r="C37" s="50"/>
      <c r="D37" s="97"/>
      <c r="E37" s="97"/>
      <c r="F37" s="97"/>
      <c r="G37" s="97"/>
      <c r="H37" s="1"/>
    </row>
    <row r="38" spans="1:18" x14ac:dyDescent="0.25">
      <c r="A38" s="94" t="s">
        <v>240</v>
      </c>
      <c r="B38" s="92"/>
      <c r="C38" s="92"/>
      <c r="D38" s="92"/>
      <c r="E38" s="92"/>
      <c r="F38" s="92"/>
      <c r="G38" s="92"/>
      <c r="H38" s="1"/>
    </row>
    <row r="39" spans="1:18" x14ac:dyDescent="0.25">
      <c r="A39" s="95" t="s">
        <v>280</v>
      </c>
      <c r="B39" s="95"/>
      <c r="C39" s="95"/>
      <c r="D39" s="95"/>
      <c r="H39" s="1"/>
    </row>
    <row r="40" spans="1:18" x14ac:dyDescent="0.25">
      <c r="A40" s="85" t="s">
        <v>187</v>
      </c>
      <c r="B40" s="85"/>
      <c r="C40" s="85"/>
      <c r="D40" s="85"/>
      <c r="E40" s="85"/>
      <c r="F40" s="85"/>
      <c r="G40" s="85"/>
      <c r="H40" s="1"/>
    </row>
    <row r="41" spans="1:18" x14ac:dyDescent="0.25">
      <c r="A41" s="1"/>
      <c r="B41" s="1"/>
      <c r="C41" s="1"/>
      <c r="D41" s="1"/>
      <c r="E41" s="1"/>
      <c r="F41" s="1"/>
    </row>
    <row r="42" spans="1:18" x14ac:dyDescent="0.25">
      <c r="A42" s="308" t="s">
        <v>272</v>
      </c>
      <c r="B42" s="309"/>
      <c r="C42" s="290" t="s">
        <v>188</v>
      </c>
      <c r="D42" s="291"/>
      <c r="E42" s="291"/>
      <c r="F42" s="291"/>
      <c r="G42" s="291"/>
      <c r="H42" s="292"/>
      <c r="I42" s="287" t="s">
        <v>189</v>
      </c>
      <c r="J42" s="288"/>
      <c r="K42" s="288"/>
      <c r="L42" s="288"/>
      <c r="M42" s="288"/>
      <c r="N42" s="289"/>
    </row>
    <row r="43" spans="1:18" ht="72" customHeight="1" x14ac:dyDescent="0.3">
      <c r="A43" s="310"/>
      <c r="B43" s="311"/>
      <c r="C43" s="134" t="s">
        <v>333</v>
      </c>
      <c r="D43" s="169" t="s">
        <v>359</v>
      </c>
      <c r="E43" s="169" t="s">
        <v>362</v>
      </c>
      <c r="F43" s="81" t="s">
        <v>241</v>
      </c>
      <c r="G43" s="169" t="s">
        <v>359</v>
      </c>
      <c r="H43" s="169" t="s">
        <v>362</v>
      </c>
      <c r="I43" s="134" t="s">
        <v>333</v>
      </c>
      <c r="J43" s="169" t="s">
        <v>359</v>
      </c>
      <c r="K43" s="169" t="s">
        <v>362</v>
      </c>
      <c r="L43" s="81" t="s">
        <v>241</v>
      </c>
      <c r="M43" s="169" t="s">
        <v>359</v>
      </c>
      <c r="N43" s="169" t="s">
        <v>362</v>
      </c>
    </row>
    <row r="44" spans="1:18" x14ac:dyDescent="0.25">
      <c r="A44" s="293" t="s">
        <v>242</v>
      </c>
      <c r="B44" s="294"/>
      <c r="C44" s="290" t="s">
        <v>366</v>
      </c>
      <c r="D44" s="291"/>
      <c r="E44" s="291"/>
      <c r="F44" s="291"/>
      <c r="G44" s="291"/>
      <c r="H44" s="292"/>
      <c r="I44" s="287" t="s">
        <v>366</v>
      </c>
      <c r="J44" s="288"/>
      <c r="K44" s="288"/>
      <c r="L44" s="288"/>
      <c r="M44" s="288"/>
      <c r="N44" s="289"/>
    </row>
    <row r="45" spans="1:18" ht="15" customHeight="1" x14ac:dyDescent="0.25">
      <c r="A45" s="320" t="s">
        <v>243</v>
      </c>
      <c r="B45" s="321"/>
      <c r="C45" s="140">
        <v>0</v>
      </c>
      <c r="D45" s="160"/>
      <c r="E45" s="212">
        <f>C45*D45</f>
        <v>0</v>
      </c>
      <c r="F45" s="140">
        <v>0</v>
      </c>
      <c r="G45" s="160"/>
      <c r="H45" s="212">
        <f>F45*G45</f>
        <v>0</v>
      </c>
      <c r="I45" s="140">
        <v>0</v>
      </c>
      <c r="J45" s="160"/>
      <c r="K45" s="212">
        <f>I45*J45</f>
        <v>0</v>
      </c>
      <c r="L45" s="140">
        <v>0</v>
      </c>
      <c r="M45" s="160"/>
      <c r="N45" s="212">
        <f>L45*M45</f>
        <v>0</v>
      </c>
    </row>
    <row r="46" spans="1:18" x14ac:dyDescent="0.25">
      <c r="A46" s="320" t="s">
        <v>275</v>
      </c>
      <c r="B46" s="321"/>
      <c r="C46" s="140">
        <v>0</v>
      </c>
      <c r="D46" s="171"/>
      <c r="E46" s="212">
        <f t="shared" ref="E46:E48" si="9">C46*D46</f>
        <v>0</v>
      </c>
      <c r="F46" s="140">
        <v>0</v>
      </c>
      <c r="G46" s="171"/>
      <c r="H46" s="212">
        <f t="shared" ref="H46:H48" si="10">F46*G46</f>
        <v>0</v>
      </c>
      <c r="I46" s="140">
        <v>0</v>
      </c>
      <c r="J46" s="171"/>
      <c r="K46" s="212">
        <f t="shared" ref="K46:K48" si="11">I46*J46</f>
        <v>0</v>
      </c>
      <c r="L46" s="140">
        <v>0</v>
      </c>
      <c r="M46" s="171"/>
      <c r="N46" s="212">
        <f t="shared" ref="N46:N48" si="12">L46*M46</f>
        <v>0</v>
      </c>
      <c r="O46" s="98"/>
    </row>
    <row r="47" spans="1:18" x14ac:dyDescent="0.25">
      <c r="A47" s="320" t="s">
        <v>276</v>
      </c>
      <c r="B47" s="321"/>
      <c r="C47" s="140">
        <v>0</v>
      </c>
      <c r="D47" s="171"/>
      <c r="E47" s="212">
        <f t="shared" si="9"/>
        <v>0</v>
      </c>
      <c r="F47" s="140">
        <v>0</v>
      </c>
      <c r="G47" s="171"/>
      <c r="H47" s="212">
        <f t="shared" si="10"/>
        <v>0</v>
      </c>
      <c r="I47" s="140">
        <v>0</v>
      </c>
      <c r="J47" s="171"/>
      <c r="K47" s="212">
        <f t="shared" si="11"/>
        <v>0</v>
      </c>
      <c r="L47" s="140">
        <v>0</v>
      </c>
      <c r="M47" s="171"/>
      <c r="N47" s="212">
        <f t="shared" si="12"/>
        <v>0</v>
      </c>
      <c r="O47" s="98"/>
    </row>
    <row r="48" spans="1:18" ht="15.75" thickBot="1" x14ac:dyDescent="0.3">
      <c r="A48" s="320" t="s">
        <v>277</v>
      </c>
      <c r="B48" s="321"/>
      <c r="C48" s="140">
        <v>0</v>
      </c>
      <c r="D48" s="171"/>
      <c r="E48" s="212">
        <f t="shared" si="9"/>
        <v>0</v>
      </c>
      <c r="F48" s="140">
        <v>0</v>
      </c>
      <c r="G48" s="171"/>
      <c r="H48" s="212">
        <f t="shared" si="10"/>
        <v>0</v>
      </c>
      <c r="I48" s="140">
        <v>0</v>
      </c>
      <c r="J48" s="171"/>
      <c r="K48" s="212">
        <f t="shared" si="11"/>
        <v>0</v>
      </c>
      <c r="L48" s="140">
        <v>0</v>
      </c>
      <c r="M48" s="171"/>
      <c r="N48" s="212">
        <f t="shared" si="12"/>
        <v>0</v>
      </c>
      <c r="O48" s="98"/>
    </row>
    <row r="49" spans="1:14" ht="15.75" thickBot="1" x14ac:dyDescent="0.3">
      <c r="E49" s="213">
        <f>SUM(E45:E48)</f>
        <v>0</v>
      </c>
      <c r="H49" s="213">
        <f>SUM(H45:H48)</f>
        <v>0</v>
      </c>
      <c r="K49" s="213">
        <f>SUM(K45:K48)</f>
        <v>0</v>
      </c>
      <c r="N49" s="213">
        <f>SUM(N45:N48)</f>
        <v>0</v>
      </c>
    </row>
    <row r="51" spans="1:14" ht="21" x14ac:dyDescent="0.35">
      <c r="A51" s="327"/>
      <c r="B51" s="327"/>
      <c r="C51" s="327"/>
      <c r="D51" s="327"/>
      <c r="E51" s="327"/>
      <c r="F51" s="327"/>
      <c r="G51" s="327"/>
      <c r="H51" s="327"/>
    </row>
    <row r="52" spans="1:14" ht="18.75" customHeight="1" x14ac:dyDescent="0.35">
      <c r="A52" s="328" t="s">
        <v>244</v>
      </c>
      <c r="B52" s="329"/>
      <c r="C52" s="329"/>
      <c r="D52" s="329"/>
      <c r="E52" s="329"/>
      <c r="F52" s="329"/>
      <c r="G52" s="329"/>
      <c r="H52" s="330"/>
    </row>
    <row r="53" spans="1:14" ht="15" customHeight="1" x14ac:dyDescent="0.25">
      <c r="A53" s="332"/>
      <c r="B53" s="332"/>
      <c r="C53" s="332"/>
      <c r="D53" s="332"/>
      <c r="E53" s="332"/>
      <c r="F53" s="332"/>
      <c r="G53" s="98"/>
      <c r="H53" s="98"/>
    </row>
    <row r="54" spans="1:14" ht="15" customHeight="1" x14ac:dyDescent="0.25">
      <c r="A54" s="331"/>
      <c r="B54" s="331"/>
      <c r="C54" s="331"/>
      <c r="D54" s="99"/>
      <c r="E54" s="99"/>
      <c r="F54" s="99"/>
      <c r="G54" s="98"/>
      <c r="H54" s="98"/>
    </row>
    <row r="55" spans="1:14" ht="77.25" customHeight="1" x14ac:dyDescent="0.3">
      <c r="A55" s="324" t="s">
        <v>245</v>
      </c>
      <c r="B55" s="325"/>
      <c r="C55" s="325"/>
      <c r="D55" s="325"/>
      <c r="E55" s="325"/>
      <c r="F55" s="326"/>
      <c r="G55" s="100" t="s">
        <v>246</v>
      </c>
      <c r="H55" s="169" t="s">
        <v>358</v>
      </c>
    </row>
    <row r="56" spans="1:14" ht="49.5" customHeight="1" x14ac:dyDescent="0.25">
      <c r="A56" s="304" t="s">
        <v>247</v>
      </c>
      <c r="B56" s="305"/>
      <c r="C56" s="306"/>
      <c r="D56" s="304" t="s">
        <v>248</v>
      </c>
      <c r="E56" s="305"/>
      <c r="F56" s="306"/>
      <c r="G56" s="142">
        <v>0</v>
      </c>
      <c r="H56" s="159"/>
    </row>
    <row r="57" spans="1:14" ht="45" customHeight="1" x14ac:dyDescent="0.25">
      <c r="A57" s="304" t="s">
        <v>249</v>
      </c>
      <c r="B57" s="305"/>
      <c r="C57" s="306"/>
      <c r="D57" s="304" t="s">
        <v>250</v>
      </c>
      <c r="E57" s="305"/>
      <c r="F57" s="306"/>
      <c r="G57" s="142">
        <v>0</v>
      </c>
      <c r="H57" s="159"/>
    </row>
    <row r="58" spans="1:14" ht="58.5" customHeight="1" x14ac:dyDescent="0.25">
      <c r="A58" s="304" t="s">
        <v>251</v>
      </c>
      <c r="B58" s="305"/>
      <c r="C58" s="306"/>
      <c r="D58" s="304" t="s">
        <v>252</v>
      </c>
      <c r="E58" s="305"/>
      <c r="F58" s="306"/>
      <c r="G58" s="142">
        <v>0</v>
      </c>
      <c r="H58" s="159"/>
    </row>
    <row r="59" spans="1:14" ht="50.25" customHeight="1" x14ac:dyDescent="0.25">
      <c r="A59" s="323" t="s">
        <v>253</v>
      </c>
      <c r="B59" s="323"/>
      <c r="C59" s="323"/>
      <c r="D59" s="304" t="s">
        <v>254</v>
      </c>
      <c r="E59" s="305"/>
      <c r="F59" s="306"/>
      <c r="G59" s="142">
        <v>0</v>
      </c>
      <c r="H59" s="159"/>
    </row>
    <row r="60" spans="1:14" ht="57" customHeight="1" x14ac:dyDescent="0.25">
      <c r="A60" s="323" t="s">
        <v>255</v>
      </c>
      <c r="B60" s="323"/>
      <c r="C60" s="323"/>
      <c r="D60" s="304" t="s">
        <v>256</v>
      </c>
      <c r="E60" s="305"/>
      <c r="F60" s="306"/>
      <c r="G60" s="142">
        <v>0</v>
      </c>
      <c r="H60" s="159"/>
    </row>
    <row r="61" spans="1:14" ht="54" customHeight="1" x14ac:dyDescent="0.25">
      <c r="A61" s="323" t="s">
        <v>257</v>
      </c>
      <c r="B61" s="323"/>
      <c r="C61" s="323"/>
      <c r="D61" s="304" t="s">
        <v>258</v>
      </c>
      <c r="E61" s="305"/>
      <c r="F61" s="306"/>
      <c r="G61" s="142">
        <v>0</v>
      </c>
      <c r="H61" s="159"/>
    </row>
    <row r="62" spans="1:14" x14ac:dyDescent="0.25">
      <c r="A62" s="322"/>
      <c r="B62" s="322"/>
      <c r="C62" s="322"/>
      <c r="D62" s="322"/>
      <c r="E62" s="322"/>
      <c r="F62" s="322"/>
    </row>
  </sheetData>
  <protectedRanges>
    <protectedRange sqref="E45:E48 H45:H48 K45:K48 N45:N48 E15:E21" name="Range1_1_2"/>
    <protectedRange sqref="H15:H21" name="Range1_1_3"/>
    <protectedRange sqref="F32:F33" name="Range1_1_4"/>
    <protectedRange sqref="I32:I33" name="Range1_1_5"/>
    <protectedRange sqref="L32:L33" name="Range1_1_6"/>
    <protectedRange sqref="O32:O33" name="Range1_1_7"/>
    <protectedRange sqref="R32:R33" name="Range1_1_8"/>
  </protectedRanges>
  <mergeCells count="49">
    <mergeCell ref="A55:F55"/>
    <mergeCell ref="A51:H51"/>
    <mergeCell ref="A52:H52"/>
    <mergeCell ref="A54:C54"/>
    <mergeCell ref="A53:C53"/>
    <mergeCell ref="D53:F53"/>
    <mergeCell ref="A62:C62"/>
    <mergeCell ref="D62:F62"/>
    <mergeCell ref="A59:C59"/>
    <mergeCell ref="D59:F59"/>
    <mergeCell ref="A60:C60"/>
    <mergeCell ref="D60:F60"/>
    <mergeCell ref="A61:C61"/>
    <mergeCell ref="D61:F61"/>
    <mergeCell ref="A58:C58"/>
    <mergeCell ref="D58:F58"/>
    <mergeCell ref="J26:P26"/>
    <mergeCell ref="A42:B43"/>
    <mergeCell ref="A30:C31"/>
    <mergeCell ref="A32:C32"/>
    <mergeCell ref="A33:C33"/>
    <mergeCell ref="A36:R36"/>
    <mergeCell ref="A45:B45"/>
    <mergeCell ref="A56:C56"/>
    <mergeCell ref="D56:F56"/>
    <mergeCell ref="A57:C57"/>
    <mergeCell ref="D57:F57"/>
    <mergeCell ref="A46:B46"/>
    <mergeCell ref="A47:B47"/>
    <mergeCell ref="A48:B48"/>
    <mergeCell ref="A1:H1"/>
    <mergeCell ref="J2:O2"/>
    <mergeCell ref="A2:H2"/>
    <mergeCell ref="A21:B21"/>
    <mergeCell ref="A6:H6"/>
    <mergeCell ref="A17:B17"/>
    <mergeCell ref="D9:H9"/>
    <mergeCell ref="A11:I12"/>
    <mergeCell ref="A15:B15"/>
    <mergeCell ref="A16:B16"/>
    <mergeCell ref="A18:B18"/>
    <mergeCell ref="A19:B19"/>
    <mergeCell ref="A20:B20"/>
    <mergeCell ref="A24:R24"/>
    <mergeCell ref="I42:N42"/>
    <mergeCell ref="C42:H42"/>
    <mergeCell ref="I44:N44"/>
    <mergeCell ref="C44:H44"/>
    <mergeCell ref="A44:B44"/>
  </mergeCells>
  <pageMargins left="0.70866141732283472" right="0.70866141732283472" top="0.74803149606299213" bottom="0.74803149606299213" header="0.31496062992125984" footer="0.31496062992125984"/>
  <pageSetup paperSize="8"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V81"/>
  <sheetViews>
    <sheetView showGridLines="0" view="pageBreakPreview" topLeftCell="A53" zoomScale="70" zoomScaleNormal="90" zoomScaleSheetLayoutView="70" workbookViewId="0">
      <selection activeCell="D75" sqref="D75"/>
    </sheetView>
  </sheetViews>
  <sheetFormatPr defaultRowHeight="15" x14ac:dyDescent="0.25"/>
  <cols>
    <col min="1" max="1" width="18.28515625" customWidth="1"/>
    <col min="2" max="2" width="17.5703125" customWidth="1"/>
    <col min="3" max="7" width="14.85546875" customWidth="1"/>
    <col min="8" max="14" width="15.140625" customWidth="1"/>
    <col min="15" max="15" width="13.42578125" customWidth="1"/>
    <col min="17" max="17" width="10.85546875" customWidth="1"/>
  </cols>
  <sheetData>
    <row r="1" spans="1:18" x14ac:dyDescent="0.25">
      <c r="A1" s="101"/>
      <c r="B1" s="101"/>
      <c r="C1" s="101"/>
      <c r="D1" s="101"/>
      <c r="E1" s="101"/>
      <c r="F1" s="101"/>
      <c r="G1" s="101"/>
      <c r="H1" s="101"/>
      <c r="I1" s="101"/>
      <c r="J1" s="101"/>
      <c r="K1" s="101"/>
      <c r="L1" s="101"/>
      <c r="M1" s="101"/>
      <c r="N1" s="101"/>
      <c r="O1" s="101"/>
    </row>
    <row r="2" spans="1:18" ht="26.25" customHeight="1" x14ac:dyDescent="0.25">
      <c r="A2" s="357" t="s">
        <v>290</v>
      </c>
      <c r="B2" s="358"/>
      <c r="C2" s="358"/>
      <c r="D2" s="358"/>
      <c r="E2" s="358"/>
      <c r="F2" s="358"/>
      <c r="G2" s="358"/>
      <c r="H2" s="358"/>
      <c r="I2" s="358"/>
      <c r="J2" s="358"/>
      <c r="K2" s="358"/>
      <c r="L2" s="358"/>
      <c r="M2" s="358"/>
      <c r="N2" s="358"/>
      <c r="O2" s="358"/>
    </row>
    <row r="3" spans="1:18" x14ac:dyDescent="0.25">
      <c r="A3" s="39"/>
      <c r="B3" s="39"/>
      <c r="C3" s="39"/>
      <c r="D3" s="39"/>
      <c r="E3" s="39"/>
      <c r="F3" s="39"/>
      <c r="G3" s="39"/>
      <c r="H3" s="39"/>
      <c r="I3" s="39"/>
      <c r="J3" s="39"/>
      <c r="K3" s="39"/>
      <c r="L3" s="39"/>
      <c r="M3" s="39"/>
      <c r="N3" s="39"/>
      <c r="O3" s="39"/>
    </row>
    <row r="4" spans="1:18" ht="15" customHeight="1" x14ac:dyDescent="0.25">
      <c r="A4" s="44"/>
      <c r="B4" s="42"/>
      <c r="C4" s="43"/>
      <c r="D4" s="112"/>
      <c r="E4" s="112"/>
      <c r="F4" s="112"/>
      <c r="G4" s="112"/>
      <c r="H4" s="112"/>
      <c r="I4" s="43"/>
      <c r="J4" s="112"/>
      <c r="K4" s="112"/>
      <c r="L4" s="112"/>
      <c r="M4" s="112"/>
      <c r="N4" s="112"/>
      <c r="O4" s="43"/>
    </row>
    <row r="5" spans="1:18" x14ac:dyDescent="0.25">
      <c r="A5" s="359" t="s">
        <v>336</v>
      </c>
      <c r="B5" s="359"/>
      <c r="C5" s="359"/>
      <c r="D5" s="359"/>
      <c r="E5" s="359"/>
      <c r="F5" s="359"/>
      <c r="G5" s="359"/>
      <c r="H5" s="359"/>
      <c r="I5" s="359"/>
      <c r="J5" s="359"/>
      <c r="K5" s="359"/>
      <c r="L5" s="359"/>
      <c r="M5" s="359"/>
      <c r="N5" s="359"/>
      <c r="O5" s="359"/>
    </row>
    <row r="6" spans="1:18" x14ac:dyDescent="0.25">
      <c r="A6" s="359"/>
      <c r="B6" s="359"/>
      <c r="C6" s="359"/>
      <c r="D6" s="359"/>
      <c r="E6" s="359"/>
      <c r="F6" s="359"/>
      <c r="G6" s="359"/>
      <c r="H6" s="359"/>
      <c r="I6" s="359"/>
      <c r="J6" s="359"/>
      <c r="K6" s="359"/>
      <c r="L6" s="359"/>
      <c r="M6" s="359"/>
      <c r="N6" s="359"/>
      <c r="O6" s="359"/>
    </row>
    <row r="7" spans="1:18" x14ac:dyDescent="0.25">
      <c r="A7" s="102"/>
      <c r="B7" s="102"/>
      <c r="C7" s="102"/>
      <c r="D7" s="111"/>
      <c r="E7" s="111"/>
      <c r="F7" s="111"/>
      <c r="G7" s="111"/>
      <c r="H7" s="111"/>
      <c r="I7" s="102"/>
      <c r="J7" s="111"/>
      <c r="K7" s="111"/>
      <c r="L7" s="111"/>
      <c r="M7" s="111"/>
      <c r="N7" s="111"/>
      <c r="O7" s="102"/>
    </row>
    <row r="8" spans="1:18" ht="18.75" customHeight="1" x14ac:dyDescent="0.25">
      <c r="A8" s="360" t="s">
        <v>259</v>
      </c>
      <c r="B8" s="361"/>
      <c r="C8" s="361"/>
      <c r="D8" s="361"/>
      <c r="E8" s="361"/>
      <c r="F8" s="361"/>
      <c r="G8" s="361"/>
      <c r="H8" s="361"/>
      <c r="I8" s="361"/>
      <c r="J8" s="361"/>
      <c r="K8" s="361"/>
      <c r="L8" s="361"/>
      <c r="M8" s="361"/>
      <c r="N8" s="361"/>
      <c r="O8" s="361"/>
    </row>
    <row r="9" spans="1:18" ht="18.75" customHeight="1" x14ac:dyDescent="0.25">
      <c r="A9" s="103"/>
      <c r="B9" s="103"/>
      <c r="C9" s="103"/>
      <c r="D9" s="103"/>
      <c r="E9" s="103"/>
      <c r="F9" s="103"/>
      <c r="G9" s="103"/>
      <c r="H9" s="103"/>
      <c r="I9" s="103"/>
      <c r="J9" s="103"/>
      <c r="K9" s="103"/>
      <c r="L9" s="103"/>
      <c r="M9" s="103"/>
      <c r="N9" s="103"/>
      <c r="O9" s="103"/>
    </row>
    <row r="10" spans="1:18" ht="34.5" customHeight="1" x14ac:dyDescent="0.25">
      <c r="A10" s="363" t="s">
        <v>260</v>
      </c>
      <c r="B10" s="363"/>
      <c r="C10" s="363"/>
      <c r="D10" s="363"/>
      <c r="E10" s="112"/>
      <c r="F10" s="112"/>
      <c r="G10" s="112"/>
      <c r="H10" s="112"/>
      <c r="I10" s="112"/>
      <c r="J10" s="112"/>
      <c r="K10" s="112"/>
      <c r="L10" s="155"/>
      <c r="M10" s="155"/>
      <c r="N10" s="155"/>
      <c r="O10" s="155"/>
    </row>
    <row r="11" spans="1:18" x14ac:dyDescent="0.25">
      <c r="A11" s="118" t="s">
        <v>281</v>
      </c>
      <c r="B11" s="118"/>
      <c r="C11" s="118"/>
      <c r="D11" s="118"/>
      <c r="E11" s="118"/>
      <c r="F11" s="118"/>
      <c r="G11" s="118"/>
      <c r="H11" s="118"/>
      <c r="I11" s="118"/>
      <c r="J11" s="118"/>
      <c r="K11" s="118"/>
      <c r="L11" s="118"/>
      <c r="M11" s="118"/>
      <c r="N11" s="118"/>
      <c r="O11" s="119"/>
    </row>
    <row r="12" spans="1:18" x14ac:dyDescent="0.25">
      <c r="A12" s="120" t="s">
        <v>187</v>
      </c>
      <c r="B12" s="120"/>
      <c r="C12" s="120"/>
      <c r="D12" s="120"/>
      <c r="E12" s="120"/>
      <c r="F12" s="120"/>
      <c r="G12" s="120"/>
      <c r="H12" s="120"/>
      <c r="I12" s="120"/>
      <c r="J12" s="120"/>
      <c r="K12" s="120"/>
      <c r="L12" s="120"/>
      <c r="M12" s="120"/>
      <c r="N12" s="120"/>
      <c r="O12" s="120"/>
    </row>
    <row r="13" spans="1:18" x14ac:dyDescent="0.25">
      <c r="A13" s="85"/>
      <c r="B13" s="85"/>
      <c r="C13" s="85"/>
      <c r="D13" s="85"/>
      <c r="E13" s="85"/>
      <c r="F13" s="85"/>
      <c r="G13" s="85"/>
      <c r="H13" s="85"/>
      <c r="I13" s="85"/>
      <c r="J13" s="85"/>
      <c r="K13" s="85"/>
      <c r="L13" s="85"/>
      <c r="M13" s="85"/>
      <c r="N13" s="85"/>
      <c r="O13" s="85"/>
    </row>
    <row r="14" spans="1:18" ht="14.65" customHeight="1" x14ac:dyDescent="0.25">
      <c r="A14" s="353" t="s">
        <v>261</v>
      </c>
      <c r="B14" s="354"/>
      <c r="C14" s="364" t="s">
        <v>188</v>
      </c>
      <c r="D14" s="365"/>
      <c r="E14" s="365"/>
      <c r="F14" s="365"/>
      <c r="G14" s="365"/>
      <c r="H14" s="365"/>
      <c r="I14" s="293" t="s">
        <v>189</v>
      </c>
      <c r="J14" s="362"/>
      <c r="K14" s="362"/>
      <c r="L14" s="362"/>
      <c r="M14" s="362"/>
      <c r="N14" s="294"/>
      <c r="O14" s="182"/>
    </row>
    <row r="15" spans="1:18" ht="75" customHeight="1" x14ac:dyDescent="0.3">
      <c r="A15" s="355"/>
      <c r="B15" s="356"/>
      <c r="C15" s="135" t="s">
        <v>334</v>
      </c>
      <c r="D15" s="169" t="s">
        <v>359</v>
      </c>
      <c r="E15" s="169" t="s">
        <v>362</v>
      </c>
      <c r="F15" s="115" t="s">
        <v>241</v>
      </c>
      <c r="G15" s="169" t="s">
        <v>359</v>
      </c>
      <c r="H15" s="169" t="s">
        <v>362</v>
      </c>
      <c r="I15" s="135" t="s">
        <v>334</v>
      </c>
      <c r="J15" s="169" t="s">
        <v>359</v>
      </c>
      <c r="K15" s="169" t="s">
        <v>362</v>
      </c>
      <c r="L15" s="115" t="s">
        <v>241</v>
      </c>
      <c r="M15" s="169" t="s">
        <v>359</v>
      </c>
      <c r="N15" s="169" t="s">
        <v>362</v>
      </c>
      <c r="O15" s="183"/>
      <c r="P15" s="152"/>
      <c r="R15" s="85"/>
    </row>
    <row r="16" spans="1:18" x14ac:dyDescent="0.25">
      <c r="A16" s="351"/>
      <c r="B16" s="352"/>
      <c r="C16" s="348" t="s">
        <v>367</v>
      </c>
      <c r="D16" s="349"/>
      <c r="E16" s="349"/>
      <c r="F16" s="349"/>
      <c r="G16" s="349"/>
      <c r="H16" s="350"/>
      <c r="I16" s="348" t="s">
        <v>367</v>
      </c>
      <c r="J16" s="349"/>
      <c r="K16" s="349"/>
      <c r="L16" s="349"/>
      <c r="M16" s="349"/>
      <c r="N16" s="350"/>
      <c r="O16" s="121"/>
    </row>
    <row r="17" spans="1:18" x14ac:dyDescent="0.25">
      <c r="A17" s="335" t="s">
        <v>243</v>
      </c>
      <c r="B17" s="335"/>
      <c r="C17" s="143">
        <v>0</v>
      </c>
      <c r="D17" s="171"/>
      <c r="E17" s="212">
        <f>C17*D17</f>
        <v>0</v>
      </c>
      <c r="F17" s="143">
        <v>0</v>
      </c>
      <c r="G17" s="171"/>
      <c r="H17" s="212">
        <f>F17*G17</f>
        <v>0</v>
      </c>
      <c r="I17" s="143">
        <v>0</v>
      </c>
      <c r="J17" s="171"/>
      <c r="K17" s="212">
        <f>I17*J17</f>
        <v>0</v>
      </c>
      <c r="L17" s="143">
        <v>0</v>
      </c>
      <c r="M17" s="171"/>
      <c r="N17" s="212">
        <f>L17*M17</f>
        <v>0</v>
      </c>
      <c r="O17" s="56"/>
      <c r="P17" s="56"/>
      <c r="R17" s="85"/>
    </row>
    <row r="18" spans="1:18" x14ac:dyDescent="0.25">
      <c r="A18" s="335" t="s">
        <v>262</v>
      </c>
      <c r="B18" s="335"/>
      <c r="C18" s="143">
        <v>0</v>
      </c>
      <c r="D18" s="171"/>
      <c r="E18" s="212">
        <f t="shared" ref="E18:E20" si="0">C18*D18</f>
        <v>0</v>
      </c>
      <c r="F18" s="143">
        <v>0</v>
      </c>
      <c r="G18" s="171"/>
      <c r="H18" s="212">
        <f t="shared" ref="H18:H20" si="1">F18*G18</f>
        <v>0</v>
      </c>
      <c r="I18" s="143">
        <v>0</v>
      </c>
      <c r="J18" s="171"/>
      <c r="K18" s="212">
        <f t="shared" ref="K18:K20" si="2">I18*J18</f>
        <v>0</v>
      </c>
      <c r="L18" s="143">
        <v>0</v>
      </c>
      <c r="M18" s="171"/>
      <c r="N18" s="212">
        <f t="shared" ref="N18:N20" si="3">L18*M18</f>
        <v>0</v>
      </c>
      <c r="O18" s="56"/>
      <c r="P18" s="56"/>
    </row>
    <row r="19" spans="1:18" x14ac:dyDescent="0.25">
      <c r="A19" s="347" t="s">
        <v>263</v>
      </c>
      <c r="B19" s="347"/>
      <c r="C19" s="143">
        <v>0</v>
      </c>
      <c r="D19" s="171"/>
      <c r="E19" s="212">
        <f t="shared" si="0"/>
        <v>0</v>
      </c>
      <c r="F19" s="143">
        <v>0</v>
      </c>
      <c r="G19" s="171"/>
      <c r="H19" s="212">
        <f t="shared" si="1"/>
        <v>0</v>
      </c>
      <c r="I19" s="143">
        <v>0</v>
      </c>
      <c r="J19" s="171"/>
      <c r="K19" s="212">
        <f t="shared" si="2"/>
        <v>0</v>
      </c>
      <c r="L19" s="143">
        <v>0</v>
      </c>
      <c r="M19" s="171"/>
      <c r="N19" s="212">
        <f t="shared" si="3"/>
        <v>0</v>
      </c>
      <c r="O19" s="56"/>
      <c r="P19" s="56"/>
    </row>
    <row r="20" spans="1:18" ht="15.75" thickBot="1" x14ac:dyDescent="0.3">
      <c r="A20" s="335" t="s">
        <v>264</v>
      </c>
      <c r="B20" s="335"/>
      <c r="C20" s="143">
        <v>0</v>
      </c>
      <c r="D20" s="171"/>
      <c r="E20" s="212">
        <f t="shared" si="0"/>
        <v>0</v>
      </c>
      <c r="F20" s="143">
        <v>0</v>
      </c>
      <c r="G20" s="171"/>
      <c r="H20" s="212">
        <f t="shared" si="1"/>
        <v>0</v>
      </c>
      <c r="I20" s="143">
        <v>0</v>
      </c>
      <c r="J20" s="171"/>
      <c r="K20" s="212">
        <f t="shared" si="2"/>
        <v>0</v>
      </c>
      <c r="L20" s="143">
        <v>0</v>
      </c>
      <c r="M20" s="171"/>
      <c r="N20" s="212">
        <f t="shared" si="3"/>
        <v>0</v>
      </c>
      <c r="O20" s="56"/>
      <c r="P20" s="56"/>
    </row>
    <row r="21" spans="1:18" ht="15.75" thickBot="1" x14ac:dyDescent="0.3">
      <c r="A21" s="104"/>
      <c r="B21" s="104"/>
      <c r="C21" s="3"/>
      <c r="D21" s="3"/>
      <c r="E21" s="213">
        <f>SUM(E17:E20)</f>
        <v>0</v>
      </c>
      <c r="F21" s="3"/>
      <c r="G21" s="3"/>
      <c r="H21" s="213">
        <f>SUM(H17:H20)</f>
        <v>0</v>
      </c>
      <c r="I21" s="3"/>
      <c r="J21" s="3"/>
      <c r="K21" s="213">
        <f>SUM(K17:K20)</f>
        <v>0</v>
      </c>
      <c r="L21" s="3"/>
      <c r="M21" s="3"/>
      <c r="N21" s="213">
        <f>SUM(N17:N20)</f>
        <v>0</v>
      </c>
      <c r="O21" s="3"/>
    </row>
    <row r="22" spans="1:18" x14ac:dyDescent="0.25">
      <c r="A22" s="104"/>
      <c r="B22" s="104"/>
      <c r="C22" s="3"/>
      <c r="D22" s="3"/>
      <c r="E22" s="3"/>
      <c r="F22" s="3"/>
      <c r="G22" s="3"/>
      <c r="H22" s="3"/>
      <c r="I22" s="3"/>
      <c r="J22" s="3"/>
      <c r="K22" s="3"/>
      <c r="L22" s="3"/>
      <c r="M22" s="3"/>
      <c r="N22" s="3"/>
      <c r="O22" s="3"/>
    </row>
    <row r="23" spans="1:18" ht="14.65" customHeight="1" x14ac:dyDescent="0.25">
      <c r="A23" s="353" t="s">
        <v>265</v>
      </c>
      <c r="B23" s="354"/>
      <c r="C23" s="293" t="s">
        <v>188</v>
      </c>
      <c r="D23" s="362"/>
      <c r="E23" s="362"/>
      <c r="F23" s="294"/>
      <c r="G23" s="293" t="s">
        <v>189</v>
      </c>
      <c r="H23" s="362"/>
      <c r="I23" s="362"/>
      <c r="J23" s="294"/>
      <c r="K23" s="151"/>
      <c r="L23" s="103"/>
      <c r="M23" s="103"/>
      <c r="N23" s="103"/>
      <c r="O23" s="151"/>
    </row>
    <row r="24" spans="1:18" ht="75.75" customHeight="1" x14ac:dyDescent="0.3">
      <c r="A24" s="355"/>
      <c r="B24" s="356"/>
      <c r="C24" s="135" t="s">
        <v>334</v>
      </c>
      <c r="D24" s="169" t="s">
        <v>359</v>
      </c>
      <c r="E24" s="115" t="s">
        <v>241</v>
      </c>
      <c r="F24" s="169" t="s">
        <v>359</v>
      </c>
      <c r="G24" s="135" t="s">
        <v>334</v>
      </c>
      <c r="H24" s="169" t="s">
        <v>359</v>
      </c>
      <c r="I24" s="115" t="s">
        <v>241</v>
      </c>
      <c r="J24" s="169" t="s">
        <v>359</v>
      </c>
      <c r="K24" s="152"/>
      <c r="L24" s="103"/>
      <c r="M24" s="103"/>
      <c r="N24" s="103"/>
      <c r="O24" s="152"/>
    </row>
    <row r="25" spans="1:18" ht="15" customHeight="1" x14ac:dyDescent="0.25">
      <c r="A25" s="351"/>
      <c r="B25" s="352"/>
      <c r="C25" s="348" t="s">
        <v>317</v>
      </c>
      <c r="D25" s="349"/>
      <c r="E25" s="349"/>
      <c r="F25" s="350"/>
      <c r="G25" s="348" t="s">
        <v>317</v>
      </c>
      <c r="H25" s="349"/>
      <c r="I25" s="349"/>
      <c r="J25" s="350"/>
      <c r="K25" s="121"/>
      <c r="L25" s="103"/>
      <c r="M25" s="103"/>
      <c r="N25" s="103"/>
      <c r="O25" s="121"/>
    </row>
    <row r="26" spans="1:18" ht="15" customHeight="1" x14ac:dyDescent="0.25">
      <c r="A26" s="335" t="s">
        <v>243</v>
      </c>
      <c r="B26" s="335"/>
      <c r="C26" s="159">
        <v>0</v>
      </c>
      <c r="D26" s="178"/>
      <c r="E26" s="159">
        <v>0</v>
      </c>
      <c r="F26" s="178"/>
      <c r="G26" s="159">
        <v>0</v>
      </c>
      <c r="H26" s="178"/>
      <c r="I26" s="159">
        <v>0</v>
      </c>
      <c r="J26" s="178"/>
      <c r="K26" s="56"/>
      <c r="L26" s="103"/>
      <c r="M26" s="103"/>
      <c r="N26" s="103"/>
      <c r="O26" s="56"/>
    </row>
    <row r="27" spans="1:18" ht="15" customHeight="1" x14ac:dyDescent="0.25">
      <c r="A27" s="335" t="s">
        <v>262</v>
      </c>
      <c r="B27" s="335"/>
      <c r="C27" s="159">
        <v>0</v>
      </c>
      <c r="D27" s="178"/>
      <c r="E27" s="159">
        <v>0</v>
      </c>
      <c r="F27" s="178"/>
      <c r="G27" s="159">
        <v>0</v>
      </c>
      <c r="H27" s="178"/>
      <c r="I27" s="159">
        <v>0</v>
      </c>
      <c r="J27" s="178"/>
      <c r="K27" s="56"/>
      <c r="L27" s="103"/>
      <c r="M27" s="103"/>
      <c r="N27" s="103"/>
      <c r="O27" s="56"/>
    </row>
    <row r="28" spans="1:18" ht="15" customHeight="1" x14ac:dyDescent="0.25">
      <c r="A28" s="347" t="s">
        <v>263</v>
      </c>
      <c r="B28" s="347"/>
      <c r="C28" s="159">
        <v>0</v>
      </c>
      <c r="D28" s="178"/>
      <c r="E28" s="159">
        <v>0</v>
      </c>
      <c r="F28" s="178"/>
      <c r="G28" s="159">
        <v>0</v>
      </c>
      <c r="H28" s="178"/>
      <c r="I28" s="159">
        <v>0</v>
      </c>
      <c r="J28" s="178"/>
      <c r="K28" s="56"/>
      <c r="L28" s="103"/>
      <c r="M28" s="103"/>
      <c r="N28" s="103"/>
      <c r="O28" s="56"/>
    </row>
    <row r="29" spans="1:18" ht="15" customHeight="1" x14ac:dyDescent="0.25">
      <c r="A29" s="335" t="s">
        <v>264</v>
      </c>
      <c r="B29" s="335"/>
      <c r="C29" s="159">
        <v>0</v>
      </c>
      <c r="D29" s="178"/>
      <c r="E29" s="159">
        <v>0</v>
      </c>
      <c r="F29" s="178"/>
      <c r="G29" s="159">
        <v>0</v>
      </c>
      <c r="H29" s="178"/>
      <c r="I29" s="159">
        <v>0</v>
      </c>
      <c r="J29" s="178"/>
      <c r="K29" s="56"/>
      <c r="L29" s="103"/>
      <c r="M29" s="103"/>
      <c r="N29" s="103"/>
      <c r="O29" s="56"/>
    </row>
    <row r="30" spans="1:18" x14ac:dyDescent="0.25">
      <c r="A30" s="85"/>
      <c r="B30" s="85"/>
      <c r="C30" s="85"/>
      <c r="D30" s="85"/>
      <c r="E30" s="85"/>
      <c r="F30" s="85"/>
      <c r="G30" s="85"/>
      <c r="H30" s="85"/>
      <c r="I30" s="85"/>
      <c r="J30" s="85"/>
      <c r="K30" s="85"/>
      <c r="L30" s="85"/>
      <c r="M30" s="85"/>
      <c r="N30" s="85"/>
      <c r="O30" s="85"/>
    </row>
    <row r="31" spans="1:18" x14ac:dyDescent="0.25">
      <c r="A31" s="85" t="s">
        <v>284</v>
      </c>
      <c r="B31" s="85"/>
      <c r="C31" s="85"/>
      <c r="D31" s="85"/>
      <c r="E31" s="85"/>
      <c r="F31" s="85"/>
      <c r="G31" s="85"/>
      <c r="H31" s="85"/>
      <c r="I31" s="85"/>
      <c r="J31" s="85"/>
      <c r="K31" s="85"/>
      <c r="L31" s="85"/>
      <c r="M31" s="85"/>
      <c r="N31" s="85"/>
      <c r="O31" s="85"/>
    </row>
    <row r="32" spans="1:18" x14ac:dyDescent="0.25">
      <c r="A32" s="85" t="s">
        <v>285</v>
      </c>
      <c r="B32" s="85"/>
      <c r="C32" s="85"/>
      <c r="D32" s="85"/>
      <c r="E32" s="85"/>
      <c r="F32" s="85"/>
      <c r="G32" s="85"/>
      <c r="H32" s="85"/>
      <c r="I32" s="85"/>
      <c r="J32" s="85"/>
      <c r="K32" s="85"/>
      <c r="L32" s="85"/>
      <c r="M32" s="85"/>
      <c r="N32" s="85"/>
      <c r="O32" s="85"/>
    </row>
    <row r="33" spans="1:22" x14ac:dyDescent="0.25">
      <c r="A33" s="85" t="s">
        <v>286</v>
      </c>
      <c r="B33" s="85"/>
      <c r="C33" s="85"/>
      <c r="D33" s="85"/>
      <c r="E33" s="85"/>
      <c r="F33" s="85"/>
      <c r="G33" s="85"/>
      <c r="H33" s="85"/>
      <c r="I33" s="85"/>
      <c r="J33" s="85"/>
      <c r="K33" s="85"/>
      <c r="L33" s="85"/>
      <c r="M33" s="85"/>
      <c r="N33" s="85"/>
      <c r="O33" s="85"/>
    </row>
    <row r="34" spans="1:22" x14ac:dyDescent="0.25">
      <c r="A34" s="46"/>
      <c r="B34" s="46"/>
      <c r="C34" s="46"/>
      <c r="D34" s="150"/>
      <c r="E34" s="117"/>
      <c r="F34" s="150"/>
      <c r="G34" s="117"/>
      <c r="H34" s="150"/>
      <c r="I34" s="46"/>
      <c r="J34" s="150"/>
      <c r="K34" s="117"/>
      <c r="L34" s="150"/>
      <c r="M34" s="117"/>
      <c r="N34" s="150"/>
      <c r="O34" s="46"/>
    </row>
    <row r="35" spans="1:22" ht="15" customHeight="1" x14ac:dyDescent="0.25">
      <c r="A35" s="353" t="s">
        <v>282</v>
      </c>
      <c r="B35" s="354"/>
      <c r="C35" s="293" t="s">
        <v>188</v>
      </c>
      <c r="D35" s="362"/>
      <c r="E35" s="362"/>
      <c r="F35" s="362"/>
      <c r="G35" s="362"/>
      <c r="H35" s="362"/>
      <c r="I35" s="362"/>
      <c r="J35" s="362"/>
      <c r="K35" s="362"/>
      <c r="L35" s="362"/>
      <c r="M35" s="362"/>
      <c r="N35" s="294"/>
    </row>
    <row r="36" spans="1:22" ht="15.75" customHeight="1" x14ac:dyDescent="0.25">
      <c r="A36" s="355"/>
      <c r="B36" s="356"/>
      <c r="C36" s="348" t="s">
        <v>334</v>
      </c>
      <c r="D36" s="349"/>
      <c r="E36" s="349"/>
      <c r="F36" s="349"/>
      <c r="G36" s="349"/>
      <c r="H36" s="349"/>
      <c r="I36" s="348" t="s">
        <v>241</v>
      </c>
      <c r="J36" s="349"/>
      <c r="K36" s="349"/>
      <c r="L36" s="349"/>
      <c r="M36" s="349"/>
      <c r="N36" s="350"/>
    </row>
    <row r="37" spans="1:22" ht="72.75" customHeight="1" x14ac:dyDescent="0.3">
      <c r="A37" s="351"/>
      <c r="B37" s="352"/>
      <c r="C37" s="115" t="s">
        <v>318</v>
      </c>
      <c r="D37" s="169" t="s">
        <v>359</v>
      </c>
      <c r="E37" s="169" t="s">
        <v>362</v>
      </c>
      <c r="F37" s="115" t="s">
        <v>319</v>
      </c>
      <c r="G37" s="169" t="s">
        <v>359</v>
      </c>
      <c r="H37" s="169" t="s">
        <v>362</v>
      </c>
      <c r="I37" s="115" t="s">
        <v>318</v>
      </c>
      <c r="J37" s="169" t="s">
        <v>359</v>
      </c>
      <c r="K37" s="169" t="s">
        <v>362</v>
      </c>
      <c r="L37" s="115" t="s">
        <v>319</v>
      </c>
      <c r="M37" s="169" t="s">
        <v>359</v>
      </c>
      <c r="N37" s="169" t="s">
        <v>362</v>
      </c>
      <c r="V37" s="85"/>
    </row>
    <row r="38" spans="1:22" ht="15" customHeight="1" x14ac:dyDescent="0.25">
      <c r="A38" s="335" t="s">
        <v>243</v>
      </c>
      <c r="B38" s="335"/>
      <c r="C38" s="143">
        <v>0</v>
      </c>
      <c r="D38" s="171"/>
      <c r="E38" s="212">
        <f>C38*D38</f>
        <v>0</v>
      </c>
      <c r="F38" s="143">
        <v>0</v>
      </c>
      <c r="G38" s="171"/>
      <c r="H38" s="212">
        <f>F38*G38</f>
        <v>0</v>
      </c>
      <c r="I38" s="143">
        <v>0</v>
      </c>
      <c r="J38" s="171"/>
      <c r="K38" s="212">
        <f>I38*J38</f>
        <v>0</v>
      </c>
      <c r="L38" s="143">
        <v>0</v>
      </c>
      <c r="M38" s="171"/>
      <c r="N38" s="212">
        <f>L38*M38</f>
        <v>0</v>
      </c>
      <c r="V38" s="85"/>
    </row>
    <row r="39" spans="1:22" x14ac:dyDescent="0.25">
      <c r="A39" s="335" t="s">
        <v>262</v>
      </c>
      <c r="B39" s="335"/>
      <c r="C39" s="143">
        <v>0</v>
      </c>
      <c r="D39" s="171"/>
      <c r="E39" s="212">
        <f t="shared" ref="E39:E41" si="4">C39*D39</f>
        <v>0</v>
      </c>
      <c r="F39" s="143">
        <v>0</v>
      </c>
      <c r="G39" s="171"/>
      <c r="H39" s="212">
        <f t="shared" ref="H39:H41" si="5">F39*G39</f>
        <v>0</v>
      </c>
      <c r="I39" s="143">
        <v>0</v>
      </c>
      <c r="J39" s="171"/>
      <c r="K39" s="212">
        <f t="shared" ref="K39:K41" si="6">I39*J39</f>
        <v>0</v>
      </c>
      <c r="L39" s="143">
        <v>0</v>
      </c>
      <c r="M39" s="171"/>
      <c r="N39" s="212">
        <f t="shared" ref="N39:N41" si="7">L39*M39</f>
        <v>0</v>
      </c>
    </row>
    <row r="40" spans="1:22" x14ac:dyDescent="0.25">
      <c r="A40" s="347" t="s">
        <v>263</v>
      </c>
      <c r="B40" s="347"/>
      <c r="C40" s="143">
        <v>0</v>
      </c>
      <c r="D40" s="171"/>
      <c r="E40" s="212">
        <f t="shared" si="4"/>
        <v>0</v>
      </c>
      <c r="F40" s="143">
        <v>0</v>
      </c>
      <c r="G40" s="171"/>
      <c r="H40" s="212">
        <f t="shared" si="5"/>
        <v>0</v>
      </c>
      <c r="I40" s="143">
        <v>0</v>
      </c>
      <c r="J40" s="171"/>
      <c r="K40" s="212">
        <f t="shared" si="6"/>
        <v>0</v>
      </c>
      <c r="L40" s="143">
        <v>0</v>
      </c>
      <c r="M40" s="171"/>
      <c r="N40" s="212">
        <f t="shared" si="7"/>
        <v>0</v>
      </c>
    </row>
    <row r="41" spans="1:22" ht="15.75" thickBot="1" x14ac:dyDescent="0.3">
      <c r="A41" s="335" t="s">
        <v>264</v>
      </c>
      <c r="B41" s="335"/>
      <c r="C41" s="143">
        <v>0</v>
      </c>
      <c r="D41" s="171"/>
      <c r="E41" s="212">
        <f t="shared" si="4"/>
        <v>0</v>
      </c>
      <c r="F41" s="143">
        <v>0</v>
      </c>
      <c r="G41" s="171"/>
      <c r="H41" s="212">
        <f t="shared" si="5"/>
        <v>0</v>
      </c>
      <c r="I41" s="143">
        <v>0</v>
      </c>
      <c r="J41" s="171"/>
      <c r="K41" s="212">
        <f t="shared" si="6"/>
        <v>0</v>
      </c>
      <c r="L41" s="143">
        <v>0</v>
      </c>
      <c r="M41" s="171"/>
      <c r="N41" s="212">
        <f t="shared" si="7"/>
        <v>0</v>
      </c>
    </row>
    <row r="42" spans="1:22" ht="15.75" thickBot="1" x14ac:dyDescent="0.3">
      <c r="A42" s="104"/>
      <c r="B42" s="104"/>
      <c r="C42" s="3"/>
      <c r="D42" s="3"/>
      <c r="E42" s="213">
        <f>SUM(E38:E41)</f>
        <v>0</v>
      </c>
      <c r="F42" s="3"/>
      <c r="G42" s="3"/>
      <c r="H42" s="213">
        <f>SUM(H38:H41)</f>
        <v>0</v>
      </c>
      <c r="I42" s="3"/>
      <c r="J42" s="3"/>
      <c r="K42" s="213">
        <f>SUM(K38:K41)</f>
        <v>0</v>
      </c>
      <c r="L42" s="3"/>
      <c r="M42" s="3"/>
      <c r="N42" s="213">
        <f>SUM(N38:N41)</f>
        <v>0</v>
      </c>
      <c r="O42" s="3"/>
    </row>
    <row r="43" spans="1:22" x14ac:dyDescent="0.25">
      <c r="A43" s="353" t="s">
        <v>282</v>
      </c>
      <c r="B43" s="354"/>
      <c r="C43" s="293" t="s">
        <v>189</v>
      </c>
      <c r="D43" s="362"/>
      <c r="E43" s="362"/>
      <c r="F43" s="362"/>
      <c r="G43" s="362"/>
      <c r="H43" s="362"/>
      <c r="I43" s="362"/>
      <c r="J43" s="362"/>
      <c r="K43" s="362"/>
      <c r="L43" s="362"/>
      <c r="M43" s="362"/>
      <c r="N43" s="294"/>
      <c r="O43" s="3"/>
    </row>
    <row r="44" spans="1:22" x14ac:dyDescent="0.25">
      <c r="A44" s="355"/>
      <c r="B44" s="356"/>
      <c r="C44" s="348" t="s">
        <v>334</v>
      </c>
      <c r="D44" s="349"/>
      <c r="E44" s="349"/>
      <c r="F44" s="349"/>
      <c r="G44" s="349"/>
      <c r="H44" s="349"/>
      <c r="I44" s="348" t="s">
        <v>241</v>
      </c>
      <c r="J44" s="349"/>
      <c r="K44" s="349"/>
      <c r="L44" s="349"/>
      <c r="M44" s="349"/>
      <c r="N44" s="350"/>
      <c r="O44" s="3"/>
    </row>
    <row r="45" spans="1:22" ht="37.5" x14ac:dyDescent="0.3">
      <c r="A45" s="351"/>
      <c r="B45" s="352"/>
      <c r="C45" s="115" t="s">
        <v>318</v>
      </c>
      <c r="D45" s="169" t="s">
        <v>359</v>
      </c>
      <c r="E45" s="169" t="s">
        <v>362</v>
      </c>
      <c r="F45" s="115" t="s">
        <v>319</v>
      </c>
      <c r="G45" s="169" t="s">
        <v>359</v>
      </c>
      <c r="H45" s="169" t="s">
        <v>362</v>
      </c>
      <c r="I45" s="115" t="s">
        <v>318</v>
      </c>
      <c r="J45" s="169" t="s">
        <v>359</v>
      </c>
      <c r="K45" s="169" t="s">
        <v>362</v>
      </c>
      <c r="L45" s="115" t="s">
        <v>319</v>
      </c>
      <c r="M45" s="169" t="s">
        <v>359</v>
      </c>
      <c r="N45" s="169" t="s">
        <v>362</v>
      </c>
      <c r="O45" s="3"/>
    </row>
    <row r="46" spans="1:22" x14ac:dyDescent="0.25">
      <c r="A46" s="335" t="s">
        <v>243</v>
      </c>
      <c r="B46" s="335"/>
      <c r="C46" s="143">
        <v>0</v>
      </c>
      <c r="D46" s="171"/>
      <c r="E46" s="212">
        <f>C46*D46</f>
        <v>0</v>
      </c>
      <c r="F46" s="143">
        <v>0</v>
      </c>
      <c r="G46" s="171"/>
      <c r="H46" s="212">
        <f>F46*G46</f>
        <v>0</v>
      </c>
      <c r="I46" s="143">
        <v>0</v>
      </c>
      <c r="J46" s="171"/>
      <c r="K46" s="212">
        <f>I46*J46</f>
        <v>0</v>
      </c>
      <c r="L46" s="143">
        <v>0</v>
      </c>
      <c r="M46" s="171"/>
      <c r="N46" s="212">
        <f>L46*M46</f>
        <v>0</v>
      </c>
      <c r="O46" s="3"/>
    </row>
    <row r="47" spans="1:22" x14ac:dyDescent="0.25">
      <c r="A47" s="335" t="s">
        <v>262</v>
      </c>
      <c r="B47" s="335"/>
      <c r="C47" s="143">
        <v>0</v>
      </c>
      <c r="D47" s="171"/>
      <c r="E47" s="212">
        <f t="shared" ref="E47:E49" si="8">C47*D47</f>
        <v>0</v>
      </c>
      <c r="F47" s="143">
        <v>0</v>
      </c>
      <c r="G47" s="171"/>
      <c r="H47" s="212">
        <f t="shared" ref="H47:H49" si="9">F47*G47</f>
        <v>0</v>
      </c>
      <c r="I47" s="143">
        <v>0</v>
      </c>
      <c r="J47" s="171"/>
      <c r="K47" s="212">
        <f t="shared" ref="K47:K49" si="10">I47*J47</f>
        <v>0</v>
      </c>
      <c r="L47" s="143">
        <v>0</v>
      </c>
      <c r="M47" s="171"/>
      <c r="N47" s="212">
        <f t="shared" ref="N47:N49" si="11">L47*M47</f>
        <v>0</v>
      </c>
      <c r="O47" s="3"/>
    </row>
    <row r="48" spans="1:22" x14ac:dyDescent="0.25">
      <c r="A48" s="347" t="s">
        <v>263</v>
      </c>
      <c r="B48" s="347"/>
      <c r="C48" s="143">
        <v>0</v>
      </c>
      <c r="D48" s="171"/>
      <c r="E48" s="212">
        <f t="shared" si="8"/>
        <v>0</v>
      </c>
      <c r="F48" s="143">
        <v>0</v>
      </c>
      <c r="G48" s="171"/>
      <c r="H48" s="212">
        <f t="shared" si="9"/>
        <v>0</v>
      </c>
      <c r="I48" s="143">
        <v>0</v>
      </c>
      <c r="J48" s="171"/>
      <c r="K48" s="212">
        <f t="shared" si="10"/>
        <v>0</v>
      </c>
      <c r="L48" s="143">
        <v>0</v>
      </c>
      <c r="M48" s="171"/>
      <c r="N48" s="212">
        <f t="shared" si="11"/>
        <v>0</v>
      </c>
      <c r="O48" s="3"/>
    </row>
    <row r="49" spans="1:15" ht="15.75" thickBot="1" x14ac:dyDescent="0.3">
      <c r="A49" s="335" t="s">
        <v>264</v>
      </c>
      <c r="B49" s="335"/>
      <c r="C49" s="143">
        <v>0</v>
      </c>
      <c r="D49" s="171"/>
      <c r="E49" s="212">
        <f t="shared" si="8"/>
        <v>0</v>
      </c>
      <c r="F49" s="143">
        <v>0</v>
      </c>
      <c r="G49" s="171"/>
      <c r="H49" s="212">
        <f t="shared" si="9"/>
        <v>0</v>
      </c>
      <c r="I49" s="143">
        <v>0</v>
      </c>
      <c r="J49" s="171"/>
      <c r="K49" s="212">
        <f t="shared" si="10"/>
        <v>0</v>
      </c>
      <c r="L49" s="143">
        <v>0</v>
      </c>
      <c r="M49" s="171"/>
      <c r="N49" s="212">
        <f t="shared" si="11"/>
        <v>0</v>
      </c>
      <c r="O49" s="3"/>
    </row>
    <row r="50" spans="1:15" ht="15.75" thickBot="1" x14ac:dyDescent="0.3">
      <c r="A50" s="104"/>
      <c r="B50" s="104"/>
      <c r="C50" s="3"/>
      <c r="D50" s="3"/>
      <c r="E50" s="213">
        <f>SUM(E46:E49)</f>
        <v>0</v>
      </c>
      <c r="F50" s="3"/>
      <c r="G50" s="3"/>
      <c r="H50" s="213">
        <f>SUM(H46:H49)</f>
        <v>0</v>
      </c>
      <c r="I50" s="3"/>
      <c r="J50" s="3"/>
      <c r="K50" s="213">
        <f>SUM(K46:K49)</f>
        <v>0</v>
      </c>
      <c r="L50" s="3"/>
      <c r="M50" s="3"/>
      <c r="N50" s="213">
        <f>SUM(N46:N49)</f>
        <v>0</v>
      </c>
      <c r="O50" s="3"/>
    </row>
    <row r="51" spans="1:15" x14ac:dyDescent="0.25">
      <c r="A51" s="104"/>
      <c r="B51" s="104"/>
      <c r="C51" s="3"/>
      <c r="D51" s="3"/>
      <c r="E51" s="3"/>
      <c r="F51" s="3"/>
      <c r="G51" s="3"/>
      <c r="H51" s="3"/>
      <c r="I51" s="3"/>
      <c r="J51" s="3"/>
      <c r="K51" s="3"/>
      <c r="L51" s="3"/>
      <c r="M51" s="3"/>
      <c r="N51" s="3"/>
      <c r="O51" s="3"/>
    </row>
    <row r="52" spans="1:15" x14ac:dyDescent="0.25">
      <c r="A52" s="104"/>
      <c r="B52" s="104"/>
      <c r="C52" s="3"/>
      <c r="D52" s="3"/>
      <c r="E52" s="3"/>
      <c r="F52" s="3"/>
      <c r="G52" s="3"/>
      <c r="H52" s="3"/>
      <c r="I52" s="3"/>
      <c r="J52" s="3"/>
      <c r="K52" s="3"/>
      <c r="L52" s="3"/>
      <c r="M52" s="3"/>
      <c r="N52" s="3"/>
      <c r="O52" s="3"/>
    </row>
    <row r="53" spans="1:15" x14ac:dyDescent="0.25">
      <c r="A53" s="104"/>
      <c r="B53" s="104"/>
      <c r="C53" s="3"/>
      <c r="D53" s="3"/>
      <c r="E53" s="3"/>
      <c r="F53" s="3"/>
      <c r="G53" s="3"/>
      <c r="H53" s="3"/>
      <c r="I53" s="3"/>
      <c r="J53" s="3"/>
      <c r="K53" s="3"/>
      <c r="L53" s="3"/>
      <c r="M53" s="3"/>
      <c r="N53" s="3"/>
      <c r="O53" s="3"/>
    </row>
    <row r="54" spans="1:15" x14ac:dyDescent="0.25">
      <c r="A54" s="104"/>
      <c r="B54" s="104"/>
      <c r="C54" s="3"/>
      <c r="D54" s="3"/>
      <c r="E54" s="3"/>
      <c r="F54" s="3"/>
      <c r="G54" s="3"/>
      <c r="H54" s="3"/>
      <c r="I54" s="3"/>
      <c r="J54" s="3"/>
      <c r="K54" s="3"/>
      <c r="L54" s="3"/>
      <c r="M54" s="3"/>
      <c r="N54" s="3"/>
      <c r="O54" s="3"/>
    </row>
    <row r="55" spans="1:15" x14ac:dyDescent="0.25">
      <c r="A55" s="104"/>
      <c r="B55" s="104"/>
      <c r="C55" s="3"/>
      <c r="D55" s="3"/>
      <c r="E55" s="3"/>
      <c r="F55" s="3"/>
      <c r="G55" s="3"/>
      <c r="H55" s="3"/>
      <c r="I55" s="3"/>
      <c r="J55" s="3"/>
      <c r="K55" s="3"/>
      <c r="L55" s="3"/>
      <c r="M55" s="3"/>
      <c r="N55" s="3"/>
      <c r="O55" s="3"/>
    </row>
    <row r="56" spans="1:15" ht="7.5" customHeight="1" x14ac:dyDescent="0.25">
      <c r="A56" s="104"/>
      <c r="B56" s="104"/>
      <c r="C56" s="3"/>
      <c r="D56" s="3"/>
      <c r="E56" s="3"/>
      <c r="F56" s="3"/>
      <c r="G56" s="3"/>
      <c r="H56" s="3"/>
      <c r="I56" s="3"/>
      <c r="J56" s="3"/>
      <c r="K56" s="3"/>
      <c r="L56" s="3"/>
      <c r="M56" s="3"/>
      <c r="N56" s="3"/>
      <c r="O56" s="3"/>
    </row>
    <row r="57" spans="1:15" ht="15" customHeight="1" x14ac:dyDescent="0.25">
      <c r="A57" s="353" t="s">
        <v>283</v>
      </c>
      <c r="B57" s="354"/>
      <c r="C57" s="293" t="s">
        <v>188</v>
      </c>
      <c r="D57" s="362"/>
      <c r="E57" s="362"/>
      <c r="F57" s="362"/>
      <c r="G57" s="362"/>
      <c r="H57" s="362"/>
      <c r="I57" s="362"/>
      <c r="J57" s="294"/>
      <c r="K57" s="293" t="s">
        <v>189</v>
      </c>
      <c r="L57" s="362"/>
      <c r="M57" s="362"/>
      <c r="N57" s="362"/>
      <c r="O57" s="362"/>
    </row>
    <row r="58" spans="1:15" ht="15" customHeight="1" x14ac:dyDescent="0.25">
      <c r="A58" s="355"/>
      <c r="B58" s="356"/>
      <c r="C58" s="348" t="s">
        <v>334</v>
      </c>
      <c r="D58" s="349"/>
      <c r="E58" s="349"/>
      <c r="F58" s="350"/>
      <c r="G58" s="348" t="s">
        <v>241</v>
      </c>
      <c r="H58" s="349"/>
      <c r="I58" s="349"/>
      <c r="J58" s="350"/>
      <c r="K58" s="348" t="s">
        <v>334</v>
      </c>
      <c r="L58" s="349"/>
      <c r="M58" s="349"/>
      <c r="N58" s="350"/>
      <c r="O58" s="189" t="s">
        <v>241</v>
      </c>
    </row>
    <row r="59" spans="1:15" ht="71.25" customHeight="1" x14ac:dyDescent="0.3">
      <c r="A59" s="351"/>
      <c r="B59" s="352"/>
      <c r="C59" s="115" t="s">
        <v>318</v>
      </c>
      <c r="D59" s="169" t="s">
        <v>359</v>
      </c>
      <c r="E59" s="115" t="s">
        <v>319</v>
      </c>
      <c r="F59" s="169" t="s">
        <v>359</v>
      </c>
      <c r="G59" s="115" t="s">
        <v>318</v>
      </c>
      <c r="H59" s="169" t="s">
        <v>359</v>
      </c>
      <c r="I59" s="115" t="s">
        <v>319</v>
      </c>
      <c r="J59" s="169" t="s">
        <v>359</v>
      </c>
      <c r="K59" s="115" t="s">
        <v>318</v>
      </c>
      <c r="L59" s="169" t="s">
        <v>359</v>
      </c>
      <c r="M59" s="115" t="s">
        <v>319</v>
      </c>
      <c r="N59" s="169" t="s">
        <v>359</v>
      </c>
      <c r="O59" s="115" t="s">
        <v>318</v>
      </c>
    </row>
    <row r="60" spans="1:15" ht="15" customHeight="1" x14ac:dyDescent="0.25">
      <c r="A60" s="335" t="s">
        <v>243</v>
      </c>
      <c r="B60" s="335"/>
      <c r="C60" s="159">
        <v>0</v>
      </c>
      <c r="D60" s="159">
        <v>0</v>
      </c>
      <c r="E60" s="159">
        <v>0</v>
      </c>
      <c r="F60" s="159">
        <v>0</v>
      </c>
      <c r="G60" s="159">
        <v>0</v>
      </c>
      <c r="H60" s="159">
        <v>0</v>
      </c>
      <c r="I60" s="159">
        <v>0</v>
      </c>
      <c r="J60" s="159">
        <v>0</v>
      </c>
      <c r="K60" s="159">
        <v>0</v>
      </c>
      <c r="L60" s="159">
        <v>0</v>
      </c>
      <c r="M60" s="159">
        <v>0</v>
      </c>
      <c r="N60" s="159">
        <v>0</v>
      </c>
      <c r="O60" s="159">
        <v>0</v>
      </c>
    </row>
    <row r="61" spans="1:15" ht="15" customHeight="1" x14ac:dyDescent="0.25">
      <c r="A61" s="335" t="s">
        <v>262</v>
      </c>
      <c r="B61" s="335"/>
      <c r="C61" s="159">
        <v>0</v>
      </c>
      <c r="D61" s="159">
        <v>0</v>
      </c>
      <c r="E61" s="159">
        <v>0</v>
      </c>
      <c r="F61" s="159">
        <v>0</v>
      </c>
      <c r="G61" s="159">
        <v>0</v>
      </c>
      <c r="H61" s="159">
        <v>0</v>
      </c>
      <c r="I61" s="159">
        <v>0</v>
      </c>
      <c r="J61" s="159">
        <v>0</v>
      </c>
      <c r="K61" s="159">
        <v>0</v>
      </c>
      <c r="L61" s="159">
        <v>0</v>
      </c>
      <c r="M61" s="159">
        <v>0</v>
      </c>
      <c r="N61" s="159">
        <v>0</v>
      </c>
      <c r="O61" s="159">
        <v>0</v>
      </c>
    </row>
    <row r="62" spans="1:15" ht="15" customHeight="1" x14ac:dyDescent="0.25">
      <c r="A62" s="347" t="s">
        <v>263</v>
      </c>
      <c r="B62" s="347"/>
      <c r="C62" s="159">
        <v>0</v>
      </c>
      <c r="D62" s="159">
        <v>0</v>
      </c>
      <c r="E62" s="159">
        <v>0</v>
      </c>
      <c r="F62" s="159">
        <v>0</v>
      </c>
      <c r="G62" s="159">
        <v>0</v>
      </c>
      <c r="H62" s="159">
        <v>0</v>
      </c>
      <c r="I62" s="159">
        <v>0</v>
      </c>
      <c r="J62" s="159">
        <v>0</v>
      </c>
      <c r="K62" s="159">
        <v>0</v>
      </c>
      <c r="L62" s="159">
        <v>0</v>
      </c>
      <c r="M62" s="159">
        <v>0</v>
      </c>
      <c r="N62" s="159">
        <v>0</v>
      </c>
      <c r="O62" s="159">
        <v>0</v>
      </c>
    </row>
    <row r="63" spans="1:15" ht="15" customHeight="1" x14ac:dyDescent="0.25">
      <c r="A63" s="335" t="s">
        <v>264</v>
      </c>
      <c r="B63" s="335"/>
      <c r="C63" s="159">
        <v>0</v>
      </c>
      <c r="D63" s="159">
        <v>0</v>
      </c>
      <c r="E63" s="159">
        <v>0</v>
      </c>
      <c r="F63" s="159">
        <v>0</v>
      </c>
      <c r="G63" s="159">
        <v>0</v>
      </c>
      <c r="H63" s="159">
        <v>0</v>
      </c>
      <c r="I63" s="159">
        <v>0</v>
      </c>
      <c r="J63" s="159">
        <v>0</v>
      </c>
      <c r="K63" s="159">
        <v>0</v>
      </c>
      <c r="L63" s="159">
        <v>0</v>
      </c>
      <c r="M63" s="159">
        <v>0</v>
      </c>
      <c r="N63" s="159">
        <v>0</v>
      </c>
      <c r="O63" s="159">
        <v>0</v>
      </c>
    </row>
    <row r="64" spans="1:15" x14ac:dyDescent="0.25">
      <c r="A64" s="105"/>
      <c r="B64" s="59"/>
      <c r="C64" s="59"/>
      <c r="D64" s="59"/>
      <c r="E64" s="59"/>
      <c r="F64" s="59"/>
      <c r="G64" s="59"/>
      <c r="H64" s="59"/>
      <c r="I64" s="59"/>
      <c r="J64" s="59"/>
      <c r="K64" s="59"/>
      <c r="L64" s="59"/>
      <c r="M64" s="59"/>
      <c r="N64" s="59"/>
    </row>
    <row r="65" spans="1:15" x14ac:dyDescent="0.25">
      <c r="A65" s="106"/>
    </row>
    <row r="66" spans="1:15" x14ac:dyDescent="0.25">
      <c r="A66" s="336" t="s">
        <v>194</v>
      </c>
      <c r="B66" s="337"/>
      <c r="C66" s="337"/>
      <c r="D66" s="337"/>
      <c r="E66" s="337"/>
      <c r="F66" s="337"/>
      <c r="G66" s="337"/>
      <c r="H66" s="337"/>
      <c r="I66" s="337"/>
      <c r="J66" s="337"/>
      <c r="K66" s="337"/>
      <c r="L66" s="337"/>
      <c r="M66" s="337"/>
      <c r="N66" s="337"/>
      <c r="O66" s="337"/>
    </row>
    <row r="67" spans="1:15" ht="63.75" customHeight="1" x14ac:dyDescent="0.25">
      <c r="A67" s="338" t="s">
        <v>299</v>
      </c>
      <c r="B67" s="339"/>
      <c r="C67" s="339"/>
      <c r="D67" s="339"/>
      <c r="E67" s="339"/>
      <c r="F67" s="339"/>
      <c r="G67" s="339"/>
      <c r="H67" s="339"/>
      <c r="I67" s="339"/>
      <c r="J67" s="339"/>
      <c r="K67" s="339"/>
      <c r="L67" s="339"/>
      <c r="M67" s="339"/>
      <c r="N67" s="339"/>
      <c r="O67" s="339"/>
    </row>
    <row r="68" spans="1:15" x14ac:dyDescent="0.25">
      <c r="A68" s="344" t="s">
        <v>334</v>
      </c>
      <c r="B68" s="345"/>
      <c r="C68" s="345"/>
      <c r="D68" s="345"/>
      <c r="E68" s="345"/>
      <c r="F68" s="345"/>
      <c r="G68" s="345"/>
      <c r="H68" s="345"/>
      <c r="I68" s="345"/>
      <c r="J68" s="345"/>
      <c r="K68" s="345"/>
      <c r="L68" s="345"/>
      <c r="M68" s="345"/>
      <c r="N68" s="346"/>
      <c r="O68" s="190" t="s">
        <v>356</v>
      </c>
    </row>
    <row r="69" spans="1:15" x14ac:dyDescent="0.25">
      <c r="A69" s="341" t="s">
        <v>241</v>
      </c>
      <c r="B69" s="342"/>
      <c r="C69" s="342"/>
      <c r="D69" s="342"/>
      <c r="E69" s="342"/>
      <c r="F69" s="342"/>
      <c r="G69" s="342"/>
      <c r="H69" s="342"/>
      <c r="I69" s="342"/>
      <c r="J69" s="342"/>
      <c r="K69" s="342"/>
      <c r="L69" s="342"/>
      <c r="M69" s="342"/>
      <c r="N69" s="343"/>
      <c r="O69" s="190" t="s">
        <v>356</v>
      </c>
    </row>
    <row r="71" spans="1:15" x14ac:dyDescent="0.25">
      <c r="A71" s="53"/>
      <c r="B71" s="53"/>
      <c r="C71" s="53"/>
      <c r="D71" s="151"/>
      <c r="E71" s="116"/>
      <c r="F71" s="151"/>
      <c r="G71" s="116"/>
      <c r="H71" s="151"/>
      <c r="I71" s="107"/>
      <c r="J71" s="152"/>
      <c r="K71" s="107"/>
      <c r="L71" s="152"/>
      <c r="M71" s="107"/>
      <c r="N71" s="152"/>
      <c r="O71" s="107"/>
    </row>
    <row r="72" spans="1:15" x14ac:dyDescent="0.25">
      <c r="A72" s="334"/>
      <c r="B72" s="334"/>
      <c r="C72" s="334"/>
      <c r="D72" s="154"/>
      <c r="E72" s="114"/>
      <c r="F72" s="154"/>
      <c r="G72" s="114"/>
      <c r="H72" s="154"/>
      <c r="I72" s="108"/>
      <c r="J72" s="108"/>
      <c r="K72" s="108"/>
      <c r="L72" s="108"/>
      <c r="M72" s="108"/>
      <c r="N72" s="108"/>
      <c r="O72" s="108"/>
    </row>
    <row r="73" spans="1:15" ht="26.25" customHeight="1" x14ac:dyDescent="0.25">
      <c r="A73" s="340"/>
      <c r="B73" s="340"/>
      <c r="C73" s="340"/>
      <c r="D73" s="340"/>
      <c r="E73" s="340"/>
      <c r="F73" s="340"/>
      <c r="G73" s="340"/>
      <c r="H73" s="340"/>
      <c r="I73" s="340"/>
      <c r="J73" s="340"/>
      <c r="K73" s="340"/>
      <c r="L73" s="340"/>
      <c r="M73" s="340"/>
      <c r="N73" s="340"/>
      <c r="O73" s="340"/>
    </row>
    <row r="74" spans="1:15" ht="52.5" customHeight="1" x14ac:dyDescent="0.25">
      <c r="A74" s="333"/>
      <c r="B74" s="333"/>
      <c r="C74" s="333"/>
      <c r="D74" s="153"/>
      <c r="E74" s="113"/>
      <c r="F74" s="153"/>
      <c r="G74" s="113"/>
      <c r="H74" s="153"/>
      <c r="I74" s="333"/>
      <c r="J74" s="333"/>
      <c r="K74" s="333"/>
      <c r="L74" s="333"/>
      <c r="M74" s="333"/>
      <c r="N74" s="333"/>
      <c r="O74" s="333"/>
    </row>
    <row r="75" spans="1:15" ht="50.25" customHeight="1" x14ac:dyDescent="0.25">
      <c r="A75" s="333"/>
      <c r="B75" s="333"/>
      <c r="C75" s="333"/>
      <c r="D75" s="153"/>
      <c r="E75" s="113"/>
      <c r="F75" s="153"/>
      <c r="G75" s="113"/>
      <c r="H75" s="153"/>
      <c r="I75" s="333"/>
      <c r="J75" s="333"/>
      <c r="K75" s="333"/>
      <c r="L75" s="333"/>
      <c r="M75" s="333"/>
      <c r="N75" s="333"/>
      <c r="O75" s="333"/>
    </row>
    <row r="76" spans="1:15" ht="63.75" customHeight="1" x14ac:dyDescent="0.25">
      <c r="A76" s="333"/>
      <c r="B76" s="333"/>
      <c r="C76" s="333"/>
      <c r="D76" s="153"/>
      <c r="E76" s="113"/>
      <c r="F76" s="153"/>
      <c r="G76" s="113"/>
      <c r="H76" s="153"/>
      <c r="I76" s="333"/>
      <c r="J76" s="333"/>
      <c r="K76" s="333"/>
      <c r="L76" s="333"/>
      <c r="M76" s="333"/>
      <c r="N76" s="333"/>
      <c r="O76" s="333"/>
    </row>
    <row r="77" spans="1:15" ht="48.75" customHeight="1" x14ac:dyDescent="0.25">
      <c r="A77" s="333"/>
      <c r="B77" s="333"/>
      <c r="C77" s="333"/>
      <c r="D77" s="153"/>
      <c r="E77" s="113"/>
      <c r="F77" s="153"/>
      <c r="G77" s="113"/>
      <c r="H77" s="153"/>
      <c r="I77" s="333"/>
      <c r="J77" s="333"/>
      <c r="K77" s="333"/>
      <c r="L77" s="333"/>
      <c r="M77" s="333"/>
      <c r="N77" s="333"/>
      <c r="O77" s="333"/>
    </row>
    <row r="78" spans="1:15" ht="66.75" customHeight="1" x14ac:dyDescent="0.25">
      <c r="A78" s="333"/>
      <c r="B78" s="333"/>
      <c r="C78" s="333"/>
      <c r="D78" s="153"/>
      <c r="E78" s="113"/>
      <c r="F78" s="153"/>
      <c r="G78" s="113"/>
      <c r="H78" s="153"/>
      <c r="I78" s="333"/>
      <c r="J78" s="333"/>
      <c r="K78" s="333"/>
      <c r="L78" s="333"/>
      <c r="M78" s="333"/>
      <c r="N78" s="333"/>
      <c r="O78" s="333"/>
    </row>
    <row r="79" spans="1:15" ht="66.75" customHeight="1" x14ac:dyDescent="0.25">
      <c r="A79" s="333"/>
      <c r="B79" s="333"/>
      <c r="C79" s="333"/>
      <c r="D79" s="153"/>
      <c r="E79" s="113"/>
      <c r="F79" s="153"/>
      <c r="G79" s="113"/>
      <c r="H79" s="153"/>
      <c r="I79" s="333"/>
      <c r="J79" s="333"/>
      <c r="K79" s="333"/>
      <c r="L79" s="333"/>
      <c r="M79" s="333"/>
      <c r="N79" s="333"/>
      <c r="O79" s="33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sheetData>
  <protectedRanges>
    <protectedRange sqref="E17:E20" name="Range1_1_2"/>
    <protectedRange sqref="H17:H20" name="Range1_1_2_1"/>
    <protectedRange sqref="K17:K20" name="Range1_1_2_2"/>
    <protectedRange sqref="N17:N20" name="Range1_1_2_3"/>
    <protectedRange sqref="E38:E41" name="Range1_1_2_4"/>
    <protectedRange sqref="H38:H41" name="Range1_1_2_5"/>
    <protectedRange sqref="K38:K41" name="Range1_1_2_6"/>
    <protectedRange sqref="N38:N41" name="Range1_1_2_7"/>
    <protectedRange sqref="E46:E49" name="Range1_1_2_8"/>
    <protectedRange sqref="H46:H49" name="Range1_1_2_9"/>
    <protectedRange sqref="K46:K49" name="Range1_1_2_10"/>
    <protectedRange sqref="N46:N49" name="Range1_1_2_11"/>
  </protectedRanges>
  <mergeCells count="71">
    <mergeCell ref="G23:J23"/>
    <mergeCell ref="A27:B27"/>
    <mergeCell ref="A60:B60"/>
    <mergeCell ref="C35:N35"/>
    <mergeCell ref="C43:N43"/>
    <mergeCell ref="C44:H44"/>
    <mergeCell ref="I44:N44"/>
    <mergeCell ref="A43:B44"/>
    <mergeCell ref="A45:B45"/>
    <mergeCell ref="A59:B59"/>
    <mergeCell ref="A40:B40"/>
    <mergeCell ref="C58:F58"/>
    <mergeCell ref="G58:J58"/>
    <mergeCell ref="K58:N58"/>
    <mergeCell ref="C57:J57"/>
    <mergeCell ref="K57:O57"/>
    <mergeCell ref="C23:F23"/>
    <mergeCell ref="A78:C78"/>
    <mergeCell ref="A79:C79"/>
    <mergeCell ref="A75:C75"/>
    <mergeCell ref="A76:C76"/>
    <mergeCell ref="A77:C77"/>
    <mergeCell ref="A57:B58"/>
    <mergeCell ref="A41:B41"/>
    <mergeCell ref="A20:B20"/>
    <mergeCell ref="A23:B24"/>
    <mergeCell ref="A2:O2"/>
    <mergeCell ref="A5:O6"/>
    <mergeCell ref="A8:O8"/>
    <mergeCell ref="I14:N14"/>
    <mergeCell ref="I16:N16"/>
    <mergeCell ref="A10:D10"/>
    <mergeCell ref="A16:B16"/>
    <mergeCell ref="A17:B17"/>
    <mergeCell ref="A14:B15"/>
    <mergeCell ref="A18:B18"/>
    <mergeCell ref="A19:B19"/>
    <mergeCell ref="C14:H14"/>
    <mergeCell ref="C16:H16"/>
    <mergeCell ref="A29:B29"/>
    <mergeCell ref="G25:J25"/>
    <mergeCell ref="A49:B49"/>
    <mergeCell ref="C36:H36"/>
    <mergeCell ref="I36:N36"/>
    <mergeCell ref="A46:B46"/>
    <mergeCell ref="A47:B47"/>
    <mergeCell ref="A48:B48"/>
    <mergeCell ref="A28:B28"/>
    <mergeCell ref="A25:B25"/>
    <mergeCell ref="A26:B26"/>
    <mergeCell ref="C25:F25"/>
    <mergeCell ref="A37:B37"/>
    <mergeCell ref="A38:B38"/>
    <mergeCell ref="A35:B36"/>
    <mergeCell ref="A39:B39"/>
    <mergeCell ref="I79:O79"/>
    <mergeCell ref="I78:O78"/>
    <mergeCell ref="I77:O77"/>
    <mergeCell ref="I76:O76"/>
    <mergeCell ref="I75:O75"/>
    <mergeCell ref="I74:O74"/>
    <mergeCell ref="A72:C72"/>
    <mergeCell ref="A61:B61"/>
    <mergeCell ref="A66:O66"/>
    <mergeCell ref="A67:O67"/>
    <mergeCell ref="A73:O73"/>
    <mergeCell ref="A69:N69"/>
    <mergeCell ref="A68:N68"/>
    <mergeCell ref="A74:C74"/>
    <mergeCell ref="A62:B62"/>
    <mergeCell ref="A63:B63"/>
  </mergeCells>
  <pageMargins left="0.70866141732283472" right="0.70866141732283472" top="0.74803149606299213" bottom="0.74803149606299213" header="0.31496062992125984" footer="0.31496062992125984"/>
  <pageSetup paperSize="8" scale="75" fitToHeight="0" orientation="landscape" r:id="rId1"/>
  <rowBreaks count="1" manualBreakCount="1">
    <brk id="52"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S50"/>
  <sheetViews>
    <sheetView showGridLines="0" view="pageBreakPreview" zoomScale="70" zoomScaleNormal="85" zoomScaleSheetLayoutView="70" workbookViewId="0">
      <selection activeCell="G35" sqref="G35"/>
    </sheetView>
  </sheetViews>
  <sheetFormatPr defaultRowHeight="15" x14ac:dyDescent="0.25"/>
  <cols>
    <col min="2" max="2" width="23.28515625" customWidth="1"/>
    <col min="3" max="3" width="19.140625" customWidth="1"/>
    <col min="5" max="14" width="13.85546875" customWidth="1"/>
    <col min="15" max="18" width="13.7109375" customWidth="1"/>
    <col min="19" max="19" width="13.85546875" customWidth="1"/>
  </cols>
  <sheetData>
    <row r="1" spans="1:19" x14ac:dyDescent="0.25">
      <c r="A1" s="39"/>
      <c r="B1" s="40"/>
      <c r="C1" s="40"/>
      <c r="D1" s="40"/>
      <c r="E1" s="40"/>
      <c r="F1" s="40"/>
      <c r="G1" s="40"/>
      <c r="H1" s="40"/>
      <c r="I1" s="40"/>
    </row>
    <row r="2" spans="1:19" ht="30" customHeight="1" x14ac:dyDescent="0.25">
      <c r="A2" s="382" t="s">
        <v>296</v>
      </c>
      <c r="B2" s="382"/>
      <c r="C2" s="382"/>
      <c r="D2" s="382"/>
      <c r="E2" s="382"/>
      <c r="F2" s="382"/>
      <c r="G2" s="382"/>
      <c r="H2" s="382"/>
      <c r="I2" s="382"/>
      <c r="J2" s="4"/>
    </row>
    <row r="3" spans="1:19" x14ac:dyDescent="0.25">
      <c r="A3" s="39"/>
      <c r="B3" s="39"/>
      <c r="C3" s="39"/>
      <c r="D3" s="39"/>
      <c r="E3" s="39"/>
      <c r="F3" s="41"/>
      <c r="G3" s="41"/>
      <c r="H3" s="41"/>
      <c r="I3" s="3"/>
      <c r="J3" s="3"/>
    </row>
    <row r="4" spans="1:19" x14ac:dyDescent="0.25">
      <c r="A4" s="44"/>
      <c r="B4" s="42"/>
      <c r="C4" s="144"/>
      <c r="D4" s="43"/>
      <c r="E4" s="43"/>
      <c r="F4" s="43"/>
      <c r="G4" s="43"/>
      <c r="H4" s="43"/>
    </row>
    <row r="5" spans="1:19" ht="43.5" customHeight="1" x14ac:dyDescent="0.25">
      <c r="A5" s="383" t="s">
        <v>186</v>
      </c>
      <c r="B5" s="383"/>
      <c r="C5" s="383"/>
      <c r="D5" s="383"/>
      <c r="E5" s="383"/>
      <c r="F5" s="383"/>
      <c r="G5" s="383"/>
      <c r="H5" s="383"/>
      <c r="I5" s="383"/>
      <c r="J5" s="45"/>
    </row>
    <row r="6" spans="1:19" ht="6.75" customHeight="1" x14ac:dyDescent="0.25">
      <c r="A6" s="46"/>
      <c r="B6" s="46"/>
      <c r="C6" s="46"/>
      <c r="D6" s="46"/>
      <c r="E6" s="46"/>
      <c r="F6" s="46"/>
      <c r="G6" s="46"/>
      <c r="H6" s="46"/>
      <c r="I6" s="46"/>
      <c r="J6" s="45"/>
    </row>
    <row r="7" spans="1:19" ht="14.25" customHeight="1" x14ac:dyDescent="0.25">
      <c r="A7" s="384" t="s">
        <v>267</v>
      </c>
      <c r="B7" s="384"/>
      <c r="C7" s="384"/>
      <c r="D7" s="384"/>
      <c r="E7" s="384"/>
      <c r="F7" s="384"/>
      <c r="G7" s="384"/>
      <c r="H7" s="384"/>
      <c r="I7" s="384"/>
      <c r="J7" s="45"/>
    </row>
    <row r="8" spans="1:19" x14ac:dyDescent="0.25">
      <c r="A8" s="47"/>
      <c r="B8" s="43"/>
      <c r="C8" s="43"/>
      <c r="D8" s="43"/>
      <c r="E8" s="43"/>
      <c r="F8" s="43"/>
      <c r="G8" s="43"/>
      <c r="H8" s="43"/>
      <c r="I8" s="43"/>
    </row>
    <row r="9" spans="1:19" x14ac:dyDescent="0.25">
      <c r="A9" s="385" t="s">
        <v>280</v>
      </c>
      <c r="B9" s="385"/>
      <c r="C9" s="385"/>
      <c r="D9" s="385"/>
    </row>
    <row r="10" spans="1:19" x14ac:dyDescent="0.25">
      <c r="A10" s="307" t="s">
        <v>187</v>
      </c>
      <c r="B10" s="307"/>
      <c r="C10" s="307"/>
      <c r="D10" s="307"/>
      <c r="E10" s="307"/>
      <c r="F10" s="307"/>
      <c r="G10" s="307"/>
      <c r="H10" s="307"/>
      <c r="I10" s="307"/>
      <c r="J10" s="307"/>
    </row>
    <row r="11" spans="1:19" x14ac:dyDescent="0.25">
      <c r="A11" s="48"/>
      <c r="B11" s="48"/>
      <c r="C11" s="48"/>
      <c r="D11" s="48"/>
      <c r="E11" s="48"/>
      <c r="F11" s="48"/>
      <c r="G11" s="48"/>
      <c r="H11" s="48"/>
      <c r="I11" s="48"/>
      <c r="J11" s="48"/>
    </row>
    <row r="12" spans="1:19" ht="37.5" customHeight="1" x14ac:dyDescent="0.25">
      <c r="A12" s="374" t="s">
        <v>357</v>
      </c>
      <c r="B12" s="375"/>
      <c r="C12" s="375"/>
      <c r="D12" s="375"/>
      <c r="E12" s="375"/>
      <c r="F12" s="375"/>
      <c r="G12" s="375"/>
      <c r="H12" s="375"/>
      <c r="I12" s="375"/>
      <c r="J12" s="375"/>
      <c r="K12" s="375"/>
      <c r="L12" s="375"/>
      <c r="M12" s="375"/>
      <c r="N12" s="375"/>
      <c r="O12" s="375"/>
      <c r="P12" s="375"/>
      <c r="Q12" s="375"/>
      <c r="R12" s="375"/>
      <c r="S12" s="375"/>
    </row>
    <row r="13" spans="1:19" ht="76.5" customHeight="1" x14ac:dyDescent="0.3">
      <c r="A13" s="308" t="s">
        <v>304</v>
      </c>
      <c r="B13" s="312"/>
      <c r="C13" s="312"/>
      <c r="D13" s="309"/>
      <c r="E13" s="49" t="s">
        <v>328</v>
      </c>
      <c r="F13" s="169" t="s">
        <v>359</v>
      </c>
      <c r="G13" s="169" t="s">
        <v>362</v>
      </c>
      <c r="H13" s="49" t="s">
        <v>46</v>
      </c>
      <c r="I13" s="169" t="s">
        <v>359</v>
      </c>
      <c r="J13" s="169" t="s">
        <v>362</v>
      </c>
      <c r="K13" s="49" t="s">
        <v>329</v>
      </c>
      <c r="L13" s="169" t="s">
        <v>359</v>
      </c>
      <c r="M13" s="169" t="s">
        <v>362</v>
      </c>
      <c r="N13" s="49" t="s">
        <v>330</v>
      </c>
      <c r="O13" s="169" t="s">
        <v>359</v>
      </c>
      <c r="P13" s="169" t="s">
        <v>362</v>
      </c>
      <c r="Q13" s="115" t="s">
        <v>331</v>
      </c>
      <c r="R13" s="169" t="s">
        <v>359</v>
      </c>
      <c r="S13" s="169" t="s">
        <v>362</v>
      </c>
    </row>
    <row r="14" spans="1:19" x14ac:dyDescent="0.25">
      <c r="A14" s="310"/>
      <c r="B14" s="313"/>
      <c r="C14" s="313"/>
      <c r="D14" s="311"/>
      <c r="E14" s="376" t="s">
        <v>367</v>
      </c>
      <c r="F14" s="377"/>
      <c r="G14" s="377"/>
      <c r="H14" s="377"/>
      <c r="I14" s="377"/>
      <c r="J14" s="377"/>
      <c r="K14" s="377"/>
      <c r="L14" s="377"/>
      <c r="M14" s="377"/>
      <c r="N14" s="377"/>
      <c r="O14" s="377"/>
      <c r="P14" s="377"/>
      <c r="Q14" s="377"/>
      <c r="R14" s="377"/>
      <c r="S14" s="378"/>
    </row>
    <row r="15" spans="1:19" x14ac:dyDescent="0.25">
      <c r="A15" s="369" t="s">
        <v>268</v>
      </c>
      <c r="B15" s="370"/>
      <c r="C15" s="370"/>
      <c r="D15" s="371"/>
      <c r="E15" s="379"/>
      <c r="F15" s="380"/>
      <c r="G15" s="380"/>
      <c r="H15" s="380"/>
      <c r="I15" s="380"/>
      <c r="J15" s="380"/>
      <c r="K15" s="380"/>
      <c r="L15" s="380"/>
      <c r="M15" s="380"/>
      <c r="N15" s="380"/>
      <c r="O15" s="380"/>
      <c r="P15" s="380"/>
      <c r="Q15" s="380"/>
      <c r="R15" s="380"/>
      <c r="S15" s="381"/>
    </row>
    <row r="16" spans="1:19" x14ac:dyDescent="0.25">
      <c r="A16" s="366" t="s">
        <v>188</v>
      </c>
      <c r="B16" s="367"/>
      <c r="C16" s="367"/>
      <c r="D16" s="368"/>
      <c r="E16" s="143">
        <v>0</v>
      </c>
      <c r="F16" s="172">
        <v>100</v>
      </c>
      <c r="G16" s="212">
        <f>E16*F16</f>
        <v>0</v>
      </c>
      <c r="H16" s="145">
        <v>0</v>
      </c>
      <c r="I16" s="172">
        <f>404+5406+3270</f>
        <v>9080</v>
      </c>
      <c r="J16" s="212">
        <f>H16*I16</f>
        <v>0</v>
      </c>
      <c r="K16" s="143">
        <v>0</v>
      </c>
      <c r="L16" s="172">
        <f>808+601</f>
        <v>1409</v>
      </c>
      <c r="M16" s="212">
        <f>K16*L16</f>
        <v>0</v>
      </c>
      <c r="N16" s="143">
        <v>0</v>
      </c>
      <c r="O16" s="172">
        <f>(((1466+182))*0.25)*0.98</f>
        <v>403.76</v>
      </c>
      <c r="P16" s="212">
        <f>N16*O16</f>
        <v>0</v>
      </c>
      <c r="Q16" s="143">
        <v>0</v>
      </c>
      <c r="R16" s="172">
        <v>100</v>
      </c>
      <c r="S16" s="212">
        <f>Q16*R16</f>
        <v>0</v>
      </c>
    </row>
    <row r="17" spans="1:19" x14ac:dyDescent="0.25">
      <c r="A17" s="366" t="s">
        <v>189</v>
      </c>
      <c r="B17" s="367"/>
      <c r="C17" s="367"/>
      <c r="D17" s="368"/>
      <c r="E17" s="143">
        <v>0</v>
      </c>
      <c r="F17" s="172">
        <v>10</v>
      </c>
      <c r="G17" s="212">
        <f>E17*F17</f>
        <v>0</v>
      </c>
      <c r="H17" s="145">
        <v>0</v>
      </c>
      <c r="I17" s="172">
        <f>8+110+35</f>
        <v>153</v>
      </c>
      <c r="J17" s="212">
        <f>H17*I17</f>
        <v>0</v>
      </c>
      <c r="K17" s="143">
        <v>0</v>
      </c>
      <c r="L17" s="172">
        <f>16+12</f>
        <v>28</v>
      </c>
      <c r="M17" s="212">
        <f>K17*L17</f>
        <v>0</v>
      </c>
      <c r="N17" s="143">
        <v>0</v>
      </c>
      <c r="O17" s="172">
        <f>(((1466+182))*0.25)*0.02</f>
        <v>8.24</v>
      </c>
      <c r="P17" s="212">
        <f>N17*O17</f>
        <v>0</v>
      </c>
      <c r="Q17" s="143">
        <v>0</v>
      </c>
      <c r="R17" s="172">
        <v>10</v>
      </c>
      <c r="S17" s="212">
        <f>Q17*R17</f>
        <v>0</v>
      </c>
    </row>
    <row r="18" spans="1:19" x14ac:dyDescent="0.25">
      <c r="A18" s="395" t="s">
        <v>190</v>
      </c>
      <c r="B18" s="395"/>
      <c r="C18" s="395"/>
      <c r="D18" s="395"/>
      <c r="E18" s="156"/>
      <c r="F18" s="1"/>
      <c r="G18" s="157"/>
      <c r="H18" s="157"/>
      <c r="I18" s="180"/>
      <c r="J18" s="157"/>
      <c r="K18" s="157"/>
      <c r="L18" s="180"/>
      <c r="M18" s="157"/>
      <c r="N18" s="157"/>
      <c r="O18" s="157"/>
      <c r="P18" s="157"/>
      <c r="Q18" s="157"/>
      <c r="R18" s="157"/>
      <c r="S18" s="157"/>
    </row>
    <row r="19" spans="1:19" x14ac:dyDescent="0.25">
      <c r="A19" s="366" t="s">
        <v>188</v>
      </c>
      <c r="B19" s="367"/>
      <c r="C19" s="367"/>
      <c r="D19" s="368"/>
      <c r="E19" s="143">
        <v>0</v>
      </c>
      <c r="F19" s="172">
        <v>10</v>
      </c>
      <c r="G19" s="212">
        <f t="shared" ref="G19:G20" si="0">E19*F19</f>
        <v>0</v>
      </c>
      <c r="H19" s="145">
        <v>0</v>
      </c>
      <c r="I19" s="171">
        <v>10</v>
      </c>
      <c r="J19" s="212">
        <f t="shared" ref="J19:J20" si="1">H19*I19</f>
        <v>0</v>
      </c>
      <c r="K19" s="143">
        <v>0</v>
      </c>
      <c r="L19" s="171">
        <v>10</v>
      </c>
      <c r="M19" s="212">
        <f t="shared" ref="M19:M20" si="2">K19*L19</f>
        <v>0</v>
      </c>
      <c r="N19" s="143">
        <v>0</v>
      </c>
      <c r="O19" s="171">
        <v>10</v>
      </c>
      <c r="P19" s="212">
        <f t="shared" ref="P19:P20" si="3">N19*O19</f>
        <v>0</v>
      </c>
      <c r="Q19" s="143">
        <v>0</v>
      </c>
      <c r="R19" s="171">
        <v>10</v>
      </c>
      <c r="S19" s="212">
        <f t="shared" ref="S19:S20" si="4">Q19*R19</f>
        <v>0</v>
      </c>
    </row>
    <row r="20" spans="1:19" ht="15.75" thickBot="1" x14ac:dyDescent="0.3">
      <c r="A20" s="366" t="s">
        <v>189</v>
      </c>
      <c r="B20" s="367"/>
      <c r="C20" s="367"/>
      <c r="D20" s="368"/>
      <c r="E20" s="143">
        <v>0</v>
      </c>
      <c r="F20" s="172">
        <v>1</v>
      </c>
      <c r="G20" s="212">
        <f t="shared" si="0"/>
        <v>0</v>
      </c>
      <c r="H20" s="145">
        <v>0</v>
      </c>
      <c r="I20" s="171">
        <v>1</v>
      </c>
      <c r="J20" s="212">
        <f t="shared" si="1"/>
        <v>0</v>
      </c>
      <c r="K20" s="143">
        <v>0</v>
      </c>
      <c r="L20" s="171">
        <v>1</v>
      </c>
      <c r="M20" s="212">
        <f t="shared" si="2"/>
        <v>0</v>
      </c>
      <c r="N20" s="143">
        <v>0</v>
      </c>
      <c r="O20" s="171">
        <v>1</v>
      </c>
      <c r="P20" s="212">
        <f t="shared" si="3"/>
        <v>0</v>
      </c>
      <c r="Q20" s="143">
        <v>0</v>
      </c>
      <c r="R20" s="171">
        <v>1</v>
      </c>
      <c r="S20" s="212">
        <f t="shared" si="4"/>
        <v>0</v>
      </c>
    </row>
    <row r="21" spans="1:19" ht="15.75" thickBot="1" x14ac:dyDescent="0.3">
      <c r="A21" s="50"/>
      <c r="B21" s="50"/>
      <c r="C21" s="50"/>
      <c r="D21" s="50"/>
      <c r="E21" s="51"/>
      <c r="F21" s="51"/>
      <c r="G21" s="213">
        <f>SUM(G16:G20)</f>
        <v>0</v>
      </c>
      <c r="H21" s="52"/>
      <c r="I21" s="51"/>
      <c r="J21" s="213">
        <f>SUM(J16:J20)</f>
        <v>0</v>
      </c>
      <c r="K21" s="51"/>
      <c r="L21" s="51"/>
      <c r="M21" s="213">
        <f>SUM(M16:M20)</f>
        <v>0</v>
      </c>
      <c r="N21" s="1"/>
      <c r="O21" s="1"/>
      <c r="P21" s="213">
        <f>SUM(P16:P20)</f>
        <v>0</v>
      </c>
      <c r="S21" s="213">
        <f>SUM(S16:S20)</f>
        <v>0</v>
      </c>
    </row>
    <row r="22" spans="1:19" x14ac:dyDescent="0.25">
      <c r="A22" s="50"/>
      <c r="B22" s="50"/>
      <c r="C22" s="50"/>
      <c r="D22" s="50"/>
      <c r="E22" s="51"/>
      <c r="F22" s="51"/>
      <c r="G22" s="52"/>
      <c r="H22" s="52"/>
      <c r="I22" s="51"/>
      <c r="J22" s="51"/>
      <c r="K22" s="51"/>
      <c r="L22" s="51"/>
      <c r="M22" s="51"/>
      <c r="N22" s="1"/>
      <c r="O22" s="1"/>
    </row>
    <row r="23" spans="1:19" ht="39.75" customHeight="1" x14ac:dyDescent="0.25">
      <c r="A23" s="374" t="s">
        <v>191</v>
      </c>
      <c r="B23" s="375"/>
      <c r="C23" s="375"/>
      <c r="D23" s="375"/>
      <c r="E23" s="375"/>
      <c r="F23" s="375"/>
      <c r="G23" s="375"/>
      <c r="H23" s="375"/>
      <c r="I23" s="375"/>
      <c r="J23" s="375"/>
      <c r="K23" s="375"/>
      <c r="L23" s="375"/>
      <c r="M23" s="375"/>
      <c r="N23" s="375"/>
      <c r="O23" s="375"/>
      <c r="P23" s="375"/>
      <c r="Q23" s="375"/>
      <c r="R23" s="375"/>
      <c r="S23" s="375"/>
    </row>
    <row r="24" spans="1:19" ht="63.75" customHeight="1" x14ac:dyDescent="0.3">
      <c r="A24" s="372" t="s">
        <v>192</v>
      </c>
      <c r="B24" s="373"/>
      <c r="C24" s="373"/>
      <c r="D24" s="373"/>
      <c r="E24" s="115" t="s">
        <v>50</v>
      </c>
      <c r="F24" s="169" t="s">
        <v>359</v>
      </c>
      <c r="G24" s="169" t="s">
        <v>362</v>
      </c>
      <c r="H24" s="115" t="s">
        <v>332</v>
      </c>
      <c r="I24" s="169" t="s">
        <v>359</v>
      </c>
      <c r="J24" s="169" t="s">
        <v>362</v>
      </c>
      <c r="K24" s="115" t="s">
        <v>329</v>
      </c>
      <c r="L24" s="169" t="s">
        <v>359</v>
      </c>
      <c r="M24" s="169" t="s">
        <v>362</v>
      </c>
      <c r="N24" s="115" t="s">
        <v>330</v>
      </c>
      <c r="O24" s="169" t="s">
        <v>359</v>
      </c>
      <c r="P24" s="169" t="s">
        <v>362</v>
      </c>
      <c r="Q24" s="115" t="s">
        <v>331</v>
      </c>
      <c r="R24" s="169" t="s">
        <v>359</v>
      </c>
      <c r="S24" s="169" t="s">
        <v>362</v>
      </c>
    </row>
    <row r="25" spans="1:19" x14ac:dyDescent="0.25">
      <c r="A25" s="373"/>
      <c r="B25" s="373"/>
      <c r="C25" s="373"/>
      <c r="D25" s="373"/>
      <c r="E25" s="376" t="s">
        <v>367</v>
      </c>
      <c r="F25" s="377"/>
      <c r="G25" s="377"/>
      <c r="H25" s="377"/>
      <c r="I25" s="377"/>
      <c r="J25" s="377"/>
      <c r="K25" s="377"/>
      <c r="L25" s="377"/>
      <c r="M25" s="377"/>
      <c r="N25" s="377"/>
      <c r="O25" s="377"/>
      <c r="P25" s="377"/>
      <c r="Q25" s="377"/>
      <c r="R25" s="377"/>
      <c r="S25" s="378"/>
    </row>
    <row r="26" spans="1:19" x14ac:dyDescent="0.25">
      <c r="A26" s="392" t="s">
        <v>268</v>
      </c>
      <c r="B26" s="393"/>
      <c r="C26" s="393"/>
      <c r="D26" s="394"/>
      <c r="E26" s="379"/>
      <c r="F26" s="380"/>
      <c r="G26" s="380"/>
      <c r="H26" s="380"/>
      <c r="I26" s="380"/>
      <c r="J26" s="380"/>
      <c r="K26" s="380"/>
      <c r="L26" s="380"/>
      <c r="M26" s="380"/>
      <c r="N26" s="380"/>
      <c r="O26" s="380"/>
      <c r="P26" s="380"/>
      <c r="Q26" s="380"/>
      <c r="R26" s="380"/>
      <c r="S26" s="381"/>
    </row>
    <row r="27" spans="1:19" x14ac:dyDescent="0.25">
      <c r="A27" s="366" t="s">
        <v>188</v>
      </c>
      <c r="B27" s="367"/>
      <c r="C27" s="367"/>
      <c r="D27" s="368"/>
      <c r="E27" s="143">
        <v>0</v>
      </c>
      <c r="F27" s="159">
        <v>10</v>
      </c>
      <c r="G27" s="212">
        <f>E27*F27</f>
        <v>0</v>
      </c>
      <c r="H27" s="145">
        <v>0</v>
      </c>
      <c r="I27" s="172">
        <f>284</f>
        <v>284</v>
      </c>
      <c r="J27" s="212">
        <f>H27*I27</f>
        <v>0</v>
      </c>
      <c r="K27" s="143">
        <v>0</v>
      </c>
      <c r="L27" s="171">
        <f>82.5+31</f>
        <v>113.5</v>
      </c>
      <c r="M27" s="212">
        <f>K27*L27</f>
        <v>0</v>
      </c>
      <c r="N27" s="143">
        <v>0</v>
      </c>
      <c r="O27" s="159">
        <v>10</v>
      </c>
      <c r="P27" s="212">
        <f>N27*O27</f>
        <v>0</v>
      </c>
      <c r="Q27" s="143">
        <v>0</v>
      </c>
      <c r="R27" s="172">
        <v>10</v>
      </c>
      <c r="S27" s="212">
        <f>Q27*R27</f>
        <v>0</v>
      </c>
    </row>
    <row r="28" spans="1:19" x14ac:dyDescent="0.25">
      <c r="A28" s="366" t="s">
        <v>189</v>
      </c>
      <c r="B28" s="367"/>
      <c r="C28" s="367"/>
      <c r="D28" s="368"/>
      <c r="E28" s="143">
        <v>0</v>
      </c>
      <c r="F28" s="159">
        <v>1</v>
      </c>
      <c r="G28" s="212">
        <f>E28*F28</f>
        <v>0</v>
      </c>
      <c r="H28" s="145">
        <v>0</v>
      </c>
      <c r="I28" s="172">
        <v>6</v>
      </c>
      <c r="J28" s="212">
        <f>H28*I28</f>
        <v>0</v>
      </c>
      <c r="K28" s="143">
        <v>0</v>
      </c>
      <c r="L28" s="171">
        <f>16.5+1</f>
        <v>17.5</v>
      </c>
      <c r="M28" s="212">
        <f>K28*L28</f>
        <v>0</v>
      </c>
      <c r="N28" s="143">
        <v>0</v>
      </c>
      <c r="O28" s="159">
        <v>1</v>
      </c>
      <c r="P28" s="212">
        <f>N28*O28</f>
        <v>0</v>
      </c>
      <c r="Q28" s="143">
        <v>0</v>
      </c>
      <c r="R28" s="172">
        <v>1</v>
      </c>
      <c r="S28" s="212">
        <f>Q28*R28</f>
        <v>0</v>
      </c>
    </row>
    <row r="29" spans="1:19" x14ac:dyDescent="0.25">
      <c r="A29" s="395" t="s">
        <v>193</v>
      </c>
      <c r="B29" s="395"/>
      <c r="C29" s="395"/>
      <c r="D29" s="395"/>
      <c r="E29" s="156"/>
      <c r="F29" s="157"/>
      <c r="G29" s="157"/>
      <c r="H29" s="157"/>
      <c r="I29" s="157"/>
      <c r="J29" s="157"/>
      <c r="K29" s="157"/>
      <c r="L29" s="157"/>
      <c r="M29" s="157"/>
      <c r="N29" s="157"/>
      <c r="O29" s="157"/>
      <c r="P29" s="157"/>
      <c r="Q29" s="157"/>
      <c r="R29" s="157"/>
      <c r="S29" s="157"/>
    </row>
    <row r="30" spans="1:19" x14ac:dyDescent="0.25">
      <c r="A30" s="366" t="s">
        <v>188</v>
      </c>
      <c r="B30" s="367"/>
      <c r="C30" s="367"/>
      <c r="D30" s="368"/>
      <c r="E30" s="143">
        <v>0</v>
      </c>
      <c r="F30" s="159">
        <v>1</v>
      </c>
      <c r="G30" s="212">
        <f t="shared" ref="G30:G31" si="5">E30*F30</f>
        <v>0</v>
      </c>
      <c r="H30" s="145">
        <v>0</v>
      </c>
      <c r="I30" s="172">
        <v>1</v>
      </c>
      <c r="J30" s="212">
        <f t="shared" ref="J30:J31" si="6">H30*I30</f>
        <v>0</v>
      </c>
      <c r="K30" s="143">
        <v>0</v>
      </c>
      <c r="L30" s="172">
        <v>1</v>
      </c>
      <c r="M30" s="212">
        <f t="shared" ref="M30:M31" si="7">K30*L30</f>
        <v>0</v>
      </c>
      <c r="N30" s="143">
        <v>0</v>
      </c>
      <c r="O30" s="159">
        <v>1</v>
      </c>
      <c r="P30" s="212">
        <f t="shared" ref="P30:P31" si="8">N30*O30</f>
        <v>0</v>
      </c>
      <c r="Q30" s="143">
        <v>0</v>
      </c>
      <c r="R30" s="171">
        <v>1</v>
      </c>
      <c r="S30" s="212">
        <f t="shared" ref="S30:S31" si="9">Q30*R30</f>
        <v>0</v>
      </c>
    </row>
    <row r="31" spans="1:19" ht="15.75" thickBot="1" x14ac:dyDescent="0.3">
      <c r="A31" s="366" t="s">
        <v>189</v>
      </c>
      <c r="B31" s="367"/>
      <c r="C31" s="367"/>
      <c r="D31" s="368"/>
      <c r="E31" s="143">
        <v>0</v>
      </c>
      <c r="F31" s="159">
        <v>1</v>
      </c>
      <c r="G31" s="212">
        <f t="shared" si="5"/>
        <v>0</v>
      </c>
      <c r="H31" s="145">
        <v>0</v>
      </c>
      <c r="I31" s="172">
        <v>1</v>
      </c>
      <c r="J31" s="212">
        <f t="shared" si="6"/>
        <v>0</v>
      </c>
      <c r="K31" s="143">
        <v>0</v>
      </c>
      <c r="L31" s="172">
        <v>1</v>
      </c>
      <c r="M31" s="212">
        <f t="shared" si="7"/>
        <v>0</v>
      </c>
      <c r="N31" s="143">
        <v>0</v>
      </c>
      <c r="O31" s="159">
        <v>1</v>
      </c>
      <c r="P31" s="212">
        <f t="shared" si="8"/>
        <v>0</v>
      </c>
      <c r="Q31" s="143">
        <v>0</v>
      </c>
      <c r="R31" s="171">
        <v>1</v>
      </c>
      <c r="S31" s="212">
        <f t="shared" si="9"/>
        <v>0</v>
      </c>
    </row>
    <row r="32" spans="1:19" ht="15.75" thickBot="1" x14ac:dyDescent="0.3">
      <c r="A32" s="54"/>
      <c r="B32" s="55"/>
      <c r="C32" s="55"/>
      <c r="D32" s="55"/>
      <c r="E32" s="56"/>
      <c r="F32" s="57"/>
      <c r="G32" s="213">
        <f>SUM(G27:G31)</f>
        <v>0</v>
      </c>
      <c r="H32" s="56"/>
      <c r="I32" s="56"/>
      <c r="J32" s="213">
        <f>SUM(J27:J31)</f>
        <v>0</v>
      </c>
      <c r="M32" s="213">
        <f>SUM(M27:M31)</f>
        <v>0</v>
      </c>
      <c r="P32" s="213">
        <f>SUM(P27:P31)</f>
        <v>0</v>
      </c>
      <c r="S32" s="213">
        <f>SUM(S27:S31)</f>
        <v>0</v>
      </c>
    </row>
    <row r="33" spans="1:10" x14ac:dyDescent="0.25">
      <c r="A33" s="54"/>
      <c r="B33" s="55"/>
      <c r="C33" s="55"/>
      <c r="D33" s="55"/>
      <c r="E33" s="56"/>
      <c r="F33" s="57"/>
      <c r="G33" s="56"/>
      <c r="H33" s="56"/>
      <c r="I33" s="56"/>
      <c r="J33" s="3"/>
    </row>
    <row r="34" spans="1:10" x14ac:dyDescent="0.25">
      <c r="A34" s="54"/>
      <c r="B34" s="55"/>
      <c r="C34" s="55"/>
      <c r="D34" s="55"/>
      <c r="E34" s="56"/>
      <c r="F34" s="57"/>
      <c r="G34" s="56"/>
      <c r="H34" s="56"/>
      <c r="I34" s="56"/>
      <c r="J34" s="3"/>
    </row>
    <row r="35" spans="1:10" x14ac:dyDescent="0.25">
      <c r="A35" s="396" t="s">
        <v>194</v>
      </c>
      <c r="B35" s="396"/>
      <c r="C35" s="396"/>
      <c r="D35" s="396"/>
      <c r="E35" s="396"/>
      <c r="F35" s="396"/>
    </row>
    <row r="36" spans="1:10" ht="14.25" customHeight="1" x14ac:dyDescent="0.25">
      <c r="A36" s="396"/>
      <c r="B36" s="396"/>
      <c r="C36" s="396"/>
      <c r="D36" s="396"/>
      <c r="E36" s="396"/>
      <c r="F36" s="396"/>
    </row>
    <row r="37" spans="1:10" ht="15.75" customHeight="1" x14ac:dyDescent="0.25">
      <c r="A37" s="391" t="s">
        <v>300</v>
      </c>
      <c r="B37" s="391"/>
      <c r="C37" s="391"/>
      <c r="D37" s="391"/>
      <c r="E37" s="391"/>
      <c r="F37" s="391"/>
    </row>
    <row r="38" spans="1:10" x14ac:dyDescent="0.25">
      <c r="A38" s="391"/>
      <c r="B38" s="391"/>
      <c r="C38" s="391"/>
      <c r="D38" s="391"/>
      <c r="E38" s="391"/>
      <c r="F38" s="391"/>
      <c r="G38" s="2"/>
    </row>
    <row r="39" spans="1:10" x14ac:dyDescent="0.25">
      <c r="A39" s="391"/>
      <c r="B39" s="391"/>
      <c r="C39" s="391"/>
      <c r="D39" s="391"/>
      <c r="E39" s="391"/>
      <c r="F39" s="391"/>
      <c r="G39" s="2"/>
      <c r="I39" s="58"/>
    </row>
    <row r="40" spans="1:10" ht="63.75" customHeight="1" x14ac:dyDescent="0.25">
      <c r="A40" s="391"/>
      <c r="B40" s="391"/>
      <c r="C40" s="391"/>
      <c r="D40" s="391"/>
      <c r="E40" s="391"/>
      <c r="F40" s="391"/>
      <c r="G40" s="2"/>
    </row>
    <row r="41" spans="1:10" x14ac:dyDescent="0.25">
      <c r="A41" s="388" t="s">
        <v>32</v>
      </c>
      <c r="B41" s="389"/>
      <c r="C41" s="389"/>
      <c r="D41" s="390"/>
      <c r="E41" s="387"/>
      <c r="F41" s="387"/>
      <c r="G41" s="59"/>
    </row>
    <row r="42" spans="1:10" x14ac:dyDescent="0.25">
      <c r="A42" s="388" t="s">
        <v>37</v>
      </c>
      <c r="B42" s="389"/>
      <c r="C42" s="389"/>
      <c r="D42" s="390"/>
      <c r="E42" s="386"/>
      <c r="F42" s="386"/>
    </row>
    <row r="43" spans="1:10" x14ac:dyDescent="0.25">
      <c r="A43" s="388" t="s">
        <v>42</v>
      </c>
      <c r="B43" s="389"/>
      <c r="C43" s="389"/>
      <c r="D43" s="390"/>
      <c r="E43" s="386"/>
      <c r="F43" s="386"/>
    </row>
    <row r="44" spans="1:10" x14ac:dyDescent="0.25">
      <c r="A44" s="388" t="s">
        <v>46</v>
      </c>
      <c r="B44" s="389"/>
      <c r="C44" s="389"/>
      <c r="D44" s="390"/>
      <c r="E44" s="386"/>
      <c r="F44" s="386"/>
    </row>
    <row r="45" spans="1:10" x14ac:dyDescent="0.25">
      <c r="A45" s="388" t="s">
        <v>50</v>
      </c>
      <c r="B45" s="389"/>
      <c r="C45" s="389"/>
      <c r="D45" s="390"/>
      <c r="E45" s="386"/>
      <c r="F45" s="386"/>
    </row>
    <row r="47" spans="1:10" x14ac:dyDescent="0.25">
      <c r="J47" s="3"/>
    </row>
    <row r="48" spans="1:10" x14ac:dyDescent="0.25">
      <c r="J48" s="3"/>
    </row>
    <row r="49" spans="10:10" x14ac:dyDescent="0.25">
      <c r="J49" s="3"/>
    </row>
    <row r="50" spans="10:10" x14ac:dyDescent="0.25">
      <c r="J50" s="3"/>
    </row>
  </sheetData>
  <mergeCells count="37">
    <mergeCell ref="A37:F40"/>
    <mergeCell ref="A17:D17"/>
    <mergeCell ref="A19:D19"/>
    <mergeCell ref="A20:D20"/>
    <mergeCell ref="A27:D27"/>
    <mergeCell ref="A26:D26"/>
    <mergeCell ref="A18:D18"/>
    <mergeCell ref="A35:F36"/>
    <mergeCell ref="A28:D28"/>
    <mergeCell ref="A30:D30"/>
    <mergeCell ref="A31:D31"/>
    <mergeCell ref="A29:D29"/>
    <mergeCell ref="A23:S23"/>
    <mergeCell ref="E25:S25"/>
    <mergeCell ref="E26:S26"/>
    <mergeCell ref="E45:F45"/>
    <mergeCell ref="E41:F41"/>
    <mergeCell ref="E42:F42"/>
    <mergeCell ref="E43:F43"/>
    <mergeCell ref="A41:D41"/>
    <mergeCell ref="A42:D42"/>
    <mergeCell ref="A43:D43"/>
    <mergeCell ref="A44:D44"/>
    <mergeCell ref="A45:D45"/>
    <mergeCell ref="E44:F44"/>
    <mergeCell ref="A2:I2"/>
    <mergeCell ref="A5:I5"/>
    <mergeCell ref="A7:I7"/>
    <mergeCell ref="A9:D9"/>
    <mergeCell ref="A10:J10"/>
    <mergeCell ref="A16:D16"/>
    <mergeCell ref="A15:D15"/>
    <mergeCell ref="A24:D25"/>
    <mergeCell ref="A13:D14"/>
    <mergeCell ref="A12:S12"/>
    <mergeCell ref="E14:S14"/>
    <mergeCell ref="E15:S15"/>
  </mergeCells>
  <pageMargins left="0.7" right="0.7" top="0.75" bottom="0.75" header="0.3" footer="0.3"/>
  <pageSetup paperSize="8"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4"/>
  <sheetViews>
    <sheetView tabSelected="1" zoomScaleNormal="100" workbookViewId="0">
      <selection activeCell="I20" sqref="I20"/>
    </sheetView>
  </sheetViews>
  <sheetFormatPr defaultRowHeight="15" x14ac:dyDescent="0.25"/>
  <cols>
    <col min="1" max="1" width="17.85546875" customWidth="1"/>
    <col min="2" max="4" width="11.5703125" customWidth="1"/>
    <col min="5" max="5" width="16.7109375" customWidth="1"/>
    <col min="6" max="8" width="11.5703125" customWidth="1"/>
    <col min="9" max="9" width="16.7109375" customWidth="1"/>
    <col min="10" max="12" width="11.5703125" customWidth="1"/>
    <col min="13" max="13" width="16.7109375" customWidth="1"/>
    <col min="14" max="14" width="11.5703125" customWidth="1"/>
  </cols>
  <sheetData>
    <row r="1" spans="1:14" x14ac:dyDescent="0.25">
      <c r="A1" s="397" t="s">
        <v>372</v>
      </c>
      <c r="B1" s="398"/>
      <c r="E1" s="397" t="s">
        <v>373</v>
      </c>
      <c r="F1" s="398"/>
      <c r="I1" s="397" t="s">
        <v>374</v>
      </c>
      <c r="J1" s="398"/>
      <c r="M1" s="397" t="s">
        <v>375</v>
      </c>
      <c r="N1" s="398"/>
    </row>
    <row r="2" spans="1:14" x14ac:dyDescent="0.25">
      <c r="A2" s="215" t="s">
        <v>376</v>
      </c>
      <c r="B2" s="215" t="s">
        <v>420</v>
      </c>
      <c r="E2" s="215" t="s">
        <v>376</v>
      </c>
      <c r="F2" s="215" t="s">
        <v>420</v>
      </c>
      <c r="I2" s="215" t="s">
        <v>376</v>
      </c>
      <c r="J2" s="215" t="s">
        <v>420</v>
      </c>
      <c r="M2" s="215" t="s">
        <v>376</v>
      </c>
      <c r="N2" s="215" t="s">
        <v>420</v>
      </c>
    </row>
    <row r="3" spans="1:14" x14ac:dyDescent="0.25">
      <c r="A3" s="215" t="s">
        <v>377</v>
      </c>
      <c r="B3" s="218">
        <f>'6. Written Translation, Trans  '!D16</f>
        <v>0</v>
      </c>
      <c r="E3" s="215" t="s">
        <v>391</v>
      </c>
      <c r="F3" s="218">
        <f>'7. Telephone and Video'!E22</f>
        <v>0</v>
      </c>
      <c r="I3" s="215" t="s">
        <v>402</v>
      </c>
      <c r="J3" s="218">
        <f>'8. Non Spoken Face to Face '!E21</f>
        <v>0</v>
      </c>
      <c r="M3" s="215" t="s">
        <v>410</v>
      </c>
      <c r="N3" s="218">
        <f>'9. Spoken Face to Face '!G21</f>
        <v>0</v>
      </c>
    </row>
    <row r="4" spans="1:14" x14ac:dyDescent="0.25">
      <c r="A4" s="215" t="s">
        <v>378</v>
      </c>
      <c r="B4" s="218">
        <f>'6. Written Translation, Trans  '!G16</f>
        <v>0</v>
      </c>
      <c r="E4" s="215" t="s">
        <v>392</v>
      </c>
      <c r="F4" s="218">
        <f>'7. Telephone and Video'!H22</f>
        <v>0</v>
      </c>
      <c r="I4" s="215" t="s">
        <v>403</v>
      </c>
      <c r="J4" s="218">
        <f>'8. Non Spoken Face to Face '!H21</f>
        <v>0</v>
      </c>
      <c r="M4" s="215" t="s">
        <v>411</v>
      </c>
      <c r="N4" s="218">
        <f>'9. Spoken Face to Face '!J21</f>
        <v>0</v>
      </c>
    </row>
    <row r="5" spans="1:14" x14ac:dyDescent="0.25">
      <c r="A5" s="215" t="s">
        <v>379</v>
      </c>
      <c r="B5" s="218">
        <f>'6. Written Translation, Trans  '!J16</f>
        <v>0</v>
      </c>
      <c r="E5" s="215" t="s">
        <v>393</v>
      </c>
      <c r="F5" s="218">
        <f>'7. Telephone and Video'!F34</f>
        <v>0</v>
      </c>
      <c r="I5" s="215" t="s">
        <v>404</v>
      </c>
      <c r="J5" s="218">
        <f>'8. Non Spoken Face to Face '!K21</f>
        <v>0</v>
      </c>
      <c r="M5" s="215" t="s">
        <v>412</v>
      </c>
      <c r="N5" s="218">
        <f>'9. Spoken Face to Face '!M21</f>
        <v>0</v>
      </c>
    </row>
    <row r="6" spans="1:14" x14ac:dyDescent="0.25">
      <c r="A6" s="215" t="s">
        <v>380</v>
      </c>
      <c r="B6" s="218">
        <f>'6. Written Translation, Trans  '!M16</f>
        <v>0</v>
      </c>
      <c r="E6" s="215" t="s">
        <v>394</v>
      </c>
      <c r="F6" s="218">
        <f>'7. Telephone and Video'!I34</f>
        <v>0</v>
      </c>
      <c r="I6" s="215" t="s">
        <v>405</v>
      </c>
      <c r="J6" s="218">
        <f>'8. Non Spoken Face to Face '!N21</f>
        <v>0</v>
      </c>
      <c r="M6" s="215" t="s">
        <v>413</v>
      </c>
      <c r="N6" s="218">
        <f>'9. Spoken Face to Face '!P21</f>
        <v>0</v>
      </c>
    </row>
    <row r="7" spans="1:14" x14ac:dyDescent="0.25">
      <c r="A7" s="215" t="s">
        <v>381</v>
      </c>
      <c r="B7" s="218">
        <f>'6. Written Translation, Trans  '!D28</f>
        <v>0</v>
      </c>
      <c r="E7" s="215" t="s">
        <v>395</v>
      </c>
      <c r="F7" s="218">
        <f>'7. Telephone and Video'!L34</f>
        <v>0</v>
      </c>
      <c r="I7" s="215" t="s">
        <v>406</v>
      </c>
      <c r="J7" s="218">
        <f>'8. Non Spoken Face to Face '!E42</f>
        <v>0</v>
      </c>
      <c r="M7" s="215" t="s">
        <v>414</v>
      </c>
      <c r="N7" s="218">
        <f>'9. Spoken Face to Face '!S21</f>
        <v>0</v>
      </c>
    </row>
    <row r="8" spans="1:14" x14ac:dyDescent="0.25">
      <c r="A8" s="215" t="s">
        <v>383</v>
      </c>
      <c r="B8" s="218">
        <f>'6. Written Translation, Trans  '!G28</f>
        <v>0</v>
      </c>
      <c r="E8" s="215" t="s">
        <v>396</v>
      </c>
      <c r="F8" s="218">
        <f>'7. Telephone and Video'!O34</f>
        <v>0</v>
      </c>
      <c r="I8" s="215" t="s">
        <v>407</v>
      </c>
      <c r="J8" s="218">
        <f>'8. Non Spoken Face to Face '!H42</f>
        <v>0</v>
      </c>
      <c r="M8" s="215" t="s">
        <v>415</v>
      </c>
      <c r="N8" s="218">
        <f>'9. Spoken Face to Face '!G32</f>
        <v>0</v>
      </c>
    </row>
    <row r="9" spans="1:14" x14ac:dyDescent="0.25">
      <c r="A9" s="215" t="s">
        <v>382</v>
      </c>
      <c r="B9" s="218">
        <f>'6. Written Translation, Trans  '!J28</f>
        <v>0</v>
      </c>
      <c r="E9" s="215" t="s">
        <v>397</v>
      </c>
      <c r="F9" s="218">
        <f>'7. Telephone and Video'!R34</f>
        <v>0</v>
      </c>
      <c r="I9" s="215" t="s">
        <v>408</v>
      </c>
      <c r="J9" s="218">
        <f>'8. Non Spoken Face to Face '!K42</f>
        <v>0</v>
      </c>
      <c r="M9" s="215" t="s">
        <v>416</v>
      </c>
      <c r="N9" s="218">
        <f>'9. Spoken Face to Face '!J32</f>
        <v>0</v>
      </c>
    </row>
    <row r="10" spans="1:14" x14ac:dyDescent="0.25">
      <c r="A10" s="215" t="s">
        <v>384</v>
      </c>
      <c r="B10" s="218">
        <f>'6. Written Translation, Trans  '!M28</f>
        <v>0</v>
      </c>
      <c r="E10" s="215" t="s">
        <v>398</v>
      </c>
      <c r="F10" s="218">
        <f>'7. Telephone and Video'!E49</f>
        <v>0</v>
      </c>
      <c r="I10" s="215" t="s">
        <v>409</v>
      </c>
      <c r="J10" s="218">
        <f>'8. Non Spoken Face to Face '!N42</f>
        <v>0</v>
      </c>
      <c r="M10" s="215" t="s">
        <v>417</v>
      </c>
      <c r="N10" s="218">
        <f>'9. Spoken Face to Face '!M32</f>
        <v>0</v>
      </c>
    </row>
    <row r="11" spans="1:14" x14ac:dyDescent="0.25">
      <c r="A11" s="215" t="s">
        <v>385</v>
      </c>
      <c r="B11" s="218">
        <f>'6. Written Translation, Trans  '!D31</f>
        <v>0</v>
      </c>
      <c r="E11" s="215" t="s">
        <v>399</v>
      </c>
      <c r="F11" s="218">
        <f>'7. Telephone and Video'!H49</f>
        <v>0</v>
      </c>
      <c r="I11" s="215" t="s">
        <v>398</v>
      </c>
      <c r="J11" s="218">
        <f>'8. Non Spoken Face to Face '!E50</f>
        <v>0</v>
      </c>
      <c r="M11" s="215" t="s">
        <v>418</v>
      </c>
      <c r="N11" s="218">
        <f>'9. Spoken Face to Face '!P32</f>
        <v>0</v>
      </c>
    </row>
    <row r="12" spans="1:14" ht="15.75" thickBot="1" x14ac:dyDescent="0.3">
      <c r="A12" s="215" t="s">
        <v>386</v>
      </c>
      <c r="B12" s="218">
        <f>'6. Written Translation, Trans  '!G31</f>
        <v>0</v>
      </c>
      <c r="E12" s="215" t="s">
        <v>400</v>
      </c>
      <c r="F12" s="218">
        <f>'7. Telephone and Video'!K49</f>
        <v>0</v>
      </c>
      <c r="I12" s="215" t="s">
        <v>399</v>
      </c>
      <c r="J12" s="218">
        <f>'8. Non Spoken Face to Face '!H50</f>
        <v>0</v>
      </c>
      <c r="M12" s="215" t="s">
        <v>419</v>
      </c>
      <c r="N12" s="220">
        <f>'9. Spoken Face to Face '!S32</f>
        <v>0</v>
      </c>
    </row>
    <row r="13" spans="1:14" ht="15.75" thickBot="1" x14ac:dyDescent="0.3">
      <c r="A13" s="215" t="s">
        <v>387</v>
      </c>
      <c r="B13" s="218">
        <f>'6. Written Translation, Trans  '!D41</f>
        <v>0</v>
      </c>
      <c r="E13" s="215" t="s">
        <v>401</v>
      </c>
      <c r="F13" s="218">
        <f>'7. Telephone and Video'!N49</f>
        <v>0</v>
      </c>
      <c r="I13" s="215" t="s">
        <v>400</v>
      </c>
      <c r="J13" s="218">
        <f>'8. Non Spoken Face to Face '!K50</f>
        <v>0</v>
      </c>
      <c r="M13" s="217" t="s">
        <v>424</v>
      </c>
      <c r="N13" s="219">
        <f>SUM(N3:N12)</f>
        <v>0</v>
      </c>
    </row>
    <row r="14" spans="1:14" ht="15.75" thickBot="1" x14ac:dyDescent="0.3">
      <c r="A14" s="215" t="s">
        <v>388</v>
      </c>
      <c r="B14" s="218">
        <f>'6. Written Translation, Trans  '!G41</f>
        <v>0</v>
      </c>
      <c r="E14" s="215" t="s">
        <v>422</v>
      </c>
      <c r="F14" s="219">
        <f>SUM(F3:F13)</f>
        <v>0</v>
      </c>
      <c r="I14" s="215" t="s">
        <v>401</v>
      </c>
      <c r="J14" s="218">
        <f>'8. Non Spoken Face to Face '!N50</f>
        <v>0</v>
      </c>
      <c r="N14" s="221"/>
    </row>
    <row r="15" spans="1:14" ht="15.75" thickBot="1" x14ac:dyDescent="0.3">
      <c r="A15" s="215" t="s">
        <v>389</v>
      </c>
      <c r="B15" s="218">
        <f>'6. Written Translation, Trans  '!D47</f>
        <v>0</v>
      </c>
      <c r="I15" s="215" t="s">
        <v>423</v>
      </c>
      <c r="J15" s="219">
        <f>SUM(J3:J14)</f>
        <v>0</v>
      </c>
    </row>
    <row r="16" spans="1:14" ht="15.75" thickBot="1" x14ac:dyDescent="0.3">
      <c r="A16" s="215" t="s">
        <v>390</v>
      </c>
      <c r="B16" s="218">
        <f>'6. Written Translation, Trans  '!D67</f>
        <v>0</v>
      </c>
    </row>
    <row r="17" spans="1:7" ht="15.75" thickBot="1" x14ac:dyDescent="0.3">
      <c r="A17" s="215" t="s">
        <v>421</v>
      </c>
      <c r="B17" s="219">
        <f>SUM(B3:B16)</f>
        <v>0</v>
      </c>
    </row>
    <row r="19" spans="1:7" x14ac:dyDescent="0.25">
      <c r="G19" s="216" t="s">
        <v>426</v>
      </c>
    </row>
    <row r="20" spans="1:7" ht="17.25" customHeight="1" x14ac:dyDescent="0.25">
      <c r="A20" t="s">
        <v>425</v>
      </c>
      <c r="B20" t="s">
        <v>288</v>
      </c>
      <c r="G20" s="218">
        <f>B17</f>
        <v>0</v>
      </c>
    </row>
    <row r="21" spans="1:7" ht="17.25" customHeight="1" x14ac:dyDescent="0.25">
      <c r="B21" t="s">
        <v>289</v>
      </c>
      <c r="G21" s="218">
        <f>F14</f>
        <v>0</v>
      </c>
    </row>
    <row r="22" spans="1:7" ht="17.25" customHeight="1" x14ac:dyDescent="0.25">
      <c r="B22" t="s">
        <v>290</v>
      </c>
      <c r="G22" s="218">
        <f>J15</f>
        <v>0</v>
      </c>
    </row>
    <row r="23" spans="1:7" ht="17.25" customHeight="1" thickBot="1" x14ac:dyDescent="0.3">
      <c r="B23" t="s">
        <v>428</v>
      </c>
      <c r="G23" s="220">
        <f>N13</f>
        <v>0</v>
      </c>
    </row>
    <row r="24" spans="1:7" s="22" customFormat="1" ht="15.75" thickBot="1" x14ac:dyDescent="0.3">
      <c r="A24" s="22" t="s">
        <v>427</v>
      </c>
      <c r="G24" s="224">
        <f>SUM(G20:G23)</f>
        <v>0</v>
      </c>
    </row>
  </sheetData>
  <mergeCells count="4">
    <mergeCell ref="A1:B1"/>
    <mergeCell ref="E1:F1"/>
    <mergeCell ref="I1:J1"/>
    <mergeCell ref="M1:N1"/>
  </mergeCell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3. Band Definition Spoken </vt:lpstr>
      <vt:lpstr>4. Band Definition Non-Spoken</vt:lpstr>
      <vt:lpstr>5. Language Groups</vt:lpstr>
      <vt:lpstr>6. Written Translation, Trans  </vt:lpstr>
      <vt:lpstr>7. Telephone and Video</vt:lpstr>
      <vt:lpstr>8. Non Spoken Face to Face </vt:lpstr>
      <vt:lpstr>9. Spoken Face to Face </vt:lpstr>
      <vt:lpstr>Totals</vt:lpstr>
      <vt:lpstr>'3. Band Definition Spoken '!Print_Area</vt:lpstr>
      <vt:lpstr>'6. Written Translation, Trans  '!Print_Area</vt:lpstr>
      <vt:lpstr>'7. Telephone and Video'!Print_Area</vt:lpstr>
      <vt:lpstr>'8. Non Spoken Face to Face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Braid</dc:creator>
  <cp:lastModifiedBy>LoGalbo, Amy (DEFRA)</cp:lastModifiedBy>
  <cp:lastPrinted>2016-11-03T11:20:39Z</cp:lastPrinted>
  <dcterms:created xsi:type="dcterms:W3CDTF">2015-01-26T13:05:19Z</dcterms:created>
  <dcterms:modified xsi:type="dcterms:W3CDTF">2020-11-16T14:03:54Z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