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2 Pricing Matrix " sheetId="1" r:id="rId4"/>
    <sheet state="visible" name="Instructions" sheetId="2" r:id="rId5"/>
    <sheet state="visible" name="UK Price" sheetId="3" r:id="rId6"/>
  </sheets>
  <definedNames/>
  <calcPr/>
  <extLst>
    <ext uri="GoogleSheetsCustomDataVersion2">
      <go:sheetsCustomData xmlns:go="http://customooxmlschemas.google.com/" r:id="rId7" roundtripDataChecksum="qs2Xq065fZV1uDAjO+kdNVVJTw5/BMZ75NhD/tItF9c="/>
    </ext>
  </extLst>
</workbook>
</file>

<file path=xl/sharedStrings.xml><?xml version="1.0" encoding="utf-8"?>
<sst xmlns="http://schemas.openxmlformats.org/spreadsheetml/2006/main" count="373" uniqueCount="212">
  <si>
    <t>RM6342 
Travel, Transport, Accommodation &amp; Venue Solutions
Lot 2
UK-Booked National and International Business Travel
Attachment 3b</t>
  </si>
  <si>
    <t>RM6342 -  UK-Booked National and International Business Travel</t>
  </si>
  <si>
    <t>PRICE MATRIX</t>
  </si>
  <si>
    <t>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t>
  </si>
  <si>
    <t>INSTRUCTIONS FOR COMPLETION OF THE PRICE MATRIX</t>
  </si>
  <si>
    <r>
      <rPr>
        <rFont val="Arial"/>
        <color rgb="FF000000"/>
        <sz val="11.0"/>
      </rPr>
      <t xml:space="preserve">- 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 You are required to enter your organisations name in the cell highlighted in </t>
    </r>
    <r>
      <rPr>
        <rFont val="Arial"/>
        <b/>
        <color rgb="FF000000"/>
        <sz val="11.0"/>
      </rPr>
      <t>green</t>
    </r>
    <r>
      <rPr>
        <rFont val="Arial"/>
        <color rgb="FF000000"/>
        <sz val="11.0"/>
      </rPr>
      <t xml:space="preserve">.
- You are required to insert Service Fees / percentages / Unit in each of the cells highlighted in </t>
    </r>
    <r>
      <rPr>
        <rFont val="Arial"/>
        <b/>
        <color rgb="FF000000"/>
        <sz val="11.0"/>
      </rPr>
      <t>yellow.</t>
    </r>
    <r>
      <rPr>
        <rFont val="Arial"/>
        <color rgb="FF000000"/>
        <sz val="11.0"/>
      </rPr>
      <t xml:space="preserve"> Values input into the cells highlighted in yellow will be used for the Price Evaluation.
- The spend tiers are inclusive of the total spend passing through the Supplier through the Framework Agreement and not just fee's and commissionable spend etc.                                   
                                                                                                                                                                                                                                                                                                                                                                                                                                                                                                                                                                                                                             - In the event you are successful in this procurement, the information provided will be incorporated into Framework Schedule 3 -  Framework Prices and will be the maximum prices that you may charge pursuant to any Call-Off Contract.                                                                                                                                                                                                                                                        
                                                                                                                                                                                                                                                                                                                                                                                                                                                                                                                                                                                           - Cells highlighted in grey are for evaluation purposes only and will be populated automatically (based on the content of the cells highlighted in yellow).
- Cells highlighted </t>
    </r>
    <r>
      <rPr>
        <rFont val="Arial"/>
        <b/>
        <color rgb="FF000000"/>
        <sz val="11.0"/>
      </rPr>
      <t>Orange</t>
    </r>
    <r>
      <rPr>
        <rFont val="Arial"/>
        <color rgb="FF000000"/>
        <sz val="11.0"/>
      </rPr>
      <t xml:space="preserve"> will require you to insert a number, but are for Information purposes only, and will not form part of the price evaluation.
- UK Price prices submitted must be excluding VAT and in Great British Pounds Sterling (£).
- All values must be to two decimal places only.  
- UK Price Tier 1 is between zero pounds (£0.00) and One hundred million pounds (£10,000,000); Tier 2 is between Ten million and one pound (£10,000,001) and Fifty million pounds (£50,000,000); and Tier 3 is greater than fifty million pounds (&gt;£50,000,000).
</t>
    </r>
    <r>
      <rPr>
        <rFont val="Arial"/>
        <b/>
        <color rgb="FF000000"/>
        <sz val="11.0"/>
        <u/>
      </rPr>
      <t>Card Payment Services - Calculation Methodology</t>
    </r>
    <r>
      <rPr>
        <rFont val="Arial"/>
        <color rgb="FF000000"/>
        <sz val="11.0"/>
      </rPr>
      <t xml:space="preserve">
- Calculate the total sum of line item pricing across service lines in groups 1 to 10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t>
    </r>
  </si>
  <si>
    <t>Lot 2 - UK-Booked National and International Business Travel</t>
  </si>
  <si>
    <t>Discount Table: Discounts Offer based on Aggregated Framework Spend.</t>
  </si>
  <si>
    <t>Evaluated Price Weightings Table (as per Attacment 2 How to Bid)</t>
  </si>
  <si>
    <t>Enter your Organisations name in the box below</t>
  </si>
  <si>
    <t>Enter the volume discount offered against total spend in the yellow highlighted cell. This will be used to calculate the relevent basket price for Tier 2 and Tier 3.</t>
  </si>
  <si>
    <t>Evaluated Prices</t>
  </si>
  <si>
    <t>Sub-Weighting</t>
  </si>
  <si>
    <t>Maximum score available</t>
  </si>
  <si>
    <t>Insert Name Here</t>
  </si>
  <si>
    <t>Tier</t>
  </si>
  <si>
    <t>Framework spend</t>
  </si>
  <si>
    <t>Discount (%)</t>
  </si>
  <si>
    <r>
      <rPr>
        <rFont val="Arial, sans-serif"/>
        <b/>
        <color rgb="FF000000"/>
        <sz val="11.0"/>
      </rPr>
      <t xml:space="preserve">Groups 1 - 7 </t>
    </r>
    <r>
      <rPr>
        <rFont val="Arial, sans-serif"/>
        <b val="0"/>
        <color rgb="FF000000"/>
        <sz val="11.0"/>
      </rPr>
      <t>Booking /Transaction on Basket Tier 1</t>
    </r>
  </si>
  <si>
    <t>£0 - £10m</t>
  </si>
  <si>
    <r>
      <rPr>
        <rFont val="Arial, sans-serif"/>
        <b/>
        <color rgb="FF000000"/>
        <sz val="11.0"/>
      </rPr>
      <t xml:space="preserve">Groups 1 - 7 </t>
    </r>
    <r>
      <rPr>
        <rFont val="Arial, sans-serif"/>
        <b val="0"/>
        <color rgb="FF000000"/>
        <sz val="11.0"/>
      </rPr>
      <t>Booking /Transaction on Basket Tier 2</t>
    </r>
  </si>
  <si>
    <t>Colour Key</t>
  </si>
  <si>
    <t>&gt; £10m - £50m</t>
  </si>
  <si>
    <r>
      <rPr>
        <rFont val="Arial, sans-serif"/>
        <b/>
        <color rgb="FF000000"/>
        <sz val="11.0"/>
      </rPr>
      <t xml:space="preserve">Groups 1 - 7 </t>
    </r>
    <r>
      <rPr>
        <rFont val="Arial, sans-serif"/>
        <b val="0"/>
        <color rgb="FF000000"/>
        <sz val="11.0"/>
      </rPr>
      <t>Booking /Transaction on Basket Tier 3</t>
    </r>
  </si>
  <si>
    <t>Service fee / percentage inserted into these cells will form part of the evaluation and must be filled</t>
  </si>
  <si>
    <t>&gt; £50m plus</t>
  </si>
  <si>
    <r>
      <rPr>
        <rFont val="Arial, sans-serif"/>
        <b/>
        <color rgb="FF000000"/>
        <sz val="11.0"/>
      </rPr>
      <t xml:space="preserve">Group 9 - </t>
    </r>
    <r>
      <rPr>
        <rFont val="Arial, sans-serif"/>
        <b val="0"/>
        <color rgb="FF000000"/>
        <sz val="11.0"/>
      </rPr>
      <t>Negotiated Programme Total</t>
    </r>
  </si>
  <si>
    <t>These cells are for evaluation purposed and will be automatically populated by those in service fee cells</t>
  </si>
  <si>
    <r>
      <rPr>
        <rFont val="Arial, sans-serif"/>
        <b/>
        <color rgb="FF000000"/>
        <sz val="11.0"/>
      </rPr>
      <t>Group 11 -</t>
    </r>
    <r>
      <rPr>
        <rFont val="Arial, sans-serif"/>
        <b val="0"/>
        <color rgb="FF000000"/>
        <sz val="11.0"/>
      </rPr>
      <t xml:space="preserve"> Implant Feb</t>
    </r>
  </si>
  <si>
    <t>Service line to be provided 'Free of Charge' (FOC) as stated - These cells will not form part of the pricing evaluation</t>
  </si>
  <si>
    <r>
      <rPr>
        <rFont val="Arial, sans-serif"/>
        <b/>
        <color rgb="FF000000"/>
        <sz val="11.0"/>
      </rPr>
      <t xml:space="preserve">Group 12 - </t>
    </r>
    <r>
      <rPr>
        <rFont val="Arial, sans-serif"/>
        <b val="0"/>
        <color rgb="FF000000"/>
        <sz val="11.0"/>
      </rPr>
      <t>Payment Services (%)</t>
    </r>
  </si>
  <si>
    <t>No service fee/number/volume or other metric required - These will not form part of the pricing evaluation</t>
  </si>
  <si>
    <r>
      <rPr>
        <rFont val="Arial, sans-serif"/>
        <b/>
        <color rgb="FF000000"/>
        <sz val="11.0"/>
      </rPr>
      <t xml:space="preserve">Groups 13, 14 &amp; 15 - </t>
    </r>
    <r>
      <rPr>
        <rFont val="Arial, sans-serif"/>
        <b val="0"/>
        <color rgb="FF000000"/>
        <sz val="11.0"/>
      </rPr>
      <t>Management Information, Rail printers, software licences</t>
    </r>
  </si>
  <si>
    <t>Require information to be provided as requested - these will not form part of the pricing evaluation</t>
  </si>
  <si>
    <t>These cells are populated automatically and will be the total basked price for booking/transaction fees that will be used for the evaluation</t>
  </si>
  <si>
    <t>Online</t>
  </si>
  <si>
    <t>Offline</t>
  </si>
  <si>
    <t>Pricing Group</t>
  </si>
  <si>
    <t>Line Item</t>
  </si>
  <si>
    <t>Booking Type &amp; Transaction Description</t>
  </si>
  <si>
    <t>Unit</t>
  </si>
  <si>
    <t>Service Fee</t>
  </si>
  <si>
    <t>Volume Weighting</t>
  </si>
  <si>
    <t>Total Line Item Price</t>
  </si>
  <si>
    <t>Comment</t>
  </si>
  <si>
    <t>Group 1</t>
  </si>
  <si>
    <t>Rail Booking Fee - UK &amp; Overseas - Core hours Monday to Friday 08:00 to 18:00 GMT (or BST as appropriate)* (for online the booking fee should be applied for 24h)</t>
  </si>
  <si>
    <t>Rail Booking Fee</t>
  </si>
  <si>
    <t>per booking</t>
  </si>
  <si>
    <t xml:space="preserve">Rail Season Ticket / Carnet Booking </t>
  </si>
  <si>
    <t>Offline only</t>
  </si>
  <si>
    <t xml:space="preserve">Transport for London travel cards and tickets </t>
  </si>
  <si>
    <t>Online only</t>
  </si>
  <si>
    <r>
      <rPr>
        <rFont val="Arial"/>
        <color rgb="FF000000"/>
        <sz val="11.0"/>
      </rPr>
      <t>Eurostar booking Fee</t>
    </r>
    <r>
      <rPr>
        <rFont val="Arial"/>
        <color rgb="FFFF0000"/>
        <sz val="11.0"/>
      </rPr>
      <t xml:space="preserve"> (including other non-UK)</t>
    </r>
  </si>
  <si>
    <t>Issuing of a Rail Smartcard (including First Class Post &amp; Packaging) fee</t>
  </si>
  <si>
    <t>Group 2</t>
  </si>
  <si>
    <t>Ticket / Booking Fulfilment</t>
  </si>
  <si>
    <t>Ticket on Departure (TOD) / Fast Ticket station ticket machine</t>
  </si>
  <si>
    <t>FoC</t>
  </si>
  <si>
    <t>To be provided free of charge</t>
  </si>
  <si>
    <t>Collect at Train Station Window (where no fast-ticket machine exists)</t>
  </si>
  <si>
    <t>Fulfilment by First Class Post (including Post &amp; Packaging) fee</t>
  </si>
  <si>
    <t>per ticket</t>
  </si>
  <si>
    <t>Fulfilment by Second Class Post (including Post &amp; Packaging) fee</t>
  </si>
  <si>
    <t>Buyer Specified Courier delivery. This is cost per booking of arranging the courier and not the total cost of the courier service</t>
  </si>
  <si>
    <t>Special Delivery (Royal Mail)</t>
  </si>
  <si>
    <t>via Smartcard or equivalent</t>
  </si>
  <si>
    <t>Home Print, self print, phone application and/or bar codes per booking</t>
  </si>
  <si>
    <t>Group 3</t>
  </si>
  <si>
    <t>Group Booking</t>
  </si>
  <si>
    <t>Rail Group Booking Fee (10 or More Traveller(s) - UK &amp; Overseas - Core hours Monday to Friday 08:00 to 18:00 GMT (or BST as appropriate)</t>
  </si>
  <si>
    <t>Offline Only</t>
  </si>
  <si>
    <t xml:space="preserve"> </t>
  </si>
  <si>
    <t>Group 4</t>
  </si>
  <si>
    <r>
      <rPr>
        <rFont val="Arial"/>
        <color rgb="FF000000"/>
        <sz val="11.0"/>
      </rPr>
      <t xml:space="preserve">Air Booking Fee - Core hours Monday to Friday 08:00 to 18:00 GMT (or BST as appropriate) - </t>
    </r>
    <r>
      <rPr>
        <rFont val="Arial"/>
        <b/>
        <color theme="1"/>
        <sz val="11.0"/>
      </rPr>
      <t>GDS fare</t>
    </r>
  </si>
  <si>
    <t>UK / Domestic</t>
  </si>
  <si>
    <t>European/Short &amp; medium haul</t>
  </si>
  <si>
    <t>International/Long haul</t>
  </si>
  <si>
    <r>
      <rPr>
        <rFont val="Arial"/>
        <color theme="1"/>
        <sz val="11.0"/>
      </rPr>
      <t xml:space="preserve">Air Booking Fee - Core hours Monday to Friday 08:00 to 18:00 GMT (or BST as appropriate) - </t>
    </r>
    <r>
      <rPr>
        <rFont val="Arial"/>
        <b/>
        <color rgb="FF000000"/>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</si>
  <si>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</si>
  <si>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</si>
  <si>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Group 5</t>
  </si>
  <si>
    <t>Accommodation</t>
  </si>
  <si>
    <t>Accommodation booking Fee - Core hours Monday to Friday 08:00 to 18:00 GMT (or BST as appropriate)</t>
  </si>
  <si>
    <t>Accommodation booking Fee - non-GDS - (Core hours Monday to Friday 08:00 to 18:00 GMT (or BST as appropriate)</t>
  </si>
  <si>
    <t>Accommodation Group booking Fee (9 or more rooms) - Core hours Monday to Friday 08:00 to 18:00 GMT (or BST as appropriate)</t>
  </si>
  <si>
    <t>Group 6</t>
  </si>
  <si>
    <t>Ground Transportation</t>
  </si>
  <si>
    <t>Vehicle Hire Booking fee - Core hours Monday to Friday 08:00 to 18:00 GMT (or BST as appropriate)</t>
  </si>
  <si>
    <t>per vehicle</t>
  </si>
  <si>
    <t>Taxi / Mini Cab Booking Fee - Core hours Monday to Friday 08:00 to 18:00 GMT (or BST as appropriate) - one off / ad hoc booking</t>
  </si>
  <si>
    <t>Taxi / Mini Cab Booking Fee - Core hours Monday to Friday 08:00 to 18:00 GMT (or BST as appropriate) - regular / recurring booking</t>
  </si>
  <si>
    <t>per set up</t>
  </si>
  <si>
    <t>Hire a Vehicle (e.g. Coach, NEPTS, etc) with a driver  - one off / ad hoc booking</t>
  </si>
  <si>
    <t>Hire a Vehicle (e.g. Coach, NEPTS, etc) with a driver  - regular / recurring booking</t>
  </si>
  <si>
    <t>Group 7</t>
  </si>
  <si>
    <t>Other Connected Services &amp; Charges</t>
  </si>
  <si>
    <t>24hs Booking / Amendment / Cancellation Fee - Outside of core hours</t>
  </si>
  <si>
    <t>per transaction</t>
  </si>
  <si>
    <t xml:space="preserve">This is in relation to all air, rail and accommodation bookings. </t>
  </si>
  <si>
    <t>Cancellation / Refund Processing Fee - Where a cancellation results in a Refund only the Refund Processing Fee may be applied - Core hours Monday to Friday 08:00 to 18:00 GMT (or BST as appropriate)</t>
  </si>
  <si>
    <t>per cancellation / refund</t>
  </si>
  <si>
    <t>Amendment / Exchanges to a booking Fee - Core hours Monday to Friday 08:00 to 18:00 GMT (or BST as appropriate)</t>
  </si>
  <si>
    <t>per amendment</t>
  </si>
  <si>
    <t>Billback fee (this is an administrative fee to process a bill back payment to accommodation, and/or Vehicle hire).</t>
  </si>
  <si>
    <t>per payment transaction</t>
  </si>
  <si>
    <t>Offline price only required</t>
  </si>
  <si>
    <t>Special assistance for exceptional circumstances, (e.g.Meet &amp; Greet, or an accompanied Traveller service requirement for visually impaired Travellers)</t>
  </si>
  <si>
    <t>Ancillaries services when requested after ticketing as but not limited to: extra luggage, seat selection.</t>
  </si>
  <si>
    <t>Airport, Railway Station, Port Parking Booking Fee</t>
  </si>
  <si>
    <t>Ferry Booking Fee - Core hours Monday to Friday 08:00 to 18:00 GMT (or BST as appropriate)</t>
  </si>
  <si>
    <t>Ferry Booking Fee (10 or More Travellers)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</si>
  <si>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</si>
  <si>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Offline price only</t>
  </si>
  <si>
    <t>Coach / BUS ticket booking</t>
  </si>
  <si>
    <t>Currency Service</t>
  </si>
  <si>
    <t>Bespoke Third Party Travel Risk &amp; Security Management Services</t>
  </si>
  <si>
    <t>Real-time Assistance Service - 24/7/365 (Third Party Travel Risk &amp; Security Management Provider)</t>
  </si>
  <si>
    <t>per calendar month</t>
  </si>
  <si>
    <t>Direct feed of profile data from the Buyer(s)’s system</t>
  </si>
  <si>
    <t>-</t>
  </si>
  <si>
    <t>n/a</t>
  </si>
  <si>
    <t>This is to be provided Free of Charge</t>
  </si>
  <si>
    <t>Non Direct feed of profile data from the Buyer(s)’s system (Non Automated)</t>
  </si>
  <si>
    <t>Online Booking Portal Maintenance</t>
  </si>
  <si>
    <t xml:space="preserve">Standard Management Information </t>
  </si>
  <si>
    <t>Cost to service an executive line booking (core hours)</t>
  </si>
  <si>
    <t>Cost to service an executive line booking (out of hours)</t>
  </si>
  <si>
    <t>Group 8</t>
  </si>
  <si>
    <t>Management of existing booking</t>
  </si>
  <si>
    <t xml:space="preserve">The assumption of control of an existing booking made via previous (incumbent) supplier, requiring intervention and/or ongoing management by the new supplier, and where no commission would be due to the new supplier. </t>
  </si>
  <si>
    <t>fixed fee</t>
  </si>
  <si>
    <t>Total Booking / Transactions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</si>
  <si>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</si>
  <si>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</si>
  <si>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</si>
  <si>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</si>
  <si>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</si>
  <si>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</si>
  <si>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</si>
  <si>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</si>
  <si>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</si>
  <si>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Online Basket Price</t>
  </si>
  <si>
    <t>Total Booking / Transactions Fees Basket Price - Tier 3 (USED FOR EVALUATION)</t>
  </si>
  <si>
    <t>Group 9</t>
  </si>
  <si>
    <t>Negotiated Programmes</t>
  </si>
  <si>
    <t>Full end-to-end provision of a CCS negotiated accommodation &amp; venues programme (including RFP,/Decision Models, Negotiation, Ongoing Contract Support/Management &amp; 6 monthly saving reporting)</t>
  </si>
  <si>
    <t>Fixed Fee</t>
  </si>
  <si>
    <t>Full end-to-end provision of a single Buyer negotiated accommodation &amp; venues programme (including RFP/Decision Models, Negotiation, Ongoing Contract Support/Management &amp; savings dashboard)</t>
  </si>
  <si>
    <t>Full end-to-end Provision of a CCS negotiated Air programme (including RFP/Decision Models, Negotiation, Ongoing Contract Support/Management &amp; savings dashboard)</t>
  </si>
  <si>
    <t>Full end-to-end provision of a single Buyer negotiated air programme (including RFP/Decision Models, Negotiation, Ongoing Contract Support/Management &amp; savings dashboard)</t>
  </si>
  <si>
    <t>Full end-to-end provision CCS negotaited rail programme (including RFP/Decision Models, Negotiation, Ongoing Contract Support/Management &amp; 6 monthly saving reporting)</t>
  </si>
  <si>
    <t>Full end to end provision of a single Buyer negotaited rail programme (including RFP/Decision Models, Negotiation, Ongoing Contract Support/Management &amp; savings dashboard)</t>
  </si>
  <si>
    <t>Total Negotiated Programme Cost (USED FOR EVALUATION)</t>
  </si>
  <si>
    <t>Related Charges and Additional Services</t>
  </si>
  <si>
    <t>Group 10</t>
  </si>
  <si>
    <t xml:space="preserve">Line Item </t>
  </si>
  <si>
    <t>Travel Risk Management Services</t>
  </si>
  <si>
    <t>Traveller Tracking Platform (including in-built risk alerts and reporting functionality)</t>
  </si>
  <si>
    <t>To be provided Free of Charge</t>
  </si>
  <si>
    <t>Mobile trip booking / amendment functionality</t>
  </si>
  <si>
    <t>Risk alerts - delivery by email to named recipients</t>
  </si>
  <si>
    <t>Group 11</t>
  </si>
  <si>
    <t>Implant Fees</t>
  </si>
  <si>
    <t>Travel Implant Service Annual Fee (per FTE)</t>
  </si>
  <si>
    <t>Fixed Monthly Fee</t>
  </si>
  <si>
    <t>Group 12</t>
  </si>
  <si>
    <t>Credit Card Merchant Fee</t>
  </si>
  <si>
    <t>Payment Services</t>
  </si>
  <si>
    <r>
      <rPr>
        <rFont val="Arial"/>
        <color theme="1"/>
        <sz val="11.0"/>
      </rPr>
      <t>Credit Card Merchant Fee (Percentage). Aplicable to all booking fee transactions transactions using a credit card as payment method for all service lines in .</t>
    </r>
    <r>
      <rPr>
        <rFont val="Arial"/>
        <b/>
        <color theme="1"/>
        <sz val="11.0"/>
      </rPr>
      <t>Groups 1</t>
    </r>
    <r>
      <rPr>
        <rFont val="Arial"/>
        <color theme="1"/>
        <sz val="11.0"/>
      </rPr>
      <t xml:space="preserve"> through </t>
    </r>
    <r>
      <rPr>
        <rFont val="Arial"/>
        <b/>
        <color theme="1"/>
        <sz val="11.0"/>
      </rPr>
      <t>Group 10</t>
    </r>
    <r>
      <rPr>
        <rFont val="Arial"/>
        <color theme="1"/>
        <sz val="11.0"/>
      </rPr>
      <t xml:space="preserve">. </t>
    </r>
  </si>
  <si>
    <t>% of booking spend</t>
  </si>
  <si>
    <r>
      <rPr>
        <rFont val="Arial"/>
        <color theme="1"/>
        <sz val="11.0"/>
      </rPr>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t>
    </r>
    <r>
      <rPr>
        <rFont val="Arial"/>
        <b/>
        <color theme="1"/>
        <sz val="11.0"/>
      </rPr>
      <t>Example:</t>
    </r>
    <r>
      <rPr>
        <rFont val="Arial"/>
        <color theme="1"/>
        <sz val="11.0"/>
      </rPr>
      <t xml:space="preserve"> if you intend to offer a 2% Merchant fee, please submit 2 and not 0.02                          
</t>
    </r>
  </si>
  <si>
    <t>Group 13</t>
  </si>
  <si>
    <t>Software Licenses</t>
  </si>
  <si>
    <t>Maximum number of licences made available for spend less than £10m spend</t>
  </si>
  <si>
    <t>Volume</t>
  </si>
  <si>
    <t>It is expected that Suppliers provide a number of Software Licenses for access to Management Information, Reporting Dashboards etc. Free of Charge. Please state the number of inclusive FOC licenses you propose to include per spend bracket and the cost of any additional licenses</t>
  </si>
  <si>
    <t>Maximum number of licences made available above £10m spend (per Buyer)</t>
  </si>
  <si>
    <t>Cost of an individual software licence</t>
  </si>
  <si>
    <t>Fixed fee</t>
  </si>
  <si>
    <t>Group 14</t>
  </si>
  <si>
    <t>Rail Ticket Printers</t>
  </si>
  <si>
    <t>Cost to purchase one Kiosk Printer</t>
  </si>
  <si>
    <t>per kiosk</t>
  </si>
  <si>
    <t>Annual Cost to lease one Kiosk Printer</t>
  </si>
  <si>
    <t>per kiosk per year</t>
  </si>
  <si>
    <t>Cost to purchase one Desktop Printer</t>
  </si>
  <si>
    <t>per Desktop</t>
  </si>
  <si>
    <t>Annual Cost to lease one Desktop Printer</t>
  </si>
  <si>
    <t>per Desktop per year</t>
  </si>
  <si>
    <t>Annual Kiosk printer maintenance Fee (not applicable to lease Kiosk printers)</t>
  </si>
  <si>
    <t>Annual Desktop printer maintenance Fee (not included to lease Desktop printers)</t>
  </si>
  <si>
    <t>Cost to reconfigure an existing Kiosk</t>
  </si>
  <si>
    <t>Cost to reconfigure an existing Desktop Printer</t>
  </si>
  <si>
    <t>Number of Ticket printer free of charge training sessions per Buyer</t>
  </si>
  <si>
    <t>number of training sessions</t>
  </si>
  <si>
    <t>Fee for each additional printer training session</t>
  </si>
  <si>
    <t>per training session</t>
  </si>
  <si>
    <t>Group 15</t>
  </si>
  <si>
    <t xml:space="preserve">Management Information </t>
  </si>
  <si>
    <t>Bespoke reporting &amp; dashboard development. This being custom-built, management information reporting or interactive dashboards above and beyond the mandatory requirements defined within the Specification. This can include any Buyer-bespoke development request such as data integration, new language adaptation, customization, accessibility or scalability to websites or backend systems, as well as any Buyer user training required.
For clarity, this does not include integration work for HEART or a single sign-on system as required by the Buyer, which are required to be delivered as FOC items. This also excludes any reporting on crisis and emergency.
Suppliers are expected to provide added value as part of the framework contract and as such the price in column F can only be applied after a minimum of 30 hours free of charge bespoke development work per Buyer per contract year.</t>
  </si>
  <si>
    <t xml:space="preserve">per hour </t>
  </si>
  <si>
    <t>Upgrades / enhancements of any bespoke reporting and dashboard development</t>
  </si>
  <si>
    <t>Additional Service Items Evaluation</t>
  </si>
  <si>
    <t>Group 10 - Travel Risk Management Services</t>
  </si>
  <si>
    <t>FOC</t>
  </si>
  <si>
    <t>Group 11 - Implant Fees</t>
  </si>
  <si>
    <t>Group 12 - Credit Card Merchant Fee</t>
  </si>
  <si>
    <t>Group 13 - Software Licences</t>
  </si>
  <si>
    <t>Group 14 - Rail Ticket Printers</t>
  </si>
  <si>
    <t>Group 15 - Management Information</t>
  </si>
  <si>
    <t>Total Related Charges and Additional Services (USED FOR EVALUATION)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</si>
</sst>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809]* #,##0.00_);_([$£-809]* \(#,##0.00\);_([$£-809]* &quot;-&quot;??_);_(@_)"/>
    <numFmt numFmtId="165" formatCode="&quot;£&quot;#,##0.00"/>
    <numFmt numFmtId="166" formatCode="_-&quot;£&quot;* #,##0.00_-;\-&quot;£&quot;* #,##0.00_-;_-&quot;£&quot;* &quot;-&quot;??_-;_-@"/>
    <numFmt numFmtId="167" formatCode="[$£-809]#,##0.00"/>
    <numFmt numFmtId="168" formatCode="_([$£-809]* #,##0_);_([$£-809]* \(#,##0\);_([$£-809]* &quot;-&quot;??_);_(@_)"/>
  </numFmts>
  <fonts count="26">
    <font>
      <sz val="11.0"/>
      <color theme="1"/>
      <name val="Calibri"/>
      <scheme val="minor"/>
    </font>
    <font>
      <sz val="11.0"/>
      <color theme="1"/>
      <name val="Calibri"/>
    </font>
    <font>
      <b/>
      <sz val="11.0"/>
      <color rgb="FF000000"/>
      <name val="Arial"/>
    </font>
    <font>
      <b/>
      <sz val="14.0"/>
      <color theme="1"/>
      <name val="Calibri"/>
    </font>
    <font/>
    <font>
      <b/>
      <sz val="16.0"/>
      <color rgb="FFFFFFFF"/>
      <name val="Arial"/>
    </font>
    <font>
      <b/>
      <sz val="11.0"/>
      <color theme="1"/>
      <name val="Arial"/>
    </font>
    <font>
      <sz val="11.0"/>
      <color rgb="FF000000"/>
      <name val="Arial"/>
    </font>
    <font>
      <b/>
      <sz val="17.0"/>
      <color theme="1"/>
      <name val="Arial"/>
    </font>
    <font>
      <sz val="11.0"/>
      <color theme="1"/>
      <name val="Arial"/>
    </font>
    <font>
      <b/>
      <sz val="14.0"/>
      <color rgb="FF000000"/>
      <name val="Arial"/>
    </font>
    <font>
      <b/>
      <sz val="10.0"/>
      <color rgb="FF000000"/>
      <name val="Arial"/>
    </font>
    <font>
      <color theme="1"/>
      <name val="Arial"/>
    </font>
    <font>
      <i/>
      <sz val="11.0"/>
      <color theme="1"/>
      <name val="Arial"/>
    </font>
    <font>
      <sz val="10.0"/>
      <color rgb="FF000000"/>
      <name val="Arial"/>
    </font>
    <font>
      <b/>
      <sz val="12.0"/>
      <color theme="1"/>
      <name val="Arial"/>
    </font>
    <font>
      <sz val="11.0"/>
      <color rgb="FFFFFFFF"/>
      <name val="Arial"/>
    </font>
    <font>
      <b/>
      <sz val="11.0"/>
      <color rgb="FFFFFFFF"/>
      <name val="Arial"/>
    </font>
    <font>
      <sz val="11.0"/>
      <color rgb="FF222222"/>
      <name val="Arial"/>
    </font>
    <font>
      <b/>
      <sz val="11.0"/>
      <color theme="0"/>
      <name val="Arial"/>
    </font>
    <font>
      <sz val="11.0"/>
      <color rgb="FFFF0000"/>
      <name val="Arial"/>
    </font>
    <font>
      <sz val="14.0"/>
      <color rgb="FF000000"/>
      <name val="Arial"/>
    </font>
    <font>
      <sz val="12.0"/>
      <color rgb="FF000000"/>
      <name val="Arial"/>
    </font>
    <font>
      <b/>
      <sz val="14.0"/>
      <color theme="1"/>
      <name val="Arial"/>
    </font>
    <font>
      <b/>
      <sz val="12.0"/>
      <color rgb="FFFFFFFF"/>
      <name val="Arial"/>
    </font>
    <font>
      <b/>
      <sz val="11.0"/>
      <color rgb="FFFFFFFF"/>
      <name val="Calibri"/>
    </font>
  </fonts>
  <fills count="25">
    <fill>
      <patternFill patternType="none"/>
    </fill>
    <fill>
      <patternFill patternType="lightGray"/>
    </fill>
    <fill>
      <patternFill patternType="solid">
        <fgColor theme="0"/>
        <bgColor theme="0"/>
      </patternFill>
    </fill>
    <fill>
      <patternFill patternType="solid">
        <fgColor rgb="FFA5A5A5"/>
        <bgColor rgb="FFA5A5A5"/>
      </patternFill>
    </fill>
    <fill>
      <patternFill patternType="solid">
        <fgColor rgb="FF57BAB7"/>
        <bgColor rgb="FF57BAB7"/>
      </patternFill>
    </fill>
    <fill>
      <patternFill patternType="solid">
        <fgColor rgb="FFFFFFFF"/>
        <bgColor rgb="FFFFFFFF"/>
      </patternFill>
    </fill>
    <fill>
      <patternFill patternType="solid">
        <fgColor rgb="FFA3D9D8"/>
        <bgColor rgb="FFA3D9D8"/>
      </patternFill>
    </fill>
    <fill>
      <patternFill patternType="solid">
        <fgColor rgb="FFFFF2CC"/>
        <bgColor rgb="FFFFF2CC"/>
      </patternFill>
    </fill>
    <fill>
      <patternFill patternType="solid">
        <fgColor rgb="FFD991ED"/>
        <bgColor rgb="FFD991ED"/>
      </patternFill>
    </fill>
    <fill>
      <patternFill patternType="solid">
        <fgColor rgb="FFFFFF00"/>
        <bgColor rgb="FFFFFF00"/>
      </patternFill>
    </fill>
    <fill>
      <patternFill patternType="solid">
        <fgColor rgb="FFF2F2F2"/>
        <bgColor rgb="FFF2F2F2"/>
      </patternFill>
    </fill>
    <fill>
      <patternFill patternType="solid">
        <fgColor rgb="FFFCE5CD"/>
        <bgColor rgb="FFFCE5CD"/>
      </patternFill>
    </fill>
    <fill>
      <patternFill patternType="solid">
        <fgColor rgb="FFD9D2E9"/>
        <bgColor rgb="FFD9D2E9"/>
      </patternFill>
    </fill>
    <fill>
      <patternFill patternType="solid">
        <fgColor rgb="FF93C47D"/>
        <bgColor rgb="FF93C47D"/>
      </patternFill>
    </fill>
    <fill>
      <patternFill patternType="solid">
        <fgColor rgb="FFFF0000"/>
        <bgColor rgb="FFFF0000"/>
      </patternFill>
    </fill>
    <fill>
      <patternFill patternType="solid">
        <fgColor rgb="FFCCCCCC"/>
        <bgColor rgb="FFCCCCCC"/>
      </patternFill>
    </fill>
    <fill>
      <patternFill patternType="solid">
        <fgColor rgb="FFFBE4D5"/>
        <bgColor rgb="FFFBE4D5"/>
      </patternFill>
    </fill>
    <fill>
      <patternFill patternType="solid">
        <fgColor rgb="FFB4A7D6"/>
        <bgColor rgb="FFB4A7D6"/>
      </patternFill>
    </fill>
    <fill>
      <patternFill patternType="solid">
        <fgColor rgb="FFF9CB9C"/>
        <bgColor rgb="FFF9CB9C"/>
      </patternFill>
    </fill>
    <fill>
      <patternFill patternType="solid">
        <fgColor rgb="FFBFBFBF"/>
        <bgColor rgb="FFBFBFBF"/>
      </patternFill>
    </fill>
    <fill>
      <patternFill patternType="solid">
        <fgColor theme="4"/>
        <bgColor theme="4"/>
      </patternFill>
    </fill>
    <fill>
      <patternFill patternType="solid">
        <fgColor rgb="FFC9DAF8"/>
        <bgColor rgb="FFC9DAF8"/>
      </patternFill>
    </fill>
    <fill>
      <patternFill patternType="solid">
        <fgColor rgb="FFEFC9EA"/>
        <bgColor rgb="FFEFC9EA"/>
      </patternFill>
    </fill>
    <fill>
      <patternFill patternType="solid">
        <fgColor rgb="FFEFEFEF"/>
        <bgColor rgb="FFEFEFEF"/>
      </patternFill>
    </fill>
    <fill>
      <patternFill patternType="solid">
        <fgColor rgb="FFD9D9D9"/>
        <bgColor rgb="FFD9D9D9"/>
      </patternFill>
    </fill>
  </fills>
  <borders count="96">
    <border/>
    <border>
      <left/>
      <right/>
      <top/>
      <bottom/>
    </border>
    <border>
      <left/>
      <top/>
    </border>
    <border>
      <top/>
    </border>
    <border>
      <right/>
      <top/>
    </border>
    <border>
      <left/>
    </border>
    <border>
      <right/>
    </border>
    <border>
      <left/>
      <bottom/>
    </border>
    <border>
      <bottom/>
    </border>
    <border>
      <right/>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FFFFFF"/>
      </left>
      <right style="thin">
        <color rgb="FFFFFFFF"/>
      </right>
      <top style="thin">
        <color rgb="FFFFFFFF"/>
      </top>
      <bottom style="thin">
        <color rgb="FFFFFFFF"/>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left style="medium">
        <color rgb="FF000000"/>
      </left>
      <right style="thin">
        <color rgb="FF000000"/>
      </right>
    </border>
    <border>
      <right style="medium">
        <color rgb="FF000000"/>
      </right>
      <bottom style="thin">
        <color rgb="FF000000"/>
      </bottom>
    </border>
    <border>
      <left style="medium">
        <color rgb="FF000000"/>
      </left>
      <right style="thin">
        <color rgb="FF000000"/>
      </right>
      <bottom style="thin">
        <color rgb="FF000000"/>
      </bottom>
    </border>
    <border>
      <left style="medium">
        <color rgb="FF000000"/>
      </left>
      <bottom style="thin">
        <color rgb="FF000000"/>
      </bottom>
    </border>
    <border>
      <right style="thin">
        <color rgb="FF000000"/>
      </right>
      <bottom style="medium">
        <color rgb="FF000000"/>
      </bottom>
    </border>
    <border>
      <left style="medium">
        <color rgb="FF000000"/>
      </left>
      <right style="thin">
        <color rgb="FF000000"/>
      </right>
      <bottom style="medium">
        <color rgb="FF000000"/>
      </bottom>
    </border>
    <border>
      <left style="thin">
        <color rgb="FF000000"/>
      </left>
      <right style="medium">
        <color rgb="FF000000"/>
      </right>
    </border>
    <border>
      <left style="medium">
        <color rgb="FF000000"/>
      </left>
      <right style="thin">
        <color rgb="FF000000"/>
      </right>
      <top style="medium">
        <color rgb="FF000000"/>
      </top>
    </border>
    <border>
      <right style="thin">
        <color rgb="FF000000"/>
      </right>
      <top style="medium">
        <color rgb="FF000000"/>
      </top>
    </border>
    <border>
      <right style="medium">
        <color rgb="FF000000"/>
      </right>
      <top style="medium">
        <color rgb="FF000000"/>
      </top>
    </border>
    <border>
      <left style="medium">
        <color rgb="FF000000"/>
      </left>
      <right style="thin">
        <color rgb="FF000000"/>
      </right>
      <bottom/>
    </border>
    <border>
      <right style="thin">
        <color rgb="FF000000"/>
      </right>
      <bottom/>
    </border>
    <border>
      <right style="medium">
        <color rgb="FF000000"/>
      </right>
      <bottom/>
    </border>
    <border>
      <right style="medium">
        <color rgb="FF000000"/>
      </right>
      <top style="thin">
        <color rgb="FF000000"/>
      </top>
      <bottom style="thin">
        <color rgb="FF000000"/>
      </bottom>
    </border>
    <border>
      <right style="medium">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medium">
        <color rgb="FF000000"/>
      </bottom>
    </border>
    <border>
      <left style="thin">
        <color rgb="FF000000"/>
      </left>
      <right style="thin">
        <color rgb="FF000000"/>
      </right>
      <top style="medium">
        <color rgb="FF000000"/>
      </top>
    </border>
    <border>
      <left style="thin">
        <color rgb="FF000000"/>
      </left>
      <top style="medium">
        <color rgb="FF000000"/>
      </top>
    </border>
    <border>
      <left style="thin">
        <color rgb="FF000000"/>
      </left>
      <right style="medium">
        <color rgb="FF000000"/>
      </right>
      <top style="medium">
        <color rgb="FF000000"/>
      </top>
    </border>
    <border>
      <left style="thin">
        <color rgb="FF000000"/>
      </left>
      <right style="thin">
        <color rgb="FF000000"/>
      </right>
      <bottom/>
    </border>
    <border>
      <left style="thin">
        <color rgb="FF000000"/>
      </left>
      <bottom/>
    </border>
    <border>
      <left style="thin">
        <color rgb="FF000000"/>
      </left>
      <right style="medium">
        <color rgb="FF000000"/>
      </right>
      <bottom style="thin">
        <color rgb="FF000000"/>
      </bottom>
    </border>
    <border>
      <left style="medium">
        <color rgb="FF000000"/>
      </left>
      <right style="thin">
        <color rgb="FF000000"/>
      </right>
      <top/>
    </border>
    <border>
      <left/>
      <right/>
      <top style="thin">
        <color rgb="FF000000"/>
      </top>
      <bottom style="thin">
        <color rgb="FF000000"/>
      </bottom>
    </border>
    <border>
      <left/>
      <top style="thin">
        <color rgb="FF000000"/>
      </top>
      <bottom style="thin">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rder>
    <border>
      <left/>
      <right style="medium">
        <color rgb="FF000000"/>
      </right>
      <top style="thin">
        <color rgb="FF000000"/>
      </top>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right/>
      <top/>
      <bottom style="thin">
        <color rgb="FF000000"/>
      </bottom>
    </border>
    <border>
      <left/>
      <right/>
      <top/>
      <bottom style="thin">
        <color rgb="FF000000"/>
      </bottom>
    </border>
    <border>
      <right style="medium">
        <color rgb="FF000000"/>
      </right>
      <top style="thin">
        <color rgb="FF000000"/>
      </top>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top style="medium">
        <color rgb="FF000000"/>
      </top>
    </border>
    <border>
      <left style="thin">
        <color rgb="FF000000"/>
      </left>
      <right style="thin">
        <color rgb="FF000000"/>
      </right>
      <top style="medium">
        <color rgb="FF000000"/>
      </top>
      <bottom style="thin">
        <color rgb="FF000000"/>
      </bottom>
    </border>
    <border>
      <left style="medium">
        <color rgb="FFFFFFFF"/>
      </left>
      <right style="medium">
        <color rgb="FFFFFFFF"/>
      </right>
      <top style="medium">
        <color rgb="FFFFFFFF"/>
      </top>
      <bottom style="medium">
        <color rgb="FFFFFFFF"/>
      </bottom>
    </border>
    <border>
      <left style="medium">
        <color rgb="FFFFFFFF"/>
      </left>
      <right style="medium">
        <color rgb="FFFFFFFF"/>
      </right>
      <bottom style="medium">
        <color rgb="FFFFFFFF"/>
      </bottom>
    </border>
    <border>
      <left style="medium">
        <color rgb="FFFFFFFF"/>
      </left>
      <right style="medium">
        <color rgb="FFFFFFFF"/>
      </right>
      <top style="medium">
        <color rgb="FFFFFFFF"/>
      </top>
    </border>
    <border>
      <left style="thin">
        <color rgb="FFFFFFFF"/>
      </left>
      <right style="thin">
        <color rgb="FFFFFFFF"/>
      </right>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medium">
        <color rgb="FF000000"/>
      </left>
      <bottom style="medium">
        <color rgb="FF000000"/>
      </bottom>
    </border>
    <border>
      <right style="thin">
        <color rgb="FFFFFFFF"/>
      </right>
      <top style="thin">
        <color rgb="FFFFFFFF"/>
      </top>
    </border>
  </borders>
  <cellStyleXfs count="1">
    <xf borderId="0" fillId="0" fontId="0" numFmtId="0" applyAlignment="1" applyFont="1"/>
  </cellStyleXfs>
  <cellXfs count="418">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horizontal="center"/>
    </xf>
    <xf borderId="2" fillId="2" fontId="3" numFmtId="0" xfId="0" applyAlignment="1" applyBorder="1" applyFont="1">
      <alignment horizontal="center" readingOrder="0"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0" xfId="0" applyAlignment="1" applyBorder="1" applyFill="1" applyFont="1">
      <alignment readingOrder="0"/>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3" fillId="4" fontId="6" numFmtId="0" xfId="0" applyBorder="1" applyFill="1" applyFont="1"/>
    <xf borderId="13" fillId="5" fontId="7" numFmtId="0" xfId="0" applyAlignment="1" applyBorder="1" applyFill="1" applyFont="1">
      <alignment readingOrder="0" vertical="top"/>
    </xf>
    <xf borderId="15" fillId="4" fontId="6" numFmtId="0" xfId="0" applyBorder="1" applyFont="1"/>
    <xf borderId="13" fillId="5" fontId="7" numFmtId="0" xfId="0" applyAlignment="1" applyBorder="1" applyFont="1">
      <alignment readingOrder="0" shrinkToFit="0" vertical="top" wrapText="1"/>
    </xf>
    <xf borderId="18" fillId="5" fontId="1" numFmtId="0" xfId="0" applyBorder="1" applyFont="1"/>
    <xf borderId="0" fillId="5" fontId="1" numFmtId="0" xfId="0" applyFont="1"/>
    <xf borderId="0" fillId="0" fontId="8" numFmtId="0" xfId="0" applyAlignment="1" applyFont="1">
      <alignment readingOrder="0"/>
    </xf>
    <xf borderId="19" fillId="0" fontId="8" numFmtId="0" xfId="0" applyAlignment="1" applyBorder="1" applyFont="1">
      <alignment readingOrder="0"/>
    </xf>
    <xf borderId="20" fillId="0" fontId="4" numFmtId="0" xfId="0" applyBorder="1" applyFont="1"/>
    <xf borderId="21" fillId="0" fontId="4" numFmtId="0" xfId="0" applyBorder="1" applyFont="1"/>
    <xf borderId="0" fillId="0" fontId="9" numFmtId="0" xfId="0" applyFont="1"/>
    <xf borderId="0" fillId="0" fontId="9" numFmtId="0" xfId="0" applyAlignment="1" applyFont="1">
      <alignment vertical="bottom"/>
    </xf>
    <xf borderId="0" fillId="0" fontId="6" numFmtId="0" xfId="0" applyAlignment="1" applyFont="1">
      <alignment vertical="center"/>
    </xf>
    <xf borderId="0" fillId="5" fontId="6" numFmtId="0" xfId="0" applyAlignment="1" applyFont="1">
      <alignment vertical="center"/>
    </xf>
    <xf borderId="0" fillId="0" fontId="9" numFmtId="0" xfId="0" applyAlignment="1" applyFont="1">
      <alignment vertical="center"/>
    </xf>
    <xf borderId="0" fillId="0" fontId="10" numFmtId="0" xfId="0" applyAlignment="1" applyFont="1">
      <alignment readingOrder="0" shrinkToFit="0" vertical="bottom" wrapText="1"/>
    </xf>
    <xf borderId="0" fillId="0" fontId="11" numFmtId="0" xfId="0" applyAlignment="1" applyFont="1">
      <alignment horizontal="center"/>
    </xf>
    <xf borderId="19" fillId="4" fontId="10" numFmtId="0" xfId="0" applyAlignment="1" applyBorder="1" applyFont="1">
      <alignment horizontal="center" readingOrder="0" shrinkToFit="0" wrapText="1"/>
    </xf>
    <xf borderId="0" fillId="0" fontId="12" numFmtId="0" xfId="0" applyFont="1"/>
    <xf borderId="0" fillId="0" fontId="6" numFmtId="0" xfId="0" applyFont="1"/>
    <xf borderId="19" fillId="5" fontId="6" numFmtId="0" xfId="0" applyBorder="1" applyFont="1"/>
    <xf borderId="0" fillId="0" fontId="7" numFmtId="0" xfId="0" applyAlignment="1" applyFont="1">
      <alignment readingOrder="0" vertical="center"/>
    </xf>
    <xf borderId="22" fillId="6" fontId="7" numFmtId="0" xfId="0" applyAlignment="1" applyBorder="1" applyFill="1" applyFont="1">
      <alignment horizontal="left" readingOrder="0" shrinkToFit="0" wrapText="1"/>
    </xf>
    <xf borderId="0" fillId="0" fontId="13" numFmtId="0" xfId="0" applyFont="1"/>
    <xf borderId="15" fillId="7" fontId="13" numFmtId="0" xfId="0" applyBorder="1" applyFill="1" applyFont="1"/>
    <xf borderId="22" fillId="8" fontId="11" numFmtId="0" xfId="0" applyAlignment="1" applyBorder="1" applyFill="1" applyFont="1">
      <alignment horizontal="center"/>
    </xf>
    <xf borderId="22" fillId="0" fontId="2" numFmtId="0" xfId="0" applyAlignment="1" applyBorder="1" applyFont="1">
      <alignment horizontal="left" readingOrder="0" shrinkToFit="0" wrapText="1"/>
    </xf>
    <xf borderId="22" fillId="0" fontId="7" numFmtId="9" xfId="0" applyAlignment="1" applyBorder="1" applyFont="1" applyNumberFormat="1">
      <alignment horizontal="center" readingOrder="0" shrinkToFit="0" wrapText="1"/>
    </xf>
    <xf borderId="22" fillId="0" fontId="7" numFmtId="0" xfId="0" applyAlignment="1" applyBorder="1" applyFont="1">
      <alignment horizontal="center" readingOrder="0" shrinkToFit="0" wrapText="1"/>
    </xf>
    <xf borderId="16" fillId="5" fontId="9" numFmtId="0" xfId="0" applyBorder="1" applyFont="1"/>
    <xf borderId="16" fillId="0" fontId="9" numFmtId="0" xfId="0" applyBorder="1" applyFont="1"/>
    <xf borderId="22" fillId="5" fontId="11" numFmtId="0" xfId="0" applyAlignment="1" applyBorder="1" applyFont="1">
      <alignment horizontal="center"/>
    </xf>
    <xf borderId="22" fillId="5" fontId="14" numFmtId="0" xfId="0" applyAlignment="1" applyBorder="1" applyFont="1">
      <alignment horizontal="center"/>
    </xf>
    <xf borderId="22" fillId="5" fontId="14" numFmtId="9" xfId="0" applyAlignment="1" applyBorder="1" applyFont="1" applyNumberFormat="1">
      <alignment horizontal="center" readingOrder="0"/>
    </xf>
    <xf borderId="0" fillId="0" fontId="15" numFmtId="0" xfId="0" applyAlignment="1" applyFont="1">
      <alignment horizontal="center"/>
    </xf>
    <xf borderId="15" fillId="5" fontId="15" numFmtId="0" xfId="0" applyAlignment="1" applyBorder="1" applyFont="1">
      <alignment horizontal="center"/>
    </xf>
    <xf borderId="22" fillId="0" fontId="11" numFmtId="0" xfId="0" applyAlignment="1" applyBorder="1" applyFont="1">
      <alignment horizontal="center"/>
    </xf>
    <xf borderId="22" fillId="0" fontId="14" numFmtId="0" xfId="0" applyAlignment="1" applyBorder="1" applyFont="1">
      <alignment horizontal="center"/>
    </xf>
    <xf borderId="22" fillId="9" fontId="14" numFmtId="9" xfId="0" applyAlignment="1" applyBorder="1" applyFill="1" applyFont="1" applyNumberFormat="1">
      <alignment horizontal="center"/>
    </xf>
    <xf borderId="15" fillId="9" fontId="9" numFmtId="0" xfId="0" applyBorder="1" applyFont="1"/>
    <xf borderId="0" fillId="0" fontId="9" numFmtId="164" xfId="0" applyFont="1" applyNumberFormat="1"/>
    <xf borderId="15" fillId="10" fontId="9" numFmtId="164" xfId="0" applyAlignment="1" applyBorder="1" applyFill="1" applyFont="1" applyNumberFormat="1">
      <alignment vertical="center"/>
    </xf>
    <xf borderId="15" fillId="11" fontId="9" numFmtId="0" xfId="0" applyBorder="1" applyFill="1" applyFont="1"/>
    <xf borderId="15" fillId="12" fontId="9" numFmtId="0" xfId="0" applyBorder="1" applyFill="1" applyFont="1"/>
    <xf borderId="0" fillId="0" fontId="14" numFmtId="0" xfId="0" applyAlignment="1" applyFont="1">
      <alignment horizontal="center"/>
    </xf>
    <xf borderId="15" fillId="13" fontId="9" numFmtId="0" xfId="0" applyBorder="1" applyFill="1" applyFont="1"/>
    <xf borderId="0" fillId="0" fontId="14" numFmtId="9" xfId="0" applyAlignment="1" applyFont="1" applyNumberFormat="1">
      <alignment horizontal="center"/>
    </xf>
    <xf borderId="0" fillId="0" fontId="16" numFmtId="0" xfId="0" applyAlignment="1" applyFont="1">
      <alignment shrinkToFit="0" wrapText="1"/>
    </xf>
    <xf borderId="15" fillId="14" fontId="16" numFmtId="0" xfId="0" applyAlignment="1" applyBorder="1" applyFill="1" applyFont="1">
      <alignment shrinkToFit="0" wrapText="1"/>
    </xf>
    <xf borderId="1" fillId="0" fontId="6" numFmtId="0" xfId="0" applyAlignment="1" applyBorder="1" applyFont="1">
      <alignment vertical="center"/>
    </xf>
    <xf borderId="0" fillId="5" fontId="1" numFmtId="0" xfId="0" applyFont="1"/>
    <xf borderId="23" fillId="0" fontId="1" numFmtId="0" xfId="0" applyBorder="1" applyFont="1"/>
    <xf borderId="24" fillId="0" fontId="1" numFmtId="0" xfId="0" applyBorder="1" applyFont="1"/>
    <xf borderId="25" fillId="4" fontId="1" numFmtId="0" xfId="0" applyBorder="1" applyFont="1"/>
    <xf borderId="26" fillId="4" fontId="17" numFmtId="0" xfId="0" applyAlignment="1" applyBorder="1" applyFont="1">
      <alignment horizontal="center"/>
    </xf>
    <xf borderId="27" fillId="4" fontId="1" numFmtId="0" xfId="0" applyBorder="1" applyFont="1"/>
    <xf borderId="26" fillId="4" fontId="1" numFmtId="0" xfId="0" applyBorder="1" applyFont="1"/>
    <xf borderId="26" fillId="4" fontId="17" numFmtId="0" xfId="0" applyAlignment="1" applyBorder="1" applyFont="1">
      <alignment horizontal="center" vertical="center"/>
    </xf>
    <xf borderId="23" fillId="0" fontId="1" numFmtId="0" xfId="0" applyBorder="1" applyFont="1"/>
    <xf borderId="0" fillId="0" fontId="1" numFmtId="0" xfId="0" applyAlignment="1" applyFont="1">
      <alignment vertical="bottom"/>
    </xf>
    <xf borderId="28" fillId="5" fontId="1" numFmtId="0" xfId="0" applyBorder="1" applyFont="1"/>
    <xf borderId="14" fillId="4" fontId="17" numFmtId="0" xfId="0" applyAlignment="1" applyBorder="1" applyFont="1">
      <alignment horizontal="center" shrinkToFit="0" wrapText="1"/>
    </xf>
    <xf borderId="28" fillId="4" fontId="17" numFmtId="0" xfId="0" applyAlignment="1" applyBorder="1" applyFont="1">
      <alignment horizontal="center" shrinkToFit="0" wrapText="1"/>
    </xf>
    <xf borderId="29" fillId="4" fontId="17" numFmtId="0" xfId="0" applyAlignment="1" applyBorder="1" applyFont="1">
      <alignment horizontal="center" shrinkToFit="0" wrapText="1"/>
    </xf>
    <xf borderId="28" fillId="4" fontId="17" numFmtId="0" xfId="0" applyAlignment="1" applyBorder="1" applyFont="1">
      <alignment horizontal="center" shrinkToFit="0" wrapText="1"/>
    </xf>
    <xf borderId="30" fillId="0" fontId="4" numFmtId="0" xfId="0" applyBorder="1" applyFont="1"/>
    <xf borderId="31" fillId="0" fontId="4" numFmtId="0" xfId="0" applyBorder="1" applyFont="1"/>
    <xf borderId="14" fillId="10" fontId="6" numFmtId="0" xfId="0" applyAlignment="1" applyBorder="1" applyFont="1">
      <alignment horizontal="center" shrinkToFit="0" wrapText="1"/>
    </xf>
    <xf borderId="16" fillId="6" fontId="9" numFmtId="0" xfId="0" applyAlignment="1" applyBorder="1" applyFont="1">
      <alignment shrinkToFit="0" wrapText="0"/>
    </xf>
    <xf borderId="16" fillId="6" fontId="1" numFmtId="0" xfId="0" applyBorder="1" applyFont="1"/>
    <xf borderId="32" fillId="6" fontId="1" numFmtId="0" xfId="0" applyBorder="1" applyFont="1"/>
    <xf borderId="30" fillId="6" fontId="1" numFmtId="0" xfId="0" applyBorder="1" applyFont="1"/>
    <xf borderId="17" fillId="6" fontId="1" numFmtId="0" xfId="0" applyBorder="1" applyFont="1"/>
    <xf borderId="30" fillId="6" fontId="1" numFmtId="0" xfId="0" applyBorder="1" applyFont="1"/>
    <xf borderId="17" fillId="5" fontId="9" numFmtId="0" xfId="0" applyAlignment="1" applyBorder="1" applyFont="1">
      <alignment horizontal="center"/>
    </xf>
    <xf borderId="17" fillId="0" fontId="9" numFmtId="0" xfId="0" applyAlignment="1" applyBorder="1" applyFont="1">
      <alignment shrinkToFit="0" wrapText="1"/>
    </xf>
    <xf borderId="30" fillId="0" fontId="9" numFmtId="0" xfId="0" applyBorder="1" applyFont="1"/>
    <xf borderId="31" fillId="9" fontId="9" numFmtId="164" xfId="0" applyAlignment="1" applyBorder="1" applyFont="1" applyNumberFormat="1">
      <alignment horizontal="center"/>
    </xf>
    <xf borderId="17" fillId="5" fontId="9" numFmtId="3" xfId="0" applyAlignment="1" applyBorder="1" applyFont="1" applyNumberFormat="1">
      <alignment horizontal="center" readingOrder="0"/>
    </xf>
    <xf borderId="30" fillId="15" fontId="9" numFmtId="164" xfId="0" applyAlignment="1" applyBorder="1" applyFill="1" applyFont="1" applyNumberFormat="1">
      <alignment horizontal="center"/>
    </xf>
    <xf borderId="17" fillId="9" fontId="9" numFmtId="164" xfId="0" applyAlignment="1" applyBorder="1" applyFont="1" applyNumberFormat="1">
      <alignment horizontal="center"/>
    </xf>
    <xf borderId="30" fillId="0" fontId="1" numFmtId="0" xfId="0" applyBorder="1" applyFont="1"/>
    <xf borderId="31" fillId="12" fontId="1" numFmtId="164" xfId="0" applyBorder="1" applyFont="1" applyNumberFormat="1"/>
    <xf borderId="17" fillId="12" fontId="1" numFmtId="164" xfId="0" applyBorder="1" applyFont="1" applyNumberFormat="1"/>
    <xf borderId="30" fillId="12" fontId="1" numFmtId="164" xfId="0" applyBorder="1" applyFont="1" applyNumberFormat="1"/>
    <xf borderId="17" fillId="5" fontId="9" numFmtId="0" xfId="0" applyAlignment="1" applyBorder="1" applyFont="1">
      <alignment horizontal="center" readingOrder="0"/>
    </xf>
    <xf borderId="30" fillId="0" fontId="1" numFmtId="0" xfId="0" applyAlignment="1" applyBorder="1" applyFont="1">
      <alignment readingOrder="0"/>
    </xf>
    <xf borderId="31" fillId="6" fontId="1" numFmtId="0" xfId="0" applyBorder="1" applyFont="1"/>
    <xf borderId="31" fillId="16" fontId="9" numFmtId="0" xfId="0" applyAlignment="1" applyBorder="1" applyFill="1" applyFont="1">
      <alignment horizontal="center"/>
    </xf>
    <xf borderId="17" fillId="16" fontId="1" numFmtId="165" xfId="0" applyBorder="1" applyFont="1" applyNumberFormat="1"/>
    <xf borderId="30" fillId="16" fontId="1" numFmtId="164" xfId="0" applyBorder="1" applyFont="1" applyNumberFormat="1"/>
    <xf borderId="17" fillId="16" fontId="9" numFmtId="0" xfId="0" applyAlignment="1" applyBorder="1" applyFont="1">
      <alignment horizontal="center"/>
    </xf>
    <xf borderId="30" fillId="0" fontId="9" numFmtId="0" xfId="0" applyBorder="1" applyFont="1"/>
    <xf borderId="17" fillId="5" fontId="9" numFmtId="0" xfId="0" applyAlignment="1" applyBorder="1" applyFont="1">
      <alignment shrinkToFit="0" wrapText="1"/>
    </xf>
    <xf borderId="30" fillId="5" fontId="9" numFmtId="0" xfId="0" applyBorder="1" applyFont="1"/>
    <xf borderId="33" fillId="0" fontId="4" numFmtId="0" xfId="0" applyBorder="1" applyFont="1"/>
    <xf borderId="33" fillId="5" fontId="9" numFmtId="0" xfId="0" applyAlignment="1" applyBorder="1" applyFont="1">
      <alignment horizontal="center"/>
    </xf>
    <xf borderId="33" fillId="5" fontId="9" numFmtId="0" xfId="0" applyAlignment="1" applyBorder="1" applyFont="1">
      <alignment shrinkToFit="0" wrapText="1"/>
    </xf>
    <xf borderId="24" fillId="0" fontId="9" numFmtId="0" xfId="0" applyBorder="1" applyFont="1"/>
    <xf borderId="34" fillId="12" fontId="9" numFmtId="164" xfId="0" applyAlignment="1" applyBorder="1" applyFont="1" applyNumberFormat="1">
      <alignment horizontal="center"/>
    </xf>
    <xf borderId="33" fillId="12" fontId="1" numFmtId="4" xfId="0" applyBorder="1" applyFont="1" applyNumberFormat="1"/>
    <xf borderId="24" fillId="12" fontId="9" numFmtId="164" xfId="0" applyAlignment="1" applyBorder="1" applyFont="1" applyNumberFormat="1">
      <alignment horizontal="center"/>
    </xf>
    <xf borderId="33" fillId="9" fontId="9" numFmtId="164" xfId="0" applyAlignment="1" applyBorder="1" applyFont="1" applyNumberFormat="1">
      <alignment horizontal="center"/>
    </xf>
    <xf borderId="33" fillId="5" fontId="9" numFmtId="3" xfId="0" applyAlignment="1" applyBorder="1" applyFont="1" applyNumberFormat="1">
      <alignment horizontal="center" readingOrder="0"/>
    </xf>
    <xf borderId="24" fillId="15" fontId="9" numFmtId="164" xfId="0" applyAlignment="1" applyBorder="1" applyFont="1" applyNumberFormat="1">
      <alignment horizontal="center"/>
    </xf>
    <xf borderId="24" fillId="0" fontId="1" numFmtId="0" xfId="0" applyAlignment="1" applyBorder="1" applyFont="1">
      <alignment readingOrder="0"/>
    </xf>
    <xf borderId="0" fillId="0" fontId="1" numFmtId="0" xfId="0" applyAlignment="1" applyFont="1">
      <alignment readingOrder="0" vertical="bottom"/>
    </xf>
    <xf borderId="13" fillId="5" fontId="1" numFmtId="0" xfId="0" applyBorder="1" applyFont="1"/>
    <xf borderId="23" fillId="0" fontId="1" numFmtId="0" xfId="0" applyAlignment="1" applyBorder="1" applyFont="1">
      <alignment vertical="bottom"/>
    </xf>
    <xf borderId="24" fillId="0" fontId="1" numFmtId="0" xfId="0" applyAlignment="1" applyBorder="1" applyFont="1">
      <alignment vertical="bottom"/>
    </xf>
    <xf borderId="0" fillId="0" fontId="1" numFmtId="0" xfId="0" applyAlignment="1" applyFont="1">
      <alignment vertical="bottom"/>
    </xf>
    <xf borderId="35" fillId="5" fontId="1" numFmtId="0" xfId="0" applyBorder="1" applyFont="1"/>
    <xf borderId="36" fillId="4" fontId="17" numFmtId="0" xfId="0" applyAlignment="1" applyBorder="1" applyFont="1">
      <alignment horizontal="center" shrinkToFit="0" wrapText="1"/>
    </xf>
    <xf borderId="37" fillId="4" fontId="17" numFmtId="0" xfId="0" applyAlignment="1" applyBorder="1" applyFont="1">
      <alignment horizontal="center" shrinkToFit="0" wrapText="1"/>
    </xf>
    <xf borderId="38" fillId="4" fontId="17" numFmtId="0" xfId="0" applyAlignment="1" applyBorder="1" applyFont="1">
      <alignment horizontal="center" shrinkToFit="0" wrapText="1"/>
    </xf>
    <xf borderId="28" fillId="5" fontId="1" numFmtId="0" xfId="0" applyAlignment="1" applyBorder="1" applyFont="1">
      <alignment vertical="bottom"/>
    </xf>
    <xf borderId="39" fillId="0" fontId="4" numFmtId="0" xfId="0" applyBorder="1" applyFont="1"/>
    <xf borderId="40" fillId="0" fontId="4" numFmtId="0" xfId="0" applyBorder="1" applyFont="1"/>
    <xf borderId="41" fillId="0" fontId="4" numFmtId="0" xfId="0" applyBorder="1" applyFont="1"/>
    <xf borderId="28" fillId="0" fontId="4" numFmtId="0" xfId="0" applyBorder="1" applyFont="1"/>
    <xf borderId="0" fillId="0" fontId="1" numFmtId="9" xfId="0" applyAlignment="1" applyFont="1" applyNumberFormat="1">
      <alignment vertical="bottom"/>
    </xf>
    <xf borderId="29" fillId="10" fontId="6" numFmtId="0" xfId="0" applyAlignment="1" applyBorder="1" applyFont="1">
      <alignment horizontal="center" vertical="center"/>
    </xf>
    <xf borderId="20" fillId="6" fontId="9" numFmtId="0" xfId="0" applyAlignment="1" applyBorder="1" applyFont="1">
      <alignment shrinkToFit="0" wrapText="0"/>
    </xf>
    <xf borderId="20" fillId="6" fontId="1" numFmtId="0" xfId="0" applyBorder="1" applyFont="1"/>
    <xf borderId="42" fillId="6" fontId="1" numFmtId="0" xfId="0" applyBorder="1" applyFont="1"/>
    <xf borderId="43" fillId="6" fontId="1" numFmtId="0" xfId="0" applyBorder="1" applyFont="1"/>
    <xf borderId="42" fillId="6" fontId="1" numFmtId="0" xfId="0" applyBorder="1" applyFont="1"/>
    <xf borderId="29" fillId="0" fontId="4" numFmtId="0" xfId="0" applyBorder="1" applyFont="1"/>
    <xf borderId="17" fillId="0" fontId="9" numFmtId="0" xfId="0" applyAlignment="1" applyBorder="1" applyFont="1">
      <alignment horizontal="center" vertical="bottom"/>
    </xf>
    <xf borderId="17" fillId="0" fontId="9" numFmtId="0" xfId="0" applyAlignment="1" applyBorder="1" applyFont="1">
      <alignment vertical="bottom"/>
    </xf>
    <xf borderId="30" fillId="0" fontId="9" numFmtId="0" xfId="0" applyAlignment="1" applyBorder="1" applyFont="1">
      <alignment vertical="bottom"/>
    </xf>
    <xf borderId="14" fillId="9" fontId="9" numFmtId="164" xfId="0" applyAlignment="1" applyBorder="1" applyFont="1" applyNumberFormat="1">
      <alignment horizontal="center"/>
    </xf>
    <xf borderId="0" fillId="5" fontId="9" numFmtId="3" xfId="0" applyAlignment="1" applyFont="1" applyNumberFormat="1">
      <alignment horizontal="center" readingOrder="0" vertical="center"/>
    </xf>
    <xf borderId="44" fillId="15" fontId="9" numFmtId="164" xfId="0" applyAlignment="1" applyBorder="1" applyFont="1" applyNumberFormat="1">
      <alignment horizontal="center"/>
    </xf>
    <xf borderId="45" fillId="0" fontId="4" numFmtId="0" xfId="0" applyBorder="1" applyFont="1"/>
    <xf borderId="30" fillId="0" fontId="1" numFmtId="0" xfId="0" applyAlignment="1" applyBorder="1" applyFont="1">
      <alignment vertical="bottom"/>
    </xf>
    <xf borderId="46" fillId="0" fontId="4" numFmtId="0" xfId="0" applyBorder="1" applyFont="1"/>
    <xf borderId="16" fillId="6" fontId="9" numFmtId="0" xfId="0" applyAlignment="1" applyBorder="1" applyFont="1">
      <alignment shrinkToFit="0" wrapText="0"/>
    </xf>
    <xf borderId="16" fillId="6" fontId="1" numFmtId="0" xfId="0" applyBorder="1" applyFont="1"/>
    <xf borderId="30" fillId="6" fontId="1" numFmtId="0" xfId="0" applyBorder="1" applyFont="1"/>
    <xf borderId="14" fillId="5" fontId="9" numFmtId="3" xfId="0" applyAlignment="1" applyBorder="1" applyFont="1" applyNumberFormat="1">
      <alignment horizontal="center" readingOrder="0" vertical="center"/>
    </xf>
    <xf borderId="10" fillId="12" fontId="1" numFmtId="164" xfId="0" applyBorder="1" applyFont="1" applyNumberFormat="1"/>
    <xf borderId="43" fillId="0" fontId="4" numFmtId="0" xfId="0" applyBorder="1" applyFont="1"/>
    <xf borderId="30" fillId="0" fontId="1" numFmtId="0" xfId="0" applyAlignment="1" applyBorder="1" applyFont="1">
      <alignment readingOrder="0" vertical="bottom"/>
    </xf>
    <xf borderId="47" fillId="0" fontId="4" numFmtId="0" xfId="0" applyBorder="1" applyFont="1"/>
    <xf borderId="23" fillId="0" fontId="4" numFmtId="0" xfId="0" applyBorder="1" applyFont="1"/>
    <xf borderId="24" fillId="0" fontId="4" numFmtId="0" xfId="0" applyBorder="1" applyFont="1"/>
    <xf borderId="34" fillId="0" fontId="4" numFmtId="0" xfId="0" applyBorder="1" applyFont="1"/>
    <xf borderId="33" fillId="0" fontId="9" numFmtId="0" xfId="0" applyAlignment="1" applyBorder="1" applyFont="1">
      <alignment horizontal="center" vertical="bottom"/>
    </xf>
    <xf borderId="33" fillId="0" fontId="9" numFmtId="0" xfId="0" applyAlignment="1" applyBorder="1" applyFont="1">
      <alignment vertical="bottom"/>
    </xf>
    <xf borderId="24" fillId="0" fontId="9" numFmtId="0" xfId="0" applyAlignment="1" applyBorder="1" applyFont="1">
      <alignment vertical="bottom"/>
    </xf>
    <xf borderId="24" fillId="0" fontId="1" numFmtId="0" xfId="0" applyAlignment="1" applyBorder="1" applyFont="1">
      <alignment readingOrder="0" vertical="bottom"/>
    </xf>
    <xf borderId="0" fillId="5" fontId="1" numFmtId="0" xfId="0" applyAlignment="1" applyFont="1">
      <alignment vertical="bottom"/>
    </xf>
    <xf borderId="29" fillId="10" fontId="6" numFmtId="0" xfId="0" applyAlignment="1" applyBorder="1" applyFont="1">
      <alignment horizontal="center"/>
    </xf>
    <xf borderId="20" fillId="6" fontId="9" numFmtId="0" xfId="0" applyAlignment="1" applyBorder="1" applyFont="1">
      <alignment shrinkToFit="0" wrapText="0"/>
    </xf>
    <xf borderId="20" fillId="6" fontId="1" numFmtId="0" xfId="0" applyBorder="1" applyFont="1"/>
    <xf borderId="21" fillId="6" fontId="1" numFmtId="0" xfId="0" applyBorder="1" applyFont="1"/>
    <xf borderId="17" fillId="0" fontId="9" numFmtId="0" xfId="0" applyAlignment="1" applyBorder="1" applyFont="1">
      <alignment horizontal="center"/>
    </xf>
    <xf borderId="33" fillId="0" fontId="9" numFmtId="0" xfId="0" applyAlignment="1" applyBorder="1" applyFont="1">
      <alignment horizontal="center"/>
    </xf>
    <xf borderId="33" fillId="5" fontId="18" numFmtId="0" xfId="0" applyAlignment="1" applyBorder="1" applyFont="1">
      <alignment shrinkToFit="0" wrapText="1"/>
    </xf>
    <xf borderId="25" fillId="4" fontId="1" numFmtId="0" xfId="0" applyAlignment="1" applyBorder="1" applyFont="1">
      <alignment vertical="bottom"/>
    </xf>
    <xf borderId="26" fillId="4" fontId="17" numFmtId="0" xfId="0" applyAlignment="1" applyBorder="1" applyFont="1">
      <alignment horizontal="center" readingOrder="0" vertical="center"/>
    </xf>
    <xf borderId="27" fillId="4" fontId="1" numFmtId="0" xfId="0" applyAlignment="1" applyBorder="1" applyFont="1">
      <alignment vertical="bottom"/>
    </xf>
    <xf borderId="0" fillId="0" fontId="19" numFmtId="0" xfId="0" applyAlignment="1" applyFont="1">
      <alignment horizontal="center" shrinkToFit="0" vertical="center" wrapText="1"/>
    </xf>
    <xf borderId="36" fillId="4" fontId="19" numFmtId="0" xfId="0" applyAlignment="1" applyBorder="1" applyFont="1">
      <alignment horizontal="center" shrinkToFit="0" vertical="center" wrapText="1"/>
    </xf>
    <xf borderId="48" fillId="4" fontId="19" numFmtId="0" xfId="0" applyAlignment="1" applyBorder="1" applyFont="1">
      <alignment horizontal="center" vertical="center"/>
    </xf>
    <xf borderId="48" fillId="4" fontId="19" numFmtId="0" xfId="0" applyAlignment="1" applyBorder="1" applyFont="1">
      <alignment horizontal="center" shrinkToFit="0" vertical="center" wrapText="1"/>
    </xf>
    <xf borderId="49" fillId="4" fontId="19" numFmtId="0" xfId="0" applyAlignment="1" applyBorder="1" applyFont="1">
      <alignment horizontal="center" shrinkToFit="0" vertical="center" wrapText="1"/>
    </xf>
    <xf borderId="50" fillId="4" fontId="19" numFmtId="0" xfId="0" applyAlignment="1" applyBorder="1" applyFont="1">
      <alignment horizontal="center" shrinkToFit="0" vertical="center" wrapText="1"/>
    </xf>
    <xf borderId="38" fillId="4" fontId="17" numFmtId="0" xfId="0" applyAlignment="1" applyBorder="1" applyFont="1">
      <alignment horizontal="center" readingOrder="0" shrinkToFit="0" vertical="center" wrapText="1"/>
    </xf>
    <xf borderId="51" fillId="0" fontId="4" numFmtId="0" xfId="0" applyBorder="1" applyFont="1"/>
    <xf borderId="52" fillId="0" fontId="4" numFmtId="0" xfId="0" applyBorder="1" applyFont="1"/>
    <xf borderId="53" fillId="0" fontId="4" numFmtId="0" xfId="0" applyBorder="1" applyFont="1"/>
    <xf borderId="54" fillId="10" fontId="6" numFmtId="0" xfId="0" applyAlignment="1" applyBorder="1" applyFont="1">
      <alignment horizontal="center" readingOrder="0" shrinkToFit="0" vertical="center" wrapText="1"/>
    </xf>
    <xf borderId="55" fillId="6" fontId="6" numFmtId="0" xfId="0" applyAlignment="1" applyBorder="1" applyFont="1">
      <alignment vertical="center"/>
    </xf>
    <xf borderId="56" fillId="6" fontId="6" numFmtId="0" xfId="0" applyAlignment="1" applyBorder="1" applyFont="1">
      <alignment vertical="center"/>
    </xf>
    <xf borderId="57" fillId="6" fontId="6" numFmtId="0" xfId="0" applyAlignment="1" applyBorder="1" applyFont="1">
      <alignment vertical="center"/>
    </xf>
    <xf borderId="58" fillId="6" fontId="6" numFmtId="0" xfId="0" applyAlignment="1" applyBorder="1" applyFont="1">
      <alignment vertical="center"/>
    </xf>
    <xf borderId="42" fillId="6" fontId="6" numFmtId="0" xfId="0" applyAlignment="1" applyBorder="1" applyFont="1">
      <alignment vertical="center"/>
    </xf>
    <xf borderId="0" fillId="0" fontId="9" numFmtId="0" xfId="0" applyAlignment="1" applyFont="1">
      <alignment horizontal="center" shrinkToFit="0" vertical="center" wrapText="1"/>
    </xf>
    <xf borderId="46" fillId="0" fontId="9" numFmtId="0" xfId="0" applyAlignment="1" applyBorder="1" applyFont="1">
      <alignment horizontal="center" readingOrder="0" shrinkToFit="0" vertical="center" wrapText="1"/>
    </xf>
    <xf borderId="15" fillId="0" fontId="7" numFmtId="0" xfId="0" applyAlignment="1" applyBorder="1" applyFont="1">
      <alignment horizontal="left" shrinkToFit="0" vertical="center" wrapText="1"/>
    </xf>
    <xf borderId="15" fillId="0" fontId="9" numFmtId="0" xfId="0" applyAlignment="1" applyBorder="1" applyFont="1">
      <alignment shrinkToFit="0" wrapText="1"/>
    </xf>
    <xf borderId="59" fillId="9" fontId="7" numFmtId="164" xfId="0" applyAlignment="1" applyBorder="1" applyFont="1" applyNumberFormat="1">
      <alignment horizontal="center" readingOrder="0" vertical="center"/>
    </xf>
    <xf borderId="60" fillId="2" fontId="7" numFmtId="3" xfId="0" applyAlignment="1" applyBorder="1" applyFont="1" applyNumberFormat="1">
      <alignment horizontal="center" readingOrder="0" vertical="center"/>
    </xf>
    <xf borderId="61" fillId="15" fontId="7" numFmtId="164" xfId="0" applyAlignment="1" applyBorder="1" applyFont="1" applyNumberFormat="1">
      <alignment horizontal="center" readingOrder="0" vertical="center"/>
    </xf>
    <xf borderId="60" fillId="2" fontId="7" numFmtId="0" xfId="0" applyAlignment="1" applyBorder="1" applyFont="1">
      <alignment horizontal="center" readingOrder="0" vertical="center"/>
    </xf>
    <xf borderId="42" fillId="0" fontId="9" numFmtId="0" xfId="0" applyAlignment="1" applyBorder="1" applyFont="1">
      <alignment shrinkToFit="0" vertical="center" wrapText="1"/>
    </xf>
    <xf borderId="22" fillId="0" fontId="9" numFmtId="0" xfId="0" applyAlignment="1" applyBorder="1" applyFont="1">
      <alignment horizontal="center" readingOrder="0" shrinkToFit="0" vertical="center" wrapText="1"/>
    </xf>
    <xf borderId="19" fillId="0" fontId="7" numFmtId="0" xfId="0" applyAlignment="1" applyBorder="1" applyFont="1">
      <alignment horizontal="left" shrinkToFit="0" vertical="center" wrapText="1"/>
    </xf>
    <xf borderId="19" fillId="0" fontId="9" numFmtId="0" xfId="0" applyAlignment="1" applyBorder="1" applyFont="1">
      <alignment shrinkToFit="0" wrapText="1"/>
    </xf>
    <xf borderId="19" fillId="0" fontId="7" numFmtId="0" xfId="0" applyAlignment="1" applyBorder="1" applyFont="1">
      <alignment horizontal="left" readingOrder="0" shrinkToFit="0" vertical="center" wrapText="1"/>
    </xf>
    <xf borderId="44" fillId="0" fontId="9" numFmtId="0" xfId="0" applyAlignment="1" applyBorder="1" applyFont="1">
      <alignment horizontal="center" readingOrder="0" shrinkToFit="0" vertical="center" wrapText="1"/>
    </xf>
    <xf borderId="10" fillId="0" fontId="7" numFmtId="0" xfId="0" applyAlignment="1" applyBorder="1" applyFont="1">
      <alignment horizontal="left" readingOrder="0" shrinkToFit="0" vertical="center" wrapText="1"/>
    </xf>
    <xf borderId="10" fillId="0" fontId="9" numFmtId="0" xfId="0" applyAlignment="1" applyBorder="1" applyFont="1">
      <alignment shrinkToFit="0" wrapText="1"/>
    </xf>
    <xf borderId="62" fillId="10" fontId="6" numFmtId="0" xfId="0" applyAlignment="1" applyBorder="1" applyFont="1">
      <alignment horizontal="center" readingOrder="0" vertical="center"/>
    </xf>
    <xf borderId="63" fillId="6" fontId="6" numFmtId="0" xfId="0" applyAlignment="1" applyBorder="1" applyFont="1">
      <alignment vertical="center"/>
    </xf>
    <xf borderId="0" fillId="0" fontId="9" numFmtId="0" xfId="0" applyAlignment="1" applyFont="1">
      <alignment horizontal="center" vertical="center"/>
    </xf>
    <xf borderId="46" fillId="0" fontId="9" numFmtId="0" xfId="0" applyAlignment="1" applyBorder="1" applyFont="1">
      <alignment horizontal="center" readingOrder="0" shrinkToFit="0" wrapText="1"/>
    </xf>
    <xf borderId="46" fillId="0" fontId="9" numFmtId="0" xfId="0" applyAlignment="1" applyBorder="1" applyFont="1">
      <alignment shrinkToFit="0" vertical="top" wrapText="1"/>
    </xf>
    <xf borderId="59" fillId="17" fontId="7" numFmtId="164" xfId="0" applyAlignment="1" applyBorder="1" applyFill="1" applyFont="1" applyNumberFormat="1">
      <alignment horizontal="center" readingOrder="0" vertical="center"/>
    </xf>
    <xf borderId="60" fillId="17" fontId="7" numFmtId="0" xfId="0" applyAlignment="1" applyBorder="1" applyFont="1">
      <alignment horizontal="center" vertical="center"/>
    </xf>
    <xf borderId="61" fillId="17" fontId="7" numFmtId="164" xfId="0" applyAlignment="1" applyBorder="1" applyFont="1" applyNumberFormat="1">
      <alignment horizontal="center" readingOrder="0" vertical="center"/>
    </xf>
    <xf borderId="64" fillId="15" fontId="7" numFmtId="164" xfId="0" applyAlignment="1" applyBorder="1" applyFont="1" applyNumberFormat="1">
      <alignment horizontal="center" readingOrder="0" vertical="center"/>
    </xf>
    <xf borderId="42" fillId="0" fontId="9" numFmtId="0" xfId="0" applyAlignment="1" applyBorder="1" applyFont="1">
      <alignment readingOrder="0" shrinkToFit="0" vertical="center" wrapText="1"/>
    </xf>
    <xf borderId="22" fillId="0" fontId="9" numFmtId="0" xfId="0" applyAlignment="1" applyBorder="1" applyFont="1">
      <alignment horizontal="center" readingOrder="0" shrinkToFit="0" wrapText="1"/>
    </xf>
    <xf borderId="22" fillId="0" fontId="9" numFmtId="0" xfId="0" applyAlignment="1" applyBorder="1" applyFont="1">
      <alignment shrinkToFit="0" vertical="top" wrapText="1"/>
    </xf>
    <xf borderId="22" fillId="0" fontId="9" numFmtId="0" xfId="0" applyAlignment="1" applyBorder="1" applyFont="1">
      <alignment horizontal="left" shrinkToFit="0" vertical="center" wrapText="1"/>
    </xf>
    <xf borderId="22" fillId="0" fontId="9" numFmtId="0" xfId="0" applyAlignment="1" applyBorder="1" applyFont="1">
      <alignment readingOrder="0" shrinkToFit="0" vertical="top" wrapText="1"/>
    </xf>
    <xf borderId="65" fillId="17" fontId="9" numFmtId="164" xfId="0" applyBorder="1" applyFont="1" applyNumberFormat="1"/>
    <xf borderId="20" fillId="17" fontId="9" numFmtId="164" xfId="0" applyBorder="1" applyFont="1" applyNumberFormat="1"/>
    <xf borderId="42" fillId="17" fontId="9" numFmtId="164" xfId="0" applyBorder="1" applyFont="1" applyNumberFormat="1"/>
    <xf borderId="22" fillId="5" fontId="9" numFmtId="0" xfId="0" applyAlignment="1" applyBorder="1" applyFont="1">
      <alignment readingOrder="0" shrinkToFit="0" wrapText="1"/>
    </xf>
    <xf borderId="22" fillId="0" fontId="9" numFmtId="0" xfId="0" applyAlignment="1" applyBorder="1" applyFont="1">
      <alignment shrinkToFit="0" wrapText="1"/>
    </xf>
    <xf borderId="42" fillId="0" fontId="9" numFmtId="0" xfId="0" applyAlignment="1" applyBorder="1" applyFont="1">
      <alignment shrinkToFit="0" vertical="bottom" wrapText="1"/>
    </xf>
    <xf borderId="20" fillId="17" fontId="1" numFmtId="164" xfId="0" applyBorder="1" applyFont="1" applyNumberFormat="1"/>
    <xf borderId="42" fillId="17" fontId="1" numFmtId="164" xfId="0" applyBorder="1" applyFont="1" applyNumberFormat="1"/>
    <xf borderId="44" fillId="0" fontId="9" numFmtId="0" xfId="0" applyAlignment="1" applyBorder="1" applyFont="1">
      <alignment horizontal="center" readingOrder="0"/>
    </xf>
    <xf borderId="22" fillId="0" fontId="9" numFmtId="0" xfId="0" applyAlignment="1" applyBorder="1" applyFont="1">
      <alignment shrinkToFit="0" vertical="bottom" wrapText="1"/>
    </xf>
    <xf borderId="42" fillId="0" fontId="9" numFmtId="0" xfId="0" applyAlignment="1" applyBorder="1" applyFont="1">
      <alignment vertical="center"/>
    </xf>
    <xf borderId="0" fillId="0" fontId="20" numFmtId="0" xfId="0" applyFont="1"/>
    <xf borderId="22" fillId="0" fontId="9" numFmtId="0" xfId="0" applyAlignment="1" applyBorder="1" applyFont="1">
      <alignment horizontal="center" readingOrder="0" shrinkToFit="0" vertical="bottom" wrapText="1"/>
    </xf>
    <xf borderId="21" fillId="9" fontId="9" numFmtId="164" xfId="0" applyAlignment="1" applyBorder="1" applyFont="1" applyNumberFormat="1">
      <alignment horizontal="center"/>
    </xf>
    <xf borderId="0" fillId="0" fontId="9" numFmtId="164" xfId="0" applyAlignment="1" applyFont="1" applyNumberFormat="1">
      <alignment horizontal="center"/>
    </xf>
    <xf borderId="21" fillId="0" fontId="9" numFmtId="0" xfId="0" applyAlignment="1" applyBorder="1" applyFont="1">
      <alignment shrinkToFit="0" vertical="bottom" wrapText="1"/>
    </xf>
    <xf borderId="42" fillId="0" fontId="9" numFmtId="0" xfId="0" applyAlignment="1" applyBorder="1" applyFont="1">
      <alignment readingOrder="0" vertical="bottom"/>
    </xf>
    <xf borderId="17" fillId="9" fontId="7" numFmtId="164" xfId="0" applyAlignment="1" applyBorder="1" applyFont="1" applyNumberFormat="1">
      <alignment horizontal="center" readingOrder="0" vertical="center"/>
    </xf>
    <xf borderId="17" fillId="0" fontId="9" numFmtId="0" xfId="0" applyAlignment="1" applyBorder="1" applyFont="1">
      <alignment shrinkToFit="0" vertical="bottom" wrapText="1"/>
    </xf>
    <xf borderId="30" fillId="5" fontId="9" numFmtId="0" xfId="0" applyAlignment="1" applyBorder="1" applyFont="1">
      <alignment vertical="bottom"/>
    </xf>
    <xf borderId="59" fillId="18" fontId="7" numFmtId="164" xfId="0" applyAlignment="1" applyBorder="1" applyFill="1" applyFont="1" applyNumberFormat="1">
      <alignment horizontal="center" readingOrder="0" vertical="center"/>
    </xf>
    <xf borderId="16" fillId="2" fontId="7" numFmtId="0" xfId="0" applyAlignment="1" applyBorder="1" applyFont="1">
      <alignment horizontal="center" readingOrder="0" vertical="center"/>
    </xf>
    <xf borderId="17" fillId="0" fontId="9" numFmtId="0" xfId="0" applyAlignment="1" applyBorder="1" applyFont="1">
      <alignment readingOrder="0" shrinkToFit="0" vertical="bottom" wrapText="1"/>
    </xf>
    <xf borderId="44" fillId="0" fontId="9" numFmtId="0" xfId="0" applyAlignment="1" applyBorder="1" applyFont="1">
      <alignment horizontal="center" readingOrder="0" vertical="center"/>
    </xf>
    <xf borderId="46" fillId="0" fontId="9" numFmtId="0" xfId="0" applyAlignment="1" applyBorder="1" applyFont="1">
      <alignment shrinkToFit="0" vertical="bottom" wrapText="1"/>
    </xf>
    <xf borderId="62" fillId="10" fontId="6" numFmtId="0" xfId="0" applyAlignment="1" applyBorder="1" applyFont="1">
      <alignment horizontal="center" readingOrder="0" shrinkToFit="0" vertical="center" wrapText="1"/>
    </xf>
    <xf borderId="66" fillId="6" fontId="6" numFmtId="0" xfId="0" applyAlignment="1" applyBorder="1" applyFont="1">
      <alignment vertical="center"/>
    </xf>
    <xf borderId="67" fillId="6" fontId="6" numFmtId="0" xfId="0" applyAlignment="1" applyBorder="1" applyFont="1">
      <alignment vertical="center"/>
    </xf>
    <xf borderId="68" fillId="6" fontId="6" numFmtId="0" xfId="0" applyAlignment="1" applyBorder="1" applyFont="1">
      <alignment vertical="center"/>
    </xf>
    <xf borderId="0" fillId="0" fontId="6" numFmtId="0" xfId="0" applyAlignment="1" applyFont="1">
      <alignment horizontal="center" readingOrder="0" shrinkToFit="0" wrapText="1"/>
    </xf>
    <xf borderId="33" fillId="0" fontId="9" numFmtId="0" xfId="0" applyAlignment="1" applyBorder="1" applyFont="1">
      <alignment horizontal="center" readingOrder="0" vertical="center"/>
    </xf>
    <xf borderId="69" fillId="0" fontId="9" numFmtId="0" xfId="0" applyAlignment="1" applyBorder="1" applyFont="1">
      <alignment horizontal="left" readingOrder="0" shrinkToFit="0" vertical="center" wrapText="1"/>
    </xf>
    <xf borderId="70" fillId="5" fontId="9" numFmtId="0" xfId="0" applyAlignment="1" applyBorder="1" applyFont="1">
      <alignment horizontal="center" shrinkToFit="0" wrapText="1"/>
    </xf>
    <xf borderId="71" fillId="9" fontId="9" numFmtId="166" xfId="0" applyAlignment="1" applyBorder="1" applyFont="1" applyNumberFormat="1">
      <alignment horizontal="center"/>
    </xf>
    <xf borderId="72" fillId="2" fontId="7" numFmtId="0" xfId="0" applyAlignment="1" applyBorder="1" applyFont="1">
      <alignment horizontal="center" readingOrder="0" vertical="center"/>
    </xf>
    <xf borderId="73" fillId="15" fontId="9" numFmtId="166" xfId="0" applyAlignment="1" applyBorder="1" applyFont="1" applyNumberFormat="1">
      <alignment horizontal="center"/>
    </xf>
    <xf borderId="74" fillId="9" fontId="7" numFmtId="164" xfId="0" applyAlignment="1" applyBorder="1" applyFont="1" applyNumberFormat="1">
      <alignment horizontal="center" readingOrder="0" vertical="center"/>
    </xf>
    <xf borderId="73" fillId="15" fontId="7" numFmtId="164" xfId="0" applyAlignment="1" applyBorder="1" applyFont="1" applyNumberFormat="1">
      <alignment horizontal="center" readingOrder="0" vertical="center"/>
    </xf>
    <xf borderId="75" fillId="0" fontId="9" numFmtId="0" xfId="0" applyAlignment="1" applyBorder="1" applyFont="1">
      <alignment vertical="center"/>
    </xf>
    <xf borderId="76" fillId="19" fontId="10" numFmtId="0" xfId="0" applyAlignment="1" applyBorder="1" applyFill="1" applyFont="1">
      <alignment horizontal="left" readingOrder="0" vertical="bottom"/>
    </xf>
    <xf borderId="77" fillId="0" fontId="4" numFmtId="0" xfId="0" applyBorder="1" applyFont="1"/>
    <xf borderId="78" fillId="0" fontId="4" numFmtId="0" xfId="0" applyBorder="1" applyFont="1"/>
    <xf borderId="79" fillId="14" fontId="2" numFmtId="167" xfId="0" applyAlignment="1" applyBorder="1" applyFont="1" applyNumberFormat="1">
      <alignment horizontal="right" readingOrder="0" shrinkToFit="0" vertical="bottom" wrapText="0"/>
    </xf>
    <xf borderId="65" fillId="10" fontId="21" numFmtId="0" xfId="0" applyAlignment="1" applyBorder="1" applyFont="1">
      <alignment horizontal="left" readingOrder="0" shrinkToFit="0" vertical="bottom" wrapText="0"/>
    </xf>
    <xf borderId="30" fillId="10" fontId="22" numFmtId="167" xfId="0" applyAlignment="1" applyBorder="1" applyFont="1" applyNumberFormat="1">
      <alignment horizontal="right" readingOrder="0" shrinkToFit="0" vertical="bottom" wrapText="0"/>
    </xf>
    <xf borderId="65" fillId="4" fontId="10" numFmtId="0" xfId="0" applyAlignment="1" applyBorder="1" applyFont="1">
      <alignment horizontal="left" readingOrder="0" shrinkToFit="0" vertical="bottom" wrapText="0"/>
    </xf>
    <xf borderId="20" fillId="4" fontId="10" numFmtId="0" xfId="0" applyAlignment="1" applyBorder="1" applyFont="1">
      <alignment horizontal="left" readingOrder="0" shrinkToFit="0" vertical="bottom" wrapText="0"/>
    </xf>
    <xf borderId="21" fillId="4" fontId="10" numFmtId="0" xfId="0" applyAlignment="1" applyBorder="1" applyFont="1">
      <alignment horizontal="left" readingOrder="0" shrinkToFit="0" vertical="bottom" wrapText="0"/>
    </xf>
    <xf borderId="42" fillId="5" fontId="22" numFmtId="167" xfId="0" applyAlignment="1" applyBorder="1" applyFont="1" applyNumberFormat="1">
      <alignment horizontal="right" readingOrder="0" shrinkToFit="0" vertical="bottom" wrapText="0"/>
    </xf>
    <xf borderId="64" fillId="5" fontId="22" numFmtId="167" xfId="0" applyAlignment="1" applyBorder="1" applyFont="1" applyNumberFormat="1">
      <alignment horizontal="right" readingOrder="0" shrinkToFit="0" vertical="bottom" wrapText="0"/>
    </xf>
    <xf borderId="80" fillId="10" fontId="21" numFmtId="0" xfId="0" applyAlignment="1" applyBorder="1" applyFont="1">
      <alignment horizontal="left" readingOrder="0" shrinkToFit="0" vertical="bottom" wrapText="0"/>
    </xf>
    <xf borderId="28" fillId="10" fontId="22" numFmtId="167" xfId="0" applyAlignment="1" applyBorder="1" applyFont="1" applyNumberFormat="1">
      <alignment horizontal="right" readingOrder="0" shrinkToFit="0" vertical="bottom" wrapText="0"/>
    </xf>
    <xf borderId="65" fillId="19" fontId="10" numFmtId="0" xfId="0" applyAlignment="1" applyBorder="1" applyFont="1">
      <alignment horizontal="left" readingOrder="0" vertical="bottom"/>
    </xf>
    <xf borderId="42" fillId="14" fontId="22" numFmtId="167" xfId="0" applyAlignment="1" applyBorder="1" applyFont="1" applyNumberFormat="1">
      <alignment horizontal="right" readingOrder="0" shrinkToFit="0" vertical="bottom" wrapText="0"/>
    </xf>
    <xf borderId="30" fillId="14" fontId="22" numFmtId="167" xfId="0" applyAlignment="1" applyBorder="1" applyFont="1" applyNumberFormat="1">
      <alignment horizontal="right" readingOrder="0" shrinkToFit="0" vertical="bottom" wrapText="0"/>
    </xf>
    <xf borderId="30" fillId="10" fontId="7" numFmtId="167" xfId="0" applyAlignment="1" applyBorder="1" applyFont="1" applyNumberFormat="1">
      <alignment horizontal="right" readingOrder="0" shrinkToFit="0" vertical="bottom" wrapText="0"/>
    </xf>
    <xf borderId="81" fillId="10" fontId="21" numFmtId="0" xfId="0" applyAlignment="1" applyBorder="1" applyFont="1">
      <alignment horizontal="left" readingOrder="0" shrinkToFit="0" vertical="bottom" wrapText="0"/>
    </xf>
    <xf borderId="82" fillId="0" fontId="4" numFmtId="0" xfId="0" applyBorder="1" applyFont="1"/>
    <xf borderId="83" fillId="0" fontId="4" numFmtId="0" xfId="0" applyBorder="1" applyFont="1"/>
    <xf borderId="24" fillId="10" fontId="7" numFmtId="165" xfId="0" applyAlignment="1" applyBorder="1" applyFont="1" applyNumberFormat="1">
      <alignment readingOrder="0" shrinkToFit="0" vertical="bottom" wrapText="0"/>
    </xf>
    <xf borderId="0" fillId="0" fontId="7" numFmtId="0" xfId="0" applyAlignment="1" applyFont="1">
      <alignment shrinkToFit="0" vertical="bottom" wrapText="0"/>
    </xf>
    <xf borderId="36" fillId="20" fontId="17" numFmtId="0" xfId="0" applyAlignment="1" applyBorder="1" applyFill="1" applyFont="1">
      <alignment horizontal="center" shrinkToFit="0" wrapText="1"/>
    </xf>
    <xf borderId="37" fillId="20" fontId="17" numFmtId="0" xfId="0" applyAlignment="1" applyBorder="1" applyFont="1">
      <alignment horizontal="center"/>
    </xf>
    <xf borderId="37" fillId="20" fontId="17" numFmtId="0" xfId="0" applyAlignment="1" applyBorder="1" applyFont="1">
      <alignment horizontal="center" shrinkToFit="0" wrapText="1"/>
    </xf>
    <xf borderId="84" fillId="20" fontId="17" numFmtId="0" xfId="0" applyAlignment="1" applyBorder="1" applyFont="1">
      <alignment horizontal="center" shrinkToFit="0" wrapText="1"/>
    </xf>
    <xf borderId="84" fillId="0" fontId="4" numFmtId="0" xfId="0" applyBorder="1" applyFont="1"/>
    <xf borderId="38" fillId="0" fontId="4" numFmtId="0" xfId="0" applyBorder="1" applyFont="1"/>
    <xf borderId="29" fillId="10" fontId="6" numFmtId="0" xfId="0" applyAlignment="1" applyBorder="1" applyFont="1">
      <alignment horizontal="center" readingOrder="0" shrinkToFit="0" vertical="center" wrapText="1"/>
    </xf>
    <xf borderId="16" fillId="21" fontId="6" numFmtId="0" xfId="0" applyAlignment="1" applyBorder="1" applyFill="1" applyFont="1">
      <alignment shrinkToFit="0" wrapText="0"/>
    </xf>
    <xf borderId="17" fillId="21" fontId="1" numFmtId="0" xfId="0" applyBorder="1" applyFont="1"/>
    <xf borderId="16" fillId="21" fontId="1" numFmtId="0" xfId="0" applyBorder="1" applyFont="1"/>
    <xf borderId="30" fillId="21" fontId="1" numFmtId="0" xfId="0" applyBorder="1" applyFont="1"/>
    <xf borderId="17" fillId="0" fontId="9" numFmtId="0" xfId="0" applyAlignment="1" applyBorder="1" applyFont="1">
      <alignment horizontal="center" readingOrder="0" vertical="center"/>
    </xf>
    <xf borderId="22" fillId="5" fontId="9" numFmtId="0" xfId="0" applyAlignment="1" applyBorder="1" applyFont="1">
      <alignment shrinkToFit="0" vertical="top" wrapText="1"/>
    </xf>
    <xf borderId="21" fillId="0" fontId="9" numFmtId="0" xfId="0" applyBorder="1" applyFont="1"/>
    <xf borderId="16" fillId="0" fontId="1" numFmtId="0" xfId="0" applyAlignment="1" applyBorder="1" applyFont="1">
      <alignment vertical="bottom"/>
    </xf>
    <xf borderId="22" fillId="0" fontId="9" numFmtId="0" xfId="0" applyAlignment="1" applyBorder="1" applyFont="1">
      <alignment horizontal="center" readingOrder="0" vertical="center"/>
    </xf>
    <xf borderId="46" fillId="5" fontId="9" numFmtId="0" xfId="0" applyAlignment="1" applyBorder="1" applyFont="1">
      <alignment shrinkToFit="0" vertical="top" wrapText="1"/>
    </xf>
    <xf borderId="17" fillId="0" fontId="9" numFmtId="0" xfId="0" applyBorder="1" applyFont="1"/>
    <xf borderId="19" fillId="0" fontId="1" numFmtId="0" xfId="0" applyAlignment="1" applyBorder="1" applyFont="1">
      <alignment vertical="bottom"/>
    </xf>
    <xf borderId="42" fillId="0" fontId="4" numFmtId="0" xfId="0" applyBorder="1" applyFont="1"/>
    <xf borderId="33" fillId="5" fontId="9" numFmtId="0" xfId="0" applyAlignment="1" applyBorder="1" applyFont="1">
      <alignment shrinkToFit="0" vertical="top" wrapText="1"/>
    </xf>
    <xf borderId="33" fillId="0" fontId="9" numFmtId="0" xfId="0" applyBorder="1" applyFont="1"/>
    <xf borderId="23" fillId="0" fontId="1" numFmtId="0" xfId="0" applyAlignment="1" applyBorder="1" applyFont="1">
      <alignment vertical="bottom"/>
    </xf>
    <xf borderId="0" fillId="0" fontId="1" numFmtId="0" xfId="0" applyFont="1"/>
    <xf borderId="28" fillId="0" fontId="1" numFmtId="0" xfId="0" applyBorder="1" applyFont="1"/>
    <xf borderId="23" fillId="19" fontId="23" numFmtId="0" xfId="0" applyAlignment="1" applyBorder="1" applyFont="1">
      <alignment shrinkToFit="0" wrapText="0"/>
    </xf>
    <xf borderId="23" fillId="19" fontId="1" numFmtId="0" xfId="0" applyBorder="1" applyFont="1"/>
    <xf borderId="33" fillId="19" fontId="1" numFmtId="0" xfId="0" applyBorder="1" applyFont="1"/>
    <xf borderId="24" fillId="14" fontId="24" numFmtId="164" xfId="0" applyAlignment="1" applyBorder="1" applyFont="1" applyNumberFormat="1">
      <alignment vertical="bottom"/>
    </xf>
    <xf borderId="0" fillId="0" fontId="2" numFmtId="0" xfId="0" applyAlignment="1" applyFont="1">
      <alignment horizontal="center"/>
    </xf>
    <xf borderId="0" fillId="22" fontId="6" numFmtId="0" xfId="0" applyFill="1" applyFont="1"/>
    <xf borderId="0" fillId="0" fontId="2" numFmtId="0" xfId="0" applyAlignment="1" applyFont="1">
      <alignment readingOrder="0"/>
    </xf>
    <xf borderId="0" fillId="5" fontId="1" numFmtId="0" xfId="0" applyAlignment="1" applyFont="1">
      <alignment vertical="bottom"/>
    </xf>
    <xf borderId="23" fillId="5" fontId="1" numFmtId="0" xfId="0" applyAlignment="1" applyBorder="1" applyFont="1">
      <alignment vertical="bottom"/>
    </xf>
    <xf borderId="23" fillId="5" fontId="1" numFmtId="0" xfId="0" applyAlignment="1" applyBorder="1" applyFont="1">
      <alignment vertical="bottom"/>
    </xf>
    <xf borderId="29" fillId="10" fontId="6" numFmtId="0" xfId="0" applyAlignment="1" applyBorder="1" applyFont="1">
      <alignment horizontal="center" readingOrder="0" shrinkToFit="0" wrapText="1"/>
    </xf>
    <xf borderId="17" fillId="22" fontId="6" numFmtId="0" xfId="0" applyBorder="1" applyFont="1"/>
    <xf borderId="16" fillId="22" fontId="6" numFmtId="0" xfId="0" applyBorder="1" applyFont="1"/>
    <xf borderId="16" fillId="22" fontId="1" numFmtId="0" xfId="0" applyBorder="1" applyFont="1"/>
    <xf borderId="16" fillId="22" fontId="1" numFmtId="164" xfId="0" applyBorder="1" applyFont="1" applyNumberFormat="1"/>
    <xf borderId="30" fillId="22" fontId="1" numFmtId="0" xfId="0" applyBorder="1" applyFont="1"/>
    <xf borderId="17" fillId="5" fontId="9" numFmtId="0" xfId="0" applyAlignment="1" applyBorder="1" applyFont="1">
      <alignment horizontal="center" readingOrder="0" vertical="bottom"/>
    </xf>
    <xf borderId="17" fillId="5" fontId="9" numFmtId="0" xfId="0" applyAlignment="1" applyBorder="1" applyFont="1">
      <alignment vertical="bottom"/>
    </xf>
    <xf borderId="17" fillId="5" fontId="9" numFmtId="0" xfId="0" applyAlignment="1" applyBorder="1" applyFont="1">
      <alignment horizontal="center" shrinkToFit="0" vertical="bottom" wrapText="1"/>
    </xf>
    <xf borderId="17" fillId="18" fontId="1" numFmtId="4" xfId="0" applyAlignment="1" applyBorder="1" applyFont="1" applyNumberFormat="1">
      <alignment horizontal="center"/>
    </xf>
    <xf borderId="23" fillId="0" fontId="9" numFmtId="0" xfId="0" applyAlignment="1" applyBorder="1" applyFont="1">
      <alignment vertical="bottom"/>
    </xf>
    <xf borderId="16" fillId="0" fontId="9" numFmtId="0" xfId="0" applyAlignment="1" applyBorder="1" applyFont="1">
      <alignment vertical="bottom"/>
    </xf>
    <xf borderId="33" fillId="5" fontId="9" numFmtId="0" xfId="0" applyAlignment="1" applyBorder="1" applyFont="1">
      <alignment horizontal="center" readingOrder="0" vertical="bottom"/>
    </xf>
    <xf borderId="33" fillId="5" fontId="9" numFmtId="0" xfId="0" applyAlignment="1" applyBorder="1" applyFont="1">
      <alignment vertical="bottom"/>
    </xf>
    <xf borderId="33" fillId="5" fontId="9" numFmtId="0" xfId="0" applyAlignment="1" applyBorder="1" applyFont="1">
      <alignment horizontal="center" shrinkToFit="0" vertical="bottom" wrapText="1"/>
    </xf>
    <xf borderId="23" fillId="0" fontId="1" numFmtId="0" xfId="0" applyBorder="1" applyFont="1"/>
    <xf borderId="0" fillId="0" fontId="1" numFmtId="4" xfId="0" applyFont="1" applyNumberFormat="1"/>
    <xf borderId="28" fillId="5" fontId="1" numFmtId="0" xfId="0" applyAlignment="1" applyBorder="1" applyFont="1">
      <alignment vertical="bottom"/>
    </xf>
    <xf borderId="37" fillId="10" fontId="6" numFmtId="0" xfId="0" applyAlignment="1" applyBorder="1" applyFont="1">
      <alignment horizontal="center" readingOrder="0" shrinkToFit="0" vertical="bottom" wrapText="1"/>
    </xf>
    <xf borderId="77" fillId="22" fontId="6" numFmtId="0" xfId="0" applyAlignment="1" applyBorder="1" applyFont="1">
      <alignment vertical="bottom"/>
    </xf>
    <xf borderId="77" fillId="22" fontId="6" numFmtId="0" xfId="0" applyAlignment="1" applyBorder="1" applyFont="1">
      <alignment vertical="bottom"/>
    </xf>
    <xf borderId="77" fillId="22" fontId="6" numFmtId="164" xfId="0" applyAlignment="1" applyBorder="1" applyFont="1" applyNumberFormat="1">
      <alignment shrinkToFit="0" vertical="bottom" wrapText="0"/>
    </xf>
    <xf borderId="77" fillId="22" fontId="1" numFmtId="165" xfId="0" applyAlignment="1" applyBorder="1" applyFont="1" applyNumberFormat="1">
      <alignment vertical="bottom"/>
    </xf>
    <xf borderId="77" fillId="22" fontId="6" numFmtId="165" xfId="0" applyAlignment="1" applyBorder="1" applyFont="1" applyNumberFormat="1">
      <alignment vertical="bottom"/>
    </xf>
    <xf borderId="79" fillId="22" fontId="1" numFmtId="165" xfId="0" applyAlignment="1" applyBorder="1" applyFont="1" applyNumberFormat="1">
      <alignment vertical="bottom"/>
    </xf>
    <xf borderId="0" fillId="0" fontId="1" numFmtId="165" xfId="0" applyAlignment="1" applyFont="1" applyNumberFormat="1">
      <alignment vertical="bottom"/>
    </xf>
    <xf borderId="33" fillId="0" fontId="9" numFmtId="0" xfId="0" applyAlignment="1" applyBorder="1" applyFont="1">
      <alignment horizontal="center" readingOrder="0" vertical="bottom"/>
    </xf>
    <xf borderId="33" fillId="0" fontId="9" numFmtId="0" xfId="0" applyAlignment="1" applyBorder="1" applyFont="1">
      <alignment vertical="bottom"/>
    </xf>
    <xf borderId="33" fillId="0" fontId="9" numFmtId="0" xfId="0" applyAlignment="1" applyBorder="1" applyFont="1">
      <alignment horizontal="center" shrinkToFit="0" vertical="bottom" wrapText="1"/>
    </xf>
    <xf borderId="33" fillId="9" fontId="9" numFmtId="164" xfId="0" applyAlignment="1" applyBorder="1" applyFont="1" applyNumberFormat="1">
      <alignment horizontal="center" vertical="bottom"/>
    </xf>
    <xf borderId="23" fillId="0" fontId="1" numFmtId="165" xfId="0" applyAlignment="1" applyBorder="1" applyFont="1" applyNumberFormat="1">
      <alignment vertical="bottom"/>
    </xf>
    <xf borderId="23" fillId="0" fontId="1" numFmtId="4" xfId="0" applyBorder="1" applyFont="1" applyNumberFormat="1"/>
    <xf borderId="85" fillId="22" fontId="6" numFmtId="0" xfId="0" applyAlignment="1" applyBorder="1" applyFont="1">
      <alignment readingOrder="0"/>
    </xf>
    <xf borderId="77" fillId="22" fontId="6" numFmtId="0" xfId="0" applyBorder="1" applyFont="1"/>
    <xf borderId="77" fillId="22" fontId="6" numFmtId="164" xfId="0" applyBorder="1" applyFont="1" applyNumberFormat="1"/>
    <xf borderId="77" fillId="22" fontId="1" numFmtId="0" xfId="0" applyBorder="1" applyFont="1"/>
    <xf borderId="33" fillId="0" fontId="9" numFmtId="0" xfId="0" applyAlignment="1" applyBorder="1" applyFont="1">
      <alignment horizontal="center" readingOrder="0"/>
    </xf>
    <xf borderId="69" fillId="0" fontId="9" numFmtId="0" xfId="0" applyAlignment="1" applyBorder="1" applyFont="1">
      <alignment shrinkToFit="0" wrapText="1"/>
    </xf>
    <xf borderId="83" fillId="0" fontId="9" numFmtId="4" xfId="0" applyAlignment="1" applyBorder="1" applyFont="1" applyNumberFormat="1">
      <alignment horizontal="center" shrinkToFit="0" wrapText="1"/>
    </xf>
    <xf borderId="83" fillId="9" fontId="9" numFmtId="4" xfId="0" applyAlignment="1" applyBorder="1" applyFont="1" applyNumberFormat="1">
      <alignment horizontal="center"/>
    </xf>
    <xf borderId="83" fillId="15" fontId="9" numFmtId="168" xfId="0" applyAlignment="1" applyBorder="1" applyFont="1" applyNumberFormat="1">
      <alignment horizontal="center"/>
    </xf>
    <xf borderId="82" fillId="5" fontId="9" numFmtId="0" xfId="0" applyAlignment="1" applyBorder="1" applyFont="1">
      <alignment shrinkToFit="0" wrapText="1"/>
    </xf>
    <xf borderId="75" fillId="0" fontId="4" numFmtId="0" xfId="0" applyBorder="1" applyFont="1"/>
    <xf borderId="0" fillId="0" fontId="9" numFmtId="0" xfId="0" applyAlignment="1" applyFont="1">
      <alignment readingOrder="0" shrinkToFit="0" vertical="bottom" wrapText="1"/>
    </xf>
    <xf borderId="17" fillId="0" fontId="9" numFmtId="0" xfId="0" applyAlignment="1" applyBorder="1" applyFont="1">
      <alignment horizontal="center" readingOrder="0" vertical="bottom"/>
    </xf>
    <xf borderId="17" fillId="0" fontId="9" numFmtId="0" xfId="0" applyAlignment="1" applyBorder="1" applyFont="1">
      <alignment readingOrder="0" vertical="bottom"/>
    </xf>
    <xf borderId="17" fillId="0" fontId="9" numFmtId="0" xfId="0" applyAlignment="1" applyBorder="1" applyFont="1">
      <alignment horizontal="center" shrinkToFit="0" wrapText="1"/>
    </xf>
    <xf borderId="17" fillId="18" fontId="1" numFmtId="4" xfId="0" applyBorder="1" applyFont="1" applyNumberFormat="1"/>
    <xf borderId="0" fillId="0" fontId="9" numFmtId="0" xfId="0" applyAlignment="1" applyFont="1">
      <alignment shrinkToFit="0" vertical="bottom" wrapText="1"/>
    </xf>
    <xf borderId="17" fillId="0" fontId="9" numFmtId="0" xfId="0" applyAlignment="1" applyBorder="1" applyFont="1">
      <alignment vertical="bottom"/>
    </xf>
    <xf borderId="0" fillId="5" fontId="9" numFmtId="0" xfId="0" applyAlignment="1" applyFont="1">
      <alignment vertical="bottom"/>
    </xf>
    <xf borderId="33" fillId="0" fontId="9" numFmtId="0" xfId="0" applyAlignment="1" applyBorder="1" applyFont="1">
      <alignment vertical="bottom"/>
    </xf>
    <xf borderId="33" fillId="0" fontId="9" numFmtId="0" xfId="0" applyAlignment="1" applyBorder="1" applyFont="1">
      <alignment horizontal="center" shrinkToFit="0" wrapText="1"/>
    </xf>
    <xf borderId="23" fillId="5" fontId="1" numFmtId="164" xfId="0" applyAlignment="1" applyBorder="1" applyFont="1" applyNumberFormat="1">
      <alignment vertical="bottom"/>
    </xf>
    <xf borderId="23" fillId="5" fontId="1" numFmtId="165" xfId="0" applyAlignment="1" applyBorder="1" applyFont="1" applyNumberFormat="1">
      <alignment vertical="bottom"/>
    </xf>
    <xf borderId="14" fillId="22" fontId="6" numFmtId="0" xfId="0" applyBorder="1" applyFont="1"/>
    <xf borderId="14" fillId="22" fontId="6" numFmtId="0" xfId="0" applyAlignment="1" applyBorder="1" applyFont="1">
      <alignment horizontal="center" shrinkToFit="0" wrapText="1"/>
    </xf>
    <xf borderId="14" fillId="22" fontId="6" numFmtId="164" xfId="0" applyAlignment="1" applyBorder="1" applyFont="1" applyNumberFormat="1">
      <alignment horizontal="center" shrinkToFit="0" wrapText="1"/>
    </xf>
    <xf borderId="0" fillId="22" fontId="6" numFmtId="165" xfId="0" applyAlignment="1" applyFont="1" applyNumberFormat="1">
      <alignment horizontal="center" shrinkToFit="0" wrapText="1"/>
    </xf>
    <xf borderId="17" fillId="5" fontId="9" numFmtId="0" xfId="0" applyBorder="1" applyFont="1"/>
    <xf borderId="22" fillId="9" fontId="9" numFmtId="164" xfId="0" applyAlignment="1" applyBorder="1" applyFont="1" applyNumberFormat="1">
      <alignment horizontal="center"/>
    </xf>
    <xf borderId="0" fillId="5" fontId="1" numFmtId="165" xfId="0" applyFont="1" applyNumberFormat="1"/>
    <xf borderId="14" fillId="5" fontId="9" numFmtId="0" xfId="0" applyAlignment="1" applyBorder="1" applyFont="1">
      <alignment vertical="bottom"/>
    </xf>
    <xf borderId="17" fillId="0" fontId="9" numFmtId="0" xfId="0" applyAlignment="1" applyBorder="1" applyFont="1">
      <alignment vertical="bottom"/>
    </xf>
    <xf borderId="17" fillId="5" fontId="9" numFmtId="0" xfId="0" applyAlignment="1" applyBorder="1" applyFont="1">
      <alignment shrinkToFit="0" wrapText="1"/>
    </xf>
    <xf borderId="17" fillId="18" fontId="1" numFmtId="0" xfId="0" applyBorder="1" applyFont="1"/>
    <xf borderId="33" fillId="5" fontId="9" numFmtId="0" xfId="0" applyAlignment="1" applyBorder="1" applyFont="1">
      <alignment horizontal="center" readingOrder="0"/>
    </xf>
    <xf borderId="33" fillId="5" fontId="9" numFmtId="0" xfId="0" applyAlignment="1" applyBorder="1" applyFont="1">
      <alignment shrinkToFit="0" wrapText="1"/>
    </xf>
    <xf borderId="36" fillId="10" fontId="6" numFmtId="0" xfId="0" applyAlignment="1" applyBorder="1" applyFont="1">
      <alignment horizontal="center" readingOrder="0" shrinkToFit="0" wrapText="1"/>
    </xf>
    <xf borderId="77" fillId="22" fontId="1" numFmtId="164" xfId="0" applyBorder="1" applyFont="1" applyNumberFormat="1"/>
    <xf borderId="77" fillId="22" fontId="1" numFmtId="165" xfId="0" applyBorder="1" applyFont="1" applyNumberFormat="1"/>
    <xf borderId="79" fillId="22" fontId="1" numFmtId="0" xfId="0" applyBorder="1" applyFont="1"/>
    <xf borderId="16" fillId="0" fontId="1" numFmtId="0" xfId="0" applyAlignment="1" applyBorder="1" applyFont="1">
      <alignment vertical="bottom"/>
    </xf>
    <xf borderId="23" fillId="0" fontId="1" numFmtId="0" xfId="0" applyAlignment="1" applyBorder="1" applyFont="1">
      <alignment vertical="bottom"/>
    </xf>
    <xf borderId="86" fillId="0" fontId="12" numFmtId="0" xfId="0" applyBorder="1" applyFont="1"/>
    <xf borderId="87" fillId="0" fontId="12" numFmtId="0" xfId="0" applyBorder="1" applyFont="1"/>
    <xf borderId="88" fillId="0" fontId="12" numFmtId="0" xfId="0" applyBorder="1" applyFont="1"/>
    <xf borderId="89" fillId="0" fontId="12" numFmtId="0" xfId="0" applyBorder="1" applyFont="1"/>
    <xf borderId="90" fillId="0" fontId="12" numFmtId="0" xfId="0" applyBorder="1" applyFont="1"/>
    <xf borderId="25" fillId="23" fontId="23" numFmtId="0" xfId="0" applyAlignment="1" applyBorder="1" applyFill="1" applyFont="1">
      <alignment shrinkToFit="0" wrapText="0"/>
    </xf>
    <xf borderId="26" fillId="0" fontId="4" numFmtId="0" xfId="0" applyBorder="1" applyFont="1"/>
    <xf borderId="27" fillId="0" fontId="4" numFmtId="0" xfId="0" applyBorder="1" applyFont="1"/>
    <xf borderId="91" fillId="5" fontId="1" numFmtId="0" xfId="0" applyAlignment="1" applyBorder="1" applyFont="1">
      <alignment vertical="bottom"/>
    </xf>
    <xf borderId="18" fillId="0" fontId="12" numFmtId="0" xfId="0" applyBorder="1" applyFont="1"/>
    <xf borderId="92" fillId="0" fontId="12" numFmtId="0" xfId="0" applyBorder="1" applyFont="1"/>
    <xf borderId="32" fillId="5" fontId="1" numFmtId="0" xfId="0" applyAlignment="1" applyBorder="1" applyFont="1">
      <alignment readingOrder="0" vertical="bottom"/>
    </xf>
    <xf borderId="16" fillId="18" fontId="1" numFmtId="0" xfId="0" applyAlignment="1" applyBorder="1" applyFont="1">
      <alignment readingOrder="0" vertical="bottom"/>
    </xf>
    <xf borderId="93" fillId="5" fontId="1" numFmtId="0" xfId="0" applyAlignment="1" applyBorder="1" applyFont="1">
      <alignment vertical="bottom"/>
    </xf>
    <xf borderId="16" fillId="5" fontId="1" numFmtId="164" xfId="0" applyAlignment="1" applyBorder="1" applyFont="1" applyNumberFormat="1">
      <alignment vertical="bottom"/>
    </xf>
    <xf borderId="94" fillId="24" fontId="15" numFmtId="0" xfId="0" applyAlignment="1" applyBorder="1" applyFill="1" applyFont="1">
      <alignment horizontal="left" readingOrder="0" shrinkToFit="0" vertical="top" wrapText="1"/>
    </xf>
    <xf borderId="23" fillId="14" fontId="25" numFmtId="164" xfId="0" applyAlignment="1" applyBorder="1" applyFont="1" applyNumberFormat="1">
      <alignment vertical="bottom"/>
    </xf>
    <xf borderId="95" fillId="5" fontId="1" numFmtId="0" xfId="0" applyAlignment="1" applyBorder="1" applyFont="1">
      <alignment vertical="bottom"/>
    </xf>
    <xf borderId="89" fillId="5" fontId="1" numFmtId="0" xfId="0" applyAlignment="1" applyBorder="1" applyFont="1">
      <alignment vertical="bottom"/>
    </xf>
    <xf borderId="18" fillId="5" fontId="1"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xdr:row>
      <xdr:rowOff>0</xdr:rowOff>
    </xdr:from>
    <xdr:ext cx="1238250" cy="1123950"/>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3" width="8.71"/>
    <col customWidth="1" min="14" max="14" width="30.71"/>
    <col customWidth="1" min="15"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2"/>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70.5" customHeight="1">
      <c r="A6" s="1"/>
      <c r="B6" s="1"/>
      <c r="C6" s="1"/>
      <c r="D6" s="1"/>
      <c r="E6" s="1"/>
      <c r="F6" s="3" t="s">
        <v>0</v>
      </c>
      <c r="G6" s="4"/>
      <c r="H6" s="4"/>
      <c r="I6" s="4"/>
      <c r="J6" s="4"/>
      <c r="K6" s="4"/>
      <c r="L6" s="4"/>
      <c r="M6" s="4"/>
      <c r="N6" s="5"/>
      <c r="O6" s="1"/>
      <c r="P6" s="1"/>
      <c r="Q6" s="1"/>
      <c r="R6" s="1"/>
      <c r="S6" s="1"/>
      <c r="T6" s="1"/>
      <c r="U6" s="1"/>
      <c r="V6" s="1"/>
      <c r="W6" s="1"/>
      <c r="X6" s="1"/>
      <c r="Y6" s="1"/>
      <c r="Z6" s="1"/>
    </row>
    <row r="7" ht="14.25" customHeight="1">
      <c r="A7" s="1"/>
      <c r="B7" s="1"/>
      <c r="C7" s="1"/>
      <c r="D7" s="1"/>
      <c r="E7" s="1"/>
      <c r="F7" s="6"/>
      <c r="N7" s="7"/>
      <c r="O7" s="1"/>
      <c r="P7" s="1"/>
      <c r="Q7" s="1"/>
      <c r="R7" s="1"/>
      <c r="S7" s="1"/>
      <c r="T7" s="1"/>
      <c r="U7" s="1"/>
      <c r="V7" s="1"/>
      <c r="W7" s="1"/>
      <c r="X7" s="1"/>
      <c r="Y7" s="1"/>
      <c r="Z7" s="1"/>
    </row>
    <row r="8" ht="14.25" customHeight="1">
      <c r="A8" s="1"/>
      <c r="B8" s="1"/>
      <c r="C8" s="1"/>
      <c r="D8" s="1"/>
      <c r="E8" s="1"/>
      <c r="F8" s="6"/>
      <c r="N8" s="7"/>
      <c r="O8" s="1"/>
      <c r="P8" s="1"/>
      <c r="Q8" s="1"/>
      <c r="R8" s="1"/>
      <c r="S8" s="1"/>
      <c r="T8" s="1"/>
      <c r="U8" s="1"/>
      <c r="V8" s="1"/>
      <c r="W8" s="1"/>
      <c r="X8" s="1"/>
      <c r="Y8" s="1"/>
      <c r="Z8" s="1"/>
    </row>
    <row r="9" ht="14.25" customHeight="1">
      <c r="A9" s="1"/>
      <c r="B9" s="1"/>
      <c r="C9" s="1"/>
      <c r="D9" s="1"/>
      <c r="E9" s="1"/>
      <c r="F9" s="6"/>
      <c r="N9" s="7"/>
      <c r="O9" s="1"/>
      <c r="P9" s="1"/>
      <c r="Q9" s="1"/>
      <c r="R9" s="1"/>
      <c r="S9" s="1"/>
      <c r="T9" s="1"/>
      <c r="U9" s="1"/>
      <c r="V9" s="1"/>
      <c r="W9" s="1"/>
      <c r="X9" s="1"/>
      <c r="Y9" s="1"/>
      <c r="Z9" s="1"/>
    </row>
    <row r="10" ht="14.25" customHeight="1">
      <c r="A10" s="1"/>
      <c r="B10" s="1"/>
      <c r="C10" s="1"/>
      <c r="D10" s="1"/>
      <c r="E10" s="1"/>
      <c r="F10" s="6"/>
      <c r="N10" s="7"/>
      <c r="O10" s="1"/>
      <c r="P10" s="1"/>
      <c r="Q10" s="1"/>
      <c r="R10" s="1"/>
      <c r="S10" s="1"/>
      <c r="T10" s="1"/>
      <c r="U10" s="1"/>
      <c r="V10" s="1"/>
      <c r="W10" s="1"/>
      <c r="X10" s="1"/>
      <c r="Y10" s="1"/>
      <c r="Z10" s="1"/>
    </row>
    <row r="11" ht="14.25" customHeight="1">
      <c r="A11" s="1"/>
      <c r="B11" s="1"/>
      <c r="C11" s="1"/>
      <c r="D11" s="1"/>
      <c r="E11" s="1"/>
      <c r="F11" s="6"/>
      <c r="N11" s="7"/>
      <c r="O11" s="1"/>
      <c r="P11" s="1"/>
      <c r="Q11" s="1"/>
      <c r="R11" s="1"/>
      <c r="S11" s="1"/>
      <c r="T11" s="1"/>
      <c r="U11" s="1"/>
      <c r="V11" s="1"/>
      <c r="W11" s="1"/>
      <c r="X11" s="1"/>
      <c r="Y11" s="1"/>
      <c r="Z11" s="1"/>
    </row>
    <row r="12" ht="14.25" customHeight="1">
      <c r="A12" s="1"/>
      <c r="B12" s="1"/>
      <c r="C12" s="1"/>
      <c r="D12" s="1"/>
      <c r="E12" s="1"/>
      <c r="F12" s="6"/>
      <c r="N12" s="7"/>
      <c r="O12" s="1"/>
      <c r="P12" s="1"/>
      <c r="Q12" s="1"/>
      <c r="R12" s="1"/>
      <c r="S12" s="1"/>
      <c r="T12" s="1"/>
      <c r="U12" s="1"/>
      <c r="V12" s="1"/>
      <c r="W12" s="1"/>
      <c r="X12" s="1"/>
      <c r="Y12" s="1"/>
      <c r="Z12" s="1"/>
    </row>
    <row r="13" ht="14.25" customHeight="1">
      <c r="A13" s="1"/>
      <c r="B13" s="1"/>
      <c r="C13" s="1"/>
      <c r="D13" s="1"/>
      <c r="E13" s="1"/>
      <c r="F13" s="6"/>
      <c r="N13" s="7"/>
      <c r="O13" s="1"/>
      <c r="P13" s="1"/>
      <c r="Q13" s="1"/>
      <c r="R13" s="1"/>
      <c r="S13" s="1"/>
      <c r="T13" s="1"/>
      <c r="U13" s="1"/>
      <c r="V13" s="1"/>
      <c r="W13" s="1"/>
      <c r="X13" s="1"/>
      <c r="Y13" s="1"/>
      <c r="Z13" s="1"/>
    </row>
    <row r="14" ht="14.25" customHeight="1">
      <c r="A14" s="1"/>
      <c r="B14" s="1"/>
      <c r="C14" s="1"/>
      <c r="D14" s="1"/>
      <c r="E14" s="1"/>
      <c r="F14" s="8"/>
      <c r="G14" s="9"/>
      <c r="H14" s="9"/>
      <c r="I14" s="9"/>
      <c r="J14" s="9"/>
      <c r="K14" s="9"/>
      <c r="L14" s="9"/>
      <c r="M14" s="9"/>
      <c r="N14" s="10"/>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26" width="8.71"/>
  </cols>
  <sheetData>
    <row r="1" ht="14.25" customHeight="1">
      <c r="A1" s="11" t="s">
        <v>1</v>
      </c>
      <c r="B1" s="12"/>
      <c r="C1" s="12"/>
      <c r="D1" s="12"/>
      <c r="E1" s="12"/>
      <c r="F1" s="12"/>
      <c r="G1" s="12"/>
      <c r="H1" s="12"/>
      <c r="I1" s="12"/>
      <c r="J1" s="12"/>
      <c r="K1" s="12"/>
      <c r="L1" s="12"/>
      <c r="M1" s="12"/>
      <c r="N1" s="12"/>
      <c r="O1" s="12"/>
      <c r="P1" s="12"/>
      <c r="Q1" s="12"/>
      <c r="R1" s="12"/>
      <c r="S1" s="12"/>
      <c r="T1" s="12"/>
      <c r="U1" s="12"/>
      <c r="V1" s="12"/>
      <c r="W1" s="12"/>
      <c r="X1" s="12"/>
      <c r="Y1" s="12"/>
      <c r="Z1" s="13"/>
    </row>
    <row r="2" ht="14.25" customHeight="1">
      <c r="A2" s="14"/>
      <c r="Z2" s="15"/>
    </row>
    <row r="3" ht="14.25" customHeight="1">
      <c r="A3" s="14"/>
      <c r="Z3" s="15"/>
    </row>
    <row r="4" ht="14.25" customHeight="1">
      <c r="A4" s="16"/>
      <c r="B4" s="17"/>
      <c r="C4" s="17"/>
      <c r="D4" s="17"/>
      <c r="E4" s="17"/>
      <c r="F4" s="17"/>
      <c r="G4" s="17"/>
      <c r="H4" s="17"/>
      <c r="I4" s="17"/>
      <c r="J4" s="17"/>
      <c r="K4" s="17"/>
      <c r="L4" s="17"/>
      <c r="M4" s="17"/>
      <c r="N4" s="17"/>
      <c r="O4" s="17"/>
      <c r="P4" s="17"/>
      <c r="Q4" s="17"/>
      <c r="R4" s="17"/>
      <c r="S4" s="17"/>
      <c r="T4" s="17"/>
      <c r="U4" s="17"/>
      <c r="V4" s="17"/>
      <c r="W4" s="17"/>
      <c r="X4" s="17"/>
      <c r="Y4" s="17"/>
      <c r="Z4" s="18"/>
    </row>
    <row r="5" ht="14.25" customHeight="1">
      <c r="A5" s="19" t="s">
        <v>2</v>
      </c>
      <c r="Z5" s="15"/>
    </row>
    <row r="6" ht="14.25" customHeight="1">
      <c r="A6" s="16"/>
      <c r="B6" s="17"/>
      <c r="C6" s="17"/>
      <c r="D6" s="17"/>
      <c r="E6" s="17"/>
      <c r="F6" s="17"/>
      <c r="G6" s="17"/>
      <c r="H6" s="17"/>
      <c r="I6" s="17"/>
      <c r="J6" s="17"/>
      <c r="K6" s="17"/>
      <c r="L6" s="17"/>
      <c r="M6" s="17"/>
      <c r="N6" s="17"/>
      <c r="O6" s="17"/>
      <c r="P6" s="17"/>
      <c r="Q6" s="17"/>
      <c r="R6" s="17"/>
      <c r="S6" s="17"/>
      <c r="T6" s="17"/>
      <c r="U6" s="17"/>
      <c r="V6" s="17"/>
      <c r="W6" s="17"/>
      <c r="X6" s="17"/>
      <c r="Y6" s="17"/>
      <c r="Z6" s="18"/>
    </row>
    <row r="7" ht="14.25" customHeight="1">
      <c r="A7" s="20" t="s">
        <v>3</v>
      </c>
      <c r="Z7" s="15"/>
    </row>
    <row r="8" ht="14.25" customHeight="1">
      <c r="A8" s="14"/>
      <c r="Z8" s="15"/>
    </row>
    <row r="9" ht="14.25" customHeight="1">
      <c r="A9" s="14"/>
      <c r="Z9" s="15"/>
    </row>
    <row r="10" ht="14.25" customHeight="1">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8"/>
    </row>
    <row r="11" ht="14.25" customHeight="1">
      <c r="A11" s="21" t="s">
        <v>4</v>
      </c>
      <c r="B11" s="17"/>
      <c r="C11" s="17"/>
      <c r="D11" s="17"/>
      <c r="E11" s="17"/>
      <c r="F11" s="17"/>
      <c r="G11" s="17"/>
      <c r="H11" s="17"/>
      <c r="I11" s="17"/>
      <c r="J11" s="17"/>
      <c r="K11" s="17"/>
      <c r="L11" s="17"/>
      <c r="M11" s="17"/>
      <c r="N11" s="17"/>
      <c r="O11" s="17"/>
      <c r="P11" s="17"/>
      <c r="Q11" s="17"/>
      <c r="R11" s="17"/>
      <c r="S11" s="17"/>
      <c r="T11" s="17"/>
      <c r="U11" s="17"/>
      <c r="V11" s="17"/>
      <c r="W11" s="17"/>
      <c r="X11" s="17"/>
      <c r="Y11" s="17"/>
      <c r="Z11" s="18"/>
    </row>
    <row r="12" ht="14.25" customHeight="1">
      <c r="A12" s="22" t="s">
        <v>5</v>
      </c>
      <c r="Z12" s="15"/>
    </row>
    <row r="13" ht="14.25" customHeight="1">
      <c r="A13" s="14"/>
      <c r="Z13" s="15"/>
    </row>
    <row r="14" ht="14.25" customHeight="1">
      <c r="A14" s="14"/>
      <c r="Z14" s="15"/>
    </row>
    <row r="15" ht="14.25" customHeight="1">
      <c r="A15" s="14"/>
      <c r="Z15" s="15"/>
    </row>
    <row r="16" ht="14.25" customHeight="1">
      <c r="A16" s="14"/>
      <c r="Z16" s="15"/>
    </row>
    <row r="17" ht="14.25" customHeight="1">
      <c r="A17" s="14"/>
      <c r="Z17" s="15"/>
    </row>
    <row r="18" ht="14.25" customHeight="1">
      <c r="A18" s="14"/>
      <c r="Z18" s="15"/>
    </row>
    <row r="19" ht="14.25" customHeight="1">
      <c r="A19" s="14"/>
      <c r="Z19" s="15"/>
    </row>
    <row r="20" ht="14.25" customHeight="1">
      <c r="A20" s="14"/>
      <c r="Z20" s="15"/>
    </row>
    <row r="21" ht="14.25" customHeight="1">
      <c r="A21" s="14"/>
      <c r="Z21" s="15"/>
    </row>
    <row r="22" ht="14.25" customHeight="1">
      <c r="A22" s="14"/>
      <c r="Z22" s="15"/>
    </row>
    <row r="23" ht="14.25" customHeight="1">
      <c r="A23" s="14"/>
      <c r="Z23" s="15"/>
    </row>
    <row r="24" ht="14.25" customHeight="1">
      <c r="A24" s="14"/>
      <c r="Z24" s="15"/>
    </row>
    <row r="25" ht="14.25" customHeight="1">
      <c r="A25" s="14"/>
      <c r="Z25" s="15"/>
    </row>
    <row r="26" ht="14.25" customHeight="1">
      <c r="A26" s="14"/>
      <c r="Z26" s="15"/>
    </row>
    <row r="27" ht="14.25" customHeight="1">
      <c r="A27" s="14"/>
      <c r="Z27" s="15"/>
    </row>
    <row r="28" ht="14.25" customHeight="1">
      <c r="A28" s="14"/>
      <c r="Z28" s="15"/>
    </row>
    <row r="29" ht="14.25" customHeight="1">
      <c r="A29" s="14"/>
      <c r="Z29" s="15"/>
    </row>
    <row r="30" ht="14.25" customHeight="1">
      <c r="A30" s="14"/>
      <c r="Z30" s="15"/>
    </row>
    <row r="31" ht="14.25" customHeight="1">
      <c r="A31" s="14"/>
      <c r="Z31" s="15"/>
    </row>
    <row r="32" ht="14.25" customHeight="1">
      <c r="A32" s="14"/>
      <c r="Z32" s="15"/>
    </row>
    <row r="33" ht="14.25" customHeight="1">
      <c r="A33" s="14"/>
      <c r="Z33" s="15"/>
    </row>
    <row r="34" ht="14.25" customHeight="1">
      <c r="A34" s="14"/>
      <c r="Z34" s="15"/>
    </row>
    <row r="35" ht="14.25" customHeight="1">
      <c r="A35" s="14"/>
      <c r="Z35" s="15"/>
    </row>
    <row r="36" ht="14.25" customHeight="1">
      <c r="A36" s="14"/>
      <c r="Z36" s="15"/>
    </row>
    <row r="37" ht="14.25" customHeight="1">
      <c r="A37" s="14"/>
      <c r="Z37" s="15"/>
    </row>
    <row r="38" ht="14.25" customHeight="1">
      <c r="A38" s="14"/>
      <c r="Z38" s="15"/>
    </row>
    <row r="39" ht="14.25" customHeight="1">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8"/>
    </row>
    <row r="40" ht="14.2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ht="14.2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ht="14.2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ht="14.2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ht="14.2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ht="14.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ht="14.2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ht="14.2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ht="14.2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ht="14.2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ht="14.2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ht="14.2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ht="14.2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ht="14.2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ht="14.2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ht="14.2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ht="14.2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ht="14.2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ht="14.2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ht="14.2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ht="14.2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4.2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4.2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4.2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4.2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4.2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4.2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4.2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4.2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4.2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4.2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4.2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4.2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4.2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4.2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4.2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4.2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4.2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4.2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4.2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4.2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4.2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4.2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4.2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4.2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4.2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4.2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4.2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4.2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4.2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4.2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4.2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4.2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4.2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4.2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4.2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4.2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4.2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4.2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4.2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4.2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4.2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4.2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4.2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4.2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4.2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4.2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4.2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4.2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4.2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4.2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4.2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4.2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4.2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4.2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4.2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4.2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4.2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4.2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4.2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4.2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4.2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4.2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4.2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4.2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4.2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4.2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4.2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4.2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4.2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4.2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4.2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4.2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4.2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4.2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4.2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4.2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4.2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4.2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4.2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4.2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4.2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4.2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4.2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4.2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4.2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4.2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4.2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4.2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4.2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4.2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4.2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4.2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4.2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4.2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4.2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4.2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4.2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4.2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4.2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4.2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4.2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4.2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4.2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4.2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4.2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4.2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4.2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4.2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4.2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4.2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4.2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4.2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4.2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4.2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4.2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4.2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4.2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4.2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4.2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4.2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4.2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4.2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4.2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4.2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4.2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4.2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4.2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4.2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4.2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4.2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4.2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4.2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4.2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4.2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4.2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4.2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4.2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4.2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4.2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4.2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4.2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4.2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4.2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4.2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4.2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4.2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4.2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4.2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4.2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4.2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4.2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4.2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4.2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4.2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4.2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4.2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4.2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4.2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4.2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4.2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4.2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4.2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4.2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4.2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4.2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4.2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4.2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4.2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4.2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4.2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4.2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4.2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4.2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4.2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4.2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4.2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4.2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4.2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4.2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4.2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4.2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4.2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4.2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4.2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4.2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4.2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4.2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4.2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4.2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4.2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4.2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4.2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4.2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4.2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4.2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4.2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4.2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4.2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4.2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4.2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4.2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4.2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4.2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4.2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4.2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4.2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4.2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4.2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4.2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4.2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4.2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4.2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4.2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4.2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4.2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4.2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4.2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4.2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4.2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4.2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4.2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4.2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4.2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4.2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4.2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4.2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4.2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4.2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4.2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4.2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4.2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4.2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4.2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4.2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4.2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4.2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4.2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4.2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4.2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4.2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4.2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4.2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4.2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4.2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4.2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4.2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4.2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4.2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4.2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4.2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4.2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4.2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4.2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4.2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4.2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4.2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4.2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4.2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4.2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4.2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4.2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4.2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4.2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4.2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4.2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4.2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4.2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4.2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4.2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4.2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4.2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4.2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4.2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4.2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4.2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4.2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4.2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4.2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4.2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4.2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4.2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4.2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4.2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4.2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4.2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4.2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4.2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4.2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4.2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4.2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4.2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4.2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4.2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4.2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4.2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4.2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4.2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4.2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4.2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4.2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4.2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4.2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4.2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4.2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4.2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4.2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4.2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4.2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4.2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4.2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4.2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4.2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4.2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4.2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4.2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4.2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4.2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4.2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4.2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4.2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4.2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4.2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4.2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4.2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4.2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4.2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4.2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4.2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4.2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4.2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4.2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4.2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4.2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4.2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4.2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4.2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4.2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4.2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4.2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4.2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4.2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4.2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4.2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4.2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4.2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4.2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4.2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4.2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4.2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4.2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4.2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4.2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4.2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4.2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4.2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4.2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4.2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4.2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4.2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4.2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4.2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4.2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4.2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4.2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4.2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4.2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4.2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4.2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4.2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4.2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4.2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4.2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4.2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4.2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4.2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4.2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4.2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4.2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4.2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4.2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4.2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4.2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4.2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4.2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4.2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4.2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4.2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4.2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4.2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4.2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4.2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4.2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4.2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4.2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4.2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4.2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4.2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4.2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4.2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4.2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4.2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4.2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4.2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4.2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4.2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4.2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4.2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4.2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4.2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4.2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4.2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4.2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4.2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4.2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4.2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4.2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4.2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4.2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4.2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4.2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4.2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4.2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4.2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4.2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4.2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4.2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4.2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4.2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4.2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4.2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4.2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4.2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4.2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4.2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4.2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4.2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4.2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4.2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4.2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4.2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4.2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4.2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4.2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4.2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4.2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4.2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4.2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4.2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4.2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4.2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4.2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4.2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4.2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4.2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4.2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4.2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4.2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4.2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4.2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4.2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4.2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4.2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4.2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4.2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4.2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4.2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4.2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4.2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4.2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4.2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4.2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4.2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4.2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4.2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4.2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4.2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4.2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4.2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4.2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4.2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4.2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4.2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4.2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4.2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4.2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4.2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4.2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4.2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4.2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4.2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4.2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4.2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4.2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4.2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4.2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4.2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4.2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4.2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4.2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4.2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4.2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4.2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4.2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4.2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4.2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4.2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4.2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4.2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4.2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4.2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4.2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4.2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4.2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4.2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4.2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4.2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4.2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4.2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4.2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4.2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4.2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4.2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4.2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4.2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4.2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4.2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4.2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4.2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4.2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4.2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4.2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4.2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4.2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4.2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4.2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4.2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4.2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4.2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4.2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4.2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4.2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4.2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4.2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4.2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4.2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4.2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4.2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4.2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4.2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4.2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4.2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4.2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4.25" customHeight="1"/>
    <row r="1000" ht="14.25" customHeight="1"/>
  </sheetData>
  <mergeCells count="5">
    <mergeCell ref="A1:Z4"/>
    <mergeCell ref="A5:Z6"/>
    <mergeCell ref="A7:Z10"/>
    <mergeCell ref="A11:Z11"/>
    <mergeCell ref="A12:Z3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workbookViewId="0"/>
  </sheetViews>
  <sheetFormatPr customHeight="1" defaultColWidth="14.43" defaultRowHeight="15.0"/>
  <cols>
    <col customWidth="1" min="1" max="1" width="6.0"/>
    <col customWidth="1" min="2" max="2" width="17.14"/>
    <col customWidth="1" min="3" max="3" width="11.14"/>
    <col customWidth="1" min="4" max="4" width="84.43"/>
    <col customWidth="1" min="5" max="5" width="31.57"/>
    <col customWidth="1" min="6" max="6" width="12.57"/>
    <col customWidth="1" min="7" max="7" width="16.86"/>
    <col customWidth="1" min="8" max="8" width="17.43"/>
    <col customWidth="1" min="9" max="9" width="27.14"/>
    <col customWidth="1" min="10" max="10" width="16.86"/>
    <col customWidth="1" min="11" max="11" width="18.86"/>
    <col customWidth="1" min="12" max="12" width="60.43"/>
    <col customWidth="1" min="13" max="13" width="75.86"/>
    <col customWidth="1" min="14" max="14" width="16.86"/>
    <col customWidth="1" min="15" max="16" width="25.29"/>
    <col customWidth="1" min="17" max="37" width="8.71"/>
  </cols>
  <sheetData>
    <row r="1" ht="33.75" customHeight="1">
      <c r="A1" s="25"/>
      <c r="B1" s="26" t="s">
        <v>6</v>
      </c>
      <c r="C1" s="27"/>
      <c r="D1" s="27"/>
      <c r="E1" s="27"/>
      <c r="F1" s="27"/>
      <c r="G1" s="27"/>
      <c r="H1" s="28"/>
      <c r="I1" s="29"/>
      <c r="J1" s="29"/>
      <c r="K1" s="29"/>
      <c r="L1" s="29"/>
      <c r="M1" s="30"/>
      <c r="N1" s="30"/>
      <c r="O1" s="30"/>
      <c r="P1" s="30"/>
      <c r="Q1" s="30"/>
      <c r="R1" s="30"/>
      <c r="S1" s="30"/>
      <c r="T1" s="30"/>
      <c r="U1" s="30"/>
      <c r="V1" s="30"/>
      <c r="W1" s="30"/>
      <c r="X1" s="30"/>
      <c r="Y1" s="30"/>
      <c r="Z1" s="30"/>
      <c r="AA1" s="30"/>
      <c r="AB1" s="30"/>
      <c r="AC1" s="30"/>
      <c r="AD1" s="30"/>
      <c r="AE1" s="30"/>
      <c r="AF1" s="30"/>
      <c r="AG1" s="30"/>
      <c r="AH1" s="30"/>
      <c r="AI1" s="30"/>
      <c r="AJ1" s="30"/>
      <c r="AK1" s="30"/>
    </row>
    <row r="2" ht="46.5" customHeight="1">
      <c r="A2" s="31"/>
      <c r="B2" s="32"/>
      <c r="C2" s="33"/>
      <c r="D2" s="33"/>
      <c r="E2" s="33"/>
      <c r="F2" s="33"/>
      <c r="G2" s="34" t="s">
        <v>7</v>
      </c>
      <c r="J2" s="33"/>
      <c r="K2" s="35"/>
      <c r="L2" s="35"/>
      <c r="M2" s="36" t="s">
        <v>8</v>
      </c>
      <c r="N2" s="27"/>
      <c r="O2" s="28"/>
      <c r="P2" s="37"/>
      <c r="Q2" s="37"/>
      <c r="R2" s="37"/>
      <c r="S2" s="37"/>
      <c r="T2" s="37"/>
      <c r="U2" s="37"/>
      <c r="V2" s="37"/>
      <c r="W2" s="37"/>
      <c r="X2" s="37"/>
      <c r="Y2" s="37"/>
      <c r="Z2" s="37"/>
      <c r="AA2" s="37"/>
      <c r="AB2" s="37"/>
      <c r="AC2" s="37"/>
      <c r="AD2" s="37"/>
      <c r="AE2" s="37"/>
      <c r="AF2" s="37"/>
      <c r="AG2" s="37"/>
      <c r="AH2" s="37"/>
      <c r="AI2" s="37"/>
      <c r="AJ2" s="37"/>
      <c r="AK2" s="37"/>
    </row>
    <row r="3">
      <c r="A3" s="38"/>
      <c r="B3" s="39" t="s">
        <v>9</v>
      </c>
      <c r="C3" s="27"/>
      <c r="D3" s="28"/>
      <c r="E3" s="33"/>
      <c r="F3" s="33"/>
      <c r="G3" s="40" t="s">
        <v>10</v>
      </c>
      <c r="J3" s="33"/>
      <c r="K3" s="33"/>
      <c r="L3" s="33"/>
      <c r="M3" s="41" t="s">
        <v>11</v>
      </c>
      <c r="N3" s="41" t="s">
        <v>12</v>
      </c>
      <c r="O3" s="41" t="s">
        <v>13</v>
      </c>
      <c r="P3" s="37"/>
      <c r="Q3" s="37"/>
      <c r="R3" s="37"/>
      <c r="S3" s="37"/>
      <c r="T3" s="37"/>
      <c r="U3" s="37"/>
      <c r="V3" s="37"/>
      <c r="W3" s="37"/>
      <c r="X3" s="37"/>
      <c r="Y3" s="37"/>
      <c r="Z3" s="37"/>
      <c r="AA3" s="37"/>
      <c r="AB3" s="37"/>
      <c r="AC3" s="37"/>
      <c r="AD3" s="37"/>
      <c r="AE3" s="37"/>
      <c r="AF3" s="37"/>
      <c r="AG3" s="37"/>
      <c r="AH3" s="37"/>
      <c r="AI3" s="37"/>
      <c r="AJ3" s="37"/>
      <c r="AK3" s="37"/>
    </row>
    <row r="4" ht="21.0" customHeight="1">
      <c r="A4" s="42"/>
      <c r="B4" s="43" t="s">
        <v>14</v>
      </c>
      <c r="C4" s="17"/>
      <c r="D4" s="18"/>
      <c r="E4" s="33"/>
      <c r="F4" s="33"/>
      <c r="G4" s="44" t="s">
        <v>15</v>
      </c>
      <c r="H4" s="44" t="s">
        <v>16</v>
      </c>
      <c r="I4" s="44" t="s">
        <v>17</v>
      </c>
      <c r="J4" s="33"/>
      <c r="K4" s="33"/>
      <c r="L4" s="33"/>
      <c r="M4" s="45" t="s">
        <v>18</v>
      </c>
      <c r="N4" s="46">
        <v>0.55</v>
      </c>
      <c r="O4" s="47">
        <v>16.5</v>
      </c>
      <c r="P4" s="37"/>
      <c r="Q4" s="37"/>
      <c r="R4" s="37"/>
      <c r="S4" s="37"/>
      <c r="T4" s="37"/>
      <c r="U4" s="37"/>
      <c r="V4" s="37"/>
      <c r="W4" s="37"/>
      <c r="X4" s="37"/>
      <c r="Y4" s="37"/>
      <c r="Z4" s="37"/>
      <c r="AA4" s="37"/>
      <c r="AB4" s="37"/>
      <c r="AC4" s="37"/>
      <c r="AD4" s="37"/>
      <c r="AE4" s="37"/>
      <c r="AF4" s="37"/>
      <c r="AG4" s="37"/>
      <c r="AH4" s="37"/>
      <c r="AI4" s="37"/>
      <c r="AJ4" s="37"/>
      <c r="AK4" s="37"/>
    </row>
    <row r="5" ht="14.25" customHeight="1">
      <c r="A5" s="29"/>
      <c r="B5" s="48"/>
      <c r="C5" s="49"/>
      <c r="D5" s="49"/>
      <c r="E5" s="33"/>
      <c r="F5" s="33"/>
      <c r="G5" s="50">
        <v>1.0</v>
      </c>
      <c r="H5" s="51" t="s">
        <v>19</v>
      </c>
      <c r="I5" s="52">
        <v>0.0</v>
      </c>
      <c r="J5" s="33"/>
      <c r="K5" s="33"/>
      <c r="L5" s="33"/>
      <c r="M5" s="45" t="s">
        <v>20</v>
      </c>
      <c r="N5" s="46">
        <v>0.15</v>
      </c>
      <c r="O5" s="47">
        <v>4.5</v>
      </c>
      <c r="P5" s="37"/>
      <c r="Q5" s="37"/>
      <c r="R5" s="37"/>
      <c r="S5" s="37"/>
      <c r="T5" s="37"/>
      <c r="U5" s="37"/>
      <c r="V5" s="37"/>
      <c r="W5" s="37"/>
      <c r="X5" s="37"/>
      <c r="Y5" s="37"/>
      <c r="Z5" s="37"/>
      <c r="AA5" s="37"/>
      <c r="AB5" s="37"/>
      <c r="AC5" s="37"/>
      <c r="AD5" s="37"/>
      <c r="AE5" s="37"/>
      <c r="AF5" s="37"/>
      <c r="AG5" s="37"/>
      <c r="AH5" s="37"/>
      <c r="AI5" s="37"/>
      <c r="AJ5" s="37"/>
      <c r="AK5" s="37"/>
    </row>
    <row r="6" ht="14.25" customHeight="1">
      <c r="A6" s="53"/>
      <c r="B6" s="54" t="s">
        <v>21</v>
      </c>
      <c r="C6" s="17"/>
      <c r="D6" s="18"/>
      <c r="E6" s="33"/>
      <c r="F6" s="33"/>
      <c r="G6" s="55">
        <v>2.0</v>
      </c>
      <c r="H6" s="56" t="s">
        <v>22</v>
      </c>
      <c r="I6" s="57"/>
      <c r="J6" s="33"/>
      <c r="K6" s="33"/>
      <c r="L6" s="33"/>
      <c r="M6" s="45" t="s">
        <v>23</v>
      </c>
      <c r="N6" s="46">
        <v>0.08</v>
      </c>
      <c r="O6" s="47">
        <v>2.4</v>
      </c>
      <c r="P6" s="37"/>
      <c r="Q6" s="37"/>
      <c r="R6" s="37"/>
      <c r="S6" s="37"/>
      <c r="T6" s="37"/>
      <c r="U6" s="37"/>
      <c r="V6" s="37"/>
      <c r="W6" s="37"/>
      <c r="X6" s="37"/>
      <c r="Y6" s="37"/>
      <c r="Z6" s="37"/>
      <c r="AA6" s="37"/>
      <c r="AB6" s="37"/>
      <c r="AC6" s="37"/>
      <c r="AD6" s="37"/>
      <c r="AE6" s="37"/>
      <c r="AF6" s="37"/>
      <c r="AG6" s="37"/>
      <c r="AH6" s="37"/>
      <c r="AI6" s="37"/>
      <c r="AJ6" s="37"/>
      <c r="AK6" s="37"/>
    </row>
    <row r="7" ht="14.25" customHeight="1">
      <c r="A7" s="29"/>
      <c r="B7" s="58" t="s">
        <v>24</v>
      </c>
      <c r="C7" s="17"/>
      <c r="D7" s="18"/>
      <c r="E7" s="33"/>
      <c r="F7" s="33"/>
      <c r="G7" s="50">
        <v>3.0</v>
      </c>
      <c r="H7" s="51" t="s">
        <v>25</v>
      </c>
      <c r="I7" s="57"/>
      <c r="J7" s="33"/>
      <c r="K7" s="33"/>
      <c r="L7" s="33"/>
      <c r="M7" s="45" t="s">
        <v>26</v>
      </c>
      <c r="N7" s="46">
        <v>0.12</v>
      </c>
      <c r="O7" s="47">
        <v>3.6</v>
      </c>
      <c r="P7" s="37"/>
      <c r="Q7" s="37"/>
      <c r="R7" s="37"/>
      <c r="S7" s="37"/>
      <c r="T7" s="37"/>
      <c r="U7" s="37"/>
      <c r="V7" s="37"/>
      <c r="W7" s="37"/>
      <c r="X7" s="37"/>
      <c r="Y7" s="37"/>
      <c r="Z7" s="37"/>
      <c r="AA7" s="37"/>
      <c r="AB7" s="37"/>
      <c r="AC7" s="37"/>
      <c r="AD7" s="37"/>
      <c r="AE7" s="37"/>
      <c r="AF7" s="37"/>
      <c r="AG7" s="37"/>
      <c r="AH7" s="37"/>
      <c r="AI7" s="37"/>
      <c r="AJ7" s="37"/>
      <c r="AK7" s="37"/>
    </row>
    <row r="8" ht="14.25" customHeight="1">
      <c r="A8" s="59"/>
      <c r="B8" s="60" t="s">
        <v>27</v>
      </c>
      <c r="C8" s="17"/>
      <c r="D8" s="18"/>
      <c r="E8" s="33"/>
      <c r="F8" s="33"/>
      <c r="G8" s="33"/>
      <c r="H8" s="33"/>
      <c r="I8" s="33"/>
      <c r="J8" s="33"/>
      <c r="K8" s="33"/>
      <c r="L8" s="33"/>
      <c r="M8" s="45" t="s">
        <v>28</v>
      </c>
      <c r="N8" s="46">
        <v>0.04</v>
      </c>
      <c r="O8" s="47">
        <v>1.2</v>
      </c>
      <c r="P8" s="37"/>
      <c r="Q8" s="37"/>
      <c r="R8" s="37"/>
      <c r="S8" s="37"/>
      <c r="T8" s="37"/>
      <c r="U8" s="37"/>
      <c r="V8" s="37"/>
      <c r="W8" s="37"/>
      <c r="X8" s="37"/>
      <c r="Y8" s="37"/>
      <c r="Z8" s="37"/>
      <c r="AA8" s="37"/>
      <c r="AB8" s="37"/>
      <c r="AC8" s="37"/>
      <c r="AD8" s="37"/>
      <c r="AE8" s="37"/>
      <c r="AF8" s="37"/>
      <c r="AG8" s="37"/>
      <c r="AH8" s="37"/>
      <c r="AI8" s="37"/>
      <c r="AJ8" s="37"/>
      <c r="AK8" s="37"/>
    </row>
    <row r="9" ht="14.25" customHeight="1">
      <c r="A9" s="29"/>
      <c r="B9" s="61" t="s">
        <v>29</v>
      </c>
      <c r="C9" s="17"/>
      <c r="D9" s="18"/>
      <c r="E9" s="33"/>
      <c r="F9" s="33"/>
      <c r="G9" s="33"/>
      <c r="H9" s="33"/>
      <c r="I9" s="33"/>
      <c r="J9" s="33"/>
      <c r="K9" s="33"/>
      <c r="L9" s="33"/>
      <c r="M9" s="45" t="s">
        <v>30</v>
      </c>
      <c r="N9" s="46">
        <v>0.02</v>
      </c>
      <c r="O9" s="47">
        <v>0.6</v>
      </c>
      <c r="P9" s="37"/>
      <c r="Q9" s="37"/>
      <c r="R9" s="37"/>
      <c r="S9" s="37"/>
      <c r="T9" s="37"/>
      <c r="U9" s="37"/>
      <c r="V9" s="37"/>
      <c r="W9" s="37"/>
      <c r="X9" s="37"/>
      <c r="Y9" s="37"/>
      <c r="Z9" s="37"/>
      <c r="AA9" s="37"/>
      <c r="AB9" s="37"/>
      <c r="AC9" s="37"/>
      <c r="AD9" s="37"/>
      <c r="AE9" s="37"/>
      <c r="AF9" s="37"/>
      <c r="AG9" s="37"/>
      <c r="AH9" s="37"/>
      <c r="AI9" s="37"/>
      <c r="AJ9" s="37"/>
      <c r="AK9" s="37"/>
    </row>
    <row r="10" ht="14.25" customHeight="1">
      <c r="A10" s="29"/>
      <c r="B10" s="62" t="s">
        <v>31</v>
      </c>
      <c r="C10" s="17"/>
      <c r="D10" s="18"/>
      <c r="E10" s="33"/>
      <c r="F10" s="33"/>
      <c r="G10" s="33"/>
      <c r="H10" s="33"/>
      <c r="I10" s="33"/>
      <c r="J10" s="33"/>
      <c r="K10" s="35"/>
      <c r="L10" s="63"/>
      <c r="M10" s="45" t="s">
        <v>32</v>
      </c>
      <c r="N10" s="46">
        <v>0.04</v>
      </c>
      <c r="O10" s="47">
        <v>1.2</v>
      </c>
      <c r="P10" s="37"/>
      <c r="Q10" s="37"/>
      <c r="R10" s="37"/>
      <c r="S10" s="37"/>
      <c r="T10" s="37"/>
      <c r="U10" s="37"/>
      <c r="V10" s="37"/>
      <c r="W10" s="37"/>
      <c r="X10" s="37"/>
      <c r="Y10" s="37"/>
      <c r="Z10" s="37"/>
      <c r="AA10" s="37"/>
      <c r="AB10" s="37"/>
      <c r="AC10" s="37"/>
      <c r="AD10" s="37"/>
      <c r="AE10" s="37"/>
      <c r="AF10" s="37"/>
      <c r="AG10" s="37"/>
      <c r="AH10" s="37"/>
      <c r="AI10" s="37"/>
      <c r="AJ10" s="37"/>
      <c r="AK10" s="37"/>
    </row>
    <row r="11" ht="14.25" customHeight="1">
      <c r="A11" s="29"/>
      <c r="B11" s="64" t="s">
        <v>33</v>
      </c>
      <c r="C11" s="17"/>
      <c r="D11" s="18"/>
      <c r="E11" s="33"/>
      <c r="F11" s="33"/>
      <c r="G11" s="33"/>
      <c r="H11" s="33"/>
      <c r="I11" s="33"/>
      <c r="J11" s="33"/>
      <c r="K11" s="35"/>
      <c r="L11" s="63"/>
      <c r="M11" s="65"/>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ht="14.25" customHeight="1">
      <c r="A12" s="66"/>
      <c r="B12" s="67" t="s">
        <v>34</v>
      </c>
      <c r="C12" s="17"/>
      <c r="D12" s="18"/>
      <c r="E12" s="33"/>
      <c r="F12" s="33"/>
      <c r="G12" s="33"/>
      <c r="H12" s="33"/>
      <c r="I12" s="33"/>
      <c r="J12" s="33"/>
      <c r="K12" s="33"/>
      <c r="L12" s="33"/>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ht="14.25" customHeight="1">
      <c r="A13" s="31"/>
      <c r="B13" s="31"/>
      <c r="C13" s="33"/>
      <c r="D13" s="33"/>
      <c r="E13" s="33"/>
      <c r="F13" s="33"/>
      <c r="G13" s="33"/>
      <c r="H13" s="33"/>
      <c r="I13" s="33"/>
      <c r="J13" s="33"/>
      <c r="K13" s="33"/>
      <c r="L13" s="33"/>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ht="14.25" customHeight="1">
      <c r="A14" s="31"/>
      <c r="B14" s="68"/>
      <c r="C14" s="33"/>
      <c r="D14" s="33"/>
      <c r="E14" s="33"/>
      <c r="F14" s="33"/>
      <c r="G14" s="33"/>
      <c r="H14" s="33"/>
      <c r="I14" s="33"/>
      <c r="J14" s="33"/>
      <c r="K14" s="33"/>
      <c r="L14" s="33"/>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ht="24.0" customHeight="1">
      <c r="A15" s="69"/>
      <c r="B15" s="70"/>
      <c r="C15" s="70"/>
      <c r="D15" s="70"/>
      <c r="E15" s="71"/>
      <c r="F15" s="72"/>
      <c r="G15" s="73" t="s">
        <v>35</v>
      </c>
      <c r="H15" s="74"/>
      <c r="I15" s="75"/>
      <c r="J15" s="76" t="s">
        <v>36</v>
      </c>
      <c r="K15" s="74"/>
      <c r="L15" s="77"/>
      <c r="M15" s="78"/>
      <c r="N15" s="78"/>
      <c r="O15" s="78"/>
      <c r="P15" s="78"/>
      <c r="Q15" s="78"/>
      <c r="R15" s="78"/>
      <c r="S15" s="78"/>
      <c r="T15" s="78"/>
      <c r="U15" s="78"/>
      <c r="V15" s="78"/>
      <c r="W15" s="78"/>
      <c r="X15" s="78"/>
      <c r="Y15" s="78"/>
      <c r="Z15" s="78"/>
      <c r="AA15" s="78"/>
      <c r="AB15" s="78"/>
      <c r="AC15" s="78"/>
      <c r="AD15" s="78"/>
      <c r="AE15" s="78"/>
      <c r="AF15" s="78"/>
    </row>
    <row r="16" ht="14.25" customHeight="1">
      <c r="A16" s="79"/>
      <c r="B16" s="80" t="s">
        <v>37</v>
      </c>
      <c r="C16" s="80" t="s">
        <v>38</v>
      </c>
      <c r="D16" s="80" t="s">
        <v>39</v>
      </c>
      <c r="E16" s="81" t="s">
        <v>40</v>
      </c>
      <c r="F16" s="82" t="s">
        <v>41</v>
      </c>
      <c r="G16" s="80" t="s">
        <v>42</v>
      </c>
      <c r="H16" s="81" t="s">
        <v>43</v>
      </c>
      <c r="I16" s="80" t="s">
        <v>41</v>
      </c>
      <c r="J16" s="80" t="s">
        <v>42</v>
      </c>
      <c r="K16" s="81" t="s">
        <v>43</v>
      </c>
      <c r="L16" s="83" t="s">
        <v>44</v>
      </c>
      <c r="M16" s="78"/>
      <c r="N16" s="78"/>
      <c r="O16" s="78"/>
      <c r="P16" s="78"/>
      <c r="Q16" s="78"/>
      <c r="R16" s="78"/>
      <c r="S16" s="78"/>
      <c r="T16" s="78"/>
      <c r="U16" s="78"/>
      <c r="V16" s="78"/>
      <c r="W16" s="78"/>
      <c r="X16" s="78"/>
      <c r="Y16" s="78"/>
      <c r="Z16" s="78"/>
      <c r="AA16" s="78"/>
      <c r="AB16" s="78"/>
      <c r="AC16" s="78"/>
      <c r="AD16" s="78"/>
      <c r="AE16" s="78"/>
      <c r="AF16" s="78"/>
    </row>
    <row r="17" ht="14.25" customHeight="1">
      <c r="A17" s="79"/>
      <c r="B17" s="18"/>
      <c r="C17" s="18"/>
      <c r="D17" s="18"/>
      <c r="E17" s="84"/>
      <c r="F17" s="85"/>
      <c r="G17" s="18"/>
      <c r="H17" s="84"/>
      <c r="I17" s="18"/>
      <c r="J17" s="18"/>
      <c r="K17" s="84"/>
      <c r="L17" s="84"/>
      <c r="M17" s="78"/>
      <c r="N17" s="78"/>
      <c r="O17" s="78"/>
      <c r="P17" s="78"/>
      <c r="Q17" s="78"/>
      <c r="R17" s="78"/>
      <c r="S17" s="78"/>
      <c r="T17" s="78"/>
      <c r="U17" s="78"/>
      <c r="V17" s="78"/>
      <c r="W17" s="78"/>
      <c r="X17" s="78"/>
      <c r="Y17" s="78"/>
      <c r="Z17" s="78"/>
      <c r="AA17" s="78"/>
      <c r="AB17" s="78"/>
      <c r="AC17" s="78"/>
      <c r="AD17" s="78"/>
      <c r="AE17" s="78"/>
      <c r="AF17" s="78"/>
    </row>
    <row r="18" ht="26.25" customHeight="1">
      <c r="A18" s="79"/>
      <c r="B18" s="86" t="s">
        <v>45</v>
      </c>
      <c r="C18" s="87" t="s">
        <v>46</v>
      </c>
      <c r="D18" s="88"/>
      <c r="E18" s="88"/>
      <c r="F18" s="89"/>
      <c r="G18" s="88"/>
      <c r="H18" s="90"/>
      <c r="I18" s="91"/>
      <c r="J18" s="91"/>
      <c r="K18" s="90"/>
      <c r="L18" s="92"/>
      <c r="M18" s="78"/>
      <c r="N18" s="78"/>
      <c r="O18" s="78"/>
      <c r="P18" s="78"/>
      <c r="Q18" s="78"/>
      <c r="R18" s="78"/>
      <c r="S18" s="78"/>
      <c r="T18" s="78"/>
      <c r="U18" s="78"/>
      <c r="V18" s="78"/>
      <c r="W18" s="78"/>
      <c r="X18" s="78"/>
      <c r="Y18" s="78"/>
      <c r="Z18" s="78"/>
      <c r="AA18" s="78"/>
      <c r="AB18" s="78"/>
      <c r="AC18" s="78"/>
      <c r="AD18" s="78"/>
      <c r="AE18" s="78"/>
      <c r="AF18" s="78"/>
    </row>
    <row r="19" ht="14.25" customHeight="1">
      <c r="A19" s="79"/>
      <c r="B19" s="15"/>
      <c r="C19" s="93">
        <v>1.0</v>
      </c>
      <c r="D19" s="94" t="s">
        <v>47</v>
      </c>
      <c r="E19" s="95" t="s">
        <v>48</v>
      </c>
      <c r="F19" s="96">
        <v>0.0</v>
      </c>
      <c r="G19" s="97">
        <v>540000.0</v>
      </c>
      <c r="H19" s="98">
        <f>F19*G19</f>
        <v>0</v>
      </c>
      <c r="I19" s="99">
        <v>0.0</v>
      </c>
      <c r="J19" s="97">
        <v>36255.0</v>
      </c>
      <c r="K19" s="98">
        <f t="shared" ref="K19:K20" si="1">I19*J19</f>
        <v>0</v>
      </c>
      <c r="L19" s="100"/>
      <c r="M19" s="78"/>
      <c r="N19" s="78"/>
      <c r="O19" s="78"/>
      <c r="P19" s="78"/>
      <c r="Q19" s="78"/>
      <c r="R19" s="78"/>
      <c r="S19" s="78"/>
      <c r="T19" s="78"/>
      <c r="U19" s="78"/>
      <c r="V19" s="78"/>
      <c r="W19" s="78"/>
      <c r="X19" s="78"/>
      <c r="Y19" s="78"/>
      <c r="Z19" s="78"/>
      <c r="AA19" s="78"/>
      <c r="AB19" s="78"/>
      <c r="AC19" s="78"/>
      <c r="AD19" s="78"/>
      <c r="AE19" s="78"/>
      <c r="AF19" s="78"/>
    </row>
    <row r="20" ht="14.25" customHeight="1">
      <c r="A20" s="79"/>
      <c r="B20" s="15"/>
      <c r="C20" s="93">
        <v>2.0</v>
      </c>
      <c r="D20" s="94" t="s">
        <v>49</v>
      </c>
      <c r="E20" s="95" t="s">
        <v>48</v>
      </c>
      <c r="F20" s="101"/>
      <c r="G20" s="102"/>
      <c r="H20" s="103"/>
      <c r="I20" s="99">
        <v>0.0</v>
      </c>
      <c r="J20" s="104">
        <v>400.0</v>
      </c>
      <c r="K20" s="98">
        <f t="shared" si="1"/>
        <v>0</v>
      </c>
      <c r="L20" s="105" t="s">
        <v>50</v>
      </c>
      <c r="M20" s="78"/>
      <c r="N20" s="78"/>
      <c r="O20" s="78"/>
      <c r="P20" s="78"/>
      <c r="Q20" s="78"/>
      <c r="R20" s="78"/>
      <c r="S20" s="78"/>
      <c r="T20" s="78"/>
      <c r="U20" s="78"/>
      <c r="V20" s="78"/>
      <c r="W20" s="78"/>
      <c r="X20" s="78"/>
      <c r="Y20" s="78"/>
      <c r="Z20" s="78"/>
      <c r="AA20" s="78"/>
      <c r="AB20" s="78"/>
      <c r="AC20" s="78"/>
      <c r="AD20" s="78"/>
      <c r="AE20" s="78"/>
      <c r="AF20" s="78"/>
    </row>
    <row r="21" ht="14.25" customHeight="1">
      <c r="A21" s="79"/>
      <c r="B21" s="15"/>
      <c r="C21" s="93">
        <v>3.0</v>
      </c>
      <c r="D21" s="94" t="s">
        <v>51</v>
      </c>
      <c r="E21" s="95" t="s">
        <v>48</v>
      </c>
      <c r="F21" s="96">
        <v>0.0</v>
      </c>
      <c r="G21" s="97">
        <v>505.0</v>
      </c>
      <c r="H21" s="98">
        <f t="shared" ref="H21:H22" si="2">F21*G21</f>
        <v>0</v>
      </c>
      <c r="I21" s="101"/>
      <c r="J21" s="102"/>
      <c r="K21" s="103"/>
      <c r="L21" s="105" t="s">
        <v>52</v>
      </c>
      <c r="M21" s="78"/>
      <c r="N21" s="78"/>
      <c r="O21" s="78"/>
      <c r="P21" s="78"/>
      <c r="Q21" s="78"/>
      <c r="R21" s="78"/>
      <c r="S21" s="78"/>
      <c r="T21" s="78"/>
      <c r="U21" s="78"/>
      <c r="V21" s="78"/>
      <c r="W21" s="78"/>
      <c r="X21" s="78"/>
      <c r="Y21" s="78"/>
      <c r="Z21" s="78"/>
      <c r="AA21" s="78"/>
      <c r="AB21" s="78"/>
      <c r="AC21" s="78"/>
      <c r="AD21" s="78"/>
      <c r="AE21" s="78"/>
      <c r="AF21" s="78"/>
    </row>
    <row r="22" ht="14.25" customHeight="1">
      <c r="A22" s="79"/>
      <c r="B22" s="15"/>
      <c r="C22" s="93">
        <v>4.0</v>
      </c>
      <c r="D22" s="94" t="s">
        <v>53</v>
      </c>
      <c r="E22" s="95" t="s">
        <v>48</v>
      </c>
      <c r="F22" s="96">
        <v>0.0</v>
      </c>
      <c r="G22" s="97">
        <v>690.0</v>
      </c>
      <c r="H22" s="98">
        <f t="shared" si="2"/>
        <v>0</v>
      </c>
      <c r="I22" s="99">
        <v>0.0</v>
      </c>
      <c r="J22" s="104">
        <v>992.0</v>
      </c>
      <c r="K22" s="98">
        <f t="shared" ref="K22:K23" si="3">I22*J22</f>
        <v>0</v>
      </c>
      <c r="L22" s="105"/>
      <c r="M22" s="78"/>
      <c r="N22" s="78"/>
      <c r="O22" s="78"/>
      <c r="P22" s="78"/>
      <c r="Q22" s="78"/>
      <c r="R22" s="78"/>
      <c r="S22" s="78"/>
      <c r="T22" s="78"/>
      <c r="U22" s="78"/>
      <c r="V22" s="78"/>
      <c r="W22" s="78"/>
      <c r="X22" s="78"/>
      <c r="Y22" s="78"/>
      <c r="Z22" s="78"/>
      <c r="AA22" s="78"/>
      <c r="AB22" s="78"/>
      <c r="AC22" s="78"/>
      <c r="AD22" s="78"/>
      <c r="AE22" s="78"/>
      <c r="AF22" s="78"/>
    </row>
    <row r="23" ht="14.25" customHeight="1">
      <c r="A23" s="79"/>
      <c r="B23" s="18"/>
      <c r="C23" s="93">
        <v>5.0</v>
      </c>
      <c r="D23" s="94" t="s">
        <v>54</v>
      </c>
      <c r="E23" s="95" t="s">
        <v>48</v>
      </c>
      <c r="F23" s="101"/>
      <c r="G23" s="102"/>
      <c r="H23" s="103"/>
      <c r="I23" s="99">
        <v>0.0</v>
      </c>
      <c r="J23" s="104">
        <v>50.0</v>
      </c>
      <c r="K23" s="98">
        <f t="shared" si="3"/>
        <v>0</v>
      </c>
      <c r="L23" s="105" t="s">
        <v>50</v>
      </c>
      <c r="M23" s="78"/>
      <c r="N23" s="78"/>
      <c r="O23" s="78"/>
      <c r="P23" s="78"/>
      <c r="Q23" s="78"/>
      <c r="R23" s="78"/>
      <c r="S23" s="78"/>
      <c r="T23" s="78"/>
      <c r="U23" s="78"/>
      <c r="V23" s="78"/>
      <c r="W23" s="78"/>
      <c r="X23" s="78"/>
      <c r="Y23" s="78"/>
      <c r="Z23" s="78"/>
      <c r="AA23" s="78"/>
      <c r="AB23" s="78"/>
      <c r="AC23" s="78"/>
      <c r="AD23" s="78"/>
      <c r="AE23" s="78"/>
      <c r="AF23" s="78"/>
    </row>
    <row r="24" ht="18.75" customHeight="1">
      <c r="A24" s="79"/>
      <c r="B24" s="86" t="s">
        <v>55</v>
      </c>
      <c r="C24" s="87" t="s">
        <v>56</v>
      </c>
      <c r="D24" s="88"/>
      <c r="E24" s="90"/>
      <c r="F24" s="106"/>
      <c r="G24" s="91"/>
      <c r="H24" s="90"/>
      <c r="I24" s="91"/>
      <c r="J24" s="91"/>
      <c r="K24" s="90"/>
      <c r="L24" s="92"/>
      <c r="M24" s="78"/>
      <c r="N24" s="78"/>
      <c r="O24" s="78"/>
      <c r="P24" s="78"/>
      <c r="Q24" s="78"/>
      <c r="R24" s="78"/>
      <c r="S24" s="78"/>
      <c r="T24" s="78"/>
      <c r="U24" s="78"/>
      <c r="V24" s="78"/>
      <c r="W24" s="78"/>
      <c r="X24" s="78"/>
      <c r="Y24" s="78"/>
      <c r="Z24" s="78"/>
      <c r="AA24" s="78"/>
      <c r="AB24" s="78"/>
      <c r="AC24" s="78"/>
      <c r="AD24" s="78"/>
      <c r="AE24" s="78"/>
      <c r="AF24" s="78"/>
    </row>
    <row r="25" ht="14.25" customHeight="1">
      <c r="A25" s="79"/>
      <c r="B25" s="15"/>
      <c r="C25" s="93">
        <v>6.0</v>
      </c>
      <c r="D25" s="94" t="s">
        <v>57</v>
      </c>
      <c r="E25" s="95" t="s">
        <v>48</v>
      </c>
      <c r="F25" s="107" t="s">
        <v>58</v>
      </c>
      <c r="G25" s="108"/>
      <c r="H25" s="109"/>
      <c r="I25" s="110" t="s">
        <v>58</v>
      </c>
      <c r="J25" s="108"/>
      <c r="K25" s="109"/>
      <c r="L25" s="111" t="s">
        <v>59</v>
      </c>
      <c r="M25" s="78"/>
      <c r="N25" s="78"/>
      <c r="O25" s="78"/>
      <c r="P25" s="78"/>
      <c r="Q25" s="78"/>
      <c r="R25" s="78"/>
      <c r="S25" s="78"/>
      <c r="T25" s="78"/>
      <c r="U25" s="78"/>
      <c r="V25" s="78"/>
      <c r="W25" s="78"/>
      <c r="X25" s="78"/>
      <c r="Y25" s="78"/>
      <c r="Z25" s="78"/>
      <c r="AA25" s="78"/>
      <c r="AB25" s="78"/>
      <c r="AC25" s="78"/>
      <c r="AD25" s="78"/>
      <c r="AE25" s="78"/>
      <c r="AF25" s="78"/>
    </row>
    <row r="26" ht="14.25" customHeight="1">
      <c r="A26" s="79"/>
      <c r="B26" s="15"/>
      <c r="C26" s="93">
        <v>7.0</v>
      </c>
      <c r="D26" s="94" t="s">
        <v>60</v>
      </c>
      <c r="E26" s="95" t="s">
        <v>48</v>
      </c>
      <c r="F26" s="107" t="s">
        <v>58</v>
      </c>
      <c r="G26" s="108"/>
      <c r="H26" s="109"/>
      <c r="I26" s="110" t="s">
        <v>58</v>
      </c>
      <c r="J26" s="108"/>
      <c r="K26" s="109"/>
      <c r="L26" s="111" t="s">
        <v>59</v>
      </c>
      <c r="M26" s="78"/>
      <c r="N26" s="78"/>
      <c r="O26" s="78"/>
      <c r="P26" s="78"/>
      <c r="Q26" s="78"/>
      <c r="R26" s="78"/>
      <c r="S26" s="78"/>
      <c r="T26" s="78"/>
      <c r="U26" s="78"/>
      <c r="V26" s="78"/>
      <c r="W26" s="78"/>
      <c r="X26" s="78"/>
      <c r="Y26" s="78"/>
      <c r="Z26" s="78"/>
      <c r="AA26" s="78"/>
      <c r="AB26" s="78"/>
      <c r="AC26" s="78"/>
      <c r="AD26" s="78"/>
      <c r="AE26" s="78"/>
      <c r="AF26" s="78"/>
    </row>
    <row r="27" ht="14.25" customHeight="1">
      <c r="A27" s="79"/>
      <c r="B27" s="15"/>
      <c r="C27" s="93">
        <v>8.0</v>
      </c>
      <c r="D27" s="94" t="s">
        <v>61</v>
      </c>
      <c r="E27" s="95" t="s">
        <v>62</v>
      </c>
      <c r="F27" s="96">
        <v>0.0</v>
      </c>
      <c r="G27" s="97">
        <v>25400.0</v>
      </c>
      <c r="H27" s="98">
        <f t="shared" ref="H27:H30" si="4">F27*G27</f>
        <v>0</v>
      </c>
      <c r="I27" s="99">
        <v>0.0</v>
      </c>
      <c r="J27" s="97">
        <v>2675.0</v>
      </c>
      <c r="K27" s="98">
        <f t="shared" ref="K27:K30" si="5">I27*J27</f>
        <v>0</v>
      </c>
      <c r="L27" s="100"/>
      <c r="M27" s="78"/>
      <c r="N27" s="78"/>
      <c r="O27" s="78"/>
      <c r="P27" s="78"/>
      <c r="Q27" s="78"/>
      <c r="R27" s="78"/>
      <c r="S27" s="78"/>
      <c r="T27" s="78"/>
      <c r="U27" s="78"/>
      <c r="V27" s="78"/>
      <c r="W27" s="78"/>
      <c r="X27" s="78"/>
      <c r="Y27" s="78"/>
      <c r="Z27" s="78"/>
      <c r="AA27" s="78"/>
      <c r="AB27" s="78"/>
      <c r="AC27" s="78"/>
      <c r="AD27" s="78"/>
      <c r="AE27" s="78"/>
      <c r="AF27" s="78"/>
    </row>
    <row r="28" ht="14.25" customHeight="1">
      <c r="A28" s="79"/>
      <c r="B28" s="15"/>
      <c r="C28" s="93">
        <v>9.0</v>
      </c>
      <c r="D28" s="94" t="s">
        <v>63</v>
      </c>
      <c r="E28" s="95" t="s">
        <v>62</v>
      </c>
      <c r="F28" s="96">
        <v>0.0</v>
      </c>
      <c r="G28" s="97">
        <v>17350.0</v>
      </c>
      <c r="H28" s="98">
        <f t="shared" si="4"/>
        <v>0</v>
      </c>
      <c r="I28" s="99">
        <v>0.0</v>
      </c>
      <c r="J28" s="97">
        <v>1928.0</v>
      </c>
      <c r="K28" s="98">
        <f t="shared" si="5"/>
        <v>0</v>
      </c>
      <c r="L28" s="100"/>
      <c r="M28" s="78"/>
      <c r="N28" s="78"/>
      <c r="O28" s="78"/>
      <c r="P28" s="78"/>
      <c r="Q28" s="78"/>
      <c r="R28" s="78"/>
      <c r="S28" s="78"/>
      <c r="T28" s="78"/>
      <c r="U28" s="78"/>
      <c r="V28" s="78"/>
      <c r="W28" s="78"/>
      <c r="X28" s="78"/>
      <c r="Y28" s="78"/>
      <c r="Z28" s="78"/>
      <c r="AA28" s="78"/>
      <c r="AB28" s="78"/>
      <c r="AC28" s="78"/>
      <c r="AD28" s="78"/>
      <c r="AE28" s="78"/>
      <c r="AF28" s="78"/>
    </row>
    <row r="29" ht="30.75" customHeight="1">
      <c r="A29" s="79"/>
      <c r="B29" s="15"/>
      <c r="C29" s="93">
        <v>10.0</v>
      </c>
      <c r="D29" s="94" t="s">
        <v>64</v>
      </c>
      <c r="E29" s="95" t="s">
        <v>62</v>
      </c>
      <c r="F29" s="96">
        <v>0.0</v>
      </c>
      <c r="G29" s="104">
        <v>450.0</v>
      </c>
      <c r="H29" s="98">
        <f t="shared" si="4"/>
        <v>0</v>
      </c>
      <c r="I29" s="99">
        <v>0.0</v>
      </c>
      <c r="J29" s="97">
        <v>15.0</v>
      </c>
      <c r="K29" s="98">
        <f t="shared" si="5"/>
        <v>0</v>
      </c>
      <c r="L29" s="100"/>
      <c r="M29" s="78"/>
      <c r="N29" s="78"/>
      <c r="O29" s="78"/>
      <c r="P29" s="78"/>
      <c r="Q29" s="78"/>
      <c r="R29" s="78"/>
      <c r="S29" s="78"/>
      <c r="T29" s="78"/>
      <c r="U29" s="78"/>
      <c r="V29" s="78"/>
      <c r="W29" s="78"/>
      <c r="X29" s="78"/>
      <c r="Y29" s="78"/>
      <c r="Z29" s="78"/>
      <c r="AA29" s="78"/>
      <c r="AB29" s="78"/>
      <c r="AC29" s="78"/>
      <c r="AD29" s="78"/>
      <c r="AE29" s="78"/>
      <c r="AF29" s="78"/>
    </row>
    <row r="30" ht="14.25" customHeight="1">
      <c r="A30" s="79"/>
      <c r="B30" s="15"/>
      <c r="C30" s="93">
        <v>11.0</v>
      </c>
      <c r="D30" s="94" t="s">
        <v>65</v>
      </c>
      <c r="E30" s="95" t="s">
        <v>62</v>
      </c>
      <c r="F30" s="96">
        <v>0.0</v>
      </c>
      <c r="G30" s="97">
        <v>4755.0</v>
      </c>
      <c r="H30" s="98">
        <f t="shared" si="4"/>
        <v>0</v>
      </c>
      <c r="I30" s="99">
        <v>0.0</v>
      </c>
      <c r="J30" s="97">
        <v>528.0</v>
      </c>
      <c r="K30" s="98">
        <f t="shared" si="5"/>
        <v>0</v>
      </c>
      <c r="L30" s="100"/>
      <c r="M30" s="78"/>
      <c r="N30" s="78"/>
      <c r="O30" s="78"/>
      <c r="P30" s="78"/>
      <c r="Q30" s="78"/>
      <c r="R30" s="78"/>
      <c r="S30" s="78"/>
      <c r="T30" s="78"/>
      <c r="U30" s="78"/>
      <c r="V30" s="78"/>
      <c r="W30" s="78"/>
      <c r="X30" s="78"/>
      <c r="Y30" s="78"/>
      <c r="Z30" s="78"/>
      <c r="AA30" s="78"/>
      <c r="AB30" s="78"/>
      <c r="AC30" s="78"/>
      <c r="AD30" s="78"/>
      <c r="AE30" s="78"/>
      <c r="AF30" s="78"/>
    </row>
    <row r="31" ht="14.25" customHeight="1">
      <c r="A31" s="79"/>
      <c r="B31" s="15"/>
      <c r="C31" s="93">
        <v>12.0</v>
      </c>
      <c r="D31" s="94" t="s">
        <v>66</v>
      </c>
      <c r="E31" s="95" t="s">
        <v>62</v>
      </c>
      <c r="F31" s="107" t="s">
        <v>58</v>
      </c>
      <c r="G31" s="108"/>
      <c r="H31" s="109"/>
      <c r="I31" s="110" t="s">
        <v>58</v>
      </c>
      <c r="J31" s="108"/>
      <c r="K31" s="109"/>
      <c r="L31" s="111" t="s">
        <v>59</v>
      </c>
      <c r="M31" s="78"/>
      <c r="N31" s="78"/>
      <c r="O31" s="78"/>
      <c r="P31" s="78"/>
      <c r="Q31" s="78"/>
      <c r="R31" s="78"/>
      <c r="S31" s="78"/>
      <c r="T31" s="78"/>
      <c r="U31" s="78"/>
      <c r="V31" s="78"/>
      <c r="W31" s="78"/>
      <c r="X31" s="78"/>
      <c r="Y31" s="78"/>
      <c r="Z31" s="78"/>
      <c r="AA31" s="78"/>
      <c r="AB31" s="78"/>
      <c r="AC31" s="78"/>
      <c r="AD31" s="78"/>
      <c r="AE31" s="78"/>
      <c r="AF31" s="78"/>
    </row>
    <row r="32" ht="14.25" customHeight="1">
      <c r="A32" s="79"/>
      <c r="B32" s="18"/>
      <c r="C32" s="93">
        <v>13.0</v>
      </c>
      <c r="D32" s="112" t="s">
        <v>67</v>
      </c>
      <c r="E32" s="113" t="s">
        <v>62</v>
      </c>
      <c r="F32" s="107" t="s">
        <v>58</v>
      </c>
      <c r="G32" s="108"/>
      <c r="H32" s="109"/>
      <c r="I32" s="110" t="s">
        <v>58</v>
      </c>
      <c r="J32" s="108"/>
      <c r="K32" s="109"/>
      <c r="L32" s="111" t="s">
        <v>59</v>
      </c>
      <c r="M32" s="78"/>
      <c r="N32" s="78"/>
      <c r="O32" s="78"/>
      <c r="P32" s="78"/>
      <c r="Q32" s="78"/>
      <c r="R32" s="78"/>
      <c r="S32" s="78"/>
      <c r="T32" s="78"/>
      <c r="U32" s="78"/>
      <c r="V32" s="78"/>
      <c r="W32" s="78"/>
      <c r="X32" s="78"/>
      <c r="Y32" s="78"/>
      <c r="Z32" s="78"/>
      <c r="AA32" s="78"/>
      <c r="AB32" s="78"/>
      <c r="AC32" s="78"/>
      <c r="AD32" s="78"/>
      <c r="AE32" s="78"/>
      <c r="AF32" s="78"/>
    </row>
    <row r="33" ht="14.25" customHeight="1">
      <c r="A33" s="79"/>
      <c r="B33" s="86" t="s">
        <v>68</v>
      </c>
      <c r="C33" s="87" t="s">
        <v>69</v>
      </c>
      <c r="D33" s="88"/>
      <c r="E33" s="90"/>
      <c r="F33" s="106"/>
      <c r="G33" s="91"/>
      <c r="H33" s="90"/>
      <c r="I33" s="91"/>
      <c r="J33" s="91"/>
      <c r="K33" s="90"/>
      <c r="L33" s="92"/>
      <c r="M33" s="78"/>
      <c r="N33" s="78"/>
      <c r="O33" s="78"/>
      <c r="P33" s="78"/>
      <c r="Q33" s="78"/>
      <c r="R33" s="78"/>
      <c r="S33" s="78"/>
      <c r="T33" s="78"/>
      <c r="U33" s="78"/>
      <c r="V33" s="78"/>
      <c r="W33" s="78"/>
      <c r="X33" s="78"/>
      <c r="Y33" s="78"/>
      <c r="Z33" s="78"/>
      <c r="AA33" s="78"/>
      <c r="AB33" s="78"/>
      <c r="AC33" s="78"/>
      <c r="AD33" s="78"/>
      <c r="AE33" s="78"/>
      <c r="AF33" s="78"/>
    </row>
    <row r="34">
      <c r="A34" s="79"/>
      <c r="B34" s="114"/>
      <c r="C34" s="115">
        <v>14.0</v>
      </c>
      <c r="D34" s="116" t="s">
        <v>70</v>
      </c>
      <c r="E34" s="117" t="s">
        <v>48</v>
      </c>
      <c r="F34" s="118"/>
      <c r="G34" s="119"/>
      <c r="H34" s="120"/>
      <c r="I34" s="121">
        <v>0.0</v>
      </c>
      <c r="J34" s="122">
        <v>135000.0</v>
      </c>
      <c r="K34" s="123">
        <f>I34*J34</f>
        <v>0</v>
      </c>
      <c r="L34" s="124" t="s">
        <v>71</v>
      </c>
      <c r="M34" s="125" t="s">
        <v>72</v>
      </c>
      <c r="N34" s="78"/>
      <c r="O34" s="78"/>
      <c r="P34" s="78"/>
      <c r="Q34" s="78"/>
      <c r="R34" s="78"/>
      <c r="S34" s="78"/>
      <c r="T34" s="78"/>
      <c r="U34" s="78"/>
      <c r="V34" s="78"/>
      <c r="W34" s="78"/>
      <c r="X34" s="78"/>
      <c r="Y34" s="78"/>
      <c r="Z34" s="78"/>
      <c r="AA34" s="78"/>
      <c r="AB34" s="78"/>
      <c r="AC34" s="78"/>
      <c r="AD34" s="78"/>
      <c r="AE34" s="78"/>
      <c r="AF34" s="78"/>
    </row>
    <row r="35" ht="14.2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row>
    <row r="36" ht="1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ht="14.2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ht="27.75" customHeight="1">
      <c r="A38" s="126"/>
      <c r="B38" s="127"/>
      <c r="C38" s="127"/>
      <c r="D38" s="127"/>
      <c r="E38" s="128"/>
      <c r="F38" s="75"/>
      <c r="G38" s="73" t="s">
        <v>35</v>
      </c>
      <c r="H38" s="74"/>
      <c r="I38" s="75"/>
      <c r="J38" s="76" t="s">
        <v>36</v>
      </c>
      <c r="K38" s="74"/>
      <c r="L38" s="127"/>
      <c r="M38" s="129"/>
      <c r="N38" s="129"/>
      <c r="O38" s="129"/>
      <c r="P38" s="129"/>
      <c r="Q38" s="129"/>
      <c r="R38" s="129"/>
      <c r="S38" s="129"/>
      <c r="T38" s="129"/>
      <c r="U38" s="129"/>
      <c r="V38" s="129"/>
      <c r="W38" s="129"/>
      <c r="X38" s="129"/>
      <c r="Y38" s="129"/>
      <c r="Z38" s="129"/>
      <c r="AA38" s="129"/>
      <c r="AB38" s="129"/>
      <c r="AC38" s="129"/>
      <c r="AD38" s="129"/>
      <c r="AE38" s="129"/>
      <c r="AF38" s="129"/>
    </row>
    <row r="39" ht="13.5" customHeight="1">
      <c r="A39" s="130"/>
      <c r="B39" s="131" t="s">
        <v>37</v>
      </c>
      <c r="C39" s="132" t="s">
        <v>38</v>
      </c>
      <c r="D39" s="132" t="s">
        <v>39</v>
      </c>
      <c r="E39" s="133" t="s">
        <v>40</v>
      </c>
      <c r="F39" s="132" t="s">
        <v>41</v>
      </c>
      <c r="G39" s="132" t="s">
        <v>42</v>
      </c>
      <c r="H39" s="133" t="s">
        <v>43</v>
      </c>
      <c r="I39" s="132" t="s">
        <v>41</v>
      </c>
      <c r="J39" s="132" t="s">
        <v>42</v>
      </c>
      <c r="K39" s="133" t="s">
        <v>43</v>
      </c>
      <c r="L39" s="133" t="s">
        <v>44</v>
      </c>
      <c r="M39" s="129"/>
      <c r="N39" s="129"/>
      <c r="O39" s="129"/>
      <c r="P39" s="129"/>
      <c r="Q39" s="129"/>
      <c r="R39" s="129"/>
      <c r="S39" s="129"/>
      <c r="T39" s="129"/>
      <c r="U39" s="129"/>
      <c r="V39" s="129"/>
      <c r="W39" s="129"/>
      <c r="X39" s="129"/>
      <c r="Y39" s="129"/>
      <c r="Z39" s="129"/>
      <c r="AA39" s="129"/>
      <c r="AB39" s="129"/>
      <c r="AC39" s="129"/>
      <c r="AD39" s="129"/>
      <c r="AE39" s="129"/>
      <c r="AF39" s="129"/>
    </row>
    <row r="40" ht="13.5" customHeight="1">
      <c r="A40" s="134"/>
      <c r="B40" s="135"/>
      <c r="C40" s="136"/>
      <c r="D40" s="136"/>
      <c r="E40" s="137"/>
      <c r="F40" s="136"/>
      <c r="G40" s="136"/>
      <c r="H40" s="137"/>
      <c r="I40" s="18"/>
      <c r="J40" s="18"/>
      <c r="K40" s="84"/>
      <c r="L40" s="138"/>
      <c r="M40" s="139"/>
      <c r="N40" s="129"/>
      <c r="O40" s="129"/>
      <c r="P40" s="129"/>
      <c r="Q40" s="129"/>
      <c r="R40" s="129"/>
      <c r="S40" s="129"/>
      <c r="T40" s="129"/>
      <c r="U40" s="129"/>
      <c r="V40" s="129"/>
      <c r="W40" s="129"/>
      <c r="X40" s="129"/>
      <c r="Y40" s="129"/>
      <c r="Z40" s="129"/>
      <c r="AA40" s="129"/>
      <c r="AB40" s="129"/>
      <c r="AC40" s="129"/>
      <c r="AD40" s="129"/>
      <c r="AE40" s="129"/>
      <c r="AF40" s="129"/>
    </row>
    <row r="41">
      <c r="A41" s="134"/>
      <c r="B41" s="140" t="s">
        <v>73</v>
      </c>
      <c r="C41" s="141" t="s">
        <v>74</v>
      </c>
      <c r="D41" s="142"/>
      <c r="E41" s="143"/>
      <c r="F41" s="142"/>
      <c r="G41" s="142"/>
      <c r="H41" s="144"/>
      <c r="I41" s="142"/>
      <c r="J41" s="142"/>
      <c r="K41" s="143"/>
      <c r="L41" s="145"/>
      <c r="M41" s="139"/>
      <c r="N41" s="129"/>
      <c r="O41" s="129"/>
      <c r="P41" s="129"/>
      <c r="Q41" s="129"/>
      <c r="R41" s="129"/>
      <c r="S41" s="129"/>
      <c r="T41" s="129"/>
      <c r="U41" s="129"/>
      <c r="V41" s="129"/>
      <c r="W41" s="129"/>
      <c r="X41" s="129"/>
      <c r="Y41" s="129"/>
      <c r="Z41" s="129"/>
      <c r="AA41" s="129"/>
      <c r="AB41" s="129"/>
      <c r="AC41" s="129"/>
      <c r="AD41" s="129"/>
      <c r="AE41" s="129"/>
      <c r="AF41" s="129"/>
    </row>
    <row r="42" ht="13.5" customHeight="1">
      <c r="A42" s="134"/>
      <c r="B42" s="146"/>
      <c r="C42" s="147">
        <v>15.0</v>
      </c>
      <c r="D42" s="148" t="s">
        <v>75</v>
      </c>
      <c r="E42" s="149" t="s">
        <v>62</v>
      </c>
      <c r="F42" s="150">
        <v>0.0</v>
      </c>
      <c r="G42" s="151">
        <v>36525.0</v>
      </c>
      <c r="H42" s="152">
        <f>SUM(F42*G42)</f>
        <v>0</v>
      </c>
      <c r="I42" s="99">
        <v>0.0</v>
      </c>
      <c r="J42" s="97">
        <v>2200.0</v>
      </c>
      <c r="K42" s="98">
        <f t="shared" ref="K42:K44" si="6">SUM(I42*J42)</f>
        <v>0</v>
      </c>
      <c r="L42" s="100"/>
      <c r="M42" s="139"/>
      <c r="N42" s="129"/>
      <c r="O42" s="129"/>
      <c r="P42" s="129"/>
      <c r="Q42" s="129"/>
      <c r="R42" s="129"/>
      <c r="S42" s="129"/>
      <c r="T42" s="129"/>
      <c r="U42" s="129"/>
      <c r="V42" s="129"/>
      <c r="W42" s="129"/>
      <c r="X42" s="129"/>
      <c r="Y42" s="129"/>
      <c r="Z42" s="129"/>
      <c r="AA42" s="129"/>
      <c r="AB42" s="129"/>
      <c r="AC42" s="129"/>
      <c r="AD42" s="129"/>
      <c r="AE42" s="129"/>
      <c r="AF42" s="129"/>
    </row>
    <row r="43" ht="13.5" customHeight="1">
      <c r="A43" s="134"/>
      <c r="B43" s="146"/>
      <c r="C43" s="147">
        <v>16.0</v>
      </c>
      <c r="D43" s="148" t="s">
        <v>76</v>
      </c>
      <c r="E43" s="149" t="s">
        <v>62</v>
      </c>
      <c r="F43" s="15"/>
      <c r="H43" s="153"/>
      <c r="I43" s="99">
        <v>0.0</v>
      </c>
      <c r="J43" s="97">
        <v>5500.0</v>
      </c>
      <c r="K43" s="98">
        <f t="shared" si="6"/>
        <v>0</v>
      </c>
      <c r="L43" s="154"/>
      <c r="M43" s="129"/>
      <c r="N43" s="129"/>
      <c r="O43" s="129"/>
      <c r="P43" s="129"/>
      <c r="Q43" s="129"/>
      <c r="R43" s="129"/>
      <c r="S43" s="129"/>
      <c r="T43" s="129"/>
      <c r="U43" s="129"/>
      <c r="V43" s="129"/>
      <c r="W43" s="129"/>
      <c r="X43" s="129"/>
      <c r="Y43" s="129"/>
      <c r="Z43" s="129"/>
      <c r="AA43" s="129"/>
      <c r="AB43" s="129"/>
      <c r="AC43" s="129"/>
      <c r="AD43" s="129"/>
      <c r="AE43" s="129"/>
      <c r="AF43" s="129"/>
    </row>
    <row r="44" ht="13.5" customHeight="1">
      <c r="A44" s="134"/>
      <c r="B44" s="146"/>
      <c r="C44" s="147">
        <v>17.0</v>
      </c>
      <c r="D44" s="148" t="s">
        <v>77</v>
      </c>
      <c r="E44" s="149" t="s">
        <v>62</v>
      </c>
      <c r="F44" s="18"/>
      <c r="G44" s="17"/>
      <c r="H44" s="155"/>
      <c r="I44" s="99">
        <v>0.0</v>
      </c>
      <c r="J44" s="97">
        <v>6600.0</v>
      </c>
      <c r="K44" s="98">
        <f t="shared" si="6"/>
        <v>0</v>
      </c>
      <c r="L44" s="154"/>
      <c r="M44" s="129"/>
      <c r="N44" s="129"/>
      <c r="O44" s="129"/>
      <c r="P44" s="129"/>
      <c r="Q44" s="129"/>
      <c r="R44" s="129"/>
      <c r="S44" s="129"/>
      <c r="T44" s="129"/>
      <c r="U44" s="129"/>
      <c r="V44" s="129"/>
      <c r="W44" s="129"/>
      <c r="X44" s="129"/>
      <c r="Y44" s="129"/>
      <c r="Z44" s="129"/>
      <c r="AA44" s="129"/>
      <c r="AB44" s="129"/>
      <c r="AC44" s="129"/>
      <c r="AD44" s="129"/>
      <c r="AE44" s="129"/>
      <c r="AF44" s="129"/>
    </row>
    <row r="45">
      <c r="A45" s="134"/>
      <c r="B45" s="146"/>
      <c r="C45" s="156" t="s">
        <v>78</v>
      </c>
      <c r="D45" s="157"/>
      <c r="E45" s="158"/>
      <c r="F45" s="157"/>
      <c r="G45" s="157"/>
      <c r="H45" s="158"/>
      <c r="I45" s="157"/>
      <c r="J45" s="157"/>
      <c r="K45" s="158"/>
      <c r="L45" s="90"/>
      <c r="M45" s="129"/>
      <c r="N45" s="129"/>
      <c r="O45" s="129"/>
      <c r="P45" s="129"/>
      <c r="Q45" s="129"/>
      <c r="R45" s="129"/>
      <c r="S45" s="129"/>
      <c r="T45" s="129"/>
      <c r="U45" s="129"/>
      <c r="V45" s="129"/>
      <c r="W45" s="129"/>
      <c r="X45" s="129"/>
      <c r="Y45" s="129"/>
      <c r="Z45" s="129"/>
      <c r="AA45" s="129"/>
      <c r="AB45" s="129"/>
      <c r="AC45" s="129"/>
      <c r="AD45" s="129"/>
      <c r="AE45" s="129"/>
      <c r="AF45" s="129"/>
    </row>
    <row r="46" ht="13.5" customHeight="1">
      <c r="A46" s="134"/>
      <c r="B46" s="146"/>
      <c r="C46" s="147">
        <v>18.0</v>
      </c>
      <c r="D46" s="148" t="s">
        <v>75</v>
      </c>
      <c r="E46" s="149" t="s">
        <v>62</v>
      </c>
      <c r="F46" s="150">
        <v>0.0</v>
      </c>
      <c r="G46" s="159">
        <v>3750.0</v>
      </c>
      <c r="H46" s="152">
        <f>SUM(F46*G46)</f>
        <v>0</v>
      </c>
      <c r="I46" s="99">
        <v>0.0</v>
      </c>
      <c r="J46" s="97">
        <v>75.0</v>
      </c>
      <c r="K46" s="98">
        <f t="shared" ref="K46:K48" si="7">SUM(I46*J46)</f>
        <v>0</v>
      </c>
      <c r="L46" s="154"/>
      <c r="M46" s="129"/>
      <c r="N46" s="129"/>
      <c r="O46" s="129"/>
      <c r="P46" s="129"/>
      <c r="Q46" s="129"/>
      <c r="R46" s="129"/>
      <c r="S46" s="129"/>
      <c r="T46" s="129"/>
      <c r="U46" s="129"/>
      <c r="V46" s="129"/>
      <c r="W46" s="129"/>
      <c r="X46" s="129"/>
      <c r="Y46" s="129"/>
      <c r="Z46" s="129"/>
      <c r="AA46" s="129"/>
      <c r="AB46" s="129"/>
      <c r="AC46" s="129"/>
      <c r="AD46" s="129"/>
      <c r="AE46" s="129"/>
      <c r="AF46" s="129"/>
    </row>
    <row r="47" ht="13.5" customHeight="1">
      <c r="A47" s="134"/>
      <c r="B47" s="146"/>
      <c r="C47" s="147">
        <v>19.0</v>
      </c>
      <c r="D47" s="148" t="s">
        <v>76</v>
      </c>
      <c r="E47" s="149" t="s">
        <v>62</v>
      </c>
      <c r="F47" s="15"/>
      <c r="G47" s="15"/>
      <c r="H47" s="153"/>
      <c r="I47" s="99">
        <v>0.0</v>
      </c>
      <c r="J47" s="97">
        <v>375.0</v>
      </c>
      <c r="K47" s="98">
        <f t="shared" si="7"/>
        <v>0</v>
      </c>
      <c r="L47" s="154"/>
      <c r="M47" s="129"/>
      <c r="N47" s="129"/>
      <c r="O47" s="129"/>
      <c r="P47" s="129"/>
      <c r="Q47" s="129"/>
      <c r="R47" s="129"/>
      <c r="S47" s="129"/>
      <c r="T47" s="129"/>
      <c r="U47" s="129"/>
      <c r="V47" s="129"/>
      <c r="W47" s="129"/>
      <c r="X47" s="129"/>
      <c r="Y47" s="129"/>
      <c r="Z47" s="129"/>
      <c r="AA47" s="129"/>
      <c r="AB47" s="129"/>
      <c r="AC47" s="129"/>
      <c r="AD47" s="129"/>
      <c r="AE47" s="129"/>
      <c r="AF47" s="129"/>
    </row>
    <row r="48" ht="13.5" customHeight="1">
      <c r="A48" s="134"/>
      <c r="B48" s="146"/>
      <c r="C48" s="147">
        <v>20.0</v>
      </c>
      <c r="D48" s="148" t="s">
        <v>77</v>
      </c>
      <c r="E48" s="149" t="s">
        <v>62</v>
      </c>
      <c r="F48" s="18"/>
      <c r="G48" s="18"/>
      <c r="H48" s="155"/>
      <c r="I48" s="99">
        <v>0.0</v>
      </c>
      <c r="J48" s="104">
        <v>600.0</v>
      </c>
      <c r="K48" s="98">
        <f t="shared" si="7"/>
        <v>0</v>
      </c>
      <c r="L48" s="154"/>
      <c r="M48" s="129"/>
      <c r="N48" s="129"/>
      <c r="O48" s="129"/>
      <c r="P48" s="129"/>
      <c r="Q48" s="129"/>
      <c r="R48" s="129"/>
      <c r="S48" s="129"/>
      <c r="T48" s="129"/>
      <c r="U48" s="129"/>
      <c r="V48" s="129"/>
      <c r="W48" s="129"/>
      <c r="X48" s="129"/>
      <c r="Y48" s="129"/>
      <c r="Z48" s="129"/>
      <c r="AA48" s="129"/>
      <c r="AB48" s="129"/>
      <c r="AC48" s="129"/>
      <c r="AD48" s="129"/>
      <c r="AE48" s="129"/>
      <c r="AF48" s="129"/>
    </row>
    <row r="49">
      <c r="A49" s="134"/>
      <c r="B49" s="146"/>
      <c r="C49" s="156" t="s">
        <v>79</v>
      </c>
      <c r="D49" s="157"/>
      <c r="E49" s="157"/>
      <c r="F49" s="157"/>
      <c r="G49" s="157"/>
      <c r="H49" s="158"/>
      <c r="I49" s="157"/>
      <c r="J49" s="157"/>
      <c r="K49" s="158"/>
      <c r="L49" s="90"/>
      <c r="M49" s="129"/>
      <c r="N49" s="129"/>
      <c r="O49" s="129"/>
      <c r="P49" s="129"/>
      <c r="Q49" s="129"/>
      <c r="R49" s="129"/>
      <c r="S49" s="129"/>
      <c r="T49" s="129"/>
      <c r="U49" s="129"/>
      <c r="V49" s="129"/>
      <c r="W49" s="129"/>
      <c r="X49" s="129"/>
      <c r="Y49" s="129"/>
      <c r="Z49" s="129"/>
      <c r="AA49" s="129"/>
      <c r="AB49" s="129"/>
      <c r="AC49" s="129"/>
      <c r="AD49" s="129"/>
      <c r="AE49" s="129"/>
      <c r="AF49" s="129"/>
    </row>
    <row r="50" ht="13.5" customHeight="1">
      <c r="A50" s="134"/>
      <c r="B50" s="146"/>
      <c r="C50" s="147">
        <v>21.0</v>
      </c>
      <c r="D50" s="148" t="s">
        <v>75</v>
      </c>
      <c r="E50" s="149" t="s">
        <v>62</v>
      </c>
      <c r="F50" s="160"/>
      <c r="G50" s="12"/>
      <c r="H50" s="161"/>
      <c r="I50" s="99">
        <v>0.0</v>
      </c>
      <c r="J50" s="97">
        <v>4500.0</v>
      </c>
      <c r="K50" s="98">
        <f t="shared" ref="K50:K52" si="8">SUM(I50*J50)</f>
        <v>0</v>
      </c>
      <c r="L50" s="162"/>
      <c r="M50" s="129"/>
      <c r="N50" s="129"/>
      <c r="O50" s="129"/>
      <c r="P50" s="129"/>
      <c r="Q50" s="129"/>
      <c r="R50" s="129"/>
      <c r="S50" s="129"/>
      <c r="T50" s="129"/>
      <c r="U50" s="129"/>
      <c r="V50" s="129"/>
      <c r="W50" s="129"/>
      <c r="X50" s="129"/>
      <c r="Y50" s="129"/>
      <c r="Z50" s="129"/>
      <c r="AA50" s="129"/>
      <c r="AB50" s="129"/>
      <c r="AC50" s="129"/>
      <c r="AD50" s="129"/>
      <c r="AE50" s="129"/>
      <c r="AF50" s="129"/>
    </row>
    <row r="51" ht="13.5" customHeight="1">
      <c r="A51" s="134"/>
      <c r="B51" s="146"/>
      <c r="C51" s="147">
        <v>22.0</v>
      </c>
      <c r="D51" s="148" t="s">
        <v>76</v>
      </c>
      <c r="E51" s="149" t="s">
        <v>62</v>
      </c>
      <c r="F51" s="14"/>
      <c r="H51" s="138"/>
      <c r="I51" s="99">
        <v>0.0</v>
      </c>
      <c r="J51" s="97">
        <v>8400.0</v>
      </c>
      <c r="K51" s="98">
        <f t="shared" si="8"/>
        <v>0</v>
      </c>
      <c r="L51" s="162"/>
      <c r="M51" s="129"/>
      <c r="N51" s="129"/>
      <c r="O51" s="129"/>
      <c r="P51" s="129"/>
      <c r="Q51" s="129"/>
      <c r="R51" s="129"/>
      <c r="S51" s="129"/>
      <c r="T51" s="129"/>
      <c r="U51" s="129"/>
      <c r="V51" s="129"/>
      <c r="W51" s="129"/>
      <c r="X51" s="129"/>
      <c r="Y51" s="129"/>
      <c r="Z51" s="129"/>
      <c r="AA51" s="129"/>
      <c r="AB51" s="129"/>
      <c r="AC51" s="129"/>
      <c r="AD51" s="129"/>
      <c r="AE51" s="129"/>
      <c r="AF51" s="129"/>
    </row>
    <row r="52" ht="13.5" customHeight="1">
      <c r="A52" s="134"/>
      <c r="B52" s="146"/>
      <c r="C52" s="147">
        <v>23.0</v>
      </c>
      <c r="D52" s="148" t="s">
        <v>77</v>
      </c>
      <c r="E52" s="149" t="s">
        <v>62</v>
      </c>
      <c r="F52" s="163"/>
      <c r="G52" s="164"/>
      <c r="H52" s="165"/>
      <c r="I52" s="99">
        <v>0.0</v>
      </c>
      <c r="J52" s="97">
        <v>10000.0</v>
      </c>
      <c r="K52" s="98">
        <f t="shared" si="8"/>
        <v>0</v>
      </c>
      <c r="L52" s="162"/>
      <c r="M52" s="129"/>
      <c r="N52" s="129"/>
      <c r="O52" s="129"/>
      <c r="P52" s="129"/>
      <c r="Q52" s="129"/>
      <c r="R52" s="129"/>
      <c r="S52" s="129"/>
      <c r="T52" s="129"/>
      <c r="U52" s="129"/>
      <c r="V52" s="129"/>
      <c r="W52" s="129"/>
      <c r="X52" s="129"/>
      <c r="Y52" s="129"/>
      <c r="Z52" s="129"/>
      <c r="AA52" s="129"/>
      <c r="AB52" s="129"/>
      <c r="AC52" s="129"/>
      <c r="AD52" s="129"/>
      <c r="AE52" s="129"/>
      <c r="AF52" s="129"/>
    </row>
    <row r="53">
      <c r="A53" s="134"/>
      <c r="B53" s="146"/>
      <c r="C53" s="156" t="s">
        <v>80</v>
      </c>
      <c r="D53" s="157"/>
      <c r="E53" s="157"/>
      <c r="F53" s="157"/>
      <c r="G53" s="157"/>
      <c r="H53" s="158"/>
      <c r="I53" s="157"/>
      <c r="J53" s="157"/>
      <c r="K53" s="158"/>
      <c r="L53" s="90"/>
      <c r="M53" s="129"/>
      <c r="N53" s="129"/>
      <c r="O53" s="129"/>
      <c r="P53" s="129"/>
      <c r="Q53" s="129"/>
      <c r="R53" s="129"/>
      <c r="S53" s="129"/>
      <c r="T53" s="129"/>
      <c r="U53" s="129"/>
      <c r="V53" s="129"/>
      <c r="W53" s="129"/>
      <c r="X53" s="129"/>
      <c r="Y53" s="129"/>
      <c r="Z53" s="129"/>
      <c r="AA53" s="129"/>
      <c r="AB53" s="129"/>
      <c r="AC53" s="129"/>
      <c r="AD53" s="129"/>
      <c r="AE53" s="129"/>
      <c r="AF53" s="129"/>
    </row>
    <row r="54" ht="13.5" customHeight="1">
      <c r="A54" s="134"/>
      <c r="B54" s="146"/>
      <c r="C54" s="147">
        <v>24.0</v>
      </c>
      <c r="D54" s="148" t="s">
        <v>75</v>
      </c>
      <c r="E54" s="149" t="s">
        <v>62</v>
      </c>
      <c r="F54" s="160"/>
      <c r="G54" s="12"/>
      <c r="H54" s="161"/>
      <c r="I54" s="99">
        <v>0.0</v>
      </c>
      <c r="J54" s="97">
        <v>450.0</v>
      </c>
      <c r="K54" s="98">
        <f t="shared" ref="K54:K56" si="9">SUM(I54*J54)</f>
        <v>0</v>
      </c>
      <c r="L54" s="162"/>
      <c r="M54" s="129"/>
      <c r="N54" s="129"/>
      <c r="O54" s="129"/>
      <c r="P54" s="129"/>
      <c r="Q54" s="129"/>
      <c r="R54" s="129"/>
      <c r="S54" s="129"/>
      <c r="T54" s="129"/>
      <c r="U54" s="129"/>
      <c r="V54" s="129"/>
      <c r="W54" s="129"/>
      <c r="X54" s="129"/>
      <c r="Y54" s="129"/>
      <c r="Z54" s="129"/>
      <c r="AA54" s="129"/>
      <c r="AB54" s="129"/>
      <c r="AC54" s="129"/>
      <c r="AD54" s="129"/>
      <c r="AE54" s="129"/>
      <c r="AF54" s="129"/>
    </row>
    <row r="55" ht="13.5" customHeight="1">
      <c r="A55" s="134"/>
      <c r="B55" s="146"/>
      <c r="C55" s="147">
        <v>25.0</v>
      </c>
      <c r="D55" s="148" t="s">
        <v>76</v>
      </c>
      <c r="E55" s="149" t="s">
        <v>62</v>
      </c>
      <c r="F55" s="14"/>
      <c r="H55" s="138"/>
      <c r="I55" s="99">
        <v>0.0</v>
      </c>
      <c r="J55" s="97">
        <v>840.0</v>
      </c>
      <c r="K55" s="98">
        <f t="shared" si="9"/>
        <v>0</v>
      </c>
      <c r="L55" s="162"/>
      <c r="M55" s="129"/>
      <c r="N55" s="129"/>
      <c r="O55" s="129"/>
      <c r="P55" s="129"/>
      <c r="Q55" s="129"/>
      <c r="R55" s="129"/>
      <c r="S55" s="129"/>
      <c r="T55" s="129"/>
      <c r="U55" s="129"/>
      <c r="V55" s="129"/>
      <c r="W55" s="129"/>
      <c r="X55" s="129"/>
      <c r="Y55" s="129"/>
      <c r="Z55" s="129"/>
      <c r="AA55" s="129"/>
      <c r="AB55" s="129"/>
      <c r="AC55" s="129"/>
      <c r="AD55" s="129"/>
      <c r="AE55" s="129"/>
      <c r="AF55" s="129"/>
    </row>
    <row r="56" ht="13.5" customHeight="1">
      <c r="A56" s="134"/>
      <c r="B56" s="166"/>
      <c r="C56" s="167">
        <v>26.0</v>
      </c>
      <c r="D56" s="168" t="s">
        <v>77</v>
      </c>
      <c r="E56" s="169" t="s">
        <v>62</v>
      </c>
      <c r="F56" s="163"/>
      <c r="G56" s="164"/>
      <c r="H56" s="165"/>
      <c r="I56" s="121">
        <v>0.0</v>
      </c>
      <c r="J56" s="122">
        <v>1000.0</v>
      </c>
      <c r="K56" s="123">
        <f t="shared" si="9"/>
        <v>0</v>
      </c>
      <c r="L56" s="170"/>
      <c r="M56" s="129"/>
      <c r="N56" s="129"/>
      <c r="O56" s="129"/>
      <c r="P56" s="129"/>
      <c r="Q56" s="129"/>
      <c r="R56" s="129"/>
      <c r="S56" s="129"/>
      <c r="T56" s="129"/>
      <c r="U56" s="129"/>
      <c r="V56" s="129"/>
      <c r="W56" s="129"/>
      <c r="X56" s="129"/>
      <c r="Y56" s="129"/>
      <c r="Z56" s="129"/>
      <c r="AA56" s="129"/>
      <c r="AB56" s="129"/>
      <c r="AC56" s="129"/>
      <c r="AD56" s="129"/>
      <c r="AE56" s="129"/>
      <c r="AF56" s="129"/>
    </row>
    <row r="57" ht="14.2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row>
    <row r="58" ht="27.75" customHeight="1">
      <c r="A58" s="171"/>
      <c r="B58" s="127"/>
      <c r="C58" s="127"/>
      <c r="D58" s="127"/>
      <c r="E58" s="128"/>
      <c r="F58" s="75"/>
      <c r="G58" s="73" t="s">
        <v>35</v>
      </c>
      <c r="H58" s="74"/>
      <c r="I58" s="75"/>
      <c r="J58" s="76" t="s">
        <v>36</v>
      </c>
      <c r="K58" s="74"/>
      <c r="L58" s="127"/>
      <c r="M58" s="129"/>
      <c r="N58" s="129"/>
      <c r="O58" s="129"/>
      <c r="P58" s="129"/>
      <c r="Q58" s="129"/>
      <c r="R58" s="129"/>
      <c r="S58" s="129"/>
      <c r="T58" s="129"/>
      <c r="U58" s="129"/>
      <c r="V58" s="129"/>
      <c r="W58" s="129"/>
      <c r="X58" s="129"/>
      <c r="Y58" s="129"/>
      <c r="Z58" s="129"/>
      <c r="AA58" s="129"/>
      <c r="AB58" s="129"/>
      <c r="AC58" s="129"/>
      <c r="AD58" s="129"/>
      <c r="AE58" s="129"/>
      <c r="AF58" s="129"/>
      <c r="AG58" s="129"/>
    </row>
    <row r="59" ht="13.5" customHeight="1">
      <c r="A59" s="134"/>
      <c r="B59" s="131" t="s">
        <v>37</v>
      </c>
      <c r="C59" s="132" t="s">
        <v>38</v>
      </c>
      <c r="D59" s="132" t="s">
        <v>39</v>
      </c>
      <c r="E59" s="133" t="s">
        <v>40</v>
      </c>
      <c r="F59" s="132" t="s">
        <v>41</v>
      </c>
      <c r="G59" s="132" t="s">
        <v>42</v>
      </c>
      <c r="H59" s="133" t="s">
        <v>43</v>
      </c>
      <c r="I59" s="132" t="s">
        <v>41</v>
      </c>
      <c r="J59" s="132" t="s">
        <v>42</v>
      </c>
      <c r="K59" s="133" t="s">
        <v>43</v>
      </c>
      <c r="L59" s="133" t="s">
        <v>44</v>
      </c>
      <c r="M59" s="129"/>
      <c r="N59" s="129"/>
      <c r="O59" s="129"/>
      <c r="P59" s="129"/>
      <c r="Q59" s="129"/>
      <c r="R59" s="129"/>
      <c r="S59" s="129"/>
      <c r="T59" s="129"/>
      <c r="U59" s="129"/>
      <c r="V59" s="129"/>
      <c r="W59" s="129"/>
      <c r="X59" s="129"/>
      <c r="Y59" s="129"/>
      <c r="Z59" s="129"/>
      <c r="AA59" s="129"/>
      <c r="AB59" s="129"/>
      <c r="AC59" s="129"/>
      <c r="AD59" s="129"/>
      <c r="AE59" s="129"/>
      <c r="AF59" s="129"/>
      <c r="AG59" s="129"/>
    </row>
    <row r="60" ht="13.5" customHeight="1">
      <c r="A60" s="134"/>
      <c r="B60" s="85"/>
      <c r="C60" s="136"/>
      <c r="D60" s="136"/>
      <c r="E60" s="137"/>
      <c r="F60" s="136"/>
      <c r="G60" s="136"/>
      <c r="H60" s="137"/>
      <c r="I60" s="18"/>
      <c r="J60" s="18"/>
      <c r="K60" s="84"/>
      <c r="L60" s="84"/>
      <c r="M60" s="129"/>
      <c r="N60" s="129"/>
      <c r="O60" s="129"/>
      <c r="P60" s="129"/>
      <c r="Q60" s="129"/>
      <c r="R60" s="129"/>
      <c r="S60" s="129"/>
      <c r="T60" s="129"/>
      <c r="U60" s="129"/>
      <c r="V60" s="129"/>
      <c r="W60" s="129"/>
      <c r="X60" s="129"/>
      <c r="Y60" s="129"/>
      <c r="Z60" s="129"/>
      <c r="AA60" s="129"/>
      <c r="AB60" s="129"/>
      <c r="AC60" s="129"/>
      <c r="AD60" s="129"/>
      <c r="AE60" s="129"/>
      <c r="AF60" s="129"/>
      <c r="AG60" s="129"/>
    </row>
    <row r="61" ht="14.25" customHeight="1">
      <c r="A61" s="134"/>
      <c r="B61" s="172" t="s">
        <v>81</v>
      </c>
      <c r="C61" s="173" t="s">
        <v>82</v>
      </c>
      <c r="D61" s="174"/>
      <c r="E61" s="145"/>
      <c r="F61" s="175"/>
      <c r="G61" s="175"/>
      <c r="H61" s="145"/>
      <c r="I61" s="175"/>
      <c r="J61" s="175"/>
      <c r="K61" s="145"/>
      <c r="L61" s="90"/>
      <c r="M61" s="129"/>
      <c r="N61" s="129"/>
      <c r="O61" s="129"/>
      <c r="P61" s="129"/>
      <c r="Q61" s="129"/>
      <c r="R61" s="129"/>
      <c r="S61" s="129"/>
      <c r="T61" s="129"/>
      <c r="U61" s="129"/>
      <c r="V61" s="129"/>
      <c r="W61" s="129"/>
      <c r="X61" s="129"/>
      <c r="Y61" s="129"/>
      <c r="Z61" s="129"/>
      <c r="AA61" s="129"/>
      <c r="AB61" s="129"/>
      <c r="AC61" s="129"/>
      <c r="AD61" s="129"/>
      <c r="AE61" s="129"/>
      <c r="AF61" s="129"/>
      <c r="AG61" s="129"/>
    </row>
    <row r="62">
      <c r="A62" s="134"/>
      <c r="B62" s="146"/>
      <c r="C62" s="176">
        <v>27.0</v>
      </c>
      <c r="D62" s="94" t="s">
        <v>83</v>
      </c>
      <c r="E62" s="95" t="s">
        <v>48</v>
      </c>
      <c r="F62" s="99">
        <v>0.0</v>
      </c>
      <c r="G62" s="97">
        <v>375000.0</v>
      </c>
      <c r="H62" s="98">
        <f t="shared" ref="H62:H64" si="10">SUM(F62*G62)</f>
        <v>0</v>
      </c>
      <c r="I62" s="99">
        <v>0.0</v>
      </c>
      <c r="J62" s="97">
        <v>18700.0</v>
      </c>
      <c r="K62" s="98">
        <f t="shared" ref="K62:K64" si="11">SUM(I62*J62)</f>
        <v>0</v>
      </c>
      <c r="L62" s="154"/>
      <c r="M62" s="129"/>
      <c r="N62" s="129"/>
      <c r="O62" s="129"/>
      <c r="P62" s="129"/>
      <c r="Q62" s="129"/>
      <c r="R62" s="129"/>
      <c r="S62" s="129"/>
      <c r="T62" s="129"/>
      <c r="U62" s="129"/>
      <c r="V62" s="129"/>
      <c r="W62" s="129"/>
      <c r="X62" s="129"/>
      <c r="Y62" s="129"/>
      <c r="Z62" s="129"/>
      <c r="AA62" s="129"/>
      <c r="AB62" s="129"/>
      <c r="AC62" s="129"/>
      <c r="AD62" s="129"/>
      <c r="AE62" s="129"/>
      <c r="AF62" s="129"/>
      <c r="AG62" s="129"/>
    </row>
    <row r="63">
      <c r="A63" s="134"/>
      <c r="B63" s="146"/>
      <c r="C63" s="176">
        <v>28.0</v>
      </c>
      <c r="D63" s="94" t="s">
        <v>84</v>
      </c>
      <c r="E63" s="95" t="s">
        <v>48</v>
      </c>
      <c r="F63" s="99">
        <v>0.0</v>
      </c>
      <c r="G63" s="97">
        <v>25300.0</v>
      </c>
      <c r="H63" s="98">
        <f t="shared" si="10"/>
        <v>0</v>
      </c>
      <c r="I63" s="99">
        <v>0.0</v>
      </c>
      <c r="J63" s="97">
        <v>2500.0</v>
      </c>
      <c r="K63" s="98">
        <f t="shared" si="11"/>
        <v>0</v>
      </c>
      <c r="L63" s="154"/>
      <c r="M63" s="129"/>
      <c r="N63" s="129"/>
      <c r="O63" s="129"/>
      <c r="P63" s="129"/>
      <c r="Q63" s="129"/>
      <c r="R63" s="129"/>
      <c r="S63" s="129"/>
      <c r="T63" s="129"/>
      <c r="U63" s="129"/>
      <c r="V63" s="129"/>
      <c r="W63" s="129"/>
      <c r="X63" s="129"/>
      <c r="Y63" s="129"/>
      <c r="Z63" s="129"/>
      <c r="AA63" s="129"/>
      <c r="AB63" s="129"/>
      <c r="AC63" s="129"/>
      <c r="AD63" s="129"/>
      <c r="AE63" s="129"/>
      <c r="AF63" s="129"/>
      <c r="AG63" s="129"/>
    </row>
    <row r="64">
      <c r="A64" s="134"/>
      <c r="B64" s="166"/>
      <c r="C64" s="177">
        <v>29.0</v>
      </c>
      <c r="D64" s="178" t="s">
        <v>85</v>
      </c>
      <c r="E64" s="117" t="s">
        <v>48</v>
      </c>
      <c r="F64" s="121">
        <v>0.0</v>
      </c>
      <c r="G64" s="122">
        <v>121.0</v>
      </c>
      <c r="H64" s="123">
        <f t="shared" si="10"/>
        <v>0</v>
      </c>
      <c r="I64" s="121">
        <v>0.0</v>
      </c>
      <c r="J64" s="122">
        <v>21000.0</v>
      </c>
      <c r="K64" s="123">
        <f t="shared" si="11"/>
        <v>0</v>
      </c>
      <c r="L64" s="170"/>
      <c r="M64" s="129"/>
      <c r="N64" s="129"/>
      <c r="O64" s="129"/>
      <c r="P64" s="129"/>
      <c r="Q64" s="129"/>
      <c r="R64" s="129"/>
      <c r="S64" s="129"/>
      <c r="T64" s="129"/>
      <c r="U64" s="129"/>
      <c r="V64" s="129"/>
      <c r="W64" s="129"/>
      <c r="X64" s="129"/>
      <c r="Y64" s="129"/>
      <c r="Z64" s="129"/>
      <c r="AA64" s="129"/>
      <c r="AB64" s="129"/>
      <c r="AC64" s="129"/>
      <c r="AD64" s="129"/>
      <c r="AE64" s="129"/>
      <c r="AF64" s="129"/>
      <c r="AG64" s="129"/>
    </row>
    <row r="65" ht="14.2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row>
    <row r="66" ht="29.25" customHeight="1">
      <c r="A66" s="31"/>
      <c r="B66" s="31"/>
      <c r="C66" s="33"/>
      <c r="D66" s="33"/>
      <c r="E66" s="33"/>
      <c r="F66" s="179"/>
      <c r="G66" s="180" t="s">
        <v>35</v>
      </c>
      <c r="H66" s="181"/>
      <c r="I66" s="75"/>
      <c r="J66" s="76" t="s">
        <v>36</v>
      </c>
      <c r="K66" s="74"/>
      <c r="L66" s="29"/>
      <c r="M66" s="37"/>
      <c r="N66" s="29"/>
      <c r="O66" s="29"/>
      <c r="P66" s="29"/>
      <c r="Q66" s="29"/>
      <c r="R66" s="29"/>
      <c r="S66" s="29"/>
      <c r="T66" s="29"/>
      <c r="U66" s="29"/>
      <c r="V66" s="29"/>
      <c r="W66" s="29"/>
      <c r="X66" s="29"/>
      <c r="Y66" s="29"/>
      <c r="Z66" s="29"/>
      <c r="AA66" s="29"/>
      <c r="AB66" s="37"/>
      <c r="AC66" s="37"/>
      <c r="AD66" s="37"/>
      <c r="AE66" s="37"/>
      <c r="AF66" s="37"/>
      <c r="AG66" s="37"/>
      <c r="AH66" s="37"/>
      <c r="AI66" s="37"/>
      <c r="AJ66" s="37"/>
      <c r="AK66" s="37"/>
    </row>
    <row r="67" ht="14.25" customHeight="1">
      <c r="A67" s="182"/>
      <c r="B67" s="183" t="s">
        <v>37</v>
      </c>
      <c r="C67" s="184" t="s">
        <v>38</v>
      </c>
      <c r="D67" s="185" t="s">
        <v>39</v>
      </c>
      <c r="E67" s="186" t="s">
        <v>40</v>
      </c>
      <c r="F67" s="183" t="s">
        <v>41</v>
      </c>
      <c r="G67" s="185" t="s">
        <v>42</v>
      </c>
      <c r="H67" s="187" t="s">
        <v>43</v>
      </c>
      <c r="I67" s="183" t="s">
        <v>41</v>
      </c>
      <c r="J67" s="185" t="s">
        <v>42</v>
      </c>
      <c r="K67" s="187" t="s">
        <v>43</v>
      </c>
      <c r="L67" s="188" t="s">
        <v>44</v>
      </c>
      <c r="M67" s="37"/>
      <c r="N67" s="29"/>
      <c r="O67" s="29"/>
      <c r="P67" s="29"/>
      <c r="Q67" s="29"/>
      <c r="R67" s="29"/>
      <c r="S67" s="29"/>
      <c r="T67" s="29"/>
      <c r="U67" s="29"/>
      <c r="V67" s="29"/>
      <c r="W67" s="29"/>
      <c r="X67" s="29"/>
      <c r="Y67" s="29"/>
      <c r="Z67" s="29"/>
      <c r="AA67" s="29"/>
      <c r="AB67" s="37"/>
      <c r="AC67" s="37"/>
      <c r="AD67" s="37"/>
      <c r="AE67" s="37"/>
      <c r="AF67" s="37"/>
      <c r="AG67" s="37"/>
      <c r="AH67" s="37"/>
      <c r="AI67" s="37"/>
      <c r="AJ67" s="37"/>
      <c r="AK67" s="37"/>
    </row>
    <row r="68" ht="14.25" customHeight="1">
      <c r="A68" s="182"/>
      <c r="B68" s="135"/>
      <c r="C68" s="189"/>
      <c r="D68" s="189"/>
      <c r="E68" s="190"/>
      <c r="F68" s="85"/>
      <c r="G68" s="155"/>
      <c r="H68" s="191"/>
      <c r="I68" s="85"/>
      <c r="J68" s="155"/>
      <c r="K68" s="191"/>
      <c r="L68" s="84"/>
      <c r="M68" s="37"/>
      <c r="N68" s="29"/>
      <c r="O68" s="29"/>
      <c r="P68" s="29"/>
      <c r="Q68" s="29"/>
      <c r="R68" s="29"/>
      <c r="S68" s="29"/>
      <c r="T68" s="29"/>
      <c r="U68" s="29"/>
      <c r="V68" s="29"/>
      <c r="W68" s="29"/>
      <c r="X68" s="29"/>
      <c r="Y68" s="29"/>
      <c r="Z68" s="29"/>
      <c r="AA68" s="29"/>
      <c r="AB68" s="37"/>
      <c r="AC68" s="37"/>
      <c r="AD68" s="37"/>
      <c r="AE68" s="37"/>
      <c r="AF68" s="37"/>
      <c r="AG68" s="37"/>
      <c r="AH68" s="37"/>
      <c r="AI68" s="37"/>
      <c r="AJ68" s="37"/>
      <c r="AK68" s="37"/>
    </row>
    <row r="69" ht="21.75" customHeight="1">
      <c r="A69" s="31"/>
      <c r="B69" s="192" t="s">
        <v>86</v>
      </c>
      <c r="C69" s="193"/>
      <c r="D69" s="193" t="s">
        <v>87</v>
      </c>
      <c r="E69" s="194"/>
      <c r="F69" s="195"/>
      <c r="G69" s="193"/>
      <c r="H69" s="196"/>
      <c r="I69" s="195"/>
      <c r="J69" s="193"/>
      <c r="K69" s="193"/>
      <c r="L69" s="197"/>
      <c r="M69" s="37"/>
      <c r="N69" s="29"/>
      <c r="O69" s="29"/>
      <c r="P69" s="29"/>
      <c r="Q69" s="29"/>
      <c r="R69" s="29"/>
      <c r="S69" s="29"/>
      <c r="T69" s="29"/>
      <c r="U69" s="29"/>
      <c r="V69" s="29"/>
      <c r="W69" s="29"/>
      <c r="X69" s="29"/>
      <c r="Y69" s="29"/>
      <c r="Z69" s="29"/>
      <c r="AA69" s="29"/>
      <c r="AB69" s="37"/>
      <c r="AC69" s="37"/>
      <c r="AD69" s="37"/>
      <c r="AE69" s="37"/>
      <c r="AF69" s="37"/>
      <c r="AG69" s="37"/>
      <c r="AH69" s="37"/>
      <c r="AI69" s="37"/>
      <c r="AJ69" s="37"/>
      <c r="AK69" s="37"/>
    </row>
    <row r="70" ht="26.25" customHeight="1">
      <c r="A70" s="198"/>
      <c r="B70" s="146"/>
      <c r="C70" s="199">
        <v>30.0</v>
      </c>
      <c r="D70" s="200" t="s">
        <v>88</v>
      </c>
      <c r="E70" s="201" t="s">
        <v>89</v>
      </c>
      <c r="F70" s="202">
        <v>0.0</v>
      </c>
      <c r="G70" s="203">
        <v>2500.0</v>
      </c>
      <c r="H70" s="204">
        <f t="shared" ref="H70:H74" si="12">SUM(F70*G70)</f>
        <v>0</v>
      </c>
      <c r="I70" s="202">
        <v>0.0</v>
      </c>
      <c r="J70" s="205">
        <v>150.0</v>
      </c>
      <c r="K70" s="204">
        <f t="shared" ref="K70:K74" si="13">SUM(I70*J70)</f>
        <v>0</v>
      </c>
      <c r="L70" s="206"/>
      <c r="M70" s="37"/>
      <c r="N70" s="29"/>
      <c r="O70" s="29"/>
      <c r="P70" s="29"/>
      <c r="Q70" s="29"/>
      <c r="R70" s="29"/>
      <c r="S70" s="29"/>
      <c r="T70" s="29"/>
      <c r="U70" s="29"/>
      <c r="V70" s="29"/>
      <c r="W70" s="29"/>
      <c r="X70" s="29"/>
      <c r="Y70" s="29"/>
      <c r="Z70" s="29"/>
      <c r="AA70" s="29"/>
      <c r="AB70" s="37"/>
      <c r="AC70" s="37"/>
      <c r="AD70" s="37"/>
      <c r="AE70" s="37"/>
      <c r="AF70" s="37"/>
      <c r="AG70" s="37"/>
      <c r="AH70" s="37"/>
      <c r="AI70" s="37"/>
      <c r="AJ70" s="37"/>
      <c r="AK70" s="37"/>
    </row>
    <row r="71" ht="29.25" customHeight="1">
      <c r="A71" s="198"/>
      <c r="B71" s="146"/>
      <c r="C71" s="207">
        <v>31.0</v>
      </c>
      <c r="D71" s="208" t="s">
        <v>90</v>
      </c>
      <c r="E71" s="209" t="s">
        <v>48</v>
      </c>
      <c r="F71" s="202">
        <v>0.0</v>
      </c>
      <c r="G71" s="203">
        <v>2500.0</v>
      </c>
      <c r="H71" s="204">
        <f t="shared" si="12"/>
        <v>0</v>
      </c>
      <c r="I71" s="202">
        <v>0.0</v>
      </c>
      <c r="J71" s="203">
        <v>5500.0</v>
      </c>
      <c r="K71" s="204">
        <f t="shared" si="13"/>
        <v>0</v>
      </c>
      <c r="L71" s="206"/>
      <c r="M71" s="37"/>
      <c r="N71" s="29"/>
      <c r="O71" s="29"/>
      <c r="P71" s="29"/>
      <c r="Q71" s="29"/>
      <c r="R71" s="29"/>
      <c r="S71" s="29"/>
      <c r="T71" s="29"/>
      <c r="U71" s="29"/>
      <c r="V71" s="29"/>
      <c r="W71" s="29"/>
      <c r="X71" s="29"/>
      <c r="Y71" s="29"/>
      <c r="Z71" s="29"/>
      <c r="AA71" s="29"/>
      <c r="AB71" s="37"/>
      <c r="AC71" s="37"/>
      <c r="AD71" s="37"/>
      <c r="AE71" s="37"/>
      <c r="AF71" s="37"/>
      <c r="AG71" s="37"/>
      <c r="AH71" s="37"/>
      <c r="AI71" s="37"/>
      <c r="AJ71" s="37"/>
      <c r="AK71" s="37"/>
    </row>
    <row r="72" ht="32.25" customHeight="1">
      <c r="A72" s="198"/>
      <c r="B72" s="146"/>
      <c r="C72" s="207">
        <v>32.0</v>
      </c>
      <c r="D72" s="208" t="s">
        <v>91</v>
      </c>
      <c r="E72" s="209" t="s">
        <v>92</v>
      </c>
      <c r="F72" s="202">
        <v>0.0</v>
      </c>
      <c r="G72" s="205">
        <v>25.0</v>
      </c>
      <c r="H72" s="204">
        <f t="shared" si="12"/>
        <v>0</v>
      </c>
      <c r="I72" s="202">
        <v>0.0</v>
      </c>
      <c r="J72" s="205">
        <v>100.0</v>
      </c>
      <c r="K72" s="204">
        <f t="shared" si="13"/>
        <v>0</v>
      </c>
      <c r="L72" s="206"/>
      <c r="M72" s="37"/>
      <c r="N72" s="29"/>
      <c r="O72" s="29"/>
      <c r="P72" s="29"/>
      <c r="Q72" s="29"/>
      <c r="R72" s="29"/>
      <c r="S72" s="29"/>
      <c r="T72" s="29"/>
      <c r="U72" s="29"/>
      <c r="V72" s="29"/>
      <c r="W72" s="29"/>
      <c r="X72" s="29"/>
      <c r="Y72" s="29"/>
      <c r="Z72" s="29"/>
      <c r="AA72" s="29"/>
      <c r="AB72" s="37"/>
      <c r="AC72" s="37"/>
      <c r="AD72" s="37"/>
      <c r="AE72" s="37"/>
      <c r="AF72" s="37"/>
      <c r="AG72" s="37"/>
      <c r="AH72" s="37"/>
      <c r="AI72" s="37"/>
      <c r="AJ72" s="37"/>
      <c r="AK72" s="37"/>
    </row>
    <row r="73">
      <c r="A73" s="198"/>
      <c r="B73" s="146"/>
      <c r="C73" s="207">
        <v>33.0</v>
      </c>
      <c r="D73" s="210" t="s">
        <v>93</v>
      </c>
      <c r="E73" s="209" t="s">
        <v>48</v>
      </c>
      <c r="F73" s="202">
        <v>0.0</v>
      </c>
      <c r="G73" s="205">
        <v>25.0</v>
      </c>
      <c r="H73" s="204">
        <f t="shared" si="12"/>
        <v>0</v>
      </c>
      <c r="I73" s="202">
        <v>0.0</v>
      </c>
      <c r="J73" s="203">
        <v>1500.0</v>
      </c>
      <c r="K73" s="204">
        <f t="shared" si="13"/>
        <v>0</v>
      </c>
      <c r="L73" s="206"/>
      <c r="M73" s="37"/>
      <c r="N73" s="29"/>
      <c r="O73" s="29"/>
      <c r="P73" s="29"/>
      <c r="Q73" s="29"/>
      <c r="R73" s="29"/>
      <c r="S73" s="29"/>
      <c r="T73" s="29"/>
      <c r="U73" s="29"/>
      <c r="V73" s="29"/>
      <c r="W73" s="29"/>
      <c r="X73" s="29"/>
      <c r="Y73" s="29"/>
      <c r="Z73" s="29"/>
      <c r="AA73" s="29"/>
      <c r="AB73" s="37"/>
      <c r="AC73" s="37"/>
      <c r="AD73" s="37"/>
      <c r="AE73" s="37"/>
      <c r="AF73" s="37"/>
      <c r="AG73" s="37"/>
      <c r="AH73" s="37"/>
      <c r="AI73" s="37"/>
      <c r="AJ73" s="37"/>
      <c r="AK73" s="37"/>
    </row>
    <row r="74" ht="14.25" customHeight="1">
      <c r="A74" s="198"/>
      <c r="B74" s="135"/>
      <c r="C74" s="211">
        <v>34.0</v>
      </c>
      <c r="D74" s="212" t="s">
        <v>94</v>
      </c>
      <c r="E74" s="213" t="s">
        <v>92</v>
      </c>
      <c r="F74" s="202">
        <v>0.0</v>
      </c>
      <c r="G74" s="205">
        <v>10.0</v>
      </c>
      <c r="H74" s="204">
        <f t="shared" si="12"/>
        <v>0</v>
      </c>
      <c r="I74" s="202"/>
      <c r="J74" s="205">
        <v>25.0</v>
      </c>
      <c r="K74" s="204">
        <f t="shared" si="13"/>
        <v>0</v>
      </c>
      <c r="L74" s="206"/>
      <c r="M74" s="37"/>
      <c r="N74" s="37"/>
      <c r="O74" s="37"/>
      <c r="P74" s="29"/>
      <c r="Q74" s="29"/>
      <c r="R74" s="29"/>
      <c r="S74" s="29"/>
      <c r="T74" s="29"/>
      <c r="U74" s="29"/>
      <c r="V74" s="29"/>
      <c r="W74" s="29"/>
      <c r="X74" s="29"/>
      <c r="Y74" s="29"/>
      <c r="Z74" s="29"/>
      <c r="AA74" s="29"/>
      <c r="AB74" s="29"/>
      <c r="AC74" s="29"/>
      <c r="AD74" s="29"/>
      <c r="AE74" s="29"/>
      <c r="AF74" s="29"/>
      <c r="AG74" s="29"/>
      <c r="AH74" s="29"/>
      <c r="AI74" s="29"/>
      <c r="AJ74" s="29"/>
      <c r="AK74" s="29"/>
    </row>
    <row r="75" ht="25.5" customHeight="1">
      <c r="A75" s="31"/>
      <c r="B75" s="214" t="s">
        <v>95</v>
      </c>
      <c r="C75" s="193"/>
      <c r="D75" s="193" t="s">
        <v>96</v>
      </c>
      <c r="E75" s="194"/>
      <c r="F75" s="195"/>
      <c r="G75" s="193"/>
      <c r="H75" s="196"/>
      <c r="I75" s="195"/>
      <c r="J75" s="193"/>
      <c r="K75" s="215"/>
      <c r="L75" s="197"/>
      <c r="M75" s="37"/>
      <c r="N75" s="37"/>
      <c r="O75" s="37"/>
      <c r="P75" s="29"/>
      <c r="Q75" s="29"/>
      <c r="R75" s="29"/>
      <c r="S75" s="29"/>
      <c r="T75" s="29"/>
      <c r="U75" s="29"/>
      <c r="V75" s="29"/>
      <c r="W75" s="29"/>
      <c r="X75" s="29"/>
      <c r="Y75" s="29"/>
      <c r="Z75" s="29"/>
      <c r="AA75" s="29"/>
      <c r="AB75" s="29"/>
      <c r="AC75" s="29"/>
      <c r="AD75" s="29"/>
      <c r="AE75" s="29"/>
      <c r="AF75" s="29"/>
      <c r="AG75" s="29"/>
      <c r="AH75" s="29"/>
      <c r="AI75" s="29"/>
      <c r="AJ75" s="29"/>
      <c r="AK75" s="29"/>
    </row>
    <row r="76" ht="14.25" customHeight="1">
      <c r="A76" s="216"/>
      <c r="B76" s="146"/>
      <c r="C76" s="217">
        <v>35.0</v>
      </c>
      <c r="D76" s="218" t="s">
        <v>97</v>
      </c>
      <c r="E76" s="201" t="s">
        <v>98</v>
      </c>
      <c r="F76" s="219"/>
      <c r="G76" s="220"/>
      <c r="H76" s="221"/>
      <c r="I76" s="202">
        <v>0.0</v>
      </c>
      <c r="J76" s="203">
        <v>12500.0</v>
      </c>
      <c r="K76" s="222">
        <f t="shared" ref="K76:K80" si="14">I76*J76</f>
        <v>0</v>
      </c>
      <c r="L76" s="223" t="s">
        <v>99</v>
      </c>
      <c r="M76" s="37"/>
      <c r="N76" s="37"/>
      <c r="O76" s="37"/>
      <c r="P76" s="29"/>
      <c r="Q76" s="29"/>
      <c r="R76" s="29"/>
      <c r="S76" s="29"/>
      <c r="T76" s="29"/>
      <c r="U76" s="29"/>
      <c r="V76" s="29"/>
      <c r="W76" s="29"/>
      <c r="X76" s="29"/>
      <c r="Y76" s="29"/>
      <c r="Z76" s="29"/>
      <c r="AA76" s="29"/>
      <c r="AB76" s="29"/>
      <c r="AC76" s="29"/>
      <c r="AD76" s="29"/>
      <c r="AE76" s="29"/>
      <c r="AF76" s="29"/>
      <c r="AG76" s="29"/>
      <c r="AH76" s="29"/>
      <c r="AI76" s="29"/>
      <c r="AJ76" s="29"/>
      <c r="AK76" s="29"/>
    </row>
    <row r="77">
      <c r="A77" s="216"/>
      <c r="B77" s="146"/>
      <c r="C77" s="224">
        <v>36.0</v>
      </c>
      <c r="D77" s="225" t="s">
        <v>100</v>
      </c>
      <c r="E77" s="209" t="s">
        <v>101</v>
      </c>
      <c r="F77" s="202">
        <v>0.0</v>
      </c>
      <c r="G77" s="203">
        <v>39575.0</v>
      </c>
      <c r="H77" s="204">
        <v>0.0</v>
      </c>
      <c r="I77" s="202">
        <v>0.0</v>
      </c>
      <c r="J77" s="203">
        <v>4100.0</v>
      </c>
      <c r="K77" s="222">
        <f t="shared" si="14"/>
        <v>0</v>
      </c>
      <c r="L77" s="206"/>
      <c r="M77" s="37"/>
      <c r="N77" s="37"/>
      <c r="O77" s="37"/>
      <c r="P77" s="29"/>
      <c r="Q77" s="29"/>
      <c r="R77" s="29"/>
      <c r="S77" s="29"/>
      <c r="T77" s="29"/>
      <c r="U77" s="29"/>
      <c r="V77" s="29"/>
      <c r="W77" s="29"/>
      <c r="X77" s="29"/>
      <c r="Y77" s="29"/>
      <c r="Z77" s="29"/>
      <c r="AA77" s="29"/>
      <c r="AB77" s="29"/>
      <c r="AC77" s="29"/>
      <c r="AD77" s="29"/>
      <c r="AE77" s="29"/>
      <c r="AF77" s="29"/>
      <c r="AG77" s="29"/>
      <c r="AH77" s="29"/>
      <c r="AI77" s="29"/>
      <c r="AJ77" s="29"/>
      <c r="AK77" s="29"/>
    </row>
    <row r="78">
      <c r="A78" s="216"/>
      <c r="B78" s="146"/>
      <c r="C78" s="224">
        <v>37.0</v>
      </c>
      <c r="D78" s="226" t="s">
        <v>102</v>
      </c>
      <c r="E78" s="209" t="s">
        <v>103</v>
      </c>
      <c r="F78" s="202">
        <v>0.0</v>
      </c>
      <c r="G78" s="203">
        <v>1000.0</v>
      </c>
      <c r="H78" s="204">
        <v>0.0</v>
      </c>
      <c r="I78" s="202">
        <v>0.0</v>
      </c>
      <c r="J78" s="203">
        <v>250.0</v>
      </c>
      <c r="K78" s="222">
        <f t="shared" si="14"/>
        <v>0</v>
      </c>
      <c r="L78" s="206"/>
      <c r="M78" s="37"/>
      <c r="N78" s="37"/>
      <c r="O78" s="37"/>
      <c r="P78" s="29"/>
      <c r="Q78" s="29"/>
      <c r="R78" s="29"/>
      <c r="S78" s="29"/>
      <c r="T78" s="29"/>
      <c r="U78" s="29"/>
      <c r="V78" s="29"/>
      <c r="W78" s="29"/>
      <c r="X78" s="29"/>
      <c r="Y78" s="29"/>
      <c r="Z78" s="29"/>
      <c r="AA78" s="29"/>
      <c r="AB78" s="29"/>
      <c r="AC78" s="29"/>
      <c r="AD78" s="29"/>
      <c r="AE78" s="29"/>
      <c r="AF78" s="29"/>
      <c r="AG78" s="29"/>
      <c r="AH78" s="29"/>
      <c r="AI78" s="29"/>
      <c r="AJ78" s="29"/>
      <c r="AK78" s="29"/>
    </row>
    <row r="79">
      <c r="A79" s="216"/>
      <c r="B79" s="146"/>
      <c r="C79" s="224">
        <v>38.0</v>
      </c>
      <c r="D79" s="227" t="s">
        <v>104</v>
      </c>
      <c r="E79" s="209" t="s">
        <v>105</v>
      </c>
      <c r="F79" s="228"/>
      <c r="G79" s="229"/>
      <c r="H79" s="230"/>
      <c r="I79" s="202">
        <v>0.0</v>
      </c>
      <c r="J79" s="203">
        <v>275000.0</v>
      </c>
      <c r="K79" s="222">
        <f t="shared" si="14"/>
        <v>0</v>
      </c>
      <c r="L79" s="223" t="s">
        <v>106</v>
      </c>
      <c r="M79" s="37"/>
      <c r="N79" s="37"/>
      <c r="O79" s="37"/>
      <c r="P79" s="29"/>
      <c r="Q79" s="29"/>
      <c r="R79" s="29"/>
      <c r="S79" s="29"/>
      <c r="T79" s="29"/>
      <c r="U79" s="29"/>
      <c r="V79" s="29"/>
      <c r="W79" s="29"/>
      <c r="X79" s="29"/>
      <c r="Y79" s="29"/>
      <c r="Z79" s="29"/>
      <c r="AA79" s="29"/>
      <c r="AB79" s="29"/>
      <c r="AC79" s="29"/>
      <c r="AD79" s="29"/>
      <c r="AE79" s="29"/>
      <c r="AF79" s="29"/>
      <c r="AG79" s="29"/>
      <c r="AH79" s="29"/>
      <c r="AI79" s="29"/>
      <c r="AJ79" s="29"/>
      <c r="AK79" s="29"/>
    </row>
    <row r="80">
      <c r="A80" s="216"/>
      <c r="B80" s="146"/>
      <c r="C80" s="224">
        <v>39.0</v>
      </c>
      <c r="D80" s="231" t="s">
        <v>107</v>
      </c>
      <c r="E80" s="209" t="s">
        <v>48</v>
      </c>
      <c r="F80" s="228"/>
      <c r="G80" s="229"/>
      <c r="H80" s="230"/>
      <c r="I80" s="202">
        <v>0.0</v>
      </c>
      <c r="J80" s="203">
        <v>3500.0</v>
      </c>
      <c r="K80" s="222">
        <f t="shared" si="14"/>
        <v>0</v>
      </c>
      <c r="L80" s="223" t="s">
        <v>106</v>
      </c>
      <c r="M80" s="37"/>
      <c r="N80" s="37"/>
      <c r="O80" s="37"/>
      <c r="P80" s="29"/>
      <c r="Q80" s="29"/>
      <c r="R80" s="29"/>
      <c r="S80" s="29"/>
      <c r="T80" s="29"/>
      <c r="U80" s="29"/>
      <c r="V80" s="29"/>
      <c r="W80" s="29"/>
      <c r="X80" s="29"/>
      <c r="Y80" s="29"/>
      <c r="Z80" s="29"/>
      <c r="AA80" s="29"/>
      <c r="AB80" s="29"/>
      <c r="AC80" s="29"/>
      <c r="AD80" s="29"/>
      <c r="AE80" s="29"/>
      <c r="AF80" s="29"/>
      <c r="AG80" s="29"/>
      <c r="AH80" s="29"/>
      <c r="AI80" s="29"/>
      <c r="AJ80" s="29"/>
      <c r="AK80" s="29"/>
    </row>
    <row r="81" ht="30.75" customHeight="1">
      <c r="A81" s="216"/>
      <c r="B81" s="146"/>
      <c r="C81" s="224">
        <v>40.0</v>
      </c>
      <c r="D81" s="225" t="s">
        <v>108</v>
      </c>
      <c r="E81" s="209" t="s">
        <v>48</v>
      </c>
      <c r="F81" s="202">
        <v>0.0</v>
      </c>
      <c r="G81" s="203">
        <v>1000.0</v>
      </c>
      <c r="H81" s="204">
        <f t="shared" ref="H81:H84" si="15">SUM(F81*G81)</f>
        <v>0</v>
      </c>
      <c r="I81" s="228"/>
      <c r="J81" s="229"/>
      <c r="K81" s="230"/>
      <c r="L81" s="206"/>
      <c r="M81" s="37"/>
      <c r="N81" s="37"/>
      <c r="O81" s="37"/>
      <c r="P81" s="29"/>
      <c r="Q81" s="29"/>
      <c r="R81" s="29"/>
      <c r="S81" s="29"/>
      <c r="T81" s="29"/>
      <c r="U81" s="29"/>
      <c r="V81" s="29"/>
      <c r="W81" s="29"/>
      <c r="X81" s="29"/>
      <c r="Y81" s="29"/>
      <c r="Z81" s="29"/>
      <c r="AA81" s="29"/>
      <c r="AB81" s="29"/>
      <c r="AC81" s="29"/>
      <c r="AD81" s="29"/>
      <c r="AE81" s="29"/>
      <c r="AF81" s="29"/>
      <c r="AG81" s="29"/>
      <c r="AH81" s="29"/>
      <c r="AI81" s="29"/>
      <c r="AJ81" s="29"/>
      <c r="AK81" s="29"/>
    </row>
    <row r="82" ht="14.25" customHeight="1">
      <c r="A82" s="216"/>
      <c r="B82" s="146"/>
      <c r="C82" s="224">
        <v>41.0</v>
      </c>
      <c r="D82" s="225" t="s">
        <v>109</v>
      </c>
      <c r="E82" s="209" t="s">
        <v>48</v>
      </c>
      <c r="F82" s="202">
        <v>0.0</v>
      </c>
      <c r="G82" s="203">
        <v>2250.0</v>
      </c>
      <c r="H82" s="204">
        <f t="shared" si="15"/>
        <v>0</v>
      </c>
      <c r="I82" s="202">
        <v>0.0</v>
      </c>
      <c r="J82" s="205">
        <v>2000.0</v>
      </c>
      <c r="K82" s="204">
        <f t="shared" ref="K82:K89" si="16">SUM(I82*J82)</f>
        <v>0</v>
      </c>
      <c r="L82" s="206"/>
      <c r="M82" s="37"/>
      <c r="N82" s="37"/>
      <c r="O82" s="37"/>
      <c r="P82" s="29"/>
      <c r="Q82" s="29"/>
      <c r="R82" s="29"/>
      <c r="S82" s="29"/>
      <c r="T82" s="29"/>
      <c r="U82" s="29"/>
      <c r="V82" s="29"/>
      <c r="W82" s="29"/>
      <c r="X82" s="29"/>
      <c r="Y82" s="29"/>
      <c r="Z82" s="29"/>
      <c r="AA82" s="29"/>
      <c r="AB82" s="29"/>
      <c r="AC82" s="29"/>
      <c r="AD82" s="29"/>
      <c r="AE82" s="29"/>
      <c r="AF82" s="29"/>
      <c r="AG82" s="29"/>
      <c r="AH82" s="29"/>
      <c r="AI82" s="29"/>
      <c r="AJ82" s="29"/>
      <c r="AK82" s="29"/>
    </row>
    <row r="83" ht="14.25" customHeight="1">
      <c r="A83" s="216"/>
      <c r="B83" s="146"/>
      <c r="C83" s="224">
        <v>42.0</v>
      </c>
      <c r="D83" s="225" t="s">
        <v>110</v>
      </c>
      <c r="E83" s="209" t="s">
        <v>62</v>
      </c>
      <c r="F83" s="202">
        <v>0.0</v>
      </c>
      <c r="G83" s="203">
        <v>1000.0</v>
      </c>
      <c r="H83" s="204">
        <f t="shared" si="15"/>
        <v>0</v>
      </c>
      <c r="I83" s="202">
        <v>0.0</v>
      </c>
      <c r="J83" s="203">
        <v>1750.0</v>
      </c>
      <c r="K83" s="204">
        <f t="shared" si="16"/>
        <v>0</v>
      </c>
      <c r="L83" s="206"/>
      <c r="M83" s="37"/>
      <c r="N83" s="37"/>
      <c r="O83" s="37"/>
      <c r="P83" s="29"/>
      <c r="Q83" s="29"/>
      <c r="R83" s="29"/>
      <c r="S83" s="29"/>
      <c r="T83" s="29"/>
      <c r="U83" s="29"/>
      <c r="V83" s="29"/>
      <c r="W83" s="29"/>
      <c r="X83" s="29"/>
      <c r="Y83" s="29"/>
      <c r="Z83" s="29"/>
      <c r="AA83" s="29"/>
      <c r="AB83" s="29"/>
      <c r="AC83" s="29"/>
      <c r="AD83" s="29"/>
      <c r="AE83" s="29"/>
      <c r="AF83" s="29"/>
      <c r="AG83" s="29"/>
      <c r="AH83" s="29"/>
      <c r="AI83" s="29"/>
      <c r="AJ83" s="29"/>
      <c r="AK83" s="29"/>
    </row>
    <row r="84" ht="14.25" customHeight="1">
      <c r="A84" s="216"/>
      <c r="B84" s="146"/>
      <c r="C84" s="224">
        <v>43.0</v>
      </c>
      <c r="D84" s="225" t="s">
        <v>111</v>
      </c>
      <c r="E84" s="209" t="s">
        <v>48</v>
      </c>
      <c r="F84" s="202">
        <v>0.0</v>
      </c>
      <c r="G84" s="205">
        <v>10.0</v>
      </c>
      <c r="H84" s="204">
        <f t="shared" si="15"/>
        <v>0</v>
      </c>
      <c r="I84" s="202">
        <v>0.0</v>
      </c>
      <c r="J84" s="205">
        <v>10.0</v>
      </c>
      <c r="K84" s="204">
        <f t="shared" si="16"/>
        <v>0</v>
      </c>
      <c r="L84" s="206"/>
      <c r="M84" s="37"/>
      <c r="N84" s="37"/>
      <c r="O84" s="37"/>
      <c r="P84" s="29"/>
      <c r="Q84" s="29"/>
      <c r="R84" s="29"/>
      <c r="S84" s="29"/>
      <c r="T84" s="29"/>
      <c r="U84" s="29"/>
      <c r="V84" s="29"/>
      <c r="W84" s="29"/>
      <c r="X84" s="29"/>
      <c r="Y84" s="29"/>
      <c r="Z84" s="29"/>
      <c r="AA84" s="29"/>
      <c r="AB84" s="29"/>
      <c r="AC84" s="29"/>
      <c r="AD84" s="29"/>
      <c r="AE84" s="29"/>
      <c r="AF84" s="29"/>
      <c r="AG84" s="29"/>
      <c r="AH84" s="29"/>
      <c r="AI84" s="29"/>
      <c r="AJ84" s="29"/>
      <c r="AK84" s="29"/>
    </row>
    <row r="85" ht="14.25" customHeight="1">
      <c r="A85" s="216"/>
      <c r="B85" s="146"/>
      <c r="C85" s="224">
        <v>44.0</v>
      </c>
      <c r="D85" s="232" t="s">
        <v>112</v>
      </c>
      <c r="E85" s="233" t="s">
        <v>48</v>
      </c>
      <c r="F85" s="234"/>
      <c r="G85" s="234"/>
      <c r="H85" s="235"/>
      <c r="I85" s="202">
        <v>0.0</v>
      </c>
      <c r="J85" s="205">
        <v>750.0</v>
      </c>
      <c r="K85" s="204">
        <f t="shared" si="16"/>
        <v>0</v>
      </c>
      <c r="L85" s="223" t="s">
        <v>113</v>
      </c>
      <c r="M85" s="37"/>
      <c r="N85" s="37"/>
      <c r="O85" s="37"/>
      <c r="P85" s="29"/>
      <c r="Q85" s="29"/>
      <c r="R85" s="29"/>
      <c r="S85" s="29"/>
      <c r="T85" s="29"/>
      <c r="U85" s="29"/>
      <c r="V85" s="29"/>
      <c r="W85" s="29"/>
      <c r="X85" s="29"/>
      <c r="Y85" s="29"/>
      <c r="Z85" s="29"/>
      <c r="AA85" s="29"/>
      <c r="AB85" s="29"/>
      <c r="AC85" s="29"/>
      <c r="AD85" s="29"/>
      <c r="AE85" s="29"/>
      <c r="AF85" s="29"/>
      <c r="AG85" s="29"/>
      <c r="AH85" s="29"/>
      <c r="AI85" s="29"/>
      <c r="AJ85" s="29"/>
      <c r="AK85" s="29"/>
    </row>
    <row r="86" ht="14.25" customHeight="1">
      <c r="A86" s="216"/>
      <c r="B86" s="146"/>
      <c r="C86" s="224">
        <v>45.0</v>
      </c>
      <c r="D86" s="232" t="s">
        <v>114</v>
      </c>
      <c r="E86" s="233" t="s">
        <v>62</v>
      </c>
      <c r="F86" s="234"/>
      <c r="G86" s="234"/>
      <c r="H86" s="235"/>
      <c r="I86" s="202">
        <v>0.0</v>
      </c>
      <c r="J86" s="205">
        <v>150.0</v>
      </c>
      <c r="K86" s="204">
        <f t="shared" si="16"/>
        <v>0</v>
      </c>
      <c r="L86" s="206"/>
      <c r="M86" s="37"/>
      <c r="N86" s="37"/>
      <c r="O86" s="37"/>
      <c r="P86" s="29"/>
      <c r="Q86" s="29"/>
      <c r="R86" s="29"/>
      <c r="S86" s="29"/>
      <c r="T86" s="29"/>
      <c r="U86" s="29"/>
      <c r="V86" s="29"/>
      <c r="W86" s="29"/>
      <c r="X86" s="29"/>
      <c r="Y86" s="29"/>
      <c r="Z86" s="29"/>
      <c r="AA86" s="29"/>
      <c r="AB86" s="29"/>
      <c r="AC86" s="29"/>
      <c r="AD86" s="29"/>
      <c r="AE86" s="29"/>
      <c r="AF86" s="29"/>
      <c r="AG86" s="29"/>
      <c r="AH86" s="29"/>
      <c r="AI86" s="29"/>
      <c r="AJ86" s="29"/>
      <c r="AK86" s="29"/>
    </row>
    <row r="87" ht="14.25" customHeight="1">
      <c r="A87" s="216"/>
      <c r="B87" s="146"/>
      <c r="C87" s="236">
        <v>46.0</v>
      </c>
      <c r="D87" s="237" t="s">
        <v>115</v>
      </c>
      <c r="E87" s="233" t="s">
        <v>98</v>
      </c>
      <c r="F87" s="234"/>
      <c r="G87" s="234"/>
      <c r="H87" s="235"/>
      <c r="I87" s="202">
        <v>0.0</v>
      </c>
      <c r="J87" s="205">
        <v>20.0</v>
      </c>
      <c r="K87" s="204">
        <f t="shared" si="16"/>
        <v>0</v>
      </c>
      <c r="L87" s="238"/>
      <c r="M87" s="239"/>
      <c r="N87" s="37"/>
      <c r="O87" s="37"/>
      <c r="P87" s="29"/>
      <c r="Q87" s="29"/>
      <c r="R87" s="29"/>
      <c r="S87" s="29"/>
      <c r="T87" s="29"/>
      <c r="U87" s="29"/>
      <c r="V87" s="29"/>
      <c r="W87" s="29"/>
      <c r="X87" s="29"/>
      <c r="Y87" s="29"/>
      <c r="Z87" s="29"/>
      <c r="AA87" s="29"/>
      <c r="AB87" s="29"/>
      <c r="AC87" s="29"/>
      <c r="AD87" s="29"/>
      <c r="AE87" s="29"/>
      <c r="AF87" s="29"/>
      <c r="AG87" s="29"/>
      <c r="AH87" s="29"/>
      <c r="AI87" s="29"/>
      <c r="AJ87" s="29"/>
      <c r="AK87" s="29"/>
    </row>
    <row r="88" ht="14.25" customHeight="1">
      <c r="A88" s="216"/>
      <c r="B88" s="146"/>
      <c r="C88" s="240">
        <v>47.0</v>
      </c>
      <c r="D88" s="237" t="s">
        <v>116</v>
      </c>
      <c r="E88" s="233" t="s">
        <v>48</v>
      </c>
      <c r="F88" s="234"/>
      <c r="G88" s="234"/>
      <c r="H88" s="235"/>
      <c r="I88" s="241">
        <v>0.0</v>
      </c>
      <c r="J88" s="205">
        <v>5.0</v>
      </c>
      <c r="K88" s="204">
        <f t="shared" si="16"/>
        <v>0</v>
      </c>
      <c r="L88" s="206"/>
      <c r="M88" s="69"/>
      <c r="N88" s="242"/>
      <c r="O88" s="78"/>
      <c r="P88" s="29"/>
      <c r="Q88" s="29"/>
      <c r="R88" s="29"/>
      <c r="S88" s="29"/>
      <c r="T88" s="29"/>
      <c r="U88" s="29"/>
      <c r="V88" s="29"/>
      <c r="W88" s="29"/>
      <c r="X88" s="29"/>
      <c r="Y88" s="29"/>
      <c r="Z88" s="29"/>
      <c r="AA88" s="29"/>
      <c r="AB88" s="29"/>
      <c r="AC88" s="29"/>
      <c r="AD88" s="29"/>
      <c r="AE88" s="29"/>
      <c r="AF88" s="29"/>
      <c r="AG88" s="29"/>
      <c r="AH88" s="29"/>
      <c r="AI88" s="29"/>
      <c r="AJ88" s="29"/>
      <c r="AK88" s="29"/>
    </row>
    <row r="89" ht="32.25" customHeight="1">
      <c r="A89" s="216"/>
      <c r="B89" s="146"/>
      <c r="C89" s="240">
        <v>48.0</v>
      </c>
      <c r="D89" s="243" t="s">
        <v>117</v>
      </c>
      <c r="E89" s="244" t="s">
        <v>118</v>
      </c>
      <c r="F89" s="234"/>
      <c r="G89" s="234"/>
      <c r="H89" s="235"/>
      <c r="I89" s="245"/>
      <c r="J89" s="205">
        <v>5.0</v>
      </c>
      <c r="K89" s="204">
        <f t="shared" si="16"/>
        <v>0</v>
      </c>
      <c r="L89" s="206"/>
      <c r="M89" s="239"/>
      <c r="N89" s="37"/>
      <c r="O89" s="37"/>
      <c r="P89" s="29"/>
      <c r="Q89" s="29"/>
      <c r="R89" s="29"/>
      <c r="S89" s="29"/>
      <c r="T89" s="29"/>
      <c r="U89" s="29"/>
      <c r="V89" s="29"/>
      <c r="W89" s="29"/>
      <c r="X89" s="29"/>
      <c r="Y89" s="29"/>
      <c r="Z89" s="29"/>
      <c r="AA89" s="29"/>
      <c r="AB89" s="29"/>
      <c r="AC89" s="29"/>
      <c r="AD89" s="29"/>
      <c r="AE89" s="29"/>
      <c r="AF89" s="29"/>
      <c r="AG89" s="29"/>
      <c r="AH89" s="29"/>
      <c r="AI89" s="29"/>
      <c r="AJ89" s="29"/>
      <c r="AK89" s="29"/>
    </row>
    <row r="90" ht="14.25" customHeight="1">
      <c r="A90" s="216"/>
      <c r="B90" s="146"/>
      <c r="C90" s="240">
        <v>49.0</v>
      </c>
      <c r="D90" s="246" t="s">
        <v>119</v>
      </c>
      <c r="E90" s="247" t="s">
        <v>120</v>
      </c>
      <c r="F90" s="248">
        <v>0.0</v>
      </c>
      <c r="G90" s="249" t="s">
        <v>121</v>
      </c>
      <c r="H90" s="204"/>
      <c r="I90" s="248">
        <v>0.0</v>
      </c>
      <c r="J90" s="249" t="s">
        <v>121</v>
      </c>
      <c r="K90" s="204"/>
      <c r="L90" s="206" t="s">
        <v>122</v>
      </c>
      <c r="M90" s="239"/>
      <c r="N90" s="37"/>
      <c r="O90" s="37"/>
      <c r="P90" s="29"/>
      <c r="Q90" s="29"/>
      <c r="R90" s="29"/>
      <c r="S90" s="29"/>
      <c r="T90" s="29"/>
      <c r="U90" s="29"/>
      <c r="V90" s="29"/>
      <c r="W90" s="29"/>
      <c r="X90" s="29"/>
      <c r="Y90" s="29"/>
      <c r="Z90" s="29"/>
      <c r="AA90" s="29"/>
      <c r="AB90" s="29"/>
      <c r="AC90" s="29"/>
      <c r="AD90" s="29"/>
      <c r="AE90" s="29"/>
      <c r="AF90" s="29"/>
      <c r="AG90" s="29"/>
      <c r="AH90" s="29"/>
      <c r="AI90" s="29"/>
      <c r="AJ90" s="29"/>
      <c r="AK90" s="29"/>
    </row>
    <row r="91" ht="14.25" customHeight="1">
      <c r="A91" s="216"/>
      <c r="B91" s="146"/>
      <c r="C91" s="240">
        <v>50.0</v>
      </c>
      <c r="D91" s="246" t="s">
        <v>123</v>
      </c>
      <c r="E91" s="247" t="s">
        <v>120</v>
      </c>
      <c r="F91" s="248">
        <v>0.0</v>
      </c>
      <c r="G91" s="249" t="s">
        <v>121</v>
      </c>
      <c r="H91" s="204"/>
      <c r="I91" s="248">
        <v>0.0</v>
      </c>
      <c r="J91" s="249" t="s">
        <v>121</v>
      </c>
      <c r="K91" s="204"/>
      <c r="L91" s="206" t="s">
        <v>122</v>
      </c>
      <c r="M91" s="239"/>
      <c r="N91" s="37"/>
      <c r="O91" s="37"/>
      <c r="P91" s="29"/>
      <c r="Q91" s="29"/>
      <c r="R91" s="29"/>
      <c r="S91" s="29"/>
      <c r="T91" s="29"/>
      <c r="U91" s="29"/>
      <c r="V91" s="29"/>
      <c r="W91" s="29"/>
      <c r="X91" s="29"/>
      <c r="Y91" s="29"/>
      <c r="Z91" s="29"/>
      <c r="AA91" s="29"/>
      <c r="AB91" s="29"/>
      <c r="AC91" s="29"/>
      <c r="AD91" s="29"/>
      <c r="AE91" s="29"/>
      <c r="AF91" s="29"/>
      <c r="AG91" s="29"/>
      <c r="AH91" s="29"/>
      <c r="AI91" s="29"/>
      <c r="AJ91" s="29"/>
      <c r="AK91" s="29"/>
    </row>
    <row r="92" ht="14.25" customHeight="1">
      <c r="A92" s="216"/>
      <c r="B92" s="146"/>
      <c r="C92" s="240">
        <v>51.0</v>
      </c>
      <c r="D92" s="246" t="s">
        <v>124</v>
      </c>
      <c r="E92" s="247" t="s">
        <v>120</v>
      </c>
      <c r="F92" s="248">
        <v>0.0</v>
      </c>
      <c r="G92" s="249" t="s">
        <v>121</v>
      </c>
      <c r="H92" s="204"/>
      <c r="I92" s="248">
        <v>0.0</v>
      </c>
      <c r="J92" s="249" t="s">
        <v>121</v>
      </c>
      <c r="K92" s="204"/>
      <c r="L92" s="206" t="s">
        <v>122</v>
      </c>
      <c r="M92" s="239"/>
      <c r="N92" s="37"/>
      <c r="O92" s="37"/>
      <c r="P92" s="29"/>
      <c r="Q92" s="29"/>
      <c r="R92" s="29"/>
      <c r="S92" s="29"/>
      <c r="T92" s="29"/>
      <c r="U92" s="29"/>
      <c r="V92" s="29"/>
      <c r="W92" s="29"/>
      <c r="X92" s="29"/>
      <c r="Y92" s="29"/>
      <c r="Z92" s="29"/>
      <c r="AA92" s="29"/>
      <c r="AB92" s="29"/>
      <c r="AC92" s="29"/>
      <c r="AD92" s="29"/>
      <c r="AE92" s="29"/>
      <c r="AF92" s="29"/>
      <c r="AG92" s="29"/>
      <c r="AH92" s="29"/>
      <c r="AI92" s="29"/>
      <c r="AJ92" s="29"/>
      <c r="AK92" s="29"/>
    </row>
    <row r="93" ht="14.25" customHeight="1">
      <c r="A93" s="216"/>
      <c r="B93" s="146"/>
      <c r="C93" s="240">
        <v>52.0</v>
      </c>
      <c r="D93" s="250" t="s">
        <v>125</v>
      </c>
      <c r="E93" s="247" t="s">
        <v>120</v>
      </c>
      <c r="F93" s="248">
        <v>0.0</v>
      </c>
      <c r="G93" s="249" t="s">
        <v>121</v>
      </c>
      <c r="H93" s="204"/>
      <c r="I93" s="248">
        <v>0.0</v>
      </c>
      <c r="J93" s="249" t="s">
        <v>121</v>
      </c>
      <c r="K93" s="204"/>
      <c r="L93" s="206" t="s">
        <v>122</v>
      </c>
      <c r="M93" s="239"/>
      <c r="N93" s="37"/>
      <c r="O93" s="37"/>
      <c r="P93" s="29"/>
      <c r="Q93" s="29"/>
      <c r="R93" s="29"/>
      <c r="S93" s="29"/>
      <c r="T93" s="29"/>
      <c r="U93" s="29"/>
      <c r="V93" s="29"/>
      <c r="W93" s="29"/>
      <c r="X93" s="29"/>
      <c r="Y93" s="29"/>
      <c r="Z93" s="29"/>
      <c r="AA93" s="29"/>
      <c r="AB93" s="29"/>
      <c r="AC93" s="29"/>
      <c r="AD93" s="29"/>
      <c r="AE93" s="29"/>
      <c r="AF93" s="29"/>
      <c r="AG93" s="29"/>
      <c r="AH93" s="29"/>
      <c r="AI93" s="29"/>
      <c r="AJ93" s="29"/>
      <c r="AK93" s="29"/>
    </row>
    <row r="94" ht="14.25" customHeight="1">
      <c r="A94" s="216"/>
      <c r="B94" s="146"/>
      <c r="C94" s="240">
        <v>53.0</v>
      </c>
      <c r="D94" s="237" t="s">
        <v>126</v>
      </c>
      <c r="E94" s="247" t="s">
        <v>48</v>
      </c>
      <c r="F94" s="234"/>
      <c r="G94" s="234"/>
      <c r="H94" s="235"/>
      <c r="I94" s="202">
        <v>0.0</v>
      </c>
      <c r="J94" s="205">
        <v>400.0</v>
      </c>
      <c r="K94" s="204">
        <f t="shared" ref="K94:K95" si="17">SUM(I94*J94)</f>
        <v>0</v>
      </c>
      <c r="L94" s="206" t="s">
        <v>113</v>
      </c>
      <c r="M94" s="239"/>
      <c r="N94" s="37"/>
      <c r="O94" s="37"/>
      <c r="P94" s="29"/>
      <c r="Q94" s="29"/>
      <c r="R94" s="29"/>
      <c r="S94" s="29"/>
      <c r="T94" s="29"/>
      <c r="U94" s="29"/>
      <c r="V94" s="29"/>
      <c r="W94" s="29"/>
      <c r="X94" s="29"/>
      <c r="Y94" s="29"/>
      <c r="Z94" s="29"/>
      <c r="AA94" s="29"/>
      <c r="AB94" s="29"/>
      <c r="AC94" s="29"/>
      <c r="AD94" s="29"/>
      <c r="AE94" s="29"/>
      <c r="AF94" s="29"/>
      <c r="AG94" s="29"/>
      <c r="AH94" s="29"/>
      <c r="AI94" s="29"/>
      <c r="AJ94" s="29"/>
      <c r="AK94" s="29"/>
    </row>
    <row r="95" ht="14.25" customHeight="1">
      <c r="A95" s="216"/>
      <c r="B95" s="135"/>
      <c r="C95" s="251">
        <v>54.0</v>
      </c>
      <c r="D95" s="252" t="s">
        <v>127</v>
      </c>
      <c r="E95" s="247" t="s">
        <v>48</v>
      </c>
      <c r="F95" s="234"/>
      <c r="G95" s="234"/>
      <c r="H95" s="235"/>
      <c r="I95" s="202">
        <v>0.0</v>
      </c>
      <c r="J95" s="205">
        <v>100.0</v>
      </c>
      <c r="K95" s="204">
        <f t="shared" si="17"/>
        <v>0</v>
      </c>
      <c r="L95" s="206" t="s">
        <v>113</v>
      </c>
      <c r="M95" s="239"/>
      <c r="N95" s="37"/>
      <c r="O95" s="37"/>
      <c r="P95" s="29"/>
      <c r="Q95" s="29"/>
      <c r="R95" s="29"/>
      <c r="S95" s="29"/>
      <c r="T95" s="29"/>
      <c r="U95" s="29"/>
      <c r="V95" s="29"/>
      <c r="W95" s="29"/>
      <c r="X95" s="29"/>
      <c r="Y95" s="29"/>
      <c r="Z95" s="29"/>
      <c r="AA95" s="29"/>
      <c r="AB95" s="29"/>
      <c r="AC95" s="29"/>
      <c r="AD95" s="29"/>
      <c r="AE95" s="29"/>
      <c r="AF95" s="29"/>
      <c r="AG95" s="29"/>
      <c r="AH95" s="29"/>
      <c r="AI95" s="29"/>
      <c r="AJ95" s="29"/>
      <c r="AK95" s="29"/>
    </row>
    <row r="96">
      <c r="A96" s="31"/>
      <c r="B96" s="253" t="s">
        <v>128</v>
      </c>
      <c r="C96" s="193"/>
      <c r="D96" s="193" t="s">
        <v>129</v>
      </c>
      <c r="E96" s="194"/>
      <c r="F96" s="254"/>
      <c r="G96" s="255"/>
      <c r="H96" s="196"/>
      <c r="I96" s="195"/>
      <c r="J96" s="193"/>
      <c r="K96" s="215"/>
      <c r="L96" s="256"/>
      <c r="M96" s="37"/>
      <c r="N96" s="37"/>
      <c r="O96" s="37"/>
      <c r="P96" s="29"/>
      <c r="Q96" s="29"/>
      <c r="R96" s="29"/>
      <c r="S96" s="29"/>
      <c r="T96" s="29"/>
      <c r="U96" s="29"/>
      <c r="V96" s="29"/>
      <c r="W96" s="29"/>
      <c r="X96" s="29"/>
      <c r="Y96" s="29"/>
      <c r="Z96" s="29"/>
      <c r="AA96" s="29"/>
      <c r="AB96" s="29"/>
      <c r="AC96" s="29"/>
      <c r="AD96" s="29"/>
      <c r="AE96" s="29"/>
      <c r="AF96" s="29"/>
      <c r="AG96" s="29"/>
      <c r="AH96" s="29"/>
      <c r="AI96" s="29"/>
      <c r="AJ96" s="29"/>
      <c r="AK96" s="29"/>
    </row>
    <row r="97" ht="47.25" customHeight="1">
      <c r="A97" s="257"/>
      <c r="B97" s="166"/>
      <c r="C97" s="258">
        <v>55.0</v>
      </c>
      <c r="D97" s="259" t="s">
        <v>130</v>
      </c>
      <c r="E97" s="260" t="s">
        <v>131</v>
      </c>
      <c r="F97" s="261">
        <v>0.0</v>
      </c>
      <c r="G97" s="262">
        <v>5.0</v>
      </c>
      <c r="H97" s="263">
        <f>SUM(F97*G97)</f>
        <v>0</v>
      </c>
      <c r="I97" s="264">
        <v>0.0</v>
      </c>
      <c r="J97" s="262">
        <v>5.0</v>
      </c>
      <c r="K97" s="265">
        <f>SUM(I97*J97)</f>
        <v>0</v>
      </c>
      <c r="L97" s="266"/>
      <c r="M97" s="239"/>
      <c r="N97" s="37"/>
      <c r="O97" s="37"/>
      <c r="P97" s="37"/>
      <c r="Q97" s="37"/>
      <c r="R97" s="37"/>
      <c r="S97" s="37"/>
      <c r="T97" s="37"/>
      <c r="U97" s="37"/>
      <c r="V97" s="37"/>
      <c r="W97" s="37"/>
      <c r="X97" s="37"/>
      <c r="Y97" s="37"/>
      <c r="Z97" s="37"/>
      <c r="AA97" s="37"/>
      <c r="AB97" s="37"/>
      <c r="AC97" s="37"/>
      <c r="AD97" s="37"/>
      <c r="AE97" s="37"/>
      <c r="AF97" s="37"/>
      <c r="AG97" s="37"/>
      <c r="AH97" s="37"/>
      <c r="AI97" s="37"/>
      <c r="AJ97" s="37"/>
      <c r="AK97" s="37"/>
    </row>
    <row r="98" ht="14.2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row>
    <row r="99" ht="14.2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row>
    <row r="100">
      <c r="A100" s="37"/>
      <c r="B100" s="37"/>
      <c r="C100" s="37"/>
      <c r="D100" s="37"/>
      <c r="E100" s="267" t="s">
        <v>132</v>
      </c>
      <c r="F100" s="268"/>
      <c r="G100" s="268"/>
      <c r="H100" s="268"/>
      <c r="I100" s="268"/>
      <c r="J100" s="269"/>
      <c r="K100" s="270">
        <f>SUM(K101:K102)</f>
        <v>0</v>
      </c>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row>
    <row r="101">
      <c r="A101" s="37"/>
      <c r="B101" s="37"/>
      <c r="C101" s="37"/>
      <c r="D101" s="37"/>
      <c r="E101" s="271" t="s">
        <v>133</v>
      </c>
      <c r="F101" s="27"/>
      <c r="G101" s="27"/>
      <c r="H101" s="27"/>
      <c r="I101" s="27"/>
      <c r="J101" s="28"/>
      <c r="K101" s="272">
        <f>SUM(H19:H97)</f>
        <v>0</v>
      </c>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row>
    <row r="102">
      <c r="A102" s="37"/>
      <c r="B102" s="37"/>
      <c r="C102" s="37"/>
      <c r="D102" s="37"/>
      <c r="E102" s="271" t="s">
        <v>134</v>
      </c>
      <c r="F102" s="27"/>
      <c r="G102" s="27"/>
      <c r="H102" s="27"/>
      <c r="I102" s="27"/>
      <c r="J102" s="28"/>
      <c r="K102" s="272">
        <f>SUM(K19:K97)</f>
        <v>0</v>
      </c>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c r="A103" s="37"/>
      <c r="B103" s="37"/>
      <c r="C103" s="37"/>
      <c r="D103" s="37"/>
      <c r="E103" s="273" t="s">
        <v>135</v>
      </c>
      <c r="F103" s="274"/>
      <c r="G103" s="274"/>
      <c r="H103" s="274"/>
      <c r="I103" s="274"/>
      <c r="J103" s="275"/>
      <c r="K103" s="276">
        <f>SUM(K104:K105)</f>
        <v>0</v>
      </c>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row>
    <row r="104">
      <c r="A104" s="37"/>
      <c r="B104" s="37"/>
      <c r="C104" s="37"/>
      <c r="D104" s="37"/>
      <c r="E104" s="271" t="s">
        <v>136</v>
      </c>
      <c r="F104" s="27"/>
      <c r="G104" s="27"/>
      <c r="H104" s="27"/>
      <c r="I104" s="27"/>
      <c r="J104" s="28"/>
      <c r="K104" s="272">
        <f>SUM(K101*I6)</f>
        <v>0</v>
      </c>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c r="A105" s="37"/>
      <c r="B105" s="37"/>
      <c r="C105" s="37"/>
      <c r="D105" s="37"/>
      <c r="E105" s="271" t="s">
        <v>137</v>
      </c>
      <c r="F105" s="27"/>
      <c r="G105" s="27"/>
      <c r="H105" s="27"/>
      <c r="I105" s="27"/>
      <c r="J105" s="28"/>
      <c r="K105" s="272">
        <f>SUM(K102*I6)</f>
        <v>0</v>
      </c>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row>
    <row r="106">
      <c r="A106" s="37"/>
      <c r="B106" s="37"/>
      <c r="C106" s="37"/>
      <c r="D106" s="37"/>
      <c r="E106" s="273" t="s">
        <v>138</v>
      </c>
      <c r="F106" s="274"/>
      <c r="G106" s="274"/>
      <c r="H106" s="274"/>
      <c r="I106" s="274"/>
      <c r="J106" s="275"/>
      <c r="K106" s="277">
        <f>SUM(K107:K108)</f>
        <v>0</v>
      </c>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row>
    <row r="107">
      <c r="A107" s="37"/>
      <c r="B107" s="37"/>
      <c r="C107" s="37"/>
      <c r="D107" s="37"/>
      <c r="E107" s="271" t="s">
        <v>139</v>
      </c>
      <c r="F107" s="27"/>
      <c r="G107" s="27"/>
      <c r="H107" s="27"/>
      <c r="I107" s="27"/>
      <c r="J107" s="28"/>
      <c r="K107" s="272">
        <f>K101*I7</f>
        <v>0</v>
      </c>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row>
    <row r="108">
      <c r="A108" s="37"/>
      <c r="B108" s="37"/>
      <c r="C108" s="37"/>
      <c r="D108" s="37"/>
      <c r="E108" s="278" t="s">
        <v>140</v>
      </c>
      <c r="F108" s="12"/>
      <c r="G108" s="12"/>
      <c r="H108" s="12"/>
      <c r="I108" s="12"/>
      <c r="J108" s="13"/>
      <c r="K108" s="279">
        <f>K102*I7</f>
        <v>0</v>
      </c>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c r="A109" s="37"/>
      <c r="B109" s="37"/>
      <c r="C109" s="37"/>
      <c r="D109" s="37"/>
      <c r="E109" s="280" t="s">
        <v>141</v>
      </c>
      <c r="F109" s="27"/>
      <c r="G109" s="27"/>
      <c r="H109" s="27"/>
      <c r="I109" s="27"/>
      <c r="J109" s="28"/>
      <c r="K109" s="281">
        <f>SUM(K100-K103)</f>
        <v>0</v>
      </c>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row>
    <row r="110">
      <c r="A110" s="37"/>
      <c r="B110" s="37"/>
      <c r="C110" s="37"/>
      <c r="D110" s="37"/>
      <c r="E110" s="271" t="s">
        <v>142</v>
      </c>
      <c r="F110" s="27"/>
      <c r="G110" s="27"/>
      <c r="H110" s="27"/>
      <c r="I110" s="27"/>
      <c r="J110" s="28"/>
      <c r="K110" s="272">
        <f>SUM(K101-K103)</f>
        <v>0</v>
      </c>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row>
    <row r="111">
      <c r="A111" s="37"/>
      <c r="B111" s="37"/>
      <c r="C111" s="37"/>
      <c r="D111" s="37"/>
      <c r="E111" s="271" t="s">
        <v>134</v>
      </c>
      <c r="F111" s="27"/>
      <c r="G111" s="27"/>
      <c r="H111" s="27"/>
      <c r="I111" s="27"/>
      <c r="J111" s="28"/>
      <c r="K111" s="272">
        <f>SUM(K102-K105)</f>
        <v>0</v>
      </c>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c r="A112" s="37"/>
      <c r="B112" s="37"/>
      <c r="C112" s="37"/>
      <c r="D112" s="37"/>
      <c r="E112" s="280" t="s">
        <v>143</v>
      </c>
      <c r="F112" s="27"/>
      <c r="G112" s="27"/>
      <c r="H112" s="27"/>
      <c r="I112" s="27"/>
      <c r="J112" s="28"/>
      <c r="K112" s="282">
        <f t="shared" ref="K112:K114" si="18">SUM(K100-K106)</f>
        <v>0</v>
      </c>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c r="A113" s="37"/>
      <c r="B113" s="37"/>
      <c r="C113" s="37"/>
      <c r="D113" s="37"/>
      <c r="E113" s="271" t="s">
        <v>133</v>
      </c>
      <c r="F113" s="27"/>
      <c r="G113" s="27"/>
      <c r="H113" s="27"/>
      <c r="I113" s="27"/>
      <c r="J113" s="28"/>
      <c r="K113" s="283">
        <f t="shared" si="18"/>
        <v>0</v>
      </c>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c r="A114" s="37"/>
      <c r="B114" s="37"/>
      <c r="C114" s="37"/>
      <c r="D114" s="37"/>
      <c r="E114" s="284" t="s">
        <v>134</v>
      </c>
      <c r="F114" s="285"/>
      <c r="G114" s="285"/>
      <c r="H114" s="285"/>
      <c r="I114" s="285"/>
      <c r="J114" s="286"/>
      <c r="K114" s="287">
        <f t="shared" si="18"/>
        <v>0</v>
      </c>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c r="A115" s="37"/>
      <c r="B115" s="37"/>
      <c r="C115" s="37"/>
      <c r="D115" s="37"/>
      <c r="E115" s="288"/>
      <c r="F115" s="288"/>
      <c r="G115" s="288"/>
      <c r="H115" s="288"/>
      <c r="I115" s="288"/>
      <c r="J115" s="288"/>
      <c r="K115" s="288"/>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ht="14.2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ht="14.25" customHeight="1">
      <c r="A117" s="37"/>
      <c r="B117" s="289" t="s">
        <v>37</v>
      </c>
      <c r="C117" s="290" t="s">
        <v>38</v>
      </c>
      <c r="D117" s="291" t="s">
        <v>39</v>
      </c>
      <c r="E117" s="291" t="s">
        <v>40</v>
      </c>
      <c r="F117" s="291" t="s">
        <v>41</v>
      </c>
      <c r="G117" s="292" t="s">
        <v>44</v>
      </c>
      <c r="H117" s="293"/>
      <c r="I117" s="293"/>
      <c r="J117" s="293"/>
      <c r="K117" s="294"/>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ht="14.25" customHeight="1">
      <c r="A118" s="37"/>
      <c r="B118" s="85"/>
      <c r="C118" s="18"/>
      <c r="D118" s="18"/>
      <c r="E118" s="18"/>
      <c r="F118" s="18"/>
      <c r="G118" s="17"/>
      <c r="H118" s="17"/>
      <c r="I118" s="17"/>
      <c r="J118" s="17"/>
      <c r="K118" s="84"/>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ht="14.25" customHeight="1">
      <c r="A119" s="37"/>
      <c r="B119" s="295" t="s">
        <v>144</v>
      </c>
      <c r="C119" s="296" t="s">
        <v>145</v>
      </c>
      <c r="D119" s="297"/>
      <c r="E119" s="298"/>
      <c r="F119" s="298"/>
      <c r="G119" s="298"/>
      <c r="H119" s="298"/>
      <c r="I119" s="298"/>
      <c r="J119" s="298"/>
      <c r="K119" s="299"/>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ht="48.75" customHeight="1">
      <c r="A120" s="37"/>
      <c r="B120" s="146"/>
      <c r="C120" s="300">
        <v>56.0</v>
      </c>
      <c r="D120" s="301" t="s">
        <v>146</v>
      </c>
      <c r="E120" s="302" t="s">
        <v>147</v>
      </c>
      <c r="F120" s="241">
        <v>0.0</v>
      </c>
      <c r="G120" s="303"/>
      <c r="H120" s="17"/>
      <c r="I120" s="17"/>
      <c r="J120" s="17"/>
      <c r="K120" s="84"/>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ht="48.75" customHeight="1">
      <c r="A121" s="37"/>
      <c r="B121" s="146"/>
      <c r="C121" s="304">
        <v>57.0</v>
      </c>
      <c r="D121" s="305" t="s">
        <v>148</v>
      </c>
      <c r="E121" s="306" t="s">
        <v>147</v>
      </c>
      <c r="F121" s="99">
        <v>0.0</v>
      </c>
      <c r="G121" s="307"/>
      <c r="H121" s="27"/>
      <c r="I121" s="27"/>
      <c r="J121" s="27"/>
      <c r="K121" s="308"/>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ht="48.75" customHeight="1">
      <c r="A122" s="37"/>
      <c r="B122" s="146"/>
      <c r="C122" s="300">
        <v>58.0</v>
      </c>
      <c r="D122" s="301" t="s">
        <v>149</v>
      </c>
      <c r="E122" s="302" t="s">
        <v>147</v>
      </c>
      <c r="F122" s="241">
        <v>0.0</v>
      </c>
      <c r="G122" s="303"/>
      <c r="H122" s="17"/>
      <c r="I122" s="17"/>
      <c r="J122" s="17"/>
      <c r="K122" s="84"/>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3" ht="48.75" customHeight="1">
      <c r="A123" s="37"/>
      <c r="B123" s="146"/>
      <c r="C123" s="304">
        <v>59.0</v>
      </c>
      <c r="D123" s="305" t="s">
        <v>150</v>
      </c>
      <c r="E123" s="306" t="s">
        <v>147</v>
      </c>
      <c r="F123" s="99">
        <v>0.0</v>
      </c>
      <c r="G123" s="307"/>
      <c r="H123" s="27"/>
      <c r="I123" s="27"/>
      <c r="J123" s="27"/>
      <c r="K123" s="308"/>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row>
    <row r="124" ht="48.75" customHeight="1">
      <c r="A124" s="37"/>
      <c r="B124" s="146"/>
      <c r="C124" s="304">
        <v>60.0</v>
      </c>
      <c r="D124" s="301" t="s">
        <v>151</v>
      </c>
      <c r="E124" s="306" t="s">
        <v>147</v>
      </c>
      <c r="F124" s="241">
        <v>0.0</v>
      </c>
      <c r="G124" s="307"/>
      <c r="H124" s="27"/>
      <c r="I124" s="27"/>
      <c r="J124" s="27"/>
      <c r="K124" s="308"/>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row>
    <row r="125" ht="51.0" customHeight="1">
      <c r="A125" s="37"/>
      <c r="B125" s="166"/>
      <c r="C125" s="258">
        <v>61.0</v>
      </c>
      <c r="D125" s="309" t="s">
        <v>152</v>
      </c>
      <c r="E125" s="310" t="s">
        <v>147</v>
      </c>
      <c r="F125" s="121">
        <v>0.0</v>
      </c>
      <c r="G125" s="311"/>
      <c r="H125" s="164"/>
      <c r="I125" s="164"/>
      <c r="J125" s="164"/>
      <c r="K125" s="165"/>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row>
    <row r="126" ht="21.75" customHeight="1">
      <c r="A126" s="37"/>
      <c r="B126" s="312"/>
      <c r="C126" s="312"/>
      <c r="D126" s="313"/>
      <c r="E126" s="314" t="s">
        <v>153</v>
      </c>
      <c r="F126" s="315"/>
      <c r="G126" s="315"/>
      <c r="H126" s="315"/>
      <c r="I126" s="315"/>
      <c r="J126" s="316"/>
      <c r="K126" s="317">
        <f>SUM(F122:F125)</f>
        <v>0</v>
      </c>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ht="14.2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row>
    <row r="128" ht="14.2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row>
    <row r="129" ht="14.25" customHeight="1">
      <c r="A129" s="318"/>
      <c r="B129" s="319" t="s">
        <v>154</v>
      </c>
      <c r="K129" s="138"/>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ht="14.25" customHeight="1">
      <c r="A130" s="320"/>
      <c r="B130" s="164"/>
      <c r="C130" s="164"/>
      <c r="D130" s="164"/>
      <c r="E130" s="164"/>
      <c r="F130" s="164"/>
      <c r="G130" s="164"/>
      <c r="H130" s="164"/>
      <c r="I130" s="164"/>
      <c r="J130" s="164"/>
      <c r="K130" s="165"/>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row>
    <row r="131" ht="14.25" customHeight="1">
      <c r="A131" s="37"/>
      <c r="B131" s="321"/>
      <c r="C131" s="321"/>
      <c r="D131" s="321"/>
      <c r="E131" s="321"/>
      <c r="F131" s="321"/>
      <c r="G131" s="321"/>
      <c r="H131" s="321"/>
      <c r="I131" s="321"/>
      <c r="J131" s="321"/>
      <c r="K131" s="321"/>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row>
    <row r="132" ht="14.25" customHeight="1">
      <c r="A132" s="30"/>
      <c r="B132" s="322"/>
      <c r="C132" s="323"/>
      <c r="D132" s="323"/>
      <c r="E132" s="323"/>
      <c r="F132" s="323"/>
      <c r="G132" s="323"/>
      <c r="H132" s="323"/>
      <c r="I132" s="323"/>
      <c r="J132" s="323"/>
      <c r="K132" s="323"/>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row>
    <row r="133">
      <c r="A133" s="30"/>
      <c r="B133" s="324" t="s">
        <v>155</v>
      </c>
      <c r="C133" s="325" t="s">
        <v>156</v>
      </c>
      <c r="D133" s="326" t="s">
        <v>157</v>
      </c>
      <c r="E133" s="327"/>
      <c r="F133" s="328"/>
      <c r="G133" s="327"/>
      <c r="H133" s="327"/>
      <c r="I133" s="327"/>
      <c r="J133" s="327"/>
      <c r="K133" s="329"/>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row>
    <row r="134" ht="14.25" customHeight="1">
      <c r="A134" s="30"/>
      <c r="B134" s="146"/>
      <c r="C134" s="330">
        <v>62.0</v>
      </c>
      <c r="D134" s="331" t="s">
        <v>158</v>
      </c>
      <c r="E134" s="332" t="s">
        <v>120</v>
      </c>
      <c r="F134" s="333" t="s">
        <v>58</v>
      </c>
      <c r="G134" s="334" t="s">
        <v>159</v>
      </c>
      <c r="H134" s="164"/>
      <c r="I134" s="164"/>
      <c r="J134" s="164"/>
      <c r="K134" s="165"/>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row>
    <row r="135" ht="14.25" customHeight="1">
      <c r="A135" s="30"/>
      <c r="B135" s="146"/>
      <c r="C135" s="330">
        <v>63.0</v>
      </c>
      <c r="D135" s="331" t="s">
        <v>160</v>
      </c>
      <c r="E135" s="332" t="s">
        <v>120</v>
      </c>
      <c r="F135" s="333" t="s">
        <v>58</v>
      </c>
      <c r="G135" s="335" t="s">
        <v>159</v>
      </c>
      <c r="H135" s="17"/>
      <c r="I135" s="17"/>
      <c r="J135" s="17"/>
      <c r="K135" s="84"/>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row>
    <row r="136" ht="14.25" customHeight="1">
      <c r="A136" s="30"/>
      <c r="B136" s="166"/>
      <c r="C136" s="336">
        <v>64.0</v>
      </c>
      <c r="D136" s="337" t="s">
        <v>161</v>
      </c>
      <c r="E136" s="338" t="s">
        <v>120</v>
      </c>
      <c r="F136" s="333" t="s">
        <v>58</v>
      </c>
      <c r="G136" s="334" t="s">
        <v>159</v>
      </c>
      <c r="H136" s="164"/>
      <c r="I136" s="164"/>
      <c r="J136" s="164"/>
      <c r="K136" s="165"/>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row>
    <row r="137" ht="14.25" customHeight="1">
      <c r="A137" s="30"/>
      <c r="B137" s="339"/>
      <c r="C137" s="77"/>
      <c r="D137" s="77"/>
      <c r="E137" s="77"/>
      <c r="F137" s="340"/>
      <c r="G137" s="77"/>
      <c r="H137" s="77"/>
      <c r="I137" s="77"/>
      <c r="J137" s="77"/>
      <c r="K137" s="77"/>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row>
    <row r="138" ht="14.25" customHeight="1">
      <c r="A138" s="341"/>
      <c r="B138" s="342" t="s">
        <v>162</v>
      </c>
      <c r="C138" s="343" t="s">
        <v>38</v>
      </c>
      <c r="D138" s="344" t="s">
        <v>163</v>
      </c>
      <c r="E138" s="344" t="s">
        <v>40</v>
      </c>
      <c r="F138" s="345" t="s">
        <v>41</v>
      </c>
      <c r="G138" s="346"/>
      <c r="H138" s="346"/>
      <c r="I138" s="347" t="s">
        <v>44</v>
      </c>
      <c r="J138" s="346"/>
      <c r="K138" s="348"/>
      <c r="L138" s="349"/>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30"/>
    </row>
    <row r="139" ht="14.25" customHeight="1">
      <c r="A139" s="341"/>
      <c r="B139" s="114"/>
      <c r="C139" s="350">
        <v>65.0</v>
      </c>
      <c r="D139" s="351" t="s">
        <v>164</v>
      </c>
      <c r="E139" s="352" t="s">
        <v>165</v>
      </c>
      <c r="F139" s="353">
        <v>0.0</v>
      </c>
      <c r="G139" s="354"/>
      <c r="H139" s="164"/>
      <c r="I139" s="164"/>
      <c r="J139" s="164"/>
      <c r="K139" s="114"/>
      <c r="L139" s="349"/>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30"/>
    </row>
    <row r="140" ht="14.25" customHeight="1">
      <c r="A140" s="30"/>
      <c r="B140" s="339"/>
      <c r="C140" s="77"/>
      <c r="D140" s="77"/>
      <c r="E140" s="77"/>
      <c r="F140" s="355"/>
      <c r="G140" s="77"/>
      <c r="H140" s="77"/>
      <c r="I140" s="77"/>
      <c r="J140" s="77"/>
      <c r="K140" s="77"/>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row>
    <row r="141" ht="14.25" customHeight="1">
      <c r="A141" s="30"/>
      <c r="B141" s="324" t="s">
        <v>166</v>
      </c>
      <c r="C141" s="325" t="s">
        <v>38</v>
      </c>
      <c r="D141" s="356" t="s">
        <v>167</v>
      </c>
      <c r="E141" s="357" t="s">
        <v>168</v>
      </c>
      <c r="F141" s="358" t="s">
        <v>40</v>
      </c>
      <c r="G141" s="357" t="s">
        <v>41</v>
      </c>
      <c r="H141" s="359"/>
      <c r="I141" s="359"/>
      <c r="J141" s="357" t="s">
        <v>44</v>
      </c>
      <c r="K141" s="327"/>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row>
    <row r="142" ht="83.25" customHeight="1">
      <c r="A142" s="30"/>
      <c r="B142" s="166"/>
      <c r="C142" s="360">
        <v>66.0</v>
      </c>
      <c r="D142" s="361" t="s">
        <v>169</v>
      </c>
      <c r="E142" s="362" t="s">
        <v>170</v>
      </c>
      <c r="F142" s="363"/>
      <c r="G142" s="364">
        <f>((SUM(K100/100)*6)/100)*F142</f>
        <v>0</v>
      </c>
      <c r="H142" s="365" t="s">
        <v>171</v>
      </c>
      <c r="I142" s="285"/>
      <c r="J142" s="285"/>
      <c r="K142" s="366"/>
      <c r="L142" s="367"/>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row>
    <row r="143" ht="14.25" customHeight="1">
      <c r="A143" s="30"/>
      <c r="B143" s="323"/>
      <c r="C143" s="323"/>
      <c r="D143" s="323"/>
      <c r="E143" s="323"/>
      <c r="F143" s="323"/>
      <c r="G143" s="323"/>
      <c r="H143" s="323"/>
      <c r="I143" s="323"/>
      <c r="J143" s="323"/>
      <c r="K143" s="323"/>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row>
    <row r="144" ht="14.25" customHeight="1">
      <c r="A144" s="30"/>
      <c r="B144" s="295" t="s">
        <v>172</v>
      </c>
      <c r="C144" s="326" t="s">
        <v>38</v>
      </c>
      <c r="D144" s="326" t="s">
        <v>173</v>
      </c>
      <c r="E144" s="327"/>
      <c r="F144" s="327"/>
      <c r="G144" s="327"/>
      <c r="H144" s="327"/>
      <c r="I144" s="327"/>
      <c r="J144" s="327"/>
      <c r="K144" s="329"/>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row>
    <row r="145" ht="14.25" customHeight="1">
      <c r="A145" s="30"/>
      <c r="B145" s="146"/>
      <c r="C145" s="368">
        <v>67.0</v>
      </c>
      <c r="D145" s="369" t="s">
        <v>174</v>
      </c>
      <c r="E145" s="370" t="s">
        <v>175</v>
      </c>
      <c r="F145" s="371"/>
      <c r="G145" s="372" t="s">
        <v>176</v>
      </c>
      <c r="K145" s="15"/>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row>
    <row r="146" ht="14.25" customHeight="1">
      <c r="A146" s="30"/>
      <c r="B146" s="146"/>
      <c r="C146" s="368">
        <v>68.0</v>
      </c>
      <c r="D146" s="373" t="s">
        <v>177</v>
      </c>
      <c r="E146" s="370" t="s">
        <v>175</v>
      </c>
      <c r="F146" s="371"/>
      <c r="K146" s="15"/>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row>
    <row r="147" ht="14.25" customHeight="1">
      <c r="A147" s="374"/>
      <c r="B147" s="166"/>
      <c r="C147" s="350">
        <v>69.0</v>
      </c>
      <c r="D147" s="375" t="s">
        <v>178</v>
      </c>
      <c r="E147" s="376" t="s">
        <v>179</v>
      </c>
      <c r="F147" s="121">
        <v>0.0</v>
      </c>
      <c r="G147" s="164"/>
      <c r="H147" s="164"/>
      <c r="I147" s="164"/>
      <c r="J147" s="164"/>
      <c r="K147" s="114"/>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row>
    <row r="148" ht="14.25" customHeight="1">
      <c r="A148" s="374"/>
      <c r="B148" s="322"/>
      <c r="C148" s="323"/>
      <c r="D148" s="323"/>
      <c r="E148" s="323"/>
      <c r="F148" s="377"/>
      <c r="G148" s="378"/>
      <c r="H148" s="378"/>
      <c r="I148" s="378"/>
      <c r="J148" s="378"/>
      <c r="K148" s="378"/>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row>
    <row r="149" ht="14.25" customHeight="1">
      <c r="A149" s="374"/>
      <c r="B149" s="295" t="s">
        <v>180</v>
      </c>
      <c r="C149" s="379" t="s">
        <v>38</v>
      </c>
      <c r="D149" s="379" t="s">
        <v>181</v>
      </c>
      <c r="E149" s="380" t="s">
        <v>40</v>
      </c>
      <c r="F149" s="381" t="s">
        <v>41</v>
      </c>
      <c r="G149" s="382" t="s">
        <v>44</v>
      </c>
      <c r="K149" s="15"/>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row>
    <row r="150" ht="14.25" customHeight="1">
      <c r="A150" s="374"/>
      <c r="B150" s="146"/>
      <c r="C150" s="18"/>
      <c r="D150" s="18"/>
      <c r="E150" s="18"/>
      <c r="F150" s="18"/>
      <c r="G150" s="17"/>
      <c r="H150" s="17"/>
      <c r="I150" s="17"/>
      <c r="J150" s="17"/>
      <c r="K150" s="18"/>
      <c r="L150" s="37"/>
      <c r="M150" s="37"/>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row>
    <row r="151" ht="14.25" customHeight="1">
      <c r="A151" s="374"/>
      <c r="B151" s="146"/>
      <c r="C151" s="104">
        <v>70.0</v>
      </c>
      <c r="D151" s="373" t="s">
        <v>182</v>
      </c>
      <c r="E151" s="383" t="s">
        <v>183</v>
      </c>
      <c r="F151" s="384">
        <v>0.0</v>
      </c>
      <c r="G151" s="385"/>
      <c r="K151" s="138"/>
      <c r="L151" s="37"/>
      <c r="M151" s="37"/>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row>
    <row r="152" ht="14.25" customHeight="1">
      <c r="A152" s="374"/>
      <c r="B152" s="146"/>
      <c r="C152" s="104">
        <v>71.0</v>
      </c>
      <c r="D152" s="373" t="s">
        <v>184</v>
      </c>
      <c r="E152" s="383" t="s">
        <v>185</v>
      </c>
      <c r="F152" s="99">
        <v>0.0</v>
      </c>
      <c r="K152" s="138"/>
      <c r="L152" s="37"/>
      <c r="M152" s="37"/>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row>
    <row r="153" ht="14.25" customHeight="1">
      <c r="A153" s="386"/>
      <c r="B153" s="146"/>
      <c r="C153" s="104">
        <v>72.0</v>
      </c>
      <c r="D153" s="373" t="s">
        <v>186</v>
      </c>
      <c r="E153" s="383" t="s">
        <v>187</v>
      </c>
      <c r="F153" s="99">
        <v>0.0</v>
      </c>
      <c r="K153" s="138"/>
      <c r="L153" s="37"/>
      <c r="M153" s="37"/>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row>
    <row r="154" ht="14.25" customHeight="1">
      <c r="A154" s="374"/>
      <c r="B154" s="146"/>
      <c r="C154" s="104">
        <v>73.0</v>
      </c>
      <c r="D154" s="373" t="s">
        <v>188</v>
      </c>
      <c r="E154" s="383" t="s">
        <v>189</v>
      </c>
      <c r="F154" s="99">
        <v>0.0</v>
      </c>
      <c r="K154" s="138"/>
      <c r="L154" s="37"/>
      <c r="M154" s="37"/>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row>
    <row r="155">
      <c r="A155" s="374"/>
      <c r="B155" s="146"/>
      <c r="C155" s="104">
        <v>74.0</v>
      </c>
      <c r="D155" s="387" t="s">
        <v>190</v>
      </c>
      <c r="E155" s="388" t="s">
        <v>183</v>
      </c>
      <c r="F155" s="99">
        <v>0.0</v>
      </c>
      <c r="K155" s="138"/>
      <c r="L155" s="37"/>
      <c r="M155" s="37"/>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row>
    <row r="156" ht="14.25" customHeight="1">
      <c r="A156" s="37"/>
      <c r="B156" s="146"/>
      <c r="C156" s="104">
        <v>75.0</v>
      </c>
      <c r="D156" s="373" t="s">
        <v>191</v>
      </c>
      <c r="E156" s="388" t="s">
        <v>187</v>
      </c>
      <c r="F156" s="99">
        <v>0.0</v>
      </c>
      <c r="K156" s="138"/>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row>
    <row r="157" ht="14.25" customHeight="1">
      <c r="A157" s="37"/>
      <c r="B157" s="146"/>
      <c r="C157" s="104">
        <v>76.0</v>
      </c>
      <c r="D157" s="373" t="s">
        <v>192</v>
      </c>
      <c r="E157" s="388" t="s">
        <v>183</v>
      </c>
      <c r="F157" s="99">
        <v>0.0</v>
      </c>
      <c r="K157" s="138"/>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row>
    <row r="158" ht="14.25" customHeight="1">
      <c r="A158" s="37"/>
      <c r="B158" s="146"/>
      <c r="C158" s="104">
        <v>77.0</v>
      </c>
      <c r="D158" s="373" t="s">
        <v>193</v>
      </c>
      <c r="E158" s="388" t="s">
        <v>187</v>
      </c>
      <c r="F158" s="99">
        <v>0.0</v>
      </c>
      <c r="K158" s="138"/>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row>
    <row r="159" ht="14.25" customHeight="1">
      <c r="A159" s="37"/>
      <c r="B159" s="146"/>
      <c r="C159" s="104">
        <v>78.0</v>
      </c>
      <c r="D159" s="373" t="s">
        <v>194</v>
      </c>
      <c r="E159" s="306" t="s">
        <v>195</v>
      </c>
      <c r="F159" s="389"/>
      <c r="K159" s="138"/>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row>
    <row r="160" ht="14.25" customHeight="1">
      <c r="A160" s="37"/>
      <c r="B160" s="166"/>
      <c r="C160" s="390">
        <v>79.0</v>
      </c>
      <c r="D160" s="375" t="s">
        <v>196</v>
      </c>
      <c r="E160" s="391" t="s">
        <v>197</v>
      </c>
      <c r="F160" s="121">
        <v>0.0</v>
      </c>
      <c r="G160" s="164"/>
      <c r="H160" s="164"/>
      <c r="I160" s="164"/>
      <c r="J160" s="164"/>
      <c r="K160" s="165"/>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row>
    <row r="161" ht="14.25" customHeight="1">
      <c r="A161" s="37"/>
      <c r="B161" s="311"/>
      <c r="C161" s="311"/>
      <c r="D161" s="311"/>
      <c r="E161" s="311"/>
      <c r="F161" s="311"/>
      <c r="G161" s="311"/>
      <c r="H161" s="311"/>
      <c r="I161" s="311"/>
      <c r="J161" s="311"/>
      <c r="K161" s="311"/>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row>
    <row r="162" ht="14.25" customHeight="1">
      <c r="A162" s="37"/>
      <c r="B162" s="392" t="s">
        <v>198</v>
      </c>
      <c r="C162" s="357" t="s">
        <v>38</v>
      </c>
      <c r="D162" s="357" t="s">
        <v>199</v>
      </c>
      <c r="E162" s="359"/>
      <c r="F162" s="393"/>
      <c r="G162" s="394"/>
      <c r="H162" s="394"/>
      <c r="I162" s="394"/>
      <c r="J162" s="359"/>
      <c r="K162" s="395"/>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row>
    <row r="163">
      <c r="A163" s="37"/>
      <c r="B163" s="146"/>
      <c r="C163" s="368">
        <v>80.0</v>
      </c>
      <c r="D163" s="250" t="s">
        <v>200</v>
      </c>
      <c r="E163" s="370" t="s">
        <v>201</v>
      </c>
      <c r="F163" s="99">
        <v>0.0</v>
      </c>
      <c r="G163" s="396"/>
      <c r="H163" s="17"/>
      <c r="I163" s="17"/>
      <c r="J163" s="17"/>
      <c r="K163" s="84"/>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row>
    <row r="164" ht="72.0" customHeight="1">
      <c r="A164" s="37"/>
      <c r="B164" s="166"/>
      <c r="C164" s="350">
        <v>81.0</v>
      </c>
      <c r="D164" s="351" t="s">
        <v>202</v>
      </c>
      <c r="E164" s="376" t="s">
        <v>201</v>
      </c>
      <c r="F164" s="121">
        <v>0.0</v>
      </c>
      <c r="G164" s="397"/>
      <c r="H164" s="164"/>
      <c r="I164" s="164"/>
      <c r="J164" s="164"/>
      <c r="K164" s="165"/>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row>
    <row r="165" ht="14.25" customHeight="1">
      <c r="A165" s="398"/>
      <c r="B165" s="399"/>
      <c r="C165" s="399"/>
      <c r="D165" s="399"/>
      <c r="E165" s="399"/>
      <c r="F165" s="399"/>
      <c r="G165" s="399"/>
      <c r="H165" s="399"/>
      <c r="I165" s="399"/>
      <c r="J165" s="399"/>
      <c r="K165" s="399"/>
      <c r="L165" s="398"/>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row>
    <row r="166" ht="14.25" customHeight="1">
      <c r="A166" s="398"/>
      <c r="B166" s="398"/>
      <c r="C166" s="398"/>
      <c r="D166" s="398"/>
      <c r="E166" s="398"/>
      <c r="F166" s="398"/>
      <c r="G166" s="400"/>
      <c r="H166" s="400"/>
      <c r="I166" s="400"/>
      <c r="J166" s="400"/>
      <c r="K166" s="400"/>
      <c r="L166" s="398"/>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row>
    <row r="167" ht="24.75" customHeight="1">
      <c r="A167" s="401"/>
      <c r="B167" s="401"/>
      <c r="C167" s="401"/>
      <c r="D167" s="401"/>
      <c r="E167" s="401"/>
      <c r="F167" s="402"/>
      <c r="G167" s="403" t="s">
        <v>203</v>
      </c>
      <c r="H167" s="404"/>
      <c r="I167" s="404"/>
      <c r="J167" s="404"/>
      <c r="K167" s="405"/>
      <c r="L167" s="406"/>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row>
    <row r="168" ht="14.25" customHeight="1">
      <c r="A168" s="407"/>
      <c r="B168" s="407"/>
      <c r="C168" s="407"/>
      <c r="D168" s="407"/>
      <c r="E168" s="407"/>
      <c r="F168" s="408"/>
      <c r="G168" s="409" t="s">
        <v>204</v>
      </c>
      <c r="H168" s="17"/>
      <c r="I168" s="18"/>
      <c r="J168" s="410" t="s">
        <v>205</v>
      </c>
      <c r="K168" s="84"/>
      <c r="L168" s="411"/>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row>
    <row r="169" ht="14.25" customHeight="1">
      <c r="A169" s="407"/>
      <c r="B169" s="407"/>
      <c r="C169" s="407"/>
      <c r="D169" s="407"/>
      <c r="E169" s="407"/>
      <c r="F169" s="408"/>
      <c r="G169" s="409" t="s">
        <v>206</v>
      </c>
      <c r="H169" s="17"/>
      <c r="I169" s="18"/>
      <c r="J169" s="412">
        <f>F139</f>
        <v>0</v>
      </c>
      <c r="K169" s="84"/>
      <c r="L169" s="411"/>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row>
    <row r="170" ht="14.25" customHeight="1">
      <c r="A170" s="407"/>
      <c r="B170" s="407"/>
      <c r="C170" s="407"/>
      <c r="D170" s="407"/>
      <c r="E170" s="407"/>
      <c r="F170" s="408"/>
      <c r="G170" s="409" t="s">
        <v>207</v>
      </c>
      <c r="H170" s="17"/>
      <c r="I170" s="18"/>
      <c r="J170" s="412">
        <f>G142</f>
        <v>0</v>
      </c>
      <c r="K170" s="84"/>
      <c r="L170" s="411"/>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row>
    <row r="171" ht="14.25" customHeight="1">
      <c r="A171" s="407"/>
      <c r="B171" s="407"/>
      <c r="C171" s="407"/>
      <c r="D171" s="407"/>
      <c r="E171" s="407"/>
      <c r="F171" s="408"/>
      <c r="G171" s="409" t="s">
        <v>208</v>
      </c>
      <c r="H171" s="17"/>
      <c r="I171" s="18"/>
      <c r="J171" s="412">
        <f>F147</f>
        <v>0</v>
      </c>
      <c r="K171" s="84"/>
      <c r="L171" s="411"/>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row>
    <row r="172" ht="14.25" customHeight="1">
      <c r="A172" s="407"/>
      <c r="B172" s="407"/>
      <c r="C172" s="407"/>
      <c r="D172" s="407"/>
      <c r="E172" s="407"/>
      <c r="F172" s="408"/>
      <c r="G172" s="409" t="s">
        <v>209</v>
      </c>
      <c r="H172" s="17"/>
      <c r="I172" s="18"/>
      <c r="J172" s="412">
        <f>SUM(F151:F158,F160)</f>
        <v>0</v>
      </c>
      <c r="K172" s="84"/>
      <c r="L172" s="411"/>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row>
    <row r="173" ht="14.25" customHeight="1">
      <c r="A173" s="407"/>
      <c r="B173" s="407"/>
      <c r="C173" s="407"/>
      <c r="D173" s="407"/>
      <c r="E173" s="407"/>
      <c r="F173" s="408"/>
      <c r="G173" s="409" t="s">
        <v>210</v>
      </c>
      <c r="H173" s="17"/>
      <c r="I173" s="18"/>
      <c r="J173" s="412">
        <f>SUM(F163:F164)</f>
        <v>0</v>
      </c>
      <c r="K173" s="84"/>
      <c r="L173" s="411"/>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row>
    <row r="174" ht="36.0" customHeight="1">
      <c r="A174" s="407"/>
      <c r="B174" s="407"/>
      <c r="C174" s="407"/>
      <c r="D174" s="407"/>
      <c r="E174" s="407"/>
      <c r="F174" s="408"/>
      <c r="G174" s="413" t="s">
        <v>211</v>
      </c>
      <c r="H174" s="164"/>
      <c r="I174" s="114"/>
      <c r="J174" s="414">
        <f>SUM(J169:K173)</f>
        <v>0</v>
      </c>
      <c r="K174" s="165"/>
      <c r="L174" s="415"/>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row>
    <row r="175" ht="14.25" customHeight="1">
      <c r="A175" s="407"/>
      <c r="B175" s="407"/>
      <c r="C175" s="407"/>
      <c r="D175" s="407"/>
      <c r="E175" s="407"/>
      <c r="F175" s="407"/>
      <c r="G175" s="416"/>
      <c r="H175" s="416"/>
      <c r="I175" s="416"/>
      <c r="J175" s="416"/>
      <c r="K175" s="416"/>
      <c r="L175" s="417"/>
      <c r="M175" s="407"/>
      <c r="N175" s="407"/>
      <c r="O175" s="407"/>
      <c r="P175" s="407"/>
      <c r="Q175" s="407"/>
      <c r="R175" s="407"/>
      <c r="S175" s="407"/>
      <c r="T175" s="407"/>
      <c r="U175" s="407"/>
      <c r="V175" s="407"/>
      <c r="W175" s="407"/>
      <c r="X175" s="407"/>
      <c r="Y175" s="407"/>
      <c r="Z175" s="407"/>
      <c r="AA175" s="407"/>
      <c r="AB175" s="407"/>
      <c r="AC175" s="407"/>
      <c r="AD175" s="407"/>
      <c r="AE175" s="407"/>
      <c r="AF175" s="407"/>
      <c r="AG175" s="407"/>
      <c r="AH175" s="407"/>
      <c r="AI175" s="407"/>
      <c r="AJ175" s="407"/>
      <c r="AK175" s="37"/>
    </row>
    <row r="176" ht="14.25" customHeight="1">
      <c r="A176" s="407"/>
      <c r="B176" s="407"/>
      <c r="C176" s="407"/>
      <c r="D176" s="407"/>
      <c r="E176" s="407"/>
      <c r="F176" s="407"/>
      <c r="G176" s="407"/>
      <c r="H176" s="407"/>
      <c r="I176" s="407"/>
      <c r="J176" s="407"/>
      <c r="K176" s="407"/>
      <c r="L176" s="407"/>
      <c r="M176" s="407"/>
      <c r="N176" s="407"/>
      <c r="O176" s="407"/>
      <c r="P176" s="407"/>
      <c r="Q176" s="407"/>
      <c r="R176" s="407"/>
      <c r="S176" s="407"/>
      <c r="T176" s="407"/>
      <c r="U176" s="407"/>
      <c r="V176" s="407"/>
      <c r="W176" s="407"/>
      <c r="X176" s="407"/>
      <c r="Y176" s="407"/>
      <c r="Z176" s="407"/>
      <c r="AA176" s="407"/>
      <c r="AB176" s="407"/>
      <c r="AC176" s="407"/>
      <c r="AD176" s="407"/>
      <c r="AE176" s="407"/>
      <c r="AF176" s="407"/>
      <c r="AG176" s="407"/>
      <c r="AH176" s="407"/>
      <c r="AI176" s="407"/>
      <c r="AJ176" s="407"/>
      <c r="AK176" s="37"/>
    </row>
    <row r="177" ht="14.25" customHeight="1">
      <c r="A177" s="407"/>
      <c r="B177" s="407"/>
      <c r="C177" s="407"/>
      <c r="D177" s="407"/>
      <c r="E177" s="407"/>
      <c r="F177" s="407"/>
      <c r="G177" s="407"/>
      <c r="H177" s="407"/>
      <c r="I177" s="407"/>
      <c r="J177" s="407"/>
      <c r="K177" s="407"/>
      <c r="L177" s="407"/>
      <c r="M177" s="407"/>
      <c r="N177" s="407"/>
      <c r="O177" s="407"/>
      <c r="P177" s="407"/>
      <c r="Q177" s="407"/>
      <c r="R177" s="407"/>
      <c r="S177" s="407"/>
      <c r="T177" s="407"/>
      <c r="U177" s="407"/>
      <c r="V177" s="407"/>
      <c r="W177" s="407"/>
      <c r="X177" s="407"/>
      <c r="Y177" s="407"/>
      <c r="Z177" s="407"/>
      <c r="AA177" s="407"/>
      <c r="AB177" s="407"/>
      <c r="AC177" s="407"/>
      <c r="AD177" s="407"/>
      <c r="AE177" s="407"/>
      <c r="AF177" s="407"/>
      <c r="AG177" s="407"/>
      <c r="AH177" s="407"/>
      <c r="AI177" s="407"/>
      <c r="AJ177" s="407"/>
      <c r="AK177" s="37"/>
    </row>
    <row r="178" ht="14.25" customHeight="1">
      <c r="A178" s="407"/>
      <c r="B178" s="407"/>
      <c r="C178" s="407"/>
      <c r="D178" s="407"/>
      <c r="E178" s="407"/>
      <c r="F178" s="407"/>
      <c r="G178" s="407"/>
      <c r="H178" s="407"/>
      <c r="I178" s="407"/>
      <c r="J178" s="407"/>
      <c r="K178" s="407"/>
      <c r="L178" s="407"/>
      <c r="M178" s="407"/>
      <c r="N178" s="407"/>
      <c r="O178" s="407"/>
      <c r="P178" s="407"/>
      <c r="Q178" s="407"/>
      <c r="R178" s="407"/>
      <c r="S178" s="407"/>
      <c r="T178" s="407"/>
      <c r="U178" s="407"/>
      <c r="V178" s="407"/>
      <c r="W178" s="407"/>
      <c r="X178" s="407"/>
      <c r="Y178" s="407"/>
      <c r="Z178" s="407"/>
      <c r="AA178" s="407"/>
      <c r="AB178" s="407"/>
      <c r="AC178" s="407"/>
      <c r="AD178" s="407"/>
      <c r="AE178" s="407"/>
      <c r="AF178" s="407"/>
      <c r="AG178" s="407"/>
      <c r="AH178" s="407"/>
      <c r="AI178" s="407"/>
      <c r="AJ178" s="407"/>
      <c r="AK178" s="37"/>
    </row>
    <row r="179" ht="14.25" customHeight="1">
      <c r="A179" s="407"/>
      <c r="B179" s="407"/>
      <c r="C179" s="407"/>
      <c r="D179" s="407"/>
      <c r="E179" s="407"/>
      <c r="F179" s="407"/>
      <c r="G179" s="407"/>
      <c r="H179" s="407"/>
      <c r="I179" s="407"/>
      <c r="J179" s="407"/>
      <c r="K179" s="407"/>
      <c r="L179" s="407"/>
      <c r="M179" s="407"/>
      <c r="N179" s="407"/>
      <c r="O179" s="407"/>
      <c r="P179" s="407"/>
      <c r="Q179" s="407"/>
      <c r="R179" s="407"/>
      <c r="S179" s="407"/>
      <c r="T179" s="407"/>
      <c r="U179" s="407"/>
      <c r="V179" s="407"/>
      <c r="W179" s="407"/>
      <c r="X179" s="407"/>
      <c r="Y179" s="407"/>
      <c r="Z179" s="407"/>
      <c r="AA179" s="407"/>
      <c r="AB179" s="407"/>
      <c r="AC179" s="407"/>
      <c r="AD179" s="407"/>
      <c r="AE179" s="407"/>
      <c r="AF179" s="407"/>
      <c r="AG179" s="407"/>
      <c r="AH179" s="407"/>
      <c r="AI179" s="407"/>
      <c r="AJ179" s="407"/>
      <c r="AK179" s="37"/>
    </row>
    <row r="180" ht="14.25" customHeight="1">
      <c r="A180" s="407"/>
      <c r="B180" s="407"/>
      <c r="C180" s="407"/>
      <c r="D180" s="407"/>
      <c r="E180" s="407"/>
      <c r="F180" s="407"/>
      <c r="G180" s="407"/>
      <c r="H180" s="407"/>
      <c r="I180" s="407"/>
      <c r="J180" s="407"/>
      <c r="K180" s="407"/>
      <c r="L180" s="407"/>
      <c r="M180" s="407"/>
      <c r="N180" s="407"/>
      <c r="O180" s="407"/>
      <c r="P180" s="407"/>
      <c r="Q180" s="407"/>
      <c r="R180" s="407"/>
      <c r="S180" s="407"/>
      <c r="T180" s="407"/>
      <c r="U180" s="407"/>
      <c r="V180" s="407"/>
      <c r="W180" s="407"/>
      <c r="X180" s="407"/>
      <c r="Y180" s="407"/>
      <c r="Z180" s="407"/>
      <c r="AA180" s="407"/>
      <c r="AB180" s="407"/>
      <c r="AC180" s="407"/>
      <c r="AD180" s="407"/>
      <c r="AE180" s="407"/>
      <c r="AF180" s="407"/>
      <c r="AG180" s="407"/>
      <c r="AH180" s="407"/>
      <c r="AI180" s="407"/>
      <c r="AJ180" s="407"/>
      <c r="AK180" s="37"/>
    </row>
    <row r="181" ht="14.25" customHeight="1">
      <c r="A181" s="407"/>
      <c r="B181" s="407"/>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7"/>
      <c r="Z181" s="407"/>
      <c r="AA181" s="407"/>
      <c r="AB181" s="407"/>
      <c r="AC181" s="407"/>
      <c r="AD181" s="407"/>
      <c r="AE181" s="407"/>
      <c r="AF181" s="407"/>
      <c r="AG181" s="407"/>
      <c r="AH181" s="407"/>
      <c r="AI181" s="407"/>
      <c r="AJ181" s="407"/>
      <c r="AK181" s="37"/>
    </row>
    <row r="182" ht="14.25" customHeight="1">
      <c r="A182" s="407"/>
      <c r="B182" s="407"/>
      <c r="C182" s="407"/>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7"/>
      <c r="AD182" s="407"/>
      <c r="AE182" s="407"/>
      <c r="AF182" s="407"/>
      <c r="AG182" s="407"/>
      <c r="AH182" s="407"/>
      <c r="AI182" s="407"/>
      <c r="AJ182" s="407"/>
      <c r="AK182" s="37"/>
    </row>
    <row r="183" ht="14.25" customHeight="1">
      <c r="A183" s="407"/>
      <c r="B183" s="407"/>
      <c r="C183" s="407"/>
      <c r="D183" s="407"/>
      <c r="E183" s="407"/>
      <c r="F183" s="407"/>
      <c r="G183" s="407"/>
      <c r="H183" s="407"/>
      <c r="I183" s="407"/>
      <c r="J183" s="407"/>
      <c r="K183" s="407"/>
      <c r="L183" s="407"/>
      <c r="M183" s="407"/>
      <c r="N183" s="407"/>
      <c r="O183" s="407"/>
      <c r="P183" s="407"/>
      <c r="Q183" s="407"/>
      <c r="R183" s="407"/>
      <c r="S183" s="407"/>
      <c r="T183" s="407"/>
      <c r="U183" s="407"/>
      <c r="V183" s="407"/>
      <c r="W183" s="407"/>
      <c r="X183" s="407"/>
      <c r="Y183" s="407"/>
      <c r="Z183" s="407"/>
      <c r="AA183" s="407"/>
      <c r="AB183" s="407"/>
      <c r="AC183" s="407"/>
      <c r="AD183" s="407"/>
      <c r="AE183" s="407"/>
      <c r="AF183" s="407"/>
      <c r="AG183" s="407"/>
      <c r="AH183" s="407"/>
      <c r="AI183" s="407"/>
      <c r="AJ183" s="407"/>
      <c r="AK183" s="37"/>
    </row>
    <row r="184" ht="14.25" customHeight="1">
      <c r="A184" s="407"/>
      <c r="B184" s="407"/>
      <c r="C184" s="407"/>
      <c r="D184" s="407"/>
      <c r="E184" s="407"/>
      <c r="F184" s="407"/>
      <c r="G184" s="407"/>
      <c r="H184" s="407"/>
      <c r="I184" s="407"/>
      <c r="J184" s="407"/>
      <c r="K184" s="407"/>
      <c r="L184" s="407"/>
      <c r="M184" s="407"/>
      <c r="N184" s="407"/>
      <c r="O184" s="407"/>
      <c r="P184" s="407"/>
      <c r="Q184" s="407"/>
      <c r="R184" s="407"/>
      <c r="S184" s="407"/>
      <c r="T184" s="407"/>
      <c r="U184" s="407"/>
      <c r="V184" s="407"/>
      <c r="W184" s="407"/>
      <c r="X184" s="407"/>
      <c r="Y184" s="407"/>
      <c r="Z184" s="407"/>
      <c r="AA184" s="407"/>
      <c r="AB184" s="407"/>
      <c r="AC184" s="407"/>
      <c r="AD184" s="407"/>
      <c r="AE184" s="407"/>
      <c r="AF184" s="407"/>
      <c r="AG184" s="407"/>
      <c r="AH184" s="407"/>
      <c r="AI184" s="407"/>
      <c r="AJ184" s="407"/>
      <c r="AK184" s="37"/>
    </row>
    <row r="185" ht="14.25" customHeight="1">
      <c r="A185" s="407"/>
      <c r="B185" s="407"/>
      <c r="C185" s="407"/>
      <c r="D185" s="407"/>
      <c r="E185" s="407"/>
      <c r="F185" s="407"/>
      <c r="G185" s="407"/>
      <c r="H185" s="407"/>
      <c r="I185" s="407"/>
      <c r="J185" s="407"/>
      <c r="K185" s="407"/>
      <c r="L185" s="407"/>
      <c r="M185" s="407"/>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c r="AI185" s="407"/>
      <c r="AJ185" s="407"/>
      <c r="AK185" s="37"/>
    </row>
    <row r="186" ht="14.25" customHeight="1">
      <c r="A186" s="407"/>
      <c r="B186" s="407"/>
      <c r="C186" s="407"/>
      <c r="D186" s="407"/>
      <c r="E186" s="407"/>
      <c r="F186" s="407"/>
      <c r="G186" s="407"/>
      <c r="H186" s="407"/>
      <c r="I186" s="407"/>
      <c r="J186" s="407"/>
      <c r="K186" s="407"/>
      <c r="L186" s="407"/>
      <c r="M186" s="407"/>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407"/>
      <c r="AK186" s="37"/>
    </row>
    <row r="187" ht="14.25" customHeight="1">
      <c r="A187" s="407"/>
      <c r="B187" s="407"/>
      <c r="C187" s="407"/>
      <c r="D187" s="407"/>
      <c r="E187" s="407"/>
      <c r="F187" s="407"/>
      <c r="G187" s="407"/>
      <c r="H187" s="407"/>
      <c r="I187" s="407"/>
      <c r="J187" s="407"/>
      <c r="K187" s="407"/>
      <c r="L187" s="407"/>
      <c r="M187" s="407"/>
      <c r="N187" s="407"/>
      <c r="O187" s="407"/>
      <c r="P187" s="407"/>
      <c r="Q187" s="407"/>
      <c r="R187" s="407"/>
      <c r="S187" s="407"/>
      <c r="T187" s="407"/>
      <c r="U187" s="407"/>
      <c r="V187" s="407"/>
      <c r="W187" s="407"/>
      <c r="X187" s="407"/>
      <c r="Y187" s="407"/>
      <c r="Z187" s="407"/>
      <c r="AA187" s="407"/>
      <c r="AB187" s="407"/>
      <c r="AC187" s="407"/>
      <c r="AD187" s="407"/>
      <c r="AE187" s="407"/>
      <c r="AF187" s="407"/>
      <c r="AG187" s="407"/>
      <c r="AH187" s="407"/>
      <c r="AI187" s="407"/>
      <c r="AJ187" s="407"/>
      <c r="AK187" s="37"/>
    </row>
    <row r="188" ht="14.25" customHeight="1">
      <c r="A188" s="407"/>
      <c r="B188" s="407"/>
      <c r="C188" s="407"/>
      <c r="D188" s="407"/>
      <c r="E188" s="407"/>
      <c r="F188" s="407"/>
      <c r="G188" s="407"/>
      <c r="H188" s="407"/>
      <c r="I188" s="407"/>
      <c r="J188" s="407"/>
      <c r="K188" s="407"/>
      <c r="L188" s="407"/>
      <c r="M188" s="407"/>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c r="AI188" s="407"/>
      <c r="AJ188" s="407"/>
      <c r="AK188" s="37"/>
    </row>
    <row r="189" ht="14.25" customHeight="1">
      <c r="A189" s="407"/>
      <c r="B189" s="407"/>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c r="AI189" s="407"/>
      <c r="AJ189" s="407"/>
      <c r="AK189" s="37"/>
    </row>
    <row r="190" ht="14.2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row>
    <row r="191" ht="14.2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row>
    <row r="192" ht="14.2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row>
    <row r="193" ht="14.2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row>
    <row r="194" ht="14.2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row>
    <row r="195" ht="14.2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row>
    <row r="196" ht="14.2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row>
    <row r="197" ht="14.2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row>
    <row r="198" ht="14.2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row>
    <row r="199" ht="14.2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row>
    <row r="200" ht="14.2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row>
    <row r="201" ht="14.2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row>
    <row r="202" ht="14.2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row>
    <row r="203" ht="14.2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row>
    <row r="204" ht="14.2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row>
    <row r="205" ht="14.2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row>
    <row r="206" ht="14.2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row>
    <row r="207" ht="14.2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row>
    <row r="208" ht="14.2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row>
    <row r="209" ht="14.2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row>
    <row r="210" ht="14.2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row>
    <row r="211" ht="14.2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row>
    <row r="212" ht="14.2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row>
    <row r="213" ht="14.2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row>
    <row r="214" ht="14.2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row>
    <row r="215" ht="14.2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row>
    <row r="216" ht="14.2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row>
    <row r="217" ht="14.2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row>
    <row r="218" ht="14.2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row>
    <row r="219" ht="14.2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row>
    <row r="220" ht="14.2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row>
    <row r="221" ht="14.2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row>
    <row r="222" ht="14.2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row>
    <row r="223" ht="14.2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row>
    <row r="224" ht="14.2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row>
    <row r="225" ht="14.2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row>
    <row r="226" ht="14.2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row>
    <row r="227" ht="14.2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row>
    <row r="228" ht="14.2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row>
    <row r="229" ht="14.2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row>
    <row r="230" ht="14.2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row>
    <row r="231" ht="14.2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row>
    <row r="232" ht="14.2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row>
    <row r="233" ht="14.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row>
    <row r="234" ht="14.2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row>
    <row r="235" ht="14.2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row>
    <row r="236" ht="14.2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row>
    <row r="237" ht="14.2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row>
    <row r="238" ht="14.2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row>
    <row r="239" ht="14.2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row>
    <row r="240" ht="14.2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row>
    <row r="241" ht="14.2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row>
    <row r="242" ht="14.2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row>
    <row r="243" ht="14.2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row>
    <row r="244" ht="14.2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row>
    <row r="245" ht="14.2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row>
    <row r="246" ht="14.2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row>
    <row r="247" ht="14.2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row>
    <row r="248" ht="14.2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row>
    <row r="249" ht="14.2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row>
    <row r="250" ht="14.2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row>
    <row r="251" ht="14.2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row>
    <row r="252" ht="14.2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row>
    <row r="253" ht="14.2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row>
    <row r="254" ht="14.2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row>
    <row r="255" ht="14.2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row>
    <row r="256" ht="14.2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row>
    <row r="257" ht="14.2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row>
    <row r="258" ht="14.2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row>
    <row r="259" ht="14.2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row>
    <row r="260" ht="14.2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row>
    <row r="261" ht="14.2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row>
    <row r="262" ht="14.2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row>
    <row r="263" ht="14.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row>
    <row r="264" ht="14.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row>
    <row r="265" ht="14.2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row>
    <row r="266" ht="14.2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row>
    <row r="267" ht="14.2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row>
    <row r="268" ht="14.2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row>
    <row r="269" ht="14.2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row>
    <row r="270" ht="14.2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row>
    <row r="271" ht="14.2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row>
    <row r="272" ht="14.2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row>
    <row r="273" ht="14.2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row>
    <row r="274" ht="14.2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row>
    <row r="275" ht="14.2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row>
    <row r="276" ht="14.2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row>
    <row r="277" ht="14.2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row>
    <row r="278" ht="14.2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row>
    <row r="279" ht="14.2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row>
    <row r="280" ht="14.2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row>
    <row r="281" ht="14.2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row>
    <row r="282" ht="14.2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row>
    <row r="283" ht="14.2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row>
    <row r="284" ht="14.2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row>
    <row r="285" ht="14.2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row>
    <row r="286" ht="14.2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row>
    <row r="287" ht="14.2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row>
    <row r="288" ht="14.2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row>
    <row r="289" ht="14.2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row>
    <row r="290" ht="14.2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row>
    <row r="291" ht="14.2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row>
    <row r="292" ht="14.2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row>
    <row r="293" ht="14.2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row>
    <row r="294" ht="14.2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row>
    <row r="295" ht="14.2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row>
    <row r="296" ht="14.2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row>
    <row r="297" ht="14.2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row>
    <row r="298" ht="14.2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row>
    <row r="299" ht="14.2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row>
    <row r="300" ht="14.2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row>
    <row r="301" ht="14.2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row>
    <row r="302" ht="14.2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row>
    <row r="303" ht="14.2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row>
    <row r="304" ht="14.2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row>
    <row r="305" ht="14.2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row>
    <row r="306" ht="14.2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row>
    <row r="307" ht="14.2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row>
    <row r="308" ht="14.2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row>
    <row r="309" ht="14.2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row>
    <row r="310" ht="14.2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row>
    <row r="311" ht="14.2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row>
    <row r="312" ht="14.2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row>
    <row r="313" ht="14.2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row>
    <row r="314" ht="14.2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row>
    <row r="315" ht="14.2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row>
    <row r="316" ht="14.2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row>
    <row r="317" ht="14.2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row>
    <row r="318" ht="14.2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row>
    <row r="319" ht="14.2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row>
    <row r="320" ht="14.2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row>
    <row r="321" ht="14.2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row>
    <row r="322" ht="14.2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row>
    <row r="323" ht="14.2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row>
    <row r="324" ht="14.2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row>
    <row r="325" ht="14.2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row>
    <row r="326" ht="14.2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row>
    <row r="327" ht="14.2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row>
    <row r="328" ht="14.2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row>
    <row r="329" ht="14.2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row>
    <row r="330" ht="14.2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row>
    <row r="331" ht="14.2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row>
    <row r="332" ht="14.2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row>
    <row r="333" ht="14.2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row>
    <row r="334" ht="14.2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row>
    <row r="335" ht="14.2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row>
    <row r="336" ht="14.2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row>
    <row r="337" ht="14.2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row>
    <row r="338" ht="14.2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row>
    <row r="339" ht="14.2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row>
    <row r="340" ht="14.2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row>
    <row r="341" ht="14.2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row>
    <row r="342" ht="14.2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row>
    <row r="343" ht="14.2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row>
    <row r="344" ht="14.2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row>
    <row r="345" ht="14.2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row>
    <row r="346" ht="14.2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row>
    <row r="347" ht="14.2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row>
    <row r="348" ht="14.2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row>
    <row r="349" ht="14.2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row>
    <row r="350" ht="14.2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row>
    <row r="351" ht="14.2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row>
    <row r="352" ht="14.2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row>
    <row r="353" ht="14.2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row>
    <row r="354" ht="14.2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row>
    <row r="355" ht="14.2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row>
    <row r="356" ht="14.2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row>
    <row r="357" ht="14.2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row>
    <row r="358" ht="14.2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row>
    <row r="359" ht="14.2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row>
    <row r="360" ht="14.2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row>
    <row r="361" ht="14.2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row>
    <row r="362" ht="14.2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row>
    <row r="363" ht="14.2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row>
    <row r="364" ht="14.2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row>
    <row r="365" ht="14.2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row>
    <row r="366" ht="14.2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row>
    <row r="367" ht="14.2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row>
    <row r="368" ht="14.2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row>
    <row r="369" ht="14.2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row>
    <row r="370" ht="14.2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row>
    <row r="371" ht="14.2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row>
    <row r="372" ht="14.2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row>
    <row r="373" ht="14.2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row>
    <row r="374" ht="14.2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row>
    <row r="375" ht="14.2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row>
    <row r="376" ht="14.2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row>
    <row r="377" ht="14.2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row>
    <row r="378" ht="14.2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row>
    <row r="379" ht="14.2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row>
    <row r="380" ht="14.2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row>
    <row r="381" ht="14.2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row>
    <row r="382" ht="14.2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row>
    <row r="383" ht="14.2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row>
    <row r="384" ht="14.2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row>
    <row r="385" ht="14.2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row>
    <row r="386" ht="14.2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row>
    <row r="387" ht="14.2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row>
    <row r="388" ht="14.2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row>
    <row r="389" ht="14.2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row>
    <row r="390" ht="14.2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row>
    <row r="391" ht="14.2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row>
    <row r="392" ht="14.2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row>
    <row r="393" ht="14.2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row>
    <row r="394" ht="14.2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row>
    <row r="395" ht="14.2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row>
    <row r="396" ht="14.2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row>
    <row r="397" ht="14.2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row>
    <row r="398" ht="14.2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row>
    <row r="399" ht="14.2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row>
    <row r="400" ht="14.2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row>
    <row r="401" ht="14.2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row>
    <row r="402" ht="14.2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row>
    <row r="403" ht="14.2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row>
    <row r="404" ht="14.2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row>
    <row r="405" ht="14.2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row>
    <row r="406" ht="14.2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row>
    <row r="407" ht="14.2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row>
    <row r="408" ht="14.2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row>
    <row r="409" ht="14.2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row>
    <row r="410" ht="14.2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row>
    <row r="411" ht="14.2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row>
    <row r="412" ht="14.2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row>
    <row r="413" ht="14.2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row>
    <row r="414" ht="14.2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row>
    <row r="415" ht="14.2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row>
    <row r="416" ht="14.2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row>
    <row r="417" ht="14.2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row>
    <row r="418" ht="14.2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row>
    <row r="419" ht="14.2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row>
    <row r="420" ht="14.2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row>
    <row r="421" ht="14.2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row>
    <row r="422" ht="14.2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row>
    <row r="423" ht="14.2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row>
    <row r="424" ht="14.2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row>
    <row r="425" ht="14.2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row>
    <row r="426" ht="14.2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row>
    <row r="427" ht="14.2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row>
    <row r="428" ht="14.2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row>
    <row r="429" ht="14.2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row>
    <row r="430" ht="14.2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row>
    <row r="431" ht="14.2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row>
    <row r="432" ht="14.2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row>
    <row r="433" ht="14.2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row>
    <row r="434" ht="14.2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row>
    <row r="435" ht="14.2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row>
    <row r="436" ht="14.2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row>
    <row r="437" ht="14.2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row>
    <row r="438" ht="14.2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row>
    <row r="439" ht="14.2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row>
    <row r="440" ht="14.2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row>
    <row r="441" ht="14.2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row>
    <row r="442" ht="14.2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row>
    <row r="443" ht="14.2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row>
    <row r="444" ht="14.2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row>
    <row r="445" ht="14.2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row>
    <row r="446" ht="14.2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row>
    <row r="447" ht="14.2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row>
    <row r="448" ht="14.2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row>
    <row r="449" ht="14.2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row>
    <row r="450" ht="14.2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row>
    <row r="451" ht="14.2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row>
    <row r="452" ht="14.2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row>
    <row r="453" ht="14.2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row>
    <row r="454" ht="14.2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row>
    <row r="455" ht="14.2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row>
    <row r="456" ht="14.2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row>
    <row r="457" ht="14.2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row>
    <row r="458" ht="14.2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row>
    <row r="459" ht="14.2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row>
    <row r="460" ht="14.2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row>
    <row r="461" ht="14.2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row>
    <row r="462" ht="14.2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row>
    <row r="463" ht="14.2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row>
    <row r="464" ht="14.2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row>
    <row r="465" ht="14.2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row>
    <row r="466" ht="14.2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row>
    <row r="467" ht="14.2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row>
    <row r="468" ht="14.2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row>
    <row r="469" ht="14.2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row>
    <row r="470" ht="14.2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row>
    <row r="471" ht="14.2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row>
    <row r="472" ht="14.2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row>
    <row r="473" ht="14.2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row>
    <row r="474" ht="14.2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row>
    <row r="475" ht="14.2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row>
    <row r="476" ht="14.2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row>
    <row r="477" ht="14.2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row>
    <row r="478" ht="14.2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row>
    <row r="479" ht="14.2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row>
    <row r="480" ht="14.2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row>
    <row r="481" ht="14.2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row>
    <row r="482" ht="14.2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row>
    <row r="483" ht="14.2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row>
    <row r="484" ht="14.2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row>
    <row r="485" ht="14.2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row>
    <row r="486" ht="14.2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row>
    <row r="487" ht="14.2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row>
    <row r="488" ht="14.2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row>
    <row r="489" ht="14.2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row>
    <row r="490" ht="14.2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row>
    <row r="491" ht="14.2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row>
    <row r="492" ht="14.2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row>
    <row r="493" ht="14.2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row>
    <row r="494" ht="14.2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row>
    <row r="495" ht="14.2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row>
    <row r="496" ht="14.2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row>
    <row r="497" ht="14.2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row>
    <row r="498" ht="14.2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row>
    <row r="499" ht="14.2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row>
    <row r="500" ht="14.2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row>
    <row r="501" ht="14.2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row>
    <row r="502" ht="14.2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row>
    <row r="503" ht="14.2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row>
    <row r="504" ht="14.2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row>
    <row r="505" ht="14.2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row>
    <row r="506" ht="14.2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row>
    <row r="507" ht="14.2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row>
    <row r="508" ht="14.2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row>
    <row r="509" ht="14.2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row>
    <row r="510" ht="14.2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row>
    <row r="511" ht="14.2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row>
    <row r="512" ht="14.2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row>
    <row r="513" ht="14.2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row>
    <row r="514" ht="14.2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row>
    <row r="515" ht="14.2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row>
    <row r="516" ht="14.2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row>
    <row r="517" ht="14.2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row>
    <row r="518" ht="14.2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row>
    <row r="519" ht="14.2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row>
    <row r="520" ht="14.2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row>
    <row r="521" ht="14.2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row>
    <row r="522" ht="14.2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row>
    <row r="523" ht="14.2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row>
    <row r="524" ht="14.2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row>
    <row r="525" ht="14.2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row>
    <row r="526" ht="14.2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row>
    <row r="527" ht="14.2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row>
    <row r="528" ht="14.2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row>
    <row r="529" ht="14.2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row>
    <row r="530" ht="14.2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row>
    <row r="531" ht="14.2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row>
    <row r="532" ht="14.2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row>
    <row r="533" ht="14.2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row>
    <row r="534" ht="14.2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row>
    <row r="535" ht="14.2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row>
    <row r="536" ht="14.2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row>
    <row r="537" ht="14.2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row>
    <row r="538" ht="14.2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row>
    <row r="539" ht="14.2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row>
    <row r="540" ht="14.2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row>
    <row r="541" ht="14.2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row>
    <row r="542" ht="14.2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row>
    <row r="543" ht="14.2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row>
    <row r="544" ht="14.2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row>
    <row r="545" ht="14.2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row>
    <row r="546" ht="14.2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row>
    <row r="547" ht="14.2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row>
    <row r="548" ht="14.2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row>
    <row r="549" ht="14.2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row>
    <row r="550" ht="14.2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row>
    <row r="551" ht="14.2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row>
    <row r="552" ht="14.2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row>
    <row r="553" ht="14.2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row>
    <row r="554" ht="14.2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row>
    <row r="555" ht="14.2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row>
    <row r="556" ht="14.2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row>
    <row r="557" ht="14.2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row>
    <row r="558" ht="14.2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row>
    <row r="559" ht="14.2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row>
    <row r="560" ht="14.2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row>
    <row r="561" ht="14.2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row>
    <row r="562" ht="14.2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row>
    <row r="563" ht="14.2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row>
    <row r="564" ht="14.2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row>
    <row r="565" ht="14.2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row>
    <row r="566" ht="14.2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row>
    <row r="567" ht="14.2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row>
    <row r="568" ht="14.2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row>
    <row r="569" ht="14.2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row>
    <row r="570" ht="14.2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row>
    <row r="571" ht="14.2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row>
    <row r="572" ht="14.2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row>
    <row r="573" ht="14.2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row>
    <row r="574" ht="14.2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row>
    <row r="575" ht="14.2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row>
    <row r="576" ht="14.2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row>
    <row r="577" ht="14.2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row>
    <row r="578" ht="14.2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row>
    <row r="579" ht="14.2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row>
    <row r="580" ht="14.2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row>
    <row r="581" ht="14.2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row>
    <row r="582" ht="14.2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row>
    <row r="583" ht="14.2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row>
    <row r="584" ht="14.2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row>
    <row r="585" ht="14.2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row>
    <row r="586" ht="14.2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row>
    <row r="587" ht="14.2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row>
    <row r="588" ht="14.2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row>
    <row r="589" ht="14.2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row>
    <row r="590" ht="14.2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row>
    <row r="591" ht="14.2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row>
    <row r="592" ht="14.2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row>
    <row r="593" ht="14.2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row>
    <row r="594" ht="14.2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row>
    <row r="595" ht="14.2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row>
    <row r="596" ht="14.2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row>
    <row r="597" ht="14.2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row>
    <row r="598" ht="14.2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row>
    <row r="599" ht="14.2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row>
    <row r="600" ht="14.2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row>
    <row r="601" ht="14.2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row>
    <row r="602" ht="14.2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row>
    <row r="603" ht="14.2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row>
    <row r="604" ht="14.2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row>
    <row r="605" ht="14.2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row>
    <row r="606" ht="14.2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row>
    <row r="607" ht="14.2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row>
    <row r="608" ht="14.2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row>
    <row r="609" ht="14.2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row>
    <row r="610" ht="14.2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row>
    <row r="611" ht="14.2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row>
    <row r="612" ht="14.2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row>
    <row r="613" ht="14.2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row>
    <row r="614" ht="14.2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row>
    <row r="615" ht="14.2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row>
    <row r="616" ht="14.2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row>
    <row r="617" ht="14.2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row>
    <row r="618" ht="14.2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row>
    <row r="619" ht="14.2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row>
    <row r="620" ht="14.2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row>
    <row r="621" ht="14.2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row>
    <row r="622" ht="14.2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row>
    <row r="623" ht="14.2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row>
    <row r="624" ht="14.2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row>
    <row r="625" ht="14.2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row>
    <row r="626" ht="14.2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row>
    <row r="627" ht="14.2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row>
    <row r="628" ht="14.2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row>
    <row r="629" ht="14.2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row>
    <row r="630" ht="14.2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row>
    <row r="631" ht="14.2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row>
    <row r="632" ht="14.2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row>
    <row r="633" ht="14.2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row>
    <row r="634" ht="14.2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row>
    <row r="635" ht="14.2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row>
    <row r="636" ht="14.2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row>
    <row r="637" ht="14.2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row>
    <row r="638" ht="14.2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row>
    <row r="639" ht="14.2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row>
    <row r="640" ht="14.2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row>
    <row r="641" ht="14.2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row>
    <row r="642" ht="14.2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row>
    <row r="643" ht="14.2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row>
    <row r="644" ht="14.2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row>
    <row r="645" ht="14.2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row>
    <row r="646" ht="14.2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row>
    <row r="647" ht="14.2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row>
    <row r="648" ht="14.2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row>
    <row r="649" ht="14.2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row>
    <row r="650" ht="14.2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row>
    <row r="651" ht="14.2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row>
    <row r="652" ht="14.2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row>
    <row r="653" ht="14.2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row>
    <row r="654" ht="14.2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row>
    <row r="655" ht="14.2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row>
    <row r="656" ht="14.2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row>
    <row r="657" ht="14.2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row>
    <row r="658" ht="14.2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row>
    <row r="659" ht="14.2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row>
    <row r="660" ht="14.2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row>
    <row r="661" ht="14.2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row>
    <row r="662" ht="14.2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row>
    <row r="663" ht="14.2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row>
    <row r="664" ht="14.2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row>
    <row r="665" ht="14.2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row>
    <row r="666" ht="14.2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row>
    <row r="667" ht="14.2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row>
    <row r="668" ht="14.2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row>
    <row r="669" ht="14.2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row>
    <row r="670" ht="14.2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row>
    <row r="671" ht="14.2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row>
    <row r="672" ht="14.2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row>
    <row r="673" ht="14.2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row>
    <row r="674" ht="14.2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row>
    <row r="675" ht="14.2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row>
    <row r="676" ht="14.2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row>
    <row r="677" ht="14.2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row>
    <row r="678" ht="14.2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row>
    <row r="679" ht="14.2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row>
    <row r="680" ht="14.2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row>
    <row r="681" ht="14.2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row>
    <row r="682" ht="14.2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row>
    <row r="683" ht="14.2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row>
    <row r="684" ht="14.2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row>
    <row r="685" ht="14.2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row>
    <row r="686" ht="14.2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row>
    <row r="687" ht="14.2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row>
    <row r="688" ht="14.2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row>
    <row r="689" ht="14.2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row>
    <row r="690" ht="14.2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row>
    <row r="691" ht="14.2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row>
    <row r="692" ht="14.2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row>
    <row r="693" ht="14.2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row>
    <row r="694" ht="14.2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row>
    <row r="695" ht="14.2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row>
    <row r="696" ht="14.2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row>
    <row r="697" ht="14.2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row>
    <row r="698" ht="14.2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row>
    <row r="699" ht="14.2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row>
    <row r="700" ht="14.2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row>
    <row r="701" ht="14.2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row>
    <row r="702" ht="14.2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row>
    <row r="703" ht="14.2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row>
    <row r="704" ht="14.2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row>
    <row r="705" ht="14.2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row>
    <row r="706" ht="14.2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row>
    <row r="707" ht="14.2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row>
    <row r="708" ht="14.2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row>
    <row r="709" ht="14.2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row>
    <row r="710" ht="14.2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row>
    <row r="711" ht="14.2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row>
    <row r="712" ht="14.2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row>
    <row r="713" ht="14.2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row>
    <row r="714" ht="14.2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row>
    <row r="715" ht="14.2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row>
    <row r="716" ht="14.2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row>
    <row r="717" ht="14.2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row>
    <row r="718" ht="14.2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row>
    <row r="719" ht="14.2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row>
    <row r="720" ht="14.2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row>
    <row r="721" ht="14.2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row>
    <row r="722" ht="14.2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row>
    <row r="723" ht="14.2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row>
    <row r="724" ht="14.2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row>
    <row r="725" ht="14.2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row>
    <row r="726" ht="14.2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row>
    <row r="727" ht="14.2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row>
    <row r="728" ht="14.2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row>
    <row r="729" ht="14.2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row>
    <row r="730" ht="14.2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row>
    <row r="731" ht="14.2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row>
    <row r="732" ht="14.2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row>
    <row r="733" ht="14.2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row>
    <row r="734" ht="14.2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row>
    <row r="735" ht="14.2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row>
    <row r="736" ht="14.2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row>
    <row r="737" ht="14.2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row>
    <row r="738" ht="14.2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row>
    <row r="739" ht="14.2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row>
    <row r="740" ht="14.2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row>
    <row r="741" ht="14.2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row>
    <row r="742" ht="14.2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row>
    <row r="743" ht="14.2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row>
    <row r="744" ht="14.2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row>
    <row r="745" ht="14.2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row>
    <row r="746" ht="14.2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row>
    <row r="747" ht="14.2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row>
    <row r="748" ht="14.2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row>
    <row r="749" ht="14.2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row>
    <row r="750" ht="14.2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row>
    <row r="751" ht="14.2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row>
    <row r="752" ht="14.2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row>
    <row r="753" ht="14.2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row>
    <row r="754" ht="14.2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row>
    <row r="755" ht="14.2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row>
    <row r="756" ht="14.2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row>
    <row r="757" ht="14.2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row>
    <row r="758" ht="14.2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row>
    <row r="759" ht="14.2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row>
    <row r="760" ht="14.2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row>
    <row r="761" ht="14.2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row>
    <row r="762" ht="14.2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row>
    <row r="763" ht="14.2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row>
    <row r="764" ht="14.2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row>
    <row r="765" ht="14.2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row>
    <row r="766" ht="14.2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row>
    <row r="767" ht="14.2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row>
    <row r="768" ht="14.2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row>
    <row r="769" ht="14.2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row>
    <row r="770" ht="14.2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row>
    <row r="771" ht="14.2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row>
    <row r="772" ht="14.2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row>
    <row r="773" ht="14.2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row>
    <row r="774" ht="14.2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row>
    <row r="775" ht="14.2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row>
    <row r="776" ht="14.2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row>
    <row r="777" ht="14.2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row>
    <row r="778" ht="14.2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row>
    <row r="779" ht="14.2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row>
    <row r="780" ht="14.2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row>
    <row r="781" ht="14.2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row>
    <row r="782" ht="14.2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row>
    <row r="783" ht="14.2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row>
    <row r="784" ht="14.2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row>
    <row r="785" ht="14.2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row>
    <row r="786" ht="14.2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row>
    <row r="787" ht="14.2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row>
    <row r="788" ht="14.2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row>
    <row r="789" ht="14.2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row>
    <row r="790" ht="14.2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row>
    <row r="791" ht="14.2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row>
    <row r="792" ht="14.2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row>
    <row r="793" ht="14.2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row>
    <row r="794" ht="14.2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row>
    <row r="795" ht="14.2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row>
    <row r="796" ht="14.2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row>
    <row r="797" ht="14.2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row>
    <row r="798" ht="14.2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row>
    <row r="799" ht="14.2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row>
    <row r="800" ht="14.2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row>
    <row r="801" ht="14.2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row>
    <row r="802" ht="14.2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row>
    <row r="803" ht="14.2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row>
    <row r="804" ht="14.2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row>
    <row r="805" ht="14.2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row>
    <row r="806" ht="14.2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row>
    <row r="807" ht="14.2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row>
    <row r="808" ht="14.2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row>
    <row r="809" ht="14.2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row>
    <row r="810" ht="14.2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row>
    <row r="811" ht="14.2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row>
    <row r="812" ht="14.2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row>
    <row r="813" ht="14.2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row>
    <row r="814" ht="14.2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row>
    <row r="815" ht="14.2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row>
    <row r="816" ht="14.2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row>
    <row r="817" ht="14.2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row>
    <row r="818" ht="14.2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row>
    <row r="819" ht="14.2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row>
    <row r="820" ht="14.2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row>
    <row r="821" ht="14.2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row>
    <row r="822" ht="14.2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row>
    <row r="823" ht="14.2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row>
    <row r="824" ht="14.2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row>
    <row r="825" ht="14.2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row>
    <row r="826" ht="14.2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row>
    <row r="827" ht="14.2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row>
    <row r="828" ht="14.2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row>
    <row r="829" ht="14.2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row>
    <row r="830" ht="14.2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row>
    <row r="831" ht="14.2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row>
    <row r="832" ht="14.2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row>
    <row r="833" ht="14.2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row>
    <row r="834" ht="14.2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row>
    <row r="835" ht="14.2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row>
    <row r="836" ht="14.2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row>
    <row r="837" ht="14.2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row>
    <row r="838" ht="14.2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row>
    <row r="839" ht="14.2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row>
    <row r="840" ht="14.2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row>
    <row r="841" ht="14.2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row>
    <row r="842" ht="14.2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row>
    <row r="843" ht="14.2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row>
    <row r="844" ht="14.2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row>
    <row r="845" ht="14.2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row>
    <row r="846" ht="14.2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row>
    <row r="847" ht="14.2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row>
    <row r="848" ht="14.2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row>
    <row r="849" ht="14.2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row>
    <row r="850" ht="14.2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row>
    <row r="851" ht="14.2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row>
    <row r="852" ht="14.2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row>
    <row r="853" ht="14.2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row>
    <row r="854" ht="14.2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row>
    <row r="855" ht="14.2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row>
    <row r="856" ht="14.2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row>
    <row r="857" ht="14.2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row>
    <row r="858" ht="14.2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row>
    <row r="859" ht="14.2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row>
    <row r="860" ht="14.2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row>
    <row r="861" ht="14.2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row>
    <row r="862" ht="14.2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row>
    <row r="863" ht="14.2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row>
    <row r="864" ht="14.2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row>
    <row r="865" ht="14.2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row>
    <row r="866" ht="14.2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row>
    <row r="867" ht="14.2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row>
    <row r="868" ht="14.2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row>
    <row r="869" ht="14.2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row>
    <row r="870" ht="14.2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row>
    <row r="871" ht="14.2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row>
    <row r="872" ht="14.2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row>
    <row r="873" ht="14.2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row>
    <row r="874" ht="14.2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row>
    <row r="875" ht="14.2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row>
    <row r="876" ht="14.2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row>
    <row r="877" ht="14.2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row>
    <row r="878" ht="14.2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row>
    <row r="879" ht="14.2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row>
    <row r="880" ht="14.2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row>
    <row r="881" ht="14.2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row>
    <row r="882" ht="14.2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row>
    <row r="883" ht="14.2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row>
    <row r="884" ht="14.2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row>
    <row r="885" ht="14.2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row>
    <row r="886" ht="14.2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row>
    <row r="887" ht="14.2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row>
    <row r="888" ht="14.2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row>
    <row r="889" ht="14.2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row>
    <row r="890" ht="14.2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row>
    <row r="891" ht="14.2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row>
    <row r="892" ht="14.2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row>
    <row r="893" ht="14.2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row>
    <row r="894" ht="14.2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row>
    <row r="895" ht="14.2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row>
    <row r="896" ht="14.2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row>
    <row r="897" ht="14.2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row>
    <row r="898" ht="14.2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row>
    <row r="899" ht="14.2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row>
    <row r="900" ht="14.2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row>
    <row r="901" ht="14.2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row>
    <row r="902" ht="14.2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row>
    <row r="903" ht="14.2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row>
    <row r="904" ht="14.2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row>
    <row r="905" ht="14.2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row>
    <row r="906" ht="14.2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row>
    <row r="907" ht="14.2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row>
    <row r="908" ht="14.2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row>
    <row r="909" ht="14.2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row>
    <row r="910" ht="14.2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row>
    <row r="911" ht="14.2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row>
    <row r="912" ht="14.2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row>
    <row r="913" ht="14.2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row>
    <row r="914" ht="14.2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row>
    <row r="915" ht="14.2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row>
    <row r="916" ht="14.2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row>
    <row r="917" ht="14.2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row>
    <row r="918" ht="14.2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row>
    <row r="919" ht="14.2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row>
    <row r="920" ht="14.2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row>
    <row r="921" ht="14.2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row>
    <row r="922" ht="14.2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row>
    <row r="923" ht="14.2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row>
    <row r="924" ht="14.2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row>
    <row r="925" ht="14.2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row>
    <row r="926" ht="14.2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row>
    <row r="927" ht="14.2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row>
    <row r="928" ht="14.2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row>
    <row r="929" ht="14.2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row>
    <row r="930" ht="14.2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row>
    <row r="931" ht="14.2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row>
    <row r="932" ht="14.2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row>
    <row r="933" ht="14.2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row>
    <row r="934" ht="14.2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row>
    <row r="935" ht="14.2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row>
    <row r="936" ht="14.2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row>
    <row r="937" ht="14.2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row>
    <row r="938" ht="14.2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row>
    <row r="939" ht="14.2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row>
    <row r="940" ht="14.2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row>
    <row r="941" ht="14.2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row>
    <row r="942" ht="14.2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row>
    <row r="943" ht="14.2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row>
    <row r="944" ht="14.2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row>
    <row r="945" ht="14.2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row>
    <row r="946" ht="14.2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row>
    <row r="947" ht="14.2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row>
    <row r="948" ht="14.2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row>
    <row r="949" ht="14.2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row>
    <row r="950" ht="14.2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row>
    <row r="951" ht="14.2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row>
    <row r="952" ht="14.2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row>
    <row r="953" ht="14.2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row>
    <row r="954" ht="14.2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row>
    <row r="955" ht="14.2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row>
    <row r="956" ht="14.2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row>
    <row r="957" ht="14.2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row>
    <row r="958" ht="14.2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row>
    <row r="959" ht="14.2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row>
    <row r="960" ht="14.2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row>
    <row r="961" ht="14.2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row>
    <row r="962" ht="14.2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row>
    <row r="963" ht="14.2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row>
    <row r="964" ht="14.2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row>
    <row r="965" ht="14.2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row>
    <row r="966" ht="14.2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row>
    <row r="967" ht="14.2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row>
    <row r="968" ht="14.2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row>
    <row r="969" ht="14.2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row>
    <row r="970" ht="14.2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row>
    <row r="971" ht="14.2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row>
    <row r="972" ht="14.2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row>
    <row r="973" ht="14.2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row>
    <row r="974" ht="14.2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row>
    <row r="975" ht="14.2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row>
    <row r="976" ht="14.2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row>
    <row r="977" ht="14.2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row>
    <row r="978" ht="14.2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row>
    <row r="979" ht="14.2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row>
    <row r="980" ht="14.2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row>
    <row r="981" ht="14.2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row>
    <row r="982" ht="14.2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row>
    <row r="983" ht="14.2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row>
    <row r="984" ht="14.2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row>
    <row r="985" ht="14.2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row>
    <row r="986" ht="14.2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row>
    <row r="987" ht="14.2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row>
    <row r="988" ht="14.2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row>
    <row r="989" ht="14.2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row>
    <row r="990" ht="14.2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row>
    <row r="991" ht="14.2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row>
    <row r="992" ht="14.2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row>
    <row r="993" ht="14.2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row>
    <row r="994" ht="14.2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row>
    <row r="995" ht="14.2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row>
    <row r="996" ht="14.2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row>
    <row r="997" ht="14.2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row>
    <row r="998" ht="14.2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row>
    <row r="999" ht="14.2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row>
    <row r="1000" ht="14.2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row>
    <row r="1001" ht="14.25" customHeight="1">
      <c r="A1001" s="37"/>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c r="AB1001" s="37"/>
      <c r="AC1001" s="37"/>
      <c r="AD1001" s="37"/>
      <c r="AE1001" s="37"/>
      <c r="AF1001" s="37"/>
      <c r="AG1001" s="37"/>
      <c r="AH1001" s="37"/>
      <c r="AI1001" s="37"/>
      <c r="AJ1001" s="37"/>
      <c r="AK1001" s="37"/>
    </row>
    <row r="1002" ht="14.25" customHeight="1">
      <c r="A1002" s="3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c r="AB1002" s="37"/>
      <c r="AC1002" s="37"/>
      <c r="AD1002" s="37"/>
      <c r="AE1002" s="37"/>
      <c r="AF1002" s="37"/>
      <c r="AG1002" s="37"/>
      <c r="AH1002" s="37"/>
      <c r="AI1002" s="37"/>
      <c r="AJ1002" s="37"/>
      <c r="AK1002" s="37"/>
    </row>
    <row r="1003" ht="14.25" customHeight="1">
      <c r="A1003" s="37"/>
      <c r="B1003" s="37"/>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c r="AA1003" s="37"/>
      <c r="AB1003" s="37"/>
      <c r="AC1003" s="37"/>
      <c r="AD1003" s="37"/>
      <c r="AE1003" s="37"/>
      <c r="AF1003" s="37"/>
      <c r="AG1003" s="37"/>
      <c r="AH1003" s="37"/>
      <c r="AI1003" s="37"/>
      <c r="AJ1003" s="37"/>
      <c r="AK1003" s="37"/>
    </row>
    <row r="1004" ht="14.25" customHeight="1">
      <c r="A1004" s="37"/>
      <c r="B1004" s="37"/>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c r="AA1004" s="37"/>
      <c r="AB1004" s="37"/>
      <c r="AC1004" s="37"/>
      <c r="AD1004" s="37"/>
      <c r="AE1004" s="37"/>
      <c r="AF1004" s="37"/>
      <c r="AG1004" s="37"/>
      <c r="AH1004" s="37"/>
      <c r="AI1004" s="37"/>
      <c r="AJ1004" s="37"/>
      <c r="AK1004" s="37"/>
    </row>
    <row r="1005" ht="14.25" customHeight="1">
      <c r="A1005" s="37"/>
      <c r="B1005" s="37"/>
      <c r="C1005" s="37"/>
      <c r="D1005" s="37"/>
      <c r="E1005" s="37"/>
      <c r="F1005" s="37"/>
      <c r="G1005" s="37"/>
      <c r="H1005" s="37"/>
      <c r="I1005" s="37"/>
      <c r="J1005" s="37"/>
      <c r="K1005" s="37"/>
      <c r="L1005" s="37"/>
      <c r="M1005" s="37"/>
      <c r="N1005" s="37"/>
      <c r="O1005" s="37"/>
      <c r="P1005" s="37"/>
      <c r="Q1005" s="37"/>
      <c r="R1005" s="37"/>
      <c r="S1005" s="37"/>
      <c r="T1005" s="37"/>
      <c r="U1005" s="37"/>
      <c r="V1005" s="37"/>
      <c r="W1005" s="37"/>
      <c r="X1005" s="37"/>
      <c r="Y1005" s="37"/>
      <c r="Z1005" s="37"/>
      <c r="AA1005" s="37"/>
      <c r="AB1005" s="37"/>
      <c r="AC1005" s="37"/>
      <c r="AD1005" s="37"/>
      <c r="AE1005" s="37"/>
      <c r="AF1005" s="37"/>
      <c r="AG1005" s="37"/>
      <c r="AH1005" s="37"/>
      <c r="AI1005" s="37"/>
      <c r="AJ1005" s="37"/>
      <c r="AK1005" s="37"/>
    </row>
    <row r="1006" ht="14.25" customHeight="1">
      <c r="A1006" s="37"/>
      <c r="B1006" s="37"/>
      <c r="C1006" s="37"/>
      <c r="D1006" s="37"/>
      <c r="E1006" s="37"/>
      <c r="F1006" s="37"/>
      <c r="G1006" s="37"/>
      <c r="H1006" s="37"/>
      <c r="I1006" s="37"/>
      <c r="J1006" s="37"/>
      <c r="K1006" s="37"/>
      <c r="L1006" s="37"/>
      <c r="M1006" s="37"/>
      <c r="N1006" s="37"/>
      <c r="O1006" s="37"/>
      <c r="P1006" s="37"/>
      <c r="Q1006" s="37"/>
      <c r="R1006" s="37"/>
      <c r="S1006" s="37"/>
      <c r="T1006" s="37"/>
      <c r="U1006" s="37"/>
      <c r="V1006" s="37"/>
      <c r="W1006" s="37"/>
      <c r="X1006" s="37"/>
      <c r="Y1006" s="37"/>
      <c r="Z1006" s="37"/>
      <c r="AA1006" s="37"/>
      <c r="AB1006" s="37"/>
      <c r="AC1006" s="37"/>
      <c r="AD1006" s="37"/>
      <c r="AE1006" s="37"/>
      <c r="AF1006" s="37"/>
      <c r="AG1006" s="37"/>
      <c r="AH1006" s="37"/>
      <c r="AI1006" s="37"/>
      <c r="AJ1006" s="37"/>
      <c r="AK1006" s="37"/>
    </row>
    <row r="1007" ht="14.25" customHeight="1">
      <c r="A1007" s="37"/>
      <c r="B1007" s="37"/>
      <c r="C1007" s="3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c r="AA1007" s="37"/>
      <c r="AB1007" s="37"/>
      <c r="AC1007" s="37"/>
      <c r="AD1007" s="37"/>
      <c r="AE1007" s="37"/>
      <c r="AF1007" s="37"/>
      <c r="AG1007" s="37"/>
      <c r="AH1007" s="37"/>
      <c r="AI1007" s="37"/>
      <c r="AJ1007" s="37"/>
      <c r="AK1007" s="37"/>
    </row>
    <row r="1008" ht="14.25" customHeight="1">
      <c r="A1008" s="37"/>
      <c r="B1008" s="37"/>
      <c r="C1008" s="37"/>
      <c r="D1008" s="37"/>
      <c r="E1008" s="37"/>
      <c r="F1008" s="37"/>
      <c r="G1008" s="37"/>
      <c r="H1008" s="37"/>
      <c r="I1008" s="37"/>
      <c r="J1008" s="37"/>
      <c r="K1008" s="37"/>
      <c r="L1008" s="37"/>
      <c r="M1008" s="37"/>
      <c r="N1008" s="37"/>
      <c r="O1008" s="37"/>
      <c r="P1008" s="37"/>
      <c r="Q1008" s="37"/>
      <c r="R1008" s="37"/>
      <c r="S1008" s="37"/>
      <c r="T1008" s="37"/>
      <c r="U1008" s="37"/>
      <c r="V1008" s="37"/>
      <c r="W1008" s="37"/>
      <c r="X1008" s="37"/>
      <c r="Y1008" s="37"/>
      <c r="Z1008" s="37"/>
      <c r="AA1008" s="37"/>
      <c r="AB1008" s="37"/>
      <c r="AC1008" s="37"/>
      <c r="AD1008" s="37"/>
      <c r="AE1008" s="37"/>
      <c r="AF1008" s="37"/>
      <c r="AG1008" s="37"/>
      <c r="AH1008" s="37"/>
      <c r="AI1008" s="37"/>
      <c r="AJ1008" s="37"/>
      <c r="AK1008" s="37"/>
    </row>
    <row r="1009" ht="14.25" customHeight="1">
      <c r="A1009" s="37"/>
      <c r="B1009" s="37"/>
      <c r="C1009" s="37"/>
      <c r="D1009" s="37"/>
      <c r="E1009" s="37"/>
      <c r="F1009" s="37"/>
      <c r="G1009" s="37"/>
      <c r="H1009" s="37"/>
      <c r="I1009" s="37"/>
      <c r="J1009" s="37"/>
      <c r="K1009" s="37"/>
      <c r="L1009" s="37"/>
      <c r="M1009" s="37"/>
      <c r="N1009" s="37"/>
      <c r="O1009" s="37"/>
      <c r="P1009" s="37"/>
      <c r="Q1009" s="37"/>
      <c r="R1009" s="37"/>
      <c r="S1009" s="37"/>
      <c r="T1009" s="37"/>
      <c r="U1009" s="37"/>
      <c r="V1009" s="37"/>
      <c r="W1009" s="37"/>
      <c r="X1009" s="37"/>
      <c r="Y1009" s="37"/>
      <c r="Z1009" s="37"/>
      <c r="AA1009" s="37"/>
      <c r="AB1009" s="37"/>
      <c r="AC1009" s="37"/>
      <c r="AD1009" s="37"/>
      <c r="AE1009" s="37"/>
      <c r="AF1009" s="37"/>
      <c r="AG1009" s="37"/>
      <c r="AH1009" s="37"/>
      <c r="AI1009" s="37"/>
      <c r="AJ1009" s="37"/>
      <c r="AK1009" s="37"/>
    </row>
    <row r="1010" ht="14.25" customHeight="1">
      <c r="A1010" s="37"/>
      <c r="B1010" s="37"/>
      <c r="C1010" s="37"/>
      <c r="D1010" s="37"/>
      <c r="E1010" s="37"/>
      <c r="F1010" s="37"/>
      <c r="G1010" s="37"/>
      <c r="H1010" s="37"/>
      <c r="I1010" s="37"/>
      <c r="J1010" s="37"/>
      <c r="K1010" s="37"/>
      <c r="L1010" s="37"/>
      <c r="M1010" s="37"/>
      <c r="N1010" s="37"/>
      <c r="O1010" s="37"/>
      <c r="P1010" s="37"/>
      <c r="Q1010" s="37"/>
      <c r="R1010" s="37"/>
      <c r="S1010" s="37"/>
      <c r="T1010" s="37"/>
      <c r="U1010" s="37"/>
      <c r="V1010" s="37"/>
      <c r="W1010" s="37"/>
      <c r="X1010" s="37"/>
      <c r="Y1010" s="37"/>
      <c r="Z1010" s="37"/>
      <c r="AA1010" s="37"/>
      <c r="AB1010" s="37"/>
      <c r="AC1010" s="37"/>
      <c r="AD1010" s="37"/>
      <c r="AE1010" s="37"/>
      <c r="AF1010" s="37"/>
      <c r="AG1010" s="37"/>
      <c r="AH1010" s="37"/>
      <c r="AI1010" s="37"/>
      <c r="AJ1010" s="37"/>
      <c r="AK1010" s="37"/>
    </row>
    <row r="1011" ht="14.25" customHeight="1">
      <c r="A1011" s="37"/>
      <c r="B1011" s="37"/>
      <c r="C1011" s="37"/>
      <c r="D1011" s="37"/>
      <c r="E1011" s="37"/>
      <c r="F1011" s="37"/>
      <c r="G1011" s="37"/>
      <c r="H1011" s="37"/>
      <c r="I1011" s="37"/>
      <c r="J1011" s="37"/>
      <c r="K1011" s="37"/>
      <c r="L1011" s="37"/>
      <c r="M1011" s="37"/>
      <c r="N1011" s="37"/>
      <c r="O1011" s="37"/>
      <c r="P1011" s="37"/>
      <c r="Q1011" s="37"/>
      <c r="R1011" s="37"/>
      <c r="S1011" s="37"/>
      <c r="T1011" s="37"/>
      <c r="U1011" s="37"/>
      <c r="V1011" s="37"/>
      <c r="W1011" s="37"/>
      <c r="X1011" s="37"/>
      <c r="Y1011" s="37"/>
      <c r="Z1011" s="37"/>
      <c r="AA1011" s="37"/>
      <c r="AB1011" s="37"/>
      <c r="AC1011" s="37"/>
      <c r="AD1011" s="37"/>
      <c r="AE1011" s="37"/>
      <c r="AF1011" s="37"/>
      <c r="AG1011" s="37"/>
      <c r="AH1011" s="37"/>
      <c r="AI1011" s="37"/>
      <c r="AJ1011" s="37"/>
      <c r="AK1011" s="37"/>
    </row>
    <row r="1012" ht="14.25" customHeight="1">
      <c r="A1012" s="37"/>
      <c r="B1012" s="37"/>
      <c r="C1012" s="37"/>
      <c r="D1012" s="37"/>
      <c r="E1012" s="37"/>
      <c r="F1012" s="37"/>
      <c r="G1012" s="37"/>
      <c r="H1012" s="37"/>
      <c r="I1012" s="37"/>
      <c r="J1012" s="37"/>
      <c r="K1012" s="37"/>
      <c r="L1012" s="37"/>
      <c r="M1012" s="37"/>
      <c r="N1012" s="37"/>
      <c r="O1012" s="37"/>
      <c r="P1012" s="37"/>
      <c r="Q1012" s="37"/>
      <c r="R1012" s="37"/>
      <c r="S1012" s="37"/>
      <c r="T1012" s="37"/>
      <c r="U1012" s="37"/>
      <c r="V1012" s="37"/>
      <c r="W1012" s="37"/>
      <c r="X1012" s="37"/>
      <c r="Y1012" s="37"/>
      <c r="Z1012" s="37"/>
      <c r="AA1012" s="37"/>
      <c r="AB1012" s="37"/>
      <c r="AC1012" s="37"/>
      <c r="AD1012" s="37"/>
      <c r="AE1012" s="37"/>
      <c r="AF1012" s="37"/>
      <c r="AG1012" s="37"/>
      <c r="AH1012" s="37"/>
      <c r="AI1012" s="37"/>
      <c r="AJ1012" s="37"/>
      <c r="AK1012" s="37"/>
    </row>
  </sheetData>
  <mergeCells count="135">
    <mergeCell ref="F54:H56"/>
    <mergeCell ref="F59:F60"/>
    <mergeCell ref="G59:G60"/>
    <mergeCell ref="H59:H60"/>
    <mergeCell ref="F42:F44"/>
    <mergeCell ref="G42:G44"/>
    <mergeCell ref="H42:H44"/>
    <mergeCell ref="F46:F48"/>
    <mergeCell ref="G46:G48"/>
    <mergeCell ref="H46:H48"/>
    <mergeCell ref="F50:H52"/>
    <mergeCell ref="K59:K60"/>
    <mergeCell ref="L59:L60"/>
    <mergeCell ref="B41:B56"/>
    <mergeCell ref="B59:B60"/>
    <mergeCell ref="C59:C60"/>
    <mergeCell ref="D59:D60"/>
    <mergeCell ref="E59:E60"/>
    <mergeCell ref="I59:I60"/>
    <mergeCell ref="J59:J60"/>
    <mergeCell ref="H67:H68"/>
    <mergeCell ref="I67:I68"/>
    <mergeCell ref="J67:J68"/>
    <mergeCell ref="K67:K68"/>
    <mergeCell ref="L67:L68"/>
    <mergeCell ref="B61:B64"/>
    <mergeCell ref="B67:B68"/>
    <mergeCell ref="C67:C68"/>
    <mergeCell ref="D67:D68"/>
    <mergeCell ref="E67:E68"/>
    <mergeCell ref="F67:F68"/>
    <mergeCell ref="G67:G68"/>
    <mergeCell ref="B1:H1"/>
    <mergeCell ref="G2:I2"/>
    <mergeCell ref="M2:O2"/>
    <mergeCell ref="B3:D3"/>
    <mergeCell ref="G3:I3"/>
    <mergeCell ref="B4:D4"/>
    <mergeCell ref="B6:D6"/>
    <mergeCell ref="J16:J17"/>
    <mergeCell ref="K16:K17"/>
    <mergeCell ref="L16:L17"/>
    <mergeCell ref="C16:C17"/>
    <mergeCell ref="D16:D17"/>
    <mergeCell ref="E16:E17"/>
    <mergeCell ref="F16:F17"/>
    <mergeCell ref="G16:G17"/>
    <mergeCell ref="H16:H17"/>
    <mergeCell ref="I16:I17"/>
    <mergeCell ref="B7:D7"/>
    <mergeCell ref="B8:D8"/>
    <mergeCell ref="B9:D9"/>
    <mergeCell ref="B10:D10"/>
    <mergeCell ref="B11:D11"/>
    <mergeCell ref="B12:D12"/>
    <mergeCell ref="B16:B17"/>
    <mergeCell ref="F39:F40"/>
    <mergeCell ref="G39:G40"/>
    <mergeCell ref="H39:H40"/>
    <mergeCell ref="I39:I40"/>
    <mergeCell ref="J39:J40"/>
    <mergeCell ref="K39:K40"/>
    <mergeCell ref="L39:L40"/>
    <mergeCell ref="B18:B23"/>
    <mergeCell ref="B24:B32"/>
    <mergeCell ref="B33:B34"/>
    <mergeCell ref="B39:B40"/>
    <mergeCell ref="C39:C40"/>
    <mergeCell ref="D39:D40"/>
    <mergeCell ref="E39:E40"/>
    <mergeCell ref="B69:B74"/>
    <mergeCell ref="B75:B95"/>
    <mergeCell ref="B96:B97"/>
    <mergeCell ref="E100:J100"/>
    <mergeCell ref="E101:J101"/>
    <mergeCell ref="E102:J102"/>
    <mergeCell ref="E104:J104"/>
    <mergeCell ref="G173:I173"/>
    <mergeCell ref="G174:I174"/>
    <mergeCell ref="J174:K174"/>
    <mergeCell ref="G170:I170"/>
    <mergeCell ref="J170:K170"/>
    <mergeCell ref="G171:I171"/>
    <mergeCell ref="J171:K171"/>
    <mergeCell ref="G172:I172"/>
    <mergeCell ref="J172:K172"/>
    <mergeCell ref="J173:K173"/>
    <mergeCell ref="E105:J105"/>
    <mergeCell ref="E107:J107"/>
    <mergeCell ref="E108:J108"/>
    <mergeCell ref="E109:J109"/>
    <mergeCell ref="E110:J110"/>
    <mergeCell ref="E111:J111"/>
    <mergeCell ref="E112:J112"/>
    <mergeCell ref="E113:J113"/>
    <mergeCell ref="E114:J114"/>
    <mergeCell ref="C117:C118"/>
    <mergeCell ref="D117:D118"/>
    <mergeCell ref="E117:E118"/>
    <mergeCell ref="F117:F118"/>
    <mergeCell ref="G117:K118"/>
    <mergeCell ref="G120:K120"/>
    <mergeCell ref="G121:K121"/>
    <mergeCell ref="G122:K122"/>
    <mergeCell ref="G123:K123"/>
    <mergeCell ref="G124:K124"/>
    <mergeCell ref="G125:K125"/>
    <mergeCell ref="B129:K130"/>
    <mergeCell ref="C149:C150"/>
    <mergeCell ref="D149:D150"/>
    <mergeCell ref="E149:E150"/>
    <mergeCell ref="F149:F150"/>
    <mergeCell ref="G149:K150"/>
    <mergeCell ref="B117:B118"/>
    <mergeCell ref="B119:B125"/>
    <mergeCell ref="B133:B136"/>
    <mergeCell ref="B138:B139"/>
    <mergeCell ref="B141:B142"/>
    <mergeCell ref="B144:B147"/>
    <mergeCell ref="B149:B160"/>
    <mergeCell ref="B162:B164"/>
    <mergeCell ref="G134:K134"/>
    <mergeCell ref="G135:K135"/>
    <mergeCell ref="G136:K136"/>
    <mergeCell ref="G139:K139"/>
    <mergeCell ref="H142:K142"/>
    <mergeCell ref="G145:K147"/>
    <mergeCell ref="G151:K160"/>
    <mergeCell ref="G163:K163"/>
    <mergeCell ref="G164:K164"/>
    <mergeCell ref="G167:K167"/>
    <mergeCell ref="G168:I168"/>
    <mergeCell ref="J168:K168"/>
    <mergeCell ref="G169:I169"/>
    <mergeCell ref="J169:K16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2023-12-07T11:13:51Z</dcterms:created>
  <dc:creator>Sal Tempera</dc:creator>
</cp:coreProperties>
</file>