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icardo.Solis\Documents\FINANCIAL YEAR 2019-2020\CMP\PROCUREMENT\STAND\HIRING\"/>
    </mc:Choice>
  </mc:AlternateContent>
  <bookViews>
    <workbookView xWindow="0" yWindow="0" windowWidth="20490" windowHeight="7755"/>
  </bookViews>
  <sheets>
    <sheet name="Contract Pricing" sheetId="1" r:id="rId1"/>
    <sheet name="Sheet2" sheetId="2" state="hidden" r:id="rId2"/>
    <sheet name="Breakdown of Other Costs" sheetId="3" r:id="rId3"/>
    <sheet name="Sheet1" sheetId="4" r:id="rId4"/>
  </sheets>
  <definedNames>
    <definedName name="_xlnm._FilterDatabase" localSheetId="0" hidden="1">'Contract Pricing'!#REF!</definedName>
    <definedName name="CURRENCY" localSheetId="3">Sheet1!$B$4:$B$6</definedName>
    <definedName name="_xlnm.Extract" localSheetId="0">'Contract Pricing'!$D$14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Pricing'!$A$1:$K$22</definedName>
    <definedName name="Z_115BCB81_A7B1_44EF_96FE_73AAF26D80A5_.wvu.PrintArea" localSheetId="0" hidden="1">'Contract Pricing'!$A$1:$K$22</definedName>
    <definedName name="Z_74DE603E_1C20_443C_A2CE_60EE5F5FCB3E_.wvu.PrintArea" localSheetId="0" hidden="1">'Contract Pricing'!$A$1:$K$22</definedName>
    <definedName name="Z_765BC492_ACEB_4803_8AAE_536F504DF5EE_.wvu.PrintArea" localSheetId="0" hidden="1">'Contract Pricing'!$A$1:$K$22</definedName>
    <definedName name="Z_A3FBA93F_2868_4D92_94EE_226E0FE3B2B9_.wvu.PrintArea" localSheetId="0" hidden="1">'Contract Pricing'!$A$1:$K$22</definedName>
  </definedNames>
  <calcPr calcId="162913"/>
  <customWorkbookViews>
    <customWorkbookView name="Solis, Ricardo - Personal View" guid="{74DE603E-1C20-443C-A2CE-60EE5F5FCB3E}" mergeInterval="0" personalView="1" maximized="1" xWindow="-8" yWindow="-8" windowWidth="1382" windowHeight="744" activeSheetId="1"/>
    <customWorkbookView name="Cecilia Tirado (Sensitive) - Personal View" guid="{A3FBA93F-2868-4D92-94EE-226E0FE3B2B9}" mergeInterval="0" personalView="1" maximized="1" xWindow="-9" yWindow="-9" windowWidth="1938" windowHeight="1048" activeSheetId="1"/>
    <customWorkbookView name="Sandra Rodriguez (Sensitive) - Personal View" guid="{765BC492-ACEB-4803-8AAE-536F504DF5EE}" mergeInterval="0" personalView="1" maximized="1" xWindow="-9" yWindow="-9" windowWidth="1938" windowHeight="1048" activeSheetId="1"/>
    <customWorkbookView name="Dominic Gould (Sensitive) - Personal View" guid="{115BCB81-A7B1-44EF-96FE-73AAF26D80A5}" mergeInterval="0" personalView="1" maximized="1" xWindow="2869" yWindow="-11" windowWidth="2902" windowHeight="1582" activeSheetId="1"/>
  </customWorkbookViews>
</workbook>
</file>

<file path=xl/calcChain.xml><?xml version="1.0" encoding="utf-8"?>
<calcChain xmlns="http://schemas.openxmlformats.org/spreadsheetml/2006/main">
  <c r="I18" i="1" l="1"/>
  <c r="I17" i="1"/>
  <c r="I16" i="1"/>
  <c r="K27" i="3"/>
  <c r="K25" i="3"/>
  <c r="K49" i="3"/>
  <c r="E49" i="3"/>
  <c r="E25" i="3"/>
  <c r="K46" i="3"/>
  <c r="K45" i="3"/>
  <c r="K44" i="3"/>
  <c r="K43" i="3"/>
  <c r="K42" i="3"/>
  <c r="K41" i="3"/>
  <c r="K40" i="3"/>
  <c r="K39" i="3"/>
  <c r="E46" i="3"/>
  <c r="E45" i="3"/>
  <c r="E44" i="3"/>
  <c r="E43" i="3"/>
  <c r="E39" i="3"/>
  <c r="E40" i="3"/>
  <c r="E41" i="3"/>
  <c r="E42" i="3"/>
  <c r="G18" i="1"/>
  <c r="E18" i="1"/>
  <c r="D18" i="1"/>
  <c r="C18" i="1"/>
  <c r="C16" i="1"/>
  <c r="E16" i="1"/>
  <c r="D16" i="1"/>
  <c r="E17" i="1"/>
  <c r="D17" i="1"/>
  <c r="C17" i="1"/>
  <c r="I10" i="3" l="1"/>
  <c r="K48" i="3"/>
  <c r="K47" i="3"/>
  <c r="K38" i="3"/>
  <c r="K37" i="3"/>
  <c r="K36" i="3"/>
  <c r="K35" i="3"/>
  <c r="K34" i="3"/>
  <c r="K33" i="3"/>
  <c r="K32" i="3"/>
  <c r="K31" i="3"/>
  <c r="K30" i="3"/>
  <c r="K29" i="3"/>
  <c r="K28" i="3"/>
  <c r="K26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E35" i="3"/>
  <c r="E36" i="3"/>
  <c r="E38" i="3"/>
  <c r="E47" i="3"/>
  <c r="E20" i="3"/>
  <c r="E19" i="3"/>
  <c r="E18" i="3"/>
  <c r="E17" i="3"/>
  <c r="E16" i="3"/>
  <c r="B33" i="1"/>
  <c r="E39" i="1"/>
  <c r="G39" i="1" s="1"/>
  <c r="E38" i="1"/>
  <c r="G38" i="1" s="1"/>
  <c r="E37" i="1"/>
  <c r="G37" i="1" s="1"/>
  <c r="E36" i="1"/>
  <c r="G36" i="1" s="1"/>
  <c r="E35" i="1"/>
  <c r="G35" i="1" s="1"/>
  <c r="E34" i="1"/>
  <c r="G34" i="1" s="1"/>
  <c r="F17" i="1" l="1"/>
  <c r="H17" i="1" s="1"/>
  <c r="B26" i="1"/>
  <c r="E12" i="3" l="1"/>
  <c r="E48" i="3"/>
  <c r="E34" i="3"/>
  <c r="E29" i="3"/>
  <c r="E22" i="3"/>
  <c r="D40" i="1"/>
  <c r="E28" i="1"/>
  <c r="G28" i="1" s="1"/>
  <c r="E29" i="1"/>
  <c r="G29" i="1" s="1"/>
  <c r="E30" i="1"/>
  <c r="G30" i="1" s="1"/>
  <c r="E31" i="1"/>
  <c r="G31" i="1" s="1"/>
  <c r="E32" i="1"/>
  <c r="G32" i="1" s="1"/>
  <c r="E27" i="1"/>
  <c r="G27" i="1" l="1"/>
  <c r="G40" i="1" s="1"/>
  <c r="E40" i="1"/>
  <c r="E13" i="3" l="1"/>
  <c r="F40" i="1"/>
  <c r="E14" i="3" l="1"/>
  <c r="E15" i="3"/>
  <c r="E21" i="3"/>
  <c r="E23" i="3"/>
  <c r="E24" i="3"/>
  <c r="E26" i="3"/>
  <c r="E30" i="3"/>
  <c r="E31" i="3"/>
  <c r="E32" i="3"/>
  <c r="E33" i="3"/>
  <c r="C10" i="3" l="1"/>
  <c r="F16" i="1" l="1"/>
  <c r="F18" i="1" l="1"/>
  <c r="H16" i="1"/>
  <c r="H18" i="1" s="1"/>
</calcChain>
</file>

<file path=xl/sharedStrings.xml><?xml version="1.0" encoding="utf-8"?>
<sst xmlns="http://schemas.openxmlformats.org/spreadsheetml/2006/main" count="145" uniqueCount="98">
  <si>
    <t>Number of Days</t>
  </si>
  <si>
    <t>VAT</t>
  </si>
  <si>
    <t>Please Select Objective Area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</si>
  <si>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</si>
  <si>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</si>
  <si>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</si>
  <si>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</si>
  <si>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</si>
  <si>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</si>
  <si>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</si>
  <si>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</si>
  <si>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</si>
  <si>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</si>
  <si>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</si>
  <si>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</si>
  <si>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</si>
  <si>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</si>
  <si>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</si>
  <si>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</si>
  <si>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BIDDER NAME</t>
  </si>
  <si>
    <t>[Bidder to add name]</t>
  </si>
  <si>
    <t>Staff Cost 
(ex VAT)</t>
  </si>
  <si>
    <t>TOTALS</t>
  </si>
  <si>
    <r>
      <t xml:space="preserve">Project Expenses (ex VAT)
</t>
    </r>
    <r>
      <rPr>
        <b/>
        <sz val="10"/>
        <rFont val="Arial"/>
        <family val="2"/>
      </rPr>
      <t>all costs associated with the delivery of the project *</t>
    </r>
  </si>
  <si>
    <t>Add lines for each report section where required</t>
  </si>
  <si>
    <t>4) Where VAT is referred please provide details of other relevant chargeable taxes</t>
  </si>
  <si>
    <t>Project Expenses: Non-Staff Costs</t>
  </si>
  <si>
    <t>Description</t>
  </si>
  <si>
    <t>No. of Units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</si>
  <si>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</si>
  <si>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</si>
  <si>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</si>
  <si>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</si>
  <si>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 xml:space="preserve">Total Price per Section Payable Under Contract 
(Inc all applicable Taxes &amp; Fees) </t>
  </si>
  <si>
    <t>Please state in which currency you will be invoicing.</t>
  </si>
  <si>
    <t xml:space="preserve">TOTAL </t>
  </si>
  <si>
    <t xml:space="preserve"> 2:</t>
  </si>
  <si>
    <t xml:space="preserve"> 1:</t>
  </si>
  <si>
    <t xml:space="preserve">Deliverables/Outputs: </t>
  </si>
  <si>
    <t xml:space="preserve"> Total Cost
(ex VAT)
</t>
  </si>
  <si>
    <t xml:space="preserve">VAT
</t>
  </si>
  <si>
    <t xml:space="preserve"> Total Cost
(Inc all applicable Taxes &amp; Fees)
</t>
  </si>
  <si>
    <t>Comments</t>
  </si>
  <si>
    <t>Job Title Staff Member</t>
  </si>
  <si>
    <t>PLEASE STATE IN WHICH CURRENCY YOU ARE QUOTING THE PROJECT</t>
  </si>
  <si>
    <t>MXP</t>
  </si>
  <si>
    <t>GBP</t>
  </si>
  <si>
    <t xml:space="preserve">Total Price per Section Payable Under Contract in                                                              GBP
</t>
  </si>
  <si>
    <r>
      <t xml:space="preserve">1) Please complete the shaded </t>
    </r>
    <r>
      <rPr>
        <b/>
        <sz val="15"/>
        <color theme="1"/>
        <rFont val="Arial"/>
        <family val="2"/>
      </rPr>
      <t>yellow</t>
    </r>
    <r>
      <rPr>
        <b/>
        <sz val="13"/>
        <color theme="1"/>
        <rFont val="Arial"/>
        <family val="2"/>
      </rPr>
      <t xml:space="preserve"> sections only</t>
    </r>
  </si>
  <si>
    <t>3) Please state currency used on D14</t>
  </si>
  <si>
    <t>For the purpose of this exercise the exchange rate used will be automatically expressed, IF currency different than GBP</t>
  </si>
  <si>
    <t>ATTACHMENT 5
SCHEDULE OF PRICES &amp; RATES</t>
  </si>
  <si>
    <t>* Please provide in the second tab a breakdown of NON STAFF costs associated with the delivery of this project</t>
  </si>
  <si>
    <t>Please provide on the table below ALL STAFF cost related information</t>
  </si>
  <si>
    <r>
      <t xml:space="preserve">Please provide a breakdown of project related expenses included in your price proposal </t>
    </r>
    <r>
      <rPr>
        <b/>
        <sz val="11"/>
        <rFont val="Calibri"/>
        <family val="2"/>
        <scheme val="minor"/>
      </rPr>
      <t>(In the currency that you stated on D14 excluding all applicable Taxes and Fees)</t>
    </r>
  </si>
  <si>
    <t xml:space="preserve">Contract Rate/Fees
excluding VAT
($/£ / Day)
</t>
  </si>
  <si>
    <t>Video Editing for screens</t>
  </si>
  <si>
    <t>Unit Rate $                Excluding all applicable Taxes &amp; Fees</t>
  </si>
  <si>
    <t>Cost $
Excluding all applicable Taxes &amp; Fees</t>
  </si>
  <si>
    <t>ATTACHMENT 4
SCHEDULE OF PRICES &amp; RATES</t>
  </si>
  <si>
    <r>
      <t xml:space="preserve">2) Prices should be in </t>
    </r>
    <r>
      <rPr>
        <b/>
        <sz val="14"/>
        <color theme="1"/>
        <rFont val="Arial"/>
        <family val="2"/>
      </rPr>
      <t xml:space="preserve">MXP Mexican Pesos </t>
    </r>
  </si>
  <si>
    <t>Please Note:  Payment will be as stated in the ATT 3 Terms of Reference</t>
  </si>
  <si>
    <t>Pavilion at the Mexican Petroleum Congress</t>
  </si>
  <si>
    <t>Other</t>
  </si>
  <si>
    <t>80" screen</t>
  </si>
  <si>
    <t>50" screen</t>
  </si>
  <si>
    <t>42" screen</t>
  </si>
  <si>
    <t>Platinum sponsor area</t>
  </si>
  <si>
    <t>Gold sponsor area</t>
  </si>
  <si>
    <t>Silver sponsors area/booths</t>
  </si>
  <si>
    <t>Furniture</t>
  </si>
  <si>
    <t>Assembly &amp; dismantling</t>
  </si>
  <si>
    <t>Cleaning service</t>
  </si>
  <si>
    <t>Logistics &amp; activities support services</t>
  </si>
  <si>
    <t>Graphics for platinum &amp; gold areas</t>
  </si>
  <si>
    <t>Sound system w/microphone</t>
  </si>
  <si>
    <t>Liaising with event organisers</t>
  </si>
  <si>
    <t>Event logistics</t>
  </si>
  <si>
    <t>Coffee break</t>
  </si>
  <si>
    <t>Professional barista</t>
  </si>
  <si>
    <t>150 servings per day</t>
  </si>
  <si>
    <t>150 Cups branded with GREAT per day</t>
  </si>
  <si>
    <t>Coffee variaty</t>
  </si>
  <si>
    <t>Coffee related inputs</t>
  </si>
  <si>
    <t>120 bottles of water per day</t>
  </si>
  <si>
    <t>150 Whisky glassess branded with GREAT per day</t>
  </si>
  <si>
    <t>Production of pavilion</t>
  </si>
  <si>
    <t>Main structures in medium density fibreboard, including upper structures, tuft 4.4m, cellar, counters, pillars, etc.</t>
  </si>
  <si>
    <t>Reinforced parquet and laminated floor 12x6m2</t>
  </si>
  <si>
    <t>Inputs/materials transportation to Leon</t>
  </si>
  <si>
    <t>Transport and subsistence allowance for agency staff in charge of installation</t>
  </si>
  <si>
    <t>Decoration and Fnising details</t>
  </si>
  <si>
    <t>Lighting</t>
  </si>
  <si>
    <t>Assembly tests</t>
  </si>
  <si>
    <t>Storage</t>
  </si>
  <si>
    <t>Printing material</t>
  </si>
  <si>
    <t>Design of the pavilion</t>
  </si>
  <si>
    <t>3320 UK Pavilion at the Mexican Petroleum Congress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</si>
</sst>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£&quot;* #,##0.00_);_(&quot;£&quot;* \(#,##0.00\);_(&quot;£&quot;* &quot;-&quot;??_);_(@_)"/>
    <numFmt numFmtId="165" formatCode="_-[$£-809]* #,##0.00_-;\-[$£-809]* #,##0.00_-;_-[$£-809]* &quot;-&quot;??_-;_-@_-"/>
    <numFmt numFmtId="166" formatCode="_-[$$-409]* #,##0.00_ ;_-[$$-409]* \-#,##0.00\ ;_-[$$-409]* &quot;-&quot;??_ ;_-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b/>
      <sz val="14"/>
      <name val="Calibri"/>
      <family val="2"/>
      <scheme val="minor"/>
    </font>
    <font>
      <b/>
      <u/>
      <sz val="1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b/>
      <sz val="16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7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5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 applyAlignment="1">
      <alignment horizontal="center"/>
    </xf>
    <xf numFmtId="0" fontId="4" fillId="2" borderId="5" xfId="0" applyFont="1" applyFill="1" applyBorder="1"/>
    <xf numFmtId="0" fontId="4" fillId="3" borderId="5" xfId="0" applyFont="1" applyFill="1" applyBorder="1"/>
    <xf numFmtId="49" fontId="5" fillId="2" borderId="5" xfId="0" applyNumberFormat="1" applyFont="1" applyFill="1" applyBorder="1"/>
    <xf numFmtId="0" fontId="5" fillId="3" borderId="5" xfId="0" applyFont="1" applyFill="1" applyBorder="1"/>
    <xf numFmtId="0" fontId="6" fillId="3" borderId="5" xfId="0" applyFont="1" applyFill="1" applyBorder="1"/>
    <xf numFmtId="49" fontId="5" fillId="2" borderId="5" xfId="0" applyNumberFormat="1" applyFont="1" applyFill="1" applyBorder="1" applyAlignment="1">
      <alignment horizontal="left"/>
    </xf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4" fillId="4" borderId="0" xfId="0" applyFont="1" applyFill="1"/>
    <xf numFmtId="0" fontId="11" fillId="6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5" fillId="0" borderId="0" xfId="0" applyFont="1"/>
    <xf numFmtId="49" fontId="16" fillId="9" borderId="2" xfId="0" applyNumberFormat="1" applyFont="1" applyFill="1" applyBorder="1" applyAlignment="1">
      <alignment horizontal="right" vertical="center" wrapText="1" indent="1"/>
    </xf>
    <xf numFmtId="1" fontId="11" fillId="9" borderId="2" xfId="0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left" vertical="center" wrapText="1" indent="2"/>
    </xf>
    <xf numFmtId="0" fontId="13" fillId="8" borderId="22" xfId="0" applyFont="1" applyFill="1" applyBorder="1" applyAlignment="1">
      <alignment horizontal="left" vertical="center"/>
    </xf>
    <xf numFmtId="0" fontId="13" fillId="8" borderId="0" xfId="0" applyFont="1" applyFill="1" applyBorder="1" applyAlignment="1">
      <alignment horizontal="left" vertical="center"/>
    </xf>
    <xf numFmtId="0" fontId="13" fillId="8" borderId="23" xfId="0" applyFont="1" applyFill="1" applyBorder="1" applyAlignment="1">
      <alignment horizontal="left" vertical="center"/>
    </xf>
    <xf numFmtId="0" fontId="17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8" borderId="5" xfId="0" applyFill="1" applyBorder="1"/>
    <xf numFmtId="0" fontId="6" fillId="5" borderId="1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1" fontId="11" fillId="0" borderId="0" xfId="0" applyNumberFormat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9" fontId="16" fillId="0" borderId="0" xfId="0" applyNumberFormat="1" applyFont="1" applyFill="1" applyBorder="1" applyAlignment="1">
      <alignment horizontal="right" vertical="center" wrapText="1" inden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164" fontId="11" fillId="11" borderId="24" xfId="1" applyFont="1" applyFill="1" applyBorder="1" applyAlignment="1">
      <alignment vertical="center"/>
    </xf>
    <xf numFmtId="0" fontId="13" fillId="8" borderId="19" xfId="0" applyFont="1" applyFill="1" applyBorder="1" applyAlignment="1">
      <alignment horizontal="left" vertical="center"/>
    </xf>
    <xf numFmtId="0" fontId="13" fillId="8" borderId="20" xfId="0" applyFont="1" applyFill="1" applyBorder="1" applyAlignment="1">
      <alignment horizontal="left" vertical="center"/>
    </xf>
    <xf numFmtId="0" fontId="13" fillId="8" borderId="21" xfId="0" applyFont="1" applyFill="1" applyBorder="1" applyAlignment="1">
      <alignment horizontal="left" vertical="center"/>
    </xf>
    <xf numFmtId="164" fontId="11" fillId="11" borderId="8" xfId="1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vertical="top" wrapText="1"/>
    </xf>
    <xf numFmtId="0" fontId="24" fillId="0" borderId="31" xfId="0" applyFont="1" applyBorder="1" applyAlignment="1">
      <alignment vertical="center"/>
    </xf>
    <xf numFmtId="0" fontId="25" fillId="4" borderId="31" xfId="0" applyFont="1" applyFill="1" applyBorder="1" applyAlignment="1">
      <alignment horizontal="left" vertical="center" wrapText="1"/>
    </xf>
    <xf numFmtId="164" fontId="25" fillId="4" borderId="31" xfId="1" applyFont="1" applyFill="1" applyBorder="1" applyAlignment="1">
      <alignment horizontal="center" vertical="center"/>
    </xf>
    <xf numFmtId="164" fontId="25" fillId="4" borderId="0" xfId="1" applyFont="1" applyFill="1" applyBorder="1" applyAlignment="1">
      <alignment horizontal="center" vertical="center"/>
    </xf>
    <xf numFmtId="164" fontId="26" fillId="4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4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horizontal="left" vertical="center" wrapText="1"/>
    </xf>
    <xf numFmtId="0" fontId="24" fillId="4" borderId="0" xfId="0" applyFont="1" applyFill="1" applyAlignment="1">
      <alignment vertical="center"/>
    </xf>
    <xf numFmtId="0" fontId="1" fillId="0" borderId="0" xfId="0" applyFont="1"/>
    <xf numFmtId="0" fontId="1" fillId="8" borderId="7" xfId="0" applyFont="1" applyFill="1" applyBorder="1" applyAlignment="1">
      <alignment horizontal="left" vertical="center" wrapText="1"/>
    </xf>
    <xf numFmtId="0" fontId="1" fillId="8" borderId="5" xfId="1" applyNumberFormat="1" applyFont="1" applyFill="1" applyBorder="1" applyAlignment="1">
      <alignment horizontal="center" vertical="center"/>
    </xf>
    <xf numFmtId="0" fontId="24" fillId="0" borderId="0" xfId="0" applyFont="1"/>
    <xf numFmtId="0" fontId="11" fillId="9" borderId="35" xfId="0" applyFont="1" applyFill="1" applyBorder="1" applyAlignment="1">
      <alignment horizontal="center" vertical="center" wrapText="1"/>
    </xf>
    <xf numFmtId="0" fontId="24" fillId="0" borderId="0" xfId="0" applyFont="1" applyFill="1"/>
    <xf numFmtId="0" fontId="27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 wrapText="1"/>
    </xf>
    <xf numFmtId="164" fontId="27" fillId="0" borderId="0" xfId="0" applyNumberFormat="1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5" fillId="8" borderId="7" xfId="0" applyFont="1" applyFill="1" applyBorder="1" applyAlignment="1">
      <alignment horizontal="left" vertical="center" wrapText="1"/>
    </xf>
    <xf numFmtId="0" fontId="21" fillId="0" borderId="0" xfId="0" applyFont="1"/>
    <xf numFmtId="166" fontId="11" fillId="9" borderId="11" xfId="1" applyNumberFormat="1" applyFont="1" applyFill="1" applyBorder="1" applyAlignment="1">
      <alignment horizontal="center" vertical="center"/>
    </xf>
    <xf numFmtId="0" fontId="29" fillId="0" borderId="0" xfId="0" applyFont="1"/>
    <xf numFmtId="165" fontId="4" fillId="9" borderId="12" xfId="1" applyNumberFormat="1" applyFont="1" applyFill="1" applyBorder="1" applyAlignment="1">
      <alignment vertical="center"/>
    </xf>
    <xf numFmtId="1" fontId="4" fillId="9" borderId="6" xfId="1" applyNumberFormat="1" applyFont="1" applyFill="1" applyBorder="1" applyAlignment="1">
      <alignment horizontal="center" vertical="center"/>
    </xf>
    <xf numFmtId="166" fontId="4" fillId="9" borderId="6" xfId="1" applyNumberFormat="1" applyFont="1" applyFill="1" applyBorder="1" applyAlignment="1">
      <alignment horizontal="center" vertical="center"/>
    </xf>
    <xf numFmtId="166" fontId="4" fillId="9" borderId="6" xfId="1" applyNumberFormat="1" applyFont="1" applyFill="1" applyBorder="1" applyAlignment="1">
      <alignment vertical="center"/>
    </xf>
    <xf numFmtId="1" fontId="4" fillId="9" borderId="7" xfId="1" applyNumberFormat="1" applyFont="1" applyFill="1" applyBorder="1" applyAlignment="1">
      <alignment horizontal="center" vertical="center"/>
    </xf>
    <xf numFmtId="166" fontId="4" fillId="9" borderId="7" xfId="1" applyNumberFormat="1" applyFont="1" applyFill="1" applyBorder="1" applyAlignment="1">
      <alignment horizontal="center" vertical="center"/>
    </xf>
    <xf numFmtId="166" fontId="4" fillId="9" borderId="7" xfId="1" applyNumberFormat="1" applyFont="1" applyFill="1" applyBorder="1" applyAlignment="1">
      <alignment vertical="center"/>
    </xf>
    <xf numFmtId="164" fontId="1" fillId="9" borderId="15" xfId="1" applyFont="1" applyFill="1" applyBorder="1" applyAlignment="1">
      <alignment vertical="center"/>
    </xf>
    <xf numFmtId="164" fontId="1" fillId="9" borderId="12" xfId="1" applyFont="1" applyFill="1" applyBorder="1" applyAlignment="1">
      <alignment vertical="center"/>
    </xf>
    <xf numFmtId="0" fontId="28" fillId="8" borderId="4" xfId="0" applyFont="1" applyFill="1" applyBorder="1" applyAlignment="1">
      <alignment wrapText="1"/>
    </xf>
    <xf numFmtId="166" fontId="1" fillId="9" borderId="12" xfId="3" applyNumberFormat="1" applyFont="1" applyFill="1" applyBorder="1" applyAlignment="1">
      <alignment vertical="center"/>
    </xf>
    <xf numFmtId="166" fontId="11" fillId="11" borderId="24" xfId="1" applyNumberFormat="1" applyFont="1" applyFill="1" applyBorder="1" applyAlignment="1">
      <alignment vertical="center"/>
    </xf>
    <xf numFmtId="164" fontId="1" fillId="9" borderId="34" xfId="1" applyFont="1" applyFill="1" applyBorder="1" applyAlignment="1">
      <alignment vertical="center"/>
    </xf>
    <xf numFmtId="164" fontId="1" fillId="9" borderId="5" xfId="1" applyFont="1" applyFill="1" applyBorder="1" applyAlignment="1">
      <alignment vertical="center"/>
    </xf>
    <xf numFmtId="49" fontId="5" fillId="9" borderId="6" xfId="0" applyNumberFormat="1" applyFont="1" applyFill="1" applyBorder="1" applyAlignment="1">
      <alignment horizontal="left" vertical="center" wrapText="1"/>
    </xf>
    <xf numFmtId="49" fontId="5" fillId="9" borderId="7" xfId="0" applyNumberFormat="1" applyFont="1" applyFill="1" applyBorder="1" applyAlignment="1">
      <alignment horizontal="left" vertical="center" wrapText="1"/>
    </xf>
    <xf numFmtId="0" fontId="1" fillId="9" borderId="34" xfId="1" applyNumberFormat="1" applyFont="1" applyFill="1" applyBorder="1" applyAlignment="1">
      <alignment horizontal="center" vertical="center"/>
    </xf>
    <xf numFmtId="0" fontId="1" fillId="9" borderId="5" xfId="1" applyNumberFormat="1" applyFont="1" applyFill="1" applyBorder="1" applyAlignment="1">
      <alignment horizontal="center" vertical="center"/>
    </xf>
    <xf numFmtId="0" fontId="25" fillId="4" borderId="25" xfId="0" applyFont="1" applyFill="1" applyBorder="1" applyAlignment="1">
      <alignment horizontal="left" vertical="center" wrapText="1"/>
    </xf>
    <xf numFmtId="166" fontId="0" fillId="8" borderId="5" xfId="0" applyNumberFormat="1" applyFill="1" applyBorder="1"/>
    <xf numFmtId="166" fontId="0" fillId="8" borderId="14" xfId="0" applyNumberFormat="1" applyFill="1" applyBorder="1"/>
    <xf numFmtId="166" fontId="6" fillId="9" borderId="4" xfId="1" applyNumberFormat="1" applyFont="1" applyFill="1" applyBorder="1"/>
    <xf numFmtId="166" fontId="1" fillId="8" borderId="5" xfId="1" applyNumberFormat="1" applyFont="1" applyFill="1" applyBorder="1" applyAlignment="1">
      <alignment vertical="center"/>
    </xf>
    <xf numFmtId="166" fontId="1" fillId="9" borderId="5" xfId="1" applyNumberFormat="1" applyFont="1" applyFill="1" applyBorder="1" applyAlignment="1">
      <alignment vertical="center"/>
    </xf>
    <xf numFmtId="166" fontId="1" fillId="9" borderId="12" xfId="1" applyNumberFormat="1" applyFont="1" applyFill="1" applyBorder="1" applyAlignment="1">
      <alignment vertical="center"/>
    </xf>
    <xf numFmtId="166" fontId="11" fillId="9" borderId="9" xfId="0" applyNumberFormat="1" applyFont="1" applyFill="1" applyBorder="1" applyAlignment="1">
      <alignment horizontal="center" vertical="center" wrapText="1"/>
    </xf>
    <xf numFmtId="166" fontId="11" fillId="9" borderId="4" xfId="0" applyNumberFormat="1" applyFont="1" applyFill="1" applyBorder="1" applyAlignment="1">
      <alignment horizontal="center" vertical="center" wrapText="1"/>
    </xf>
    <xf numFmtId="49" fontId="5" fillId="9" borderId="12" xfId="0" applyNumberFormat="1" applyFont="1" applyFill="1" applyBorder="1" applyAlignment="1">
      <alignment vertical="center" wrapText="1"/>
    </xf>
    <xf numFmtId="0" fontId="6" fillId="8" borderId="26" xfId="0" applyFont="1" applyFill="1" applyBorder="1" applyAlignment="1">
      <alignment horizontal="left" wrapText="1"/>
    </xf>
    <xf numFmtId="49" fontId="6" fillId="0" borderId="25" xfId="0" applyNumberFormat="1" applyFont="1" applyBorder="1" applyAlignment="1">
      <alignment horizontal="left" vertical="center" wrapText="1"/>
    </xf>
    <xf numFmtId="166" fontId="4" fillId="8" borderId="39" xfId="1" applyNumberFormat="1" applyFont="1" applyFill="1" applyBorder="1" applyAlignment="1">
      <alignment horizontal="center" vertical="center"/>
    </xf>
    <xf numFmtId="166" fontId="4" fillId="8" borderId="40" xfId="1" applyNumberFormat="1" applyFont="1" applyFill="1" applyBorder="1" applyAlignment="1">
      <alignment horizontal="center" vertical="center"/>
    </xf>
    <xf numFmtId="0" fontId="6" fillId="0" borderId="25" xfId="0" applyNumberFormat="1" applyFont="1" applyBorder="1" applyAlignment="1">
      <alignment horizontal="left" vertical="center" wrapText="1"/>
    </xf>
    <xf numFmtId="0" fontId="0" fillId="0" borderId="0" xfId="0" applyNumberFormat="1"/>
    <xf numFmtId="0" fontId="6" fillId="8" borderId="26" xfId="0" applyFont="1" applyFill="1" applyBorder="1" applyAlignment="1">
      <alignment horizontal="left" vertical="top" wrapText="1"/>
    </xf>
    <xf numFmtId="0" fontId="0" fillId="9" borderId="5" xfId="0" applyFill="1" applyBorder="1"/>
    <xf numFmtId="166" fontId="0" fillId="9" borderId="5" xfId="0" applyNumberFormat="1" applyFill="1" applyBorder="1"/>
    <xf numFmtId="166" fontId="0" fillId="9" borderId="14" xfId="0" applyNumberFormat="1" applyFill="1" applyBorder="1"/>
    <xf numFmtId="0" fontId="6" fillId="8" borderId="6" xfId="0" applyFont="1" applyFill="1" applyBorder="1" applyAlignment="1">
      <alignment vertical="center"/>
    </xf>
    <xf numFmtId="0" fontId="6" fillId="8" borderId="7" xfId="0" applyFont="1" applyFill="1" applyBorder="1" applyAlignment="1">
      <alignment vertical="center"/>
    </xf>
    <xf numFmtId="0" fontId="6" fillId="9" borderId="7" xfId="0" applyFont="1" applyFill="1" applyBorder="1" applyAlignment="1">
      <alignment vertical="center"/>
    </xf>
    <xf numFmtId="0" fontId="23" fillId="4" borderId="36" xfId="0" applyFont="1" applyFill="1" applyBorder="1" applyAlignment="1">
      <alignment horizontal="left" vertical="center" wrapText="1"/>
    </xf>
    <xf numFmtId="0" fontId="23" fillId="4" borderId="37" xfId="0" applyFont="1" applyFill="1" applyBorder="1" applyAlignment="1">
      <alignment horizontal="left" vertical="center" wrapText="1"/>
    </xf>
    <xf numFmtId="0" fontId="23" fillId="4" borderId="38" xfId="0" applyFont="1" applyFill="1" applyBorder="1" applyAlignment="1">
      <alignment horizontal="left" vertical="center" wrapText="1"/>
    </xf>
    <xf numFmtId="0" fontId="11" fillId="9" borderId="8" xfId="0" applyFont="1" applyFill="1" applyBorder="1" applyAlignment="1">
      <alignment horizontal="left" vertical="center" wrapText="1"/>
    </xf>
    <xf numFmtId="0" fontId="11" fillId="9" borderId="9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33" xfId="0" applyFont="1" applyFill="1" applyBorder="1" applyAlignment="1">
      <alignment horizontal="center" vertical="center" wrapText="1"/>
    </xf>
    <xf numFmtId="49" fontId="23" fillId="0" borderId="30" xfId="0" applyNumberFormat="1" applyFont="1" applyFill="1" applyBorder="1" applyAlignment="1">
      <alignment horizontal="left" vertical="top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center" vertical="top" wrapText="1"/>
    </xf>
    <xf numFmtId="0" fontId="13" fillId="8" borderId="17" xfId="0" applyFont="1" applyFill="1" applyBorder="1" applyAlignment="1">
      <alignment horizontal="left" vertical="center"/>
    </xf>
    <xf numFmtId="0" fontId="13" fillId="8" borderId="16" xfId="0" applyFont="1" applyFill="1" applyBorder="1" applyAlignment="1">
      <alignment horizontal="left" vertical="center"/>
    </xf>
    <xf numFmtId="0" fontId="13" fillId="8" borderId="18" xfId="0" applyFont="1" applyFill="1" applyBorder="1" applyAlignment="1">
      <alignment horizontal="left" vertical="center"/>
    </xf>
    <xf numFmtId="0" fontId="17" fillId="0" borderId="0" xfId="2" applyFont="1" applyAlignment="1">
      <alignment horizontal="left" vertical="center" wrapText="1"/>
    </xf>
    <xf numFmtId="0" fontId="18" fillId="0" borderId="0" xfId="0" applyFont="1" applyAlignment="1">
      <alignment horizontal="left"/>
    </xf>
    <xf numFmtId="49" fontId="6" fillId="0" borderId="25" xfId="0" applyNumberFormat="1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15" fillId="8" borderId="19" xfId="0" applyFont="1" applyFill="1" applyBorder="1" applyAlignment="1">
      <alignment horizontal="left"/>
    </xf>
    <xf numFmtId="0" fontId="15" fillId="8" borderId="20" xfId="0" applyFont="1" applyFill="1" applyBorder="1" applyAlignment="1">
      <alignment horizontal="left"/>
    </xf>
    <xf numFmtId="0" fontId="15" fillId="8" borderId="21" xfId="0" applyFont="1" applyFill="1" applyBorder="1" applyAlignment="1">
      <alignment horizontal="left"/>
    </xf>
    <xf numFmtId="0" fontId="15" fillId="8" borderId="22" xfId="0" applyFont="1" applyFill="1" applyBorder="1" applyAlignment="1">
      <alignment horizontal="left"/>
    </xf>
    <xf numFmtId="0" fontId="15" fillId="8" borderId="0" xfId="0" applyFont="1" applyFill="1" applyBorder="1" applyAlignment="1">
      <alignment horizontal="left"/>
    </xf>
    <xf numFmtId="0" fontId="15" fillId="8" borderId="23" xfId="0" applyFont="1" applyFill="1" applyBorder="1" applyAlignment="1">
      <alignment horizontal="left"/>
    </xf>
    <xf numFmtId="0" fontId="15" fillId="8" borderId="17" xfId="0" applyFont="1" applyFill="1" applyBorder="1" applyAlignment="1">
      <alignment horizontal="left" wrapText="1"/>
    </xf>
    <xf numFmtId="0" fontId="15" fillId="8" borderId="16" xfId="0" applyFont="1" applyFill="1" applyBorder="1" applyAlignment="1">
      <alignment horizontal="left" wrapText="1"/>
    </xf>
    <xf numFmtId="0" fontId="15" fillId="8" borderId="18" xfId="0" applyFont="1" applyFill="1" applyBorder="1" applyAlignment="1">
      <alignment horizontal="left" wrapText="1"/>
    </xf>
  </cellXfs>
  <cellStyles count="4">
    <cellStyle name="Currency" xfId="1" builtinId="4"/>
    <cellStyle name="Normal" xfId="0" builtinId="0"/>
    <cellStyle name="Percent" xfId="3" builtinId="5"/>
    <cellStyle name="Title" xfId="2" builtinId="15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  <color rgb="FF0038A8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17311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8" Type="http://schemas.openxmlformats.org/officeDocument/2006/relationships/revisionLog" Target="revisionLog1.xml"/><Relationship Id="rId17" Type="http://schemas.openxmlformats.org/officeDocument/2006/relationships/revisionLog" Target="revisionLog11.xml"/><Relationship Id="rId16" Type="http://schemas.openxmlformats.org/officeDocument/2006/relationships/revisionLog" Target="revisionLog10.xml"/><Relationship Id="rId15" Type="http://schemas.openxmlformats.org/officeDocument/2006/relationships/revisionLog" Target="revisionLog9.xml"/><Relationship Id="rId19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B8425F4-CF67-4476-80C3-63A1F9166E3E}" diskRevisions="1" revisionId="1919" version="2">
  <header guid="{15DA52F3-3F2A-42CF-A96F-FD9AB2992837}" dateTime="2019-04-10T15:39:20" maxSheetId="5" userName="Cecilia Tirado (Sensitive)" r:id="rId15">
    <sheetIdMap count="4">
      <sheetId val="1"/>
      <sheetId val="2"/>
      <sheetId val="3"/>
      <sheetId val="4"/>
    </sheetIdMap>
  </header>
  <header guid="{E4925734-2FAE-4491-B392-2ED0B3F08342}" dateTime="2019-04-10T17:09:01" maxSheetId="5" userName="Cecilia Tirado (Sensitive)" r:id="rId16" minRId="1591" maxRId="1913">
    <sheetIdMap count="4">
      <sheetId val="1"/>
      <sheetId val="2"/>
      <sheetId val="3"/>
      <sheetId val="4"/>
    </sheetIdMap>
  </header>
  <header guid="{C06B392C-5D73-49E2-8D91-BC4B284A991D}" dateTime="2019-04-10T17:20:43" maxSheetId="5" userName="Cecilia Tirado (Sensitive)" r:id="rId17" minRId="1914" maxRId="1916">
    <sheetIdMap count="4">
      <sheetId val="1"/>
      <sheetId val="2"/>
      <sheetId val="3"/>
      <sheetId val="4"/>
    </sheetIdMap>
  </header>
  <header guid="{F54FE922-0867-43C2-89DF-E4CE763885CA}" dateTime="2019-04-12T10:55:00" maxSheetId="5" userName="Cecilia Tirado (Sensitive)" r:id="rId18" minRId="1918">
    <sheetIdMap count="4">
      <sheetId val="1"/>
      <sheetId val="2"/>
      <sheetId val="3"/>
      <sheetId val="4"/>
    </sheetIdMap>
  </header>
  <header guid="{1B8425F4-CF67-4476-80C3-63A1F9166E3E}" dateTime="2019-04-12T13:08:52" maxSheetId="5" userName="Solis, Ricardo" r:id="rId19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18" sId="1">
    <oc r="B2" t="inlineStr">
      <is>
        <t>CPG/3089/2018 UK Pavilion at the Mexican Petroleum Congress 2019</t>
      </is>
    </oc>
    <nc r="B2" t="inlineStr">
      <is>
        <t>3320 UK Pavilion at the Mexican Petroleum Congress 2019</t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1" sId="1">
    <oc r="B1" t="inlineStr">
      <is>
        <t>ATTACHMENT 5
SCHEDULE OF PRICES &amp; RATES</t>
      </is>
    </oc>
    <nc r="B1" t="inlineStr">
      <is>
        <t>ATTACHMENT 4
SCHEDULE OF PRICES &amp; RATES</t>
      </is>
    </nc>
  </rcc>
  <rcc rId="1592" sId="1">
    <oc r="B2" t="inlineStr">
      <is>
        <t xml:space="preserve">CPG/3089/2018 Shopping is GREAT </t>
      </is>
    </oc>
    <nc r="B2" t="inlineStr">
      <is>
        <t>CPG/3089/2018 UK Pavilion at the Mexican Petroleum Congress 2019</t>
      </is>
    </nc>
  </rcc>
  <rcc rId="1593" sId="1">
    <oc r="B7" t="inlineStr">
      <is>
        <r>
          <t xml:space="preserve">2) Prices should be in </t>
        </r>
        <r>
          <rPr>
            <b/>
            <sz val="14"/>
            <color theme="1"/>
            <rFont val="Arial"/>
            <family val="2"/>
          </rPr>
          <t>GBP Sterling</t>
        </r>
      </is>
    </oc>
    <nc r="B7" t="inlineStr">
      <is>
        <r>
          <t xml:space="preserve">2) Prices should be in </t>
        </r>
        <r>
          <rPr>
            <b/>
            <sz val="14"/>
            <color theme="1"/>
            <rFont val="Arial"/>
            <family val="2"/>
          </rPr>
          <t xml:space="preserve">MXP Mexican Pesos </t>
        </r>
      </is>
    </nc>
  </rcc>
  <rcc rId="1594" sId="1">
    <oc r="B11" t="inlineStr">
      <is>
        <t>Please Note:  Payment will be as stated in the ATT 4 Terms of Reference</t>
      </is>
    </oc>
    <nc r="B11" t="inlineStr">
      <is>
        <t>Please Note:  Payment will be as stated in the ATT 3 Terms of Reference</t>
      </is>
    </nc>
  </rcc>
  <rcc rId="1595" sId="1">
    <oc r="B16" t="inlineStr">
      <is>
        <t>Event 1: Runway</t>
      </is>
    </oc>
    <nc r="B16" t="inlineStr">
      <is>
        <t>Pavilion at the Mexican Petroleum Congress</t>
      </is>
    </nc>
  </rcc>
  <rrc rId="1596" sId="1" ref="A17:XFD17" action="deleteRow">
    <undo index="0" exp="ref" ref3D="1" v="1" dr="B17" r="H10" sId="3"/>
    <undo index="0" exp="ref" v="1" dr="B17" r="B42" sId="1"/>
    <rfmt sheetId="1" xfDxf="1" sqref="A17:XFD17" start="0" length="0">
      <dxf>
        <font>
          <name val="Arial"/>
          <scheme val="none"/>
        </font>
        <alignment vertical="center" readingOrder="0"/>
      </dxf>
    </rfmt>
    <rcc rId="0" sId="1" dxf="1">
      <nc r="B17" t="inlineStr">
        <is>
          <t>Event 2: Music is Great</t>
        </is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wrapTex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7">
        <f>SUM(D43:D48)</f>
      </nc>
      <ndxf>
        <numFmt numFmtId="1" formatCode="0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D17">
        <f>SUM(E43:E48)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E17">
        <f>SUM(F43:F48)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F17">
        <f>'Breakdown of Other Costs'!J39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 numFmtId="34">
      <nc r="G1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H17">
        <f>SUM(D17:G17)</f>
      </nc>
      <ndxf>
        <font>
          <sz val="11"/>
          <color theme="1"/>
          <name val="Arial"/>
          <scheme val="none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I17">
        <f>IF($D$14="GBP",(H17*1),IF($D$14="MXP",(H17*0.0410000738001328)))</f>
      </nc>
      <ndxf>
        <numFmt numFmtId="166" formatCode="_-[$£-809]* #,##0.00_-;\-[$£-809]* #,##0.00_-;_-[$£-809]* &quot;-&quot;??_-;_-@_-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597" sId="1" ref="A17:XFD17" action="deleteRow">
    <undo index="0" exp="ref" ref3D="1" v="1" dr="B17" r="M10" sId="3"/>
    <undo index="0" exp="ref" v="1" dr="B17" r="B48" sId="1"/>
    <rfmt sheetId="1" xfDxf="1" sqref="A17:XFD17" start="0" length="0">
      <dxf>
        <font>
          <name val="Arial"/>
          <scheme val="none"/>
        </font>
        <alignment vertical="center" readingOrder="0"/>
      </dxf>
    </rfmt>
    <rcc rId="0" sId="1" dxf="1">
      <nc r="B17" t="inlineStr">
        <is>
          <t>Event 3: Reading Corner</t>
        </is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wrapTex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7">
        <f>SUM(D49:D54)</f>
      </nc>
      <ndxf>
        <numFmt numFmtId="1" formatCode="0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D17">
        <f>SUM(E49:E54)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E17">
        <f>SUM(F49:F54)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F17">
        <f>'Breakdown of Other Costs'!O39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 numFmtId="34">
      <nc r="G1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H17">
        <f>SUM(D17:G17)</f>
      </nc>
      <ndxf>
        <font>
          <sz val="11"/>
          <color theme="1"/>
          <name val="Arial"/>
          <scheme val="none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I17">
        <f>IF($D$14="GBP",(H17*1),IF($D$14="MXP",(H17*0.0410000738001328)))</f>
      </nc>
      <ndxf>
        <numFmt numFmtId="166" formatCode="_-[$£-809]* #,##0.00_-;\-[$£-809]* #,##0.00_-;_-[$£-809]* &quot;-&quot;??_-;_-@_-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598" sId="1" ref="A17:XFD17" action="deleteRow">
    <undo index="0" exp="ref" ref3D="1" v="1" dr="B17" r="R10" sId="3"/>
    <undo index="0" exp="ref" v="1" dr="B17" r="B54" sId="1"/>
    <rfmt sheetId="1" xfDxf="1" sqref="A17:XFD17" start="0" length="0">
      <dxf>
        <font>
          <name val="Arial"/>
          <scheme val="none"/>
        </font>
        <alignment vertical="center" readingOrder="0"/>
      </dxf>
    </rfmt>
    <rcc rId="0" sId="1" dxf="1">
      <nc r="B17" t="inlineStr">
        <is>
          <t>Event 4: Cooking Rave</t>
        </is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wrapTex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7">
        <f>SUM(D55:D60)</f>
      </nc>
      <ndxf>
        <numFmt numFmtId="1" formatCode="0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D17">
        <f>SUM(E55:E60)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E17">
        <f>SUM(F55:F60)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F17">
        <f>'Breakdown of Other Costs'!T39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 numFmtId="34">
      <nc r="G1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H17">
        <f>SUM(D17:G17)</f>
      </nc>
      <ndxf>
        <font>
          <sz val="11"/>
          <color theme="1"/>
          <name val="Arial"/>
          <scheme val="none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I17">
        <f>IF($D$14="GBP",(H17*1),IF($D$14="MXP",(H17*0.0410000738001328)))</f>
      </nc>
      <ndxf>
        <numFmt numFmtId="166" formatCode="_-[$£-809]* #,##0.00_-;\-[$£-809]* #,##0.00_-;_-[$£-809]* &quot;-&quot;??_-;_-@_-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599" sId="1" ref="A17:XFD17" action="deleteRow">
    <undo index="0" exp="ref" ref3D="1" v="1" dr="B17" r="W10" sId="3"/>
    <undo index="0" exp="ref" v="1" dr="B17" r="B60" sId="1"/>
    <rfmt sheetId="1" xfDxf="1" sqref="A17:XFD17" start="0" length="0">
      <dxf>
        <font>
          <name val="Arial"/>
          <scheme val="none"/>
        </font>
        <alignment vertical="center" readingOrder="0"/>
      </dxf>
    </rfmt>
    <rcc rId="0" sId="1" dxf="1">
      <nc r="B17" t="inlineStr">
        <is>
          <t>Event 5: Mixology</t>
        </is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wrapTex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7">
        <f>SUM(D61:D66)</f>
      </nc>
      <ndxf>
        <numFmt numFmtId="1" formatCode="0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D17">
        <f>SUM(E61:E66)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E17">
        <f>SUM(F61:F66)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F17">
        <f>'Breakdown of Other Costs'!Y39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 numFmtId="34">
      <nc r="G1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H17">
        <f>SUM(D17:G17)</f>
      </nc>
      <ndxf>
        <font>
          <sz val="11"/>
          <color theme="1"/>
          <name val="Arial"/>
          <scheme val="none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I17">
        <f>IF($D$14="GBP",(H17*1),IF($D$14="MXP",(H17*0.0410000738001328)))</f>
      </nc>
      <ndxf>
        <numFmt numFmtId="166" formatCode="_-[$£-809]* #,##0.00_-;\-[$£-809]* #,##0.00_-;_-[$£-809]* &quot;-&quot;??_-;_-@_-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00" sId="1" ref="A17:XFD17" action="deleteRow">
    <undo index="0" exp="ref" ref3D="1" v="1" dr="B17" r="AB10" sId="3"/>
    <undo index="0" exp="ref" v="1" dr="B17" r="B66" sId="1"/>
    <rfmt sheetId="1" xfDxf="1" sqref="A17:XFD17" start="0" length="0">
      <dxf>
        <font>
          <name val="Arial"/>
          <scheme val="none"/>
        </font>
        <alignment vertical="center" readingOrder="0"/>
      </dxf>
    </rfmt>
    <rcc rId="0" sId="1" dxf="1">
      <nc r="B17" t="inlineStr">
        <is>
          <t>Event 6: Music is Great</t>
        </is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wrapTex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7">
        <f>SUM(D67:D72)</f>
      </nc>
      <ndxf>
        <numFmt numFmtId="1" formatCode="0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D17">
        <f>SUM(E67:E72)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E17">
        <f>SUM(F67:F72)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F17">
        <f>'Breakdown of Other Costs'!AD39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 numFmtId="34">
      <nc r="G1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H17">
        <f>SUM(D17:G17)</f>
      </nc>
      <ndxf>
        <font>
          <sz val="11"/>
          <color theme="1"/>
          <name val="Arial"/>
          <scheme val="none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I17">
        <f>IF($D$14="GBP",(H17*1),IF($D$14="MXP",(H17*0.0410000738001328)))</f>
      </nc>
      <ndxf>
        <numFmt numFmtId="166" formatCode="_-[$£-809]* #,##0.00_-;\-[$£-809]* #,##0.00_-;_-[$£-809]* &quot;-&quot;??_-;_-@_-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01" sId="1" ref="A17:XFD17" action="deleteRow">
    <undo index="0" exp="ref" ref3D="1" v="1" dr="B17" r="AG10" sId="3"/>
    <undo index="0" exp="ref" v="1" dr="B17" r="B72" sId="1"/>
    <rfmt sheetId="1" xfDxf="1" sqref="A17:XFD17" start="0" length="0">
      <dxf>
        <font>
          <name val="Arial"/>
          <scheme val="none"/>
        </font>
        <alignment vertical="center" readingOrder="0"/>
      </dxf>
    </rfmt>
    <rcc rId="0" sId="1" dxf="1">
      <nc r="B17" t="inlineStr">
        <is>
          <t>Event 7: Brand Interventions</t>
        </is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wrapTex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7">
        <f>SUM(D73:D78)</f>
      </nc>
      <ndxf>
        <numFmt numFmtId="1" formatCode="0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D17">
        <f>SUM(E73:E78)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E17">
        <f>SUM(F73:F78)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F17">
        <f>'Breakdown of Other Costs'!AI39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 numFmtId="34">
      <nc r="G1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H17">
        <f>SUM(D17:G17)</f>
      </nc>
      <ndxf>
        <font>
          <sz val="11"/>
          <color theme="1"/>
          <name val="Arial"/>
          <scheme val="none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I17">
        <f>IF($D$14="GBP",(H17*1),IF($D$14="MXP",(H17*0.0410000738001328)))</f>
      </nc>
      <ndxf>
        <numFmt numFmtId="166" formatCode="_-[$£-809]* #,##0.00_-;\-[$£-809]* #,##0.00_-;_-[$£-809]* &quot;-&quot;??_-;_-@_-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02" sId="1" ref="A17:XFD17" action="deleteRow">
    <undo index="0" exp="ref" ref3D="1" v="1" dr="B17" r="AL10" sId="3"/>
    <undo index="0" exp="ref" v="1" dr="B17" r="B78" sId="1"/>
    <rfmt sheetId="1" xfDxf="1" sqref="A17:XFD17" start="0" length="0">
      <dxf>
        <font>
          <name val="Arial"/>
          <scheme val="none"/>
        </font>
        <alignment vertical="center" readingOrder="0"/>
      </dxf>
    </rfmt>
    <rcc rId="0" sId="1" dxf="1">
      <nc r="B17" t="inlineStr">
        <is>
          <t>Event 8: Film is Great</t>
        </is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wrapTex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7">
        <f>SUM(D79:D84)</f>
      </nc>
      <ndxf>
        <numFmt numFmtId="1" formatCode="0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17">
        <f>SUM(E79:E84)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17">
        <f>SUM(F79:F84)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7">
        <f>'Breakdown of Other Costs'!AN39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G1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H17">
        <f>SUM(D17:G17)</f>
      </nc>
      <ndxf>
        <font>
          <sz val="11"/>
          <color theme="1"/>
          <name val="Arial"/>
          <scheme val="none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I17">
        <f>IF($D$14="GBP",(H17*1),IF($D$14="MXP",(H17*0.0410000738001328)))</f>
      </nc>
      <ndxf>
        <numFmt numFmtId="166" formatCode="_-[$£-809]* #,##0.00_-;\-[$£-809]* #,##0.00_-;_-[$£-809]* &quot;-&quot;??_-;_-@_-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03" sId="1" ref="A17:XFD17" action="deleteRow">
    <undo index="0" exp="ref" ref3D="1" v="1" dr="B17" r="AQ10" sId="3"/>
    <undo index="0" exp="ref" v="1" dr="B17" r="B84" sId="1"/>
    <rfmt sheetId="1" xfDxf="1" sqref="A17:XFD17" start="0" length="0">
      <dxf>
        <font>
          <name val="Arial"/>
          <scheme val="none"/>
        </font>
        <alignment vertical="center" readingOrder="0"/>
      </dxf>
    </rfmt>
    <rcc rId="0" sId="1" dxf="1">
      <nc r="B17" t="inlineStr">
        <is>
          <t>Event 9: Great Month</t>
        </is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wrapTex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7">
        <f>SUM(D85:D90)</f>
      </nc>
      <ndxf>
        <numFmt numFmtId="1" formatCode="0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17">
        <f>SUM(E85:E90)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17">
        <f>SUM(F85:F90)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7">
        <f>'Breakdown of Other Costs'!AS39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G1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H17">
        <f>SUM(D17:G17)</f>
      </nc>
      <ndxf>
        <font>
          <sz val="11"/>
          <color theme="1"/>
          <name val="Arial"/>
          <scheme val="none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I17">
        <f>IF($D$14="GBP",(H17*1),IF($D$14="MXP",(H17*0.0410000738001328)))</f>
      </nc>
      <ndxf>
        <numFmt numFmtId="166" formatCode="_-[$£-809]* #,##0.00_-;\-[$£-809]* #,##0.00_-;_-[$£-809]* &quot;-&quot;??_-;_-@_-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04" sId="1" ref="A17:XFD17" action="deleteRow">
    <undo index="0" exp="ref" ref3D="1" v="1" dr="B17" r="AV10" sId="3"/>
    <undo index="0" exp="ref" v="1" dr="B17" r="B90" sId="1"/>
    <rfmt sheetId="1" xfDxf="1" sqref="A17:XFD17" start="0" length="0">
      <dxf>
        <font>
          <name val="Arial"/>
          <scheme val="none"/>
        </font>
        <alignment vertical="center" readingOrder="0"/>
      </dxf>
    </rfmt>
    <rcc rId="0" sId="1" dxf="1">
      <nc r="B17" t="inlineStr">
        <is>
          <t>Event 10: Pop up Stores</t>
        </is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wrapTex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7">
        <f>SUM(D91:D96)</f>
      </nc>
      <ndxf>
        <numFmt numFmtId="1" formatCode="0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17">
        <f>SUM(E91:E96)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17">
        <f>SUM(F91:F96)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7">
        <f>'Breakdown of Other Costs'!AX39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G1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H17">
        <f>SUM(D17:G17)</f>
      </nc>
      <ndxf>
        <font>
          <sz val="11"/>
          <color theme="1"/>
          <name val="Arial"/>
          <scheme val="none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I17">
        <f>IF($D$14="GBP",(H17*1),IF($D$14="MXP",(H17*0.0410000738001328)))</f>
      </nc>
      <ndxf>
        <numFmt numFmtId="166" formatCode="_-[$£-809]* #,##0.00_-;\-[$£-809]* #,##0.00_-;_-[$£-809]* &quot;-&quot;??_-;_-@_-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1605" sId="1">
    <oc r="B17" t="inlineStr">
      <is>
        <t>Event 11: GBP</t>
      </is>
    </oc>
    <nc r="B17" t="inlineStr">
      <is>
        <t>Other</t>
      </is>
    </nc>
  </rcc>
  <rrc rId="1606" sId="1" ref="A33:XFD33" action="deleteRow">
    <rfmt sheetId="1" xfDxf="1" sqref="A33:XFD33" start="0" length="0">
      <dxf>
        <font>
          <name val="Arial"/>
          <scheme val="none"/>
        </font>
      </dxf>
    </rfmt>
    <rcc rId="0" sId="1" dxf="1">
      <nc r="B33">
        <f>#REF!</f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33" start="0" length="0">
      <dxf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7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08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09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10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11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12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ont>
          <b/>
          <name val="Arial"/>
          <scheme val="none"/>
        </font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13" sId="1" ref="A33:XFD33" action="deleteRow">
    <rfmt sheetId="1" xfDxf="1" sqref="A33:XFD33" start="0" length="0">
      <dxf>
        <font>
          <name val="Arial"/>
          <scheme val="none"/>
        </font>
      </dxf>
    </rfmt>
    <rcc rId="0" sId="1" dxf="1">
      <nc r="B33">
        <f>#REF!</f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33" start="0" length="0">
      <dxf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4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15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16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17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18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19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ont>
          <b/>
          <name val="Arial"/>
          <scheme val="none"/>
        </font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20" sId="1" ref="A33:XFD33" action="deleteRow">
    <rfmt sheetId="1" xfDxf="1" sqref="A33:XFD33" start="0" length="0">
      <dxf>
        <font>
          <name val="Arial"/>
          <scheme val="none"/>
        </font>
      </dxf>
    </rfmt>
    <rcc rId="0" sId="1" dxf="1">
      <nc r="B33">
        <f>#REF!</f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33" start="0" length="0">
      <dxf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1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22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23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24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25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26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ont>
          <b/>
          <name val="Arial"/>
          <scheme val="none"/>
        </font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27" sId="1" ref="A33:XFD33" action="deleteRow">
    <rfmt sheetId="1" xfDxf="1" sqref="A33:XFD33" start="0" length="0">
      <dxf>
        <font>
          <name val="Arial"/>
          <scheme val="none"/>
        </font>
      </dxf>
    </rfmt>
    <rcc rId="0" sId="1" dxf="1">
      <nc r="B33">
        <f>#REF!</f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33" start="0" length="0">
      <dxf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8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29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30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31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32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33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ont>
          <b/>
          <name val="Arial"/>
          <scheme val="none"/>
        </font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34" sId="1" ref="A33:XFD33" action="deleteRow">
    <rfmt sheetId="1" xfDxf="1" sqref="A33:XFD33" start="0" length="0">
      <dxf>
        <font>
          <name val="Arial"/>
          <scheme val="none"/>
        </font>
      </dxf>
    </rfmt>
    <rcc rId="0" sId="1" dxf="1">
      <nc r="B33">
        <f>#REF!</f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33" start="0" length="0">
      <dxf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5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36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37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38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39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40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ont>
          <b/>
          <name val="Arial"/>
          <scheme val="none"/>
        </font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41" sId="1" ref="A33:XFD33" action="deleteRow">
    <rfmt sheetId="1" xfDxf="1" sqref="A33:XFD33" start="0" length="0">
      <dxf>
        <font>
          <name val="Arial"/>
          <scheme val="none"/>
        </font>
      </dxf>
    </rfmt>
    <rcc rId="0" sId="1" dxf="1">
      <nc r="B33">
        <f>#REF!</f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33" start="0" length="0">
      <dxf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2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43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44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45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46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47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48" sId="1" ref="A33:XFD33" action="deleteRow">
    <rfmt sheetId="1" xfDxf="1" sqref="A33:XFD33" start="0" length="0">
      <dxf>
        <font>
          <name val="Arial"/>
          <scheme val="none"/>
        </font>
      </dxf>
    </rfmt>
    <rcc rId="0" sId="1" dxf="1">
      <nc r="B33">
        <f>#REF!</f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33" start="0" length="0">
      <dxf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9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50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51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52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53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ont>
          <b/>
          <name val="Arial"/>
          <scheme val="none"/>
        </font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54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55" sId="1" ref="A33:XFD33" action="deleteRow">
    <rfmt sheetId="1" xfDxf="1" sqref="A33:XFD33" start="0" length="0">
      <dxf>
        <font>
          <name val="Arial"/>
          <scheme val="none"/>
        </font>
      </dxf>
    </rfmt>
    <rcc rId="0" sId="1" dxf="1">
      <nc r="B33">
        <f>#REF!</f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33" start="0" length="0">
      <dxf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6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57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58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59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60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ont>
          <b/>
          <name val="Arial"/>
          <scheme val="none"/>
        </font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61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62" sId="1" ref="A33:XFD33" action="deleteRow">
    <rfmt sheetId="1" xfDxf="1" sqref="A33:XFD33" start="0" length="0">
      <dxf>
        <font>
          <name val="Arial"/>
          <scheme val="none"/>
        </font>
      </dxf>
    </rfmt>
    <rcc rId="0" sId="1" dxf="1">
      <nc r="B33">
        <f>#REF!</f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33" start="0" length="0">
      <dxf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33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3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64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65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66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67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68" sId="1" ref="A33:XFD33" action="deleteRow">
    <rfmt sheetId="1" xfDxf="1" sqref="A33:XFD33" start="0" length="0">
      <dxf>
        <font>
          <name val="Arial"/>
          <scheme val="none"/>
        </font>
      </dxf>
    </rfmt>
    <rfmt sheetId="1" sqref="B33" start="0" length="0">
      <dxf>
        <font>
          <b/>
          <name val="Arial"/>
          <scheme val="none"/>
        </font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3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3">
        <f>+C33*D33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E33+F33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1669" sId="1">
    <oc r="C17">
      <f>SUM(D34:D39)</f>
    </oc>
    <nc r="C17">
      <f>SUM(D34:D39)</f>
    </nc>
  </rcc>
  <rcc rId="1670" sId="1">
    <oc r="D17">
      <f>SUM(E34:E39)</f>
    </oc>
    <nc r="D17">
      <f>SUM(E34:E39)</f>
    </nc>
  </rcc>
  <rcc rId="1671" sId="1">
    <oc r="E17">
      <f>SUM(F34:F39)</f>
    </oc>
    <nc r="E17">
      <f>SUM(F34:F39)</f>
    </nc>
  </rcc>
  <rcc rId="1672" sId="1">
    <oc r="D16">
      <f>SUM(E27:E32)</f>
    </oc>
    <nc r="D16">
      <f>SUM(E27:E32)</f>
    </nc>
  </rcc>
  <rcc rId="1673" sId="1">
    <oc r="E16">
      <f>SUM(F27:F32)</f>
    </oc>
    <nc r="E16">
      <f>SUM(F27:F32)</f>
    </nc>
  </rcc>
  <rrc rId="1674" sId="3" ref="G1:G1048576" action="deleteCol">
    <rfmt sheetId="3" xfDxf="1" sqref="G1:G1048576" start="0" length="0"/>
    <rfmt sheetId="3" s="1" sqref="G1" start="0" length="0">
      <dxf>
        <font>
          <b/>
          <sz val="12"/>
          <color theme="3"/>
          <name val="Arial"/>
          <scheme val="none"/>
        </font>
        <alignment horizontal="left" vertical="center" wrapText="1" readingOrder="0"/>
      </dxf>
    </rfmt>
    <rfmt sheetId="3" s="1" sqref="G2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fmt sheetId="3" s="1" sqref="G3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fmt sheetId="3" s="1" sqref="G4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fmt sheetId="3" s="1" sqref="G5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fmt sheetId="3" s="1" sqref="G6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fmt sheetId="3" s="1" sqref="G7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fmt sheetId="3" s="1" sqref="G8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cc rId="0" sId="3" dxf="1">
      <nc r="G10" t="inlineStr">
        <is>
          <t xml:space="preserve"> 2:</t>
        </is>
      </nc>
      <ndxf>
        <font>
          <b/>
          <sz val="11"/>
          <color rgb="FFFF0000"/>
          <name val="Calibri"/>
          <scheme val="minor"/>
        </font>
        <alignment horizontal="center" vertical="center" readingOrder="0"/>
      </ndxf>
    </rcc>
    <rcc rId="0" sId="3" dxf="1">
      <nc r="G11" t="inlineStr">
        <is>
          <t>Description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G12" t="inlineStr">
        <is>
          <t>Photographer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3" t="inlineStr">
        <is>
          <t>Security Staff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4" t="inlineStr">
        <is>
          <t>Video Recording of the event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5" t="inlineStr">
        <is>
          <t>Video editing for Social Media (instagram 3 histories)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6" t="inlineStr">
        <is>
          <t>Audio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7" t="inlineStr">
        <is>
          <t>Illumination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8" t="inlineStr">
        <is>
          <t>Electrostatic window stickers,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9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0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1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2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3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4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5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6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7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8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9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0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1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2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3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4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5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6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7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8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3" sqref="G40" start="0" length="0">
      <dxf>
        <font>
          <sz val="11"/>
          <color rgb="FFFF0000"/>
          <name val="Calibri"/>
          <scheme val="minor"/>
        </font>
        <alignment horizontal="center" vertical="center" readingOrder="0"/>
      </dxf>
    </rfmt>
    <rfmt sheetId="3" sqref="G41" start="0" length="0">
      <dxf/>
    </rfmt>
  </rrc>
  <rrc rId="1675" sId="3" ref="G1:G1048576" action="deleteCol">
    <undo index="0" exp="ref" v="1" dr="G38" r="I38" sId="3"/>
    <undo index="0" exp="ref" v="1" dr="G37" r="I37" sId="3"/>
    <undo index="0" exp="ref" v="1" dr="G36" r="I36" sId="3"/>
    <undo index="0" exp="ref" v="1" dr="G35" r="I35" sId="3"/>
    <undo index="0" exp="ref" v="1" dr="G34" r="I34" sId="3"/>
    <undo index="0" exp="ref" v="1" dr="G33" r="I33" sId="3"/>
    <undo index="0" exp="ref" v="1" dr="G32" r="I32" sId="3"/>
    <undo index="0" exp="ref" v="1" dr="G31" r="I31" sId="3"/>
    <undo index="0" exp="ref" v="1" dr="G30" r="I30" sId="3"/>
    <undo index="0" exp="ref" v="1" dr="G29" r="I29" sId="3"/>
    <undo index="0" exp="ref" v="1" dr="G28" r="I28" sId="3"/>
    <undo index="0" exp="ref" v="1" dr="G27" r="I27" sId="3"/>
    <undo index="0" exp="ref" v="1" dr="G26" r="I26" sId="3"/>
    <undo index="0" exp="ref" v="1" dr="G25" r="I25" sId="3"/>
    <undo index="0" exp="ref" v="1" dr="G24" r="I24" sId="3"/>
    <undo index="0" exp="ref" v="1" dr="G23" r="I23" sId="3"/>
    <undo index="0" exp="ref" v="1" dr="G22" r="I22" sId="3"/>
    <undo index="0" exp="ref" v="1" dr="G21" r="I21" sId="3"/>
    <undo index="0" exp="ref" v="1" dr="G20" r="I20" sId="3"/>
    <undo index="0" exp="ref" v="1" dr="G19" r="I19" sId="3"/>
    <undo index="0" exp="ref" v="1" dr="G18" r="I18" sId="3"/>
    <undo index="0" exp="ref" v="1" dr="G17" r="I17" sId="3"/>
    <undo index="0" exp="ref" v="1" dr="G16" r="I16" sId="3"/>
    <undo index="0" exp="ref" v="1" dr="G15" r="I15" sId="3"/>
    <undo index="0" exp="ref" v="1" dr="G14" r="I14" sId="3"/>
    <undo index="0" exp="ref" v="1" dr="G13" r="I13" sId="3"/>
    <undo index="0" exp="ref" v="1" dr="G12" r="I12" sId="3"/>
    <rfmt sheetId="3" xfDxf="1" sqref="G1:G1048576" start="0" length="0"/>
    <rfmt sheetId="3" s="1" sqref="G1" start="0" length="0">
      <dxf>
        <font>
          <b/>
          <sz val="12"/>
          <color theme="3"/>
          <name val="Arial"/>
          <scheme val="none"/>
        </font>
        <alignment horizontal="left" vertical="center" wrapText="1" readingOrder="0"/>
      </dxf>
    </rfmt>
    <rfmt sheetId="3" s="1" sqref="G2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fmt sheetId="3" s="1" sqref="G3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fmt sheetId="3" s="1" sqref="G4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fmt sheetId="3" s="1" sqref="G5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fmt sheetId="3" s="1" sqref="G6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fmt sheetId="3" s="1" sqref="G7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fmt sheetId="3" s="1" sqref="G8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cc rId="0" sId="3" dxf="1">
      <nc r="G10">
        <f>'Contract Pricing'!#REF!</f>
      </nc>
      <ndxf>
        <font>
          <b/>
          <sz val="11"/>
          <color theme="1"/>
          <name val="Calibri"/>
          <scheme val="minor"/>
        </font>
        <numFmt numFmtId="30" formatCode="@"/>
        <alignment horizontal="left" vertical="center" wrapText="1" readingOrder="0"/>
        <border outline="0">
          <bottom style="medium">
            <color indexed="64"/>
          </bottom>
        </border>
      </ndxf>
    </rcc>
    <rcc rId="0" sId="3" dxf="1">
      <nc r="G11" t="inlineStr">
        <is>
          <t>No. of Units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top style="medium">
            <color indexed="64"/>
          </top>
          <bottom style="medium">
            <color indexed="64"/>
          </bottom>
        </border>
      </ndxf>
    </rcc>
    <rcc rId="0" sId="3" dxf="1">
      <nc r="G12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3">
        <v>2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4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5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6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7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8">
        <v>9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19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0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1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2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3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4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5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6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7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8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9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0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1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2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3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4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5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6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7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8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0" start="0" length="0">
      <dxf/>
    </rfmt>
    <rfmt sheetId="3" sqref="G41" start="0" length="0">
      <dxf/>
    </rfmt>
  </rrc>
  <rrc rId="1676" sId="3" ref="G1:G1048576" action="deleteCol">
    <undo index="1" exp="ref" v="1" dr="G38" r="H38" sId="3"/>
    <undo index="1" exp="ref" v="1" dr="G37" r="H37" sId="3"/>
    <undo index="1" exp="ref" v="1" dr="G36" r="H36" sId="3"/>
    <undo index="1" exp="ref" v="1" dr="G35" r="H35" sId="3"/>
    <undo index="1" exp="ref" v="1" dr="G34" r="H34" sId="3"/>
    <undo index="1" exp="ref" v="1" dr="G33" r="H33" sId="3"/>
    <undo index="1" exp="ref" v="1" dr="G32" r="H32" sId="3"/>
    <undo index="1" exp="ref" v="1" dr="G31" r="H31" sId="3"/>
    <undo index="1" exp="ref" v="1" dr="G30" r="H30" sId="3"/>
    <undo index="1" exp="ref" v="1" dr="G29" r="H29" sId="3"/>
    <undo index="1" exp="ref" v="1" dr="G28" r="H28" sId="3"/>
    <undo index="1" exp="ref" v="1" dr="G27" r="H27" sId="3"/>
    <undo index="1" exp="ref" v="1" dr="G26" r="H26" sId="3"/>
    <undo index="1" exp="ref" v="1" dr="G25" r="H25" sId="3"/>
    <undo index="1" exp="ref" v="1" dr="G24" r="H24" sId="3"/>
    <undo index="1" exp="ref" v="1" dr="G23" r="H23" sId="3"/>
    <undo index="1" exp="ref" v="1" dr="G22" r="H22" sId="3"/>
    <undo index="1" exp="ref" v="1" dr="G21" r="H21" sId="3"/>
    <undo index="1" exp="ref" v="1" dr="G20" r="H20" sId="3"/>
    <undo index="1" exp="ref" v="1" dr="G19" r="H19" sId="3"/>
    <undo index="1" exp="ref" v="1" dr="G18" r="H18" sId="3"/>
    <undo index="1" exp="ref" v="1" dr="G17" r="H17" sId="3"/>
    <undo index="1" exp="ref" v="1" dr="G16" r="H16" sId="3"/>
    <undo index="1" exp="ref" v="1" dr="G15" r="H15" sId="3"/>
    <undo index="1" exp="ref" v="1" dr="G14" r="H14" sId="3"/>
    <undo index="1" exp="ref" v="1" dr="G13" r="H13" sId="3"/>
    <undo index="1" exp="ref" v="1" dr="G12" r="H12" sId="3"/>
    <rfmt sheetId="3" xfDxf="1" sqref="G1:G1048576" start="0" length="0"/>
    <rfmt sheetId="3" s="1" sqref="G1" start="0" length="0">
      <dxf>
        <font>
          <b/>
          <sz val="12"/>
          <color theme="3"/>
          <name val="Arial"/>
          <scheme val="none"/>
        </font>
        <alignment horizontal="left" vertical="center" wrapText="1" readingOrder="0"/>
      </dxf>
    </rfmt>
    <rfmt sheetId="3" s="1" sqref="G2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fmt sheetId="3" s="1" sqref="G3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fmt sheetId="3" s="1" sqref="G4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fmt sheetId="3" s="1" sqref="G5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fmt sheetId="3" s="1" sqref="G6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fmt sheetId="3" s="1" sqref="G7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fmt sheetId="3" s="1" sqref="G8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fmt sheetId="3" sqref="G10" start="0" length="0">
      <dxf>
        <font>
          <b/>
          <sz val="11"/>
          <color theme="1"/>
          <name val="Calibri"/>
          <scheme val="minor"/>
        </font>
        <alignment horizontal="left" vertical="center" wrapText="1" readingOrder="0"/>
        <border outline="0">
          <bottom style="medium">
            <color indexed="64"/>
          </bottom>
        </border>
      </dxf>
    </rfmt>
    <rcc rId="0" sId="3" dxf="1">
      <nc r="G11" t="inlineStr">
        <is>
          <t>Unit Rate $                Excluding all applicable Taxes &amp; Fees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 numFmtId="34">
      <nc r="G1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9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0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1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9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0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1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9" t="inlineStr">
        <is>
          <t xml:space="preserve">TOTAL </t>
        </is>
      </nc>
      <ndxf>
        <font>
          <b/>
          <sz val="11"/>
          <color theme="1"/>
          <name val="Calibri"/>
          <scheme val="minor"/>
        </font>
        <alignment horizontal="right" vertical="top" readingOrder="0"/>
      </ndxf>
    </rcc>
    <rfmt sheetId="3" sqref="G40" start="0" length="0">
      <dxf/>
    </rfmt>
    <rfmt sheetId="3" sqref="G41" start="0" length="0">
      <dxf>
        <font>
          <b/>
          <sz val="11"/>
          <color theme="1"/>
          <name val="Calibri"/>
          <scheme val="minor"/>
        </font>
        <alignment horizontal="right" vertical="top" readingOrder="0"/>
      </dxf>
    </rfmt>
  </rrc>
  <rrc rId="1677" sId="3" ref="G1:G1048576" action="deleteCol">
    <rfmt sheetId="3" xfDxf="1" sqref="G1:G1048576" start="0" length="0"/>
    <rfmt sheetId="3" s="1" sqref="G1" start="0" length="0">
      <dxf>
        <font>
          <b/>
          <sz val="12"/>
          <color theme="3"/>
          <name val="Arial"/>
          <scheme val="none"/>
        </font>
        <alignment horizontal="left" vertical="center" wrapText="1" readingOrder="0"/>
      </dxf>
    </rfmt>
    <rfmt sheetId="3" s="1" sqref="G2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fmt sheetId="3" s="1" sqref="G3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fmt sheetId="3" s="1" sqref="G4" start="0" length="0">
      <dxf>
        <font>
          <b/>
          <sz val="18"/>
          <color theme="3"/>
          <name val="Arial"/>
          <scheme val="none"/>
        </font>
        <alignment horizontal="center" vertical="center" readingOrder="0"/>
      </dxf>
    </rfmt>
    <rfmt sheetId="3" sqref="G10" start="0" length="0">
      <dxf>
        <font>
          <b/>
          <sz val="11"/>
          <color theme="1"/>
          <name val="Calibri"/>
          <scheme val="minor"/>
        </font>
        <alignment horizontal="left" vertical="center" wrapText="1" readingOrder="0"/>
        <border outline="0">
          <bottom style="medium">
            <color indexed="64"/>
          </bottom>
        </border>
      </dxf>
    </rfmt>
    <rcc rId="0" sId="3" dxf="1">
      <nc r="G11" t="inlineStr">
        <is>
          <t>Cost $
Excluding all applicable Taxes &amp; Fees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G1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9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0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1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9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0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1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G39">
        <f>SUM(G12:G38)</f>
      </nc>
      <ndxf>
        <font>
          <b/>
          <sz val="11"/>
          <color theme="1"/>
          <name val="Calibri"/>
          <scheme val="minor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3" sqref="G40" start="0" length="0">
      <dxf/>
    </rfmt>
    <rfmt sheetId="3" sqref="G41" start="0" length="0">
      <dxf>
        <font>
          <b/>
          <sz val="11"/>
          <color theme="1"/>
          <name val="Calibri"/>
          <scheme val="minor"/>
        </font>
        <numFmt numFmtId="165" formatCode="&quot;£&quot;#,##0.00"/>
      </dxf>
    </rfmt>
  </rrc>
  <rrc rId="1678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1" start="0" length="0">
      <dxf>
        <alignment horizontal="center" vertical="center" wrapText="1" readingOrder="0"/>
      </dxf>
    </rfmt>
    <rfmt sheetId="3" sqref="G41" start="0" length="0">
      <dxf/>
    </rfmt>
  </rrc>
  <rrc rId="1679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cc rId="0" sId="3" dxf="1">
      <nc r="G10" t="inlineStr">
        <is>
          <t xml:space="preserve"> 3:</t>
        </is>
      </nc>
      <ndxf>
        <font>
          <b/>
          <sz val="11"/>
          <color rgb="FFFF0000"/>
          <name val="Calibri"/>
          <scheme val="minor"/>
        </font>
        <alignment horizontal="center" vertical="center" readingOrder="0"/>
      </ndxf>
    </rcc>
    <rcc rId="0" sId="3" dxf="1">
      <nc r="G11" t="inlineStr">
        <is>
          <t>Description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G12" t="inlineStr">
        <is>
          <t>Photographer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3" t="inlineStr">
        <is>
          <t>Security Staff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4" t="inlineStr">
        <is>
          <t>Video Recording of the event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5" t="inlineStr">
        <is>
          <t>Video editing for Social Media (instagram 3 histories)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6" t="inlineStr">
        <is>
          <t>Reading Corner production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7" t="inlineStr">
        <is>
          <t>Reading Corner Staff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8" t="inlineStr">
        <is>
          <t>Audio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9" t="inlineStr">
        <is>
          <t>Goodies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0" t="inlineStr">
        <is>
          <t>Teaser next events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1" t="inlineStr">
        <is>
          <t>Illumination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2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3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4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5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6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7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8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9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0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1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2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3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4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5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6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7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8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3" sqref="G41" start="0" length="0">
      <dxf/>
    </rfmt>
  </rrc>
  <rrc rId="1680" sId="3" ref="G1:G1048576" action="deleteCol">
    <undo index="0" exp="ref" v="1" dr="G38" r="I38" sId="3"/>
    <undo index="0" exp="ref" v="1" dr="G37" r="I37" sId="3"/>
    <undo index="0" exp="ref" v="1" dr="G36" r="I36" sId="3"/>
    <undo index="0" exp="ref" v="1" dr="G35" r="I35" sId="3"/>
    <undo index="0" exp="ref" v="1" dr="G34" r="I34" sId="3"/>
    <undo index="0" exp="ref" v="1" dr="G33" r="I33" sId="3"/>
    <undo index="0" exp="ref" v="1" dr="G32" r="I32" sId="3"/>
    <undo index="0" exp="ref" v="1" dr="G31" r="I31" sId="3"/>
    <undo index="0" exp="ref" v="1" dr="G30" r="I30" sId="3"/>
    <undo index="0" exp="ref" v="1" dr="G29" r="I29" sId="3"/>
    <undo index="0" exp="ref" v="1" dr="G28" r="I28" sId="3"/>
    <undo index="0" exp="ref" v="1" dr="G27" r="I27" sId="3"/>
    <undo index="0" exp="ref" v="1" dr="G26" r="I26" sId="3"/>
    <undo index="0" exp="ref" v="1" dr="G25" r="I25" sId="3"/>
    <undo index="0" exp="ref" v="1" dr="G24" r="I24" sId="3"/>
    <undo index="0" exp="ref" v="1" dr="G23" r="I23" sId="3"/>
    <undo index="0" exp="ref" v="1" dr="G22" r="I22" sId="3"/>
    <undo index="0" exp="ref" v="1" dr="G21" r="I21" sId="3"/>
    <undo index="0" exp="ref" v="1" dr="G20" r="I20" sId="3"/>
    <undo index="0" exp="ref" v="1" dr="G19" r="I19" sId="3"/>
    <undo index="0" exp="ref" v="1" dr="G18" r="I18" sId="3"/>
    <undo index="0" exp="ref" v="1" dr="G17" r="I17" sId="3"/>
    <undo index="0" exp="ref" v="1" dr="G16" r="I16" sId="3"/>
    <undo index="0" exp="ref" v="1" dr="G15" r="I15" sId="3"/>
    <undo index="0" exp="ref" v="1" dr="G14" r="I14" sId="3"/>
    <undo index="0" exp="ref" v="1" dr="G13" r="I13" sId="3"/>
    <undo index="0" exp="ref" v="1" dr="G12" r="I12" sId="3"/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cc rId="0" sId="3" dxf="1">
      <nc r="G10">
        <f>'Contract Pricing'!#REF!</f>
      </nc>
      <ndxf>
        <font>
          <b/>
          <sz val="11"/>
          <color theme="1"/>
          <name val="Calibri"/>
          <scheme val="minor"/>
        </font>
        <numFmt numFmtId="30" formatCode="@"/>
        <alignment horizontal="left" vertical="center" readingOrder="0"/>
        <border outline="0">
          <bottom style="medium">
            <color indexed="64"/>
          </bottom>
        </border>
      </ndxf>
    </rcc>
    <rcc rId="0" sId="3" dxf="1">
      <nc r="G11" t="inlineStr">
        <is>
          <t>No. of Units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top style="medium">
            <color indexed="64"/>
          </top>
          <bottom style="medium">
            <color indexed="64"/>
          </bottom>
        </border>
      </ndxf>
    </rcc>
    <rcc rId="0" sId="3" dxf="1">
      <nc r="G12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3">
        <v>2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4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5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6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7">
        <v>2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8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9">
        <v>50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0">
        <v>4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21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2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3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4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5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6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7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8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9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0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1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2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3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4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5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6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7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8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1" start="0" length="0">
      <dxf/>
    </rfmt>
  </rrc>
  <rrc rId="1681" sId="3" ref="G1:G1048576" action="deleteCol">
    <undo index="1" exp="ref" v="1" dr="G38" r="H38" sId="3"/>
    <undo index="1" exp="ref" v="1" dr="G37" r="H37" sId="3"/>
    <undo index="1" exp="ref" v="1" dr="G36" r="H36" sId="3"/>
    <undo index="1" exp="ref" v="1" dr="G35" r="H35" sId="3"/>
    <undo index="1" exp="ref" v="1" dr="G34" r="H34" sId="3"/>
    <undo index="1" exp="ref" v="1" dr="G33" r="H33" sId="3"/>
    <undo index="1" exp="ref" v="1" dr="G32" r="H32" sId="3"/>
    <undo index="1" exp="ref" v="1" dr="G31" r="H31" sId="3"/>
    <undo index="1" exp="ref" v="1" dr="G30" r="H30" sId="3"/>
    <undo index="1" exp="ref" v="1" dr="G29" r="H29" sId="3"/>
    <undo index="1" exp="ref" v="1" dr="G28" r="H28" sId="3"/>
    <undo index="1" exp="ref" v="1" dr="G27" r="H27" sId="3"/>
    <undo index="1" exp="ref" v="1" dr="G26" r="H26" sId="3"/>
    <undo index="1" exp="ref" v="1" dr="G25" r="H25" sId="3"/>
    <undo index="1" exp="ref" v="1" dr="G24" r="H24" sId="3"/>
    <undo index="1" exp="ref" v="1" dr="G23" r="H23" sId="3"/>
    <undo index="1" exp="ref" v="1" dr="G22" r="H22" sId="3"/>
    <undo index="1" exp="ref" v="1" dr="G21" r="H21" sId="3"/>
    <undo index="1" exp="ref" v="1" dr="G20" r="H20" sId="3"/>
    <undo index="1" exp="ref" v="1" dr="G19" r="H19" sId="3"/>
    <undo index="1" exp="ref" v="1" dr="G18" r="H18" sId="3"/>
    <undo index="1" exp="ref" v="1" dr="G17" r="H17" sId="3"/>
    <undo index="1" exp="ref" v="1" dr="G16" r="H16" sId="3"/>
    <undo index="1" exp="ref" v="1" dr="G15" r="H15" sId="3"/>
    <undo index="1" exp="ref" v="1" dr="G14" r="H14" sId="3"/>
    <undo index="1" exp="ref" v="1" dr="G13" r="H13" sId="3"/>
    <undo index="1" exp="ref" v="1" dr="G12" r="H12" sId="3"/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0" start="0" length="0">
      <dxf>
        <font>
          <b/>
          <sz val="11"/>
          <color theme="1"/>
          <name val="Calibri"/>
          <scheme val="minor"/>
        </font>
        <alignment horizontal="left" vertical="center" readingOrder="0"/>
        <border outline="0">
          <bottom style="medium">
            <color indexed="64"/>
          </bottom>
        </border>
      </dxf>
    </rfmt>
    <rcc rId="0" sId="3" dxf="1">
      <nc r="G11" t="inlineStr">
        <is>
          <t>Unit Rate $                Excluding all applicable Taxes &amp; Fees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 numFmtId="34">
      <nc r="G1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9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0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1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9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0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1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9" t="inlineStr">
        <is>
          <t xml:space="preserve">TOTAL </t>
        </is>
      </nc>
      <ndxf>
        <font>
          <b/>
          <sz val="11"/>
          <color theme="1"/>
          <name val="Calibri"/>
          <scheme val="minor"/>
        </font>
        <alignment horizontal="right" vertical="top" readingOrder="0"/>
      </ndxf>
    </rcc>
    <rfmt sheetId="3" sqref="G41" start="0" length="0">
      <dxf/>
    </rfmt>
  </rrc>
  <rrc rId="1682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0" start="0" length="0">
      <dxf>
        <font>
          <b/>
          <sz val="11"/>
          <color theme="1"/>
          <name val="Calibri"/>
          <scheme val="minor"/>
        </font>
        <alignment horizontal="left" vertical="center" readingOrder="0"/>
        <border outline="0">
          <bottom style="medium">
            <color indexed="64"/>
          </bottom>
        </border>
      </dxf>
    </rfmt>
    <rcc rId="0" sId="3" dxf="1">
      <nc r="G11" t="inlineStr">
        <is>
          <t>Cost $
Excluding all applicable Taxes &amp; Fees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G1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9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0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1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9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0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1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G39">
        <f>SUM(G12:G38)</f>
      </nc>
      <ndxf>
        <font>
          <b/>
          <sz val="11"/>
          <color theme="1"/>
          <name val="Calibri"/>
          <scheme val="minor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3" sqref="G41" start="0" length="0">
      <dxf/>
    </rfmt>
  </rrc>
  <rrc rId="1683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1" start="0" length="0">
      <dxf>
        <alignment horizontal="center" vertical="center" wrapText="1" readingOrder="0"/>
      </dxf>
    </rfmt>
    <rfmt sheetId="3" sqref="G41" start="0" length="0">
      <dxf/>
    </rfmt>
  </rrc>
  <rrc rId="1684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cc rId="0" sId="3" dxf="1">
      <nc r="G10" t="inlineStr">
        <is>
          <t xml:space="preserve"> 4:</t>
        </is>
      </nc>
      <ndxf>
        <font>
          <b/>
          <sz val="11"/>
          <color rgb="FFFF0000"/>
          <name val="Calibri"/>
          <scheme val="minor"/>
        </font>
        <alignment horizontal="center" vertical="center" readingOrder="0"/>
      </ndxf>
    </rcc>
    <rcc rId="0" sId="3" dxf="1">
      <nc r="G11" t="inlineStr">
        <is>
          <t>Description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G12" t="inlineStr">
        <is>
          <t>Teaser next events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3" t="inlineStr">
        <is>
          <t>Audio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4" t="inlineStr">
        <is>
          <t>Restaruant booking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5" t="inlineStr">
        <is>
          <t>Waitrose products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6" t="inlineStr">
        <is>
          <t>Gin Mixology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7" t="inlineStr">
        <is>
          <t>Goodies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8" t="inlineStr">
        <is>
          <t>Illumination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9" t="inlineStr">
        <is>
          <t>Photographer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0" t="inlineStr">
        <is>
          <t>Production GREAT assets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1" t="inlineStr">
        <is>
          <t>Video Recording of the event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2" t="inlineStr">
        <is>
          <t>Security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3" t="inlineStr">
        <is>
          <t>Printed invitations Cooking Rave VIP people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4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5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6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7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8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9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0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1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2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3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4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5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6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7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8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3" sqref="G41" start="0" length="0">
      <dxf/>
    </rfmt>
  </rrc>
  <rrc rId="1685" sId="3" ref="G1:G1048576" action="deleteCol">
    <undo index="0" exp="ref" v="1" dr="G38" r="I38" sId="3"/>
    <undo index="0" exp="ref" v="1" dr="G37" r="I37" sId="3"/>
    <undo index="0" exp="ref" v="1" dr="G36" r="I36" sId="3"/>
    <undo index="0" exp="ref" v="1" dr="G35" r="I35" sId="3"/>
    <undo index="0" exp="ref" v="1" dr="G34" r="I34" sId="3"/>
    <undo index="0" exp="ref" v="1" dr="G33" r="I33" sId="3"/>
    <undo index="0" exp="ref" v="1" dr="G32" r="I32" sId="3"/>
    <undo index="0" exp="ref" v="1" dr="G31" r="I31" sId="3"/>
    <undo index="0" exp="ref" v="1" dr="G30" r="I30" sId="3"/>
    <undo index="0" exp="ref" v="1" dr="G29" r="I29" sId="3"/>
    <undo index="0" exp="ref" v="1" dr="G28" r="I28" sId="3"/>
    <undo index="0" exp="ref" v="1" dr="G27" r="I27" sId="3"/>
    <undo index="0" exp="ref" v="1" dr="G26" r="I26" sId="3"/>
    <undo index="0" exp="ref" v="1" dr="G25" r="I25" sId="3"/>
    <undo index="0" exp="ref" v="1" dr="G24" r="I24" sId="3"/>
    <undo index="0" exp="ref" v="1" dr="G23" r="I23" sId="3"/>
    <undo index="0" exp="ref" v="1" dr="G22" r="I22" sId="3"/>
    <undo index="0" exp="ref" v="1" dr="G21" r="I21" sId="3"/>
    <undo index="0" exp="ref" v="1" dr="G20" r="I20" sId="3"/>
    <undo index="0" exp="ref" v="1" dr="G19" r="I19" sId="3"/>
    <undo index="0" exp="ref" v="1" dr="G18" r="I18" sId="3"/>
    <undo index="0" exp="ref" v="1" dr="G17" r="I17" sId="3"/>
    <undo index="0" exp="ref" v="1" dr="G16" r="I16" sId="3"/>
    <undo index="0" exp="ref" v="1" dr="G15" r="I15" sId="3"/>
    <undo index="0" exp="ref" v="1" dr="G14" r="I14" sId="3"/>
    <undo index="0" exp="ref" v="1" dr="G13" r="I13" sId="3"/>
    <undo index="0" exp="ref" v="1" dr="G12" r="I12" sId="3"/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cc rId="0" sId="3" dxf="1">
      <nc r="G10">
        <f>'Contract Pricing'!#REF!</f>
      </nc>
      <ndxf>
        <font>
          <b/>
          <sz val="11"/>
          <color theme="1"/>
          <name val="Calibri"/>
          <scheme val="minor"/>
        </font>
        <numFmt numFmtId="30" formatCode="@"/>
        <alignment horizontal="left" vertical="center" wrapText="1" readingOrder="0"/>
        <border outline="0">
          <bottom style="medium">
            <color indexed="64"/>
          </bottom>
        </border>
      </ndxf>
    </rcc>
    <rcc rId="0" sId="3" dxf="1">
      <nc r="G11" t="inlineStr">
        <is>
          <t>No. of Units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top style="medium">
            <color indexed="64"/>
          </top>
          <bottom style="medium">
            <color indexed="64"/>
          </bottom>
        </border>
      </ndxf>
    </rcc>
    <rcc rId="0" sId="3" dxf="1">
      <nc r="G12">
        <v>2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3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4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5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6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7">
        <v>10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8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9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0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1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2">
        <v>2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3">
        <v>50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24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5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6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7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8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9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0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1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2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3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4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5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6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7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8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1" start="0" length="0">
      <dxf/>
    </rfmt>
  </rrc>
  <rrc rId="1686" sId="3" ref="G1:G1048576" action="deleteCol">
    <undo index="1" exp="ref" v="1" dr="G38" r="H38" sId="3"/>
    <undo index="1" exp="ref" v="1" dr="G37" r="H37" sId="3"/>
    <undo index="1" exp="ref" v="1" dr="G36" r="H36" sId="3"/>
    <undo index="1" exp="ref" v="1" dr="G35" r="H35" sId="3"/>
    <undo index="1" exp="ref" v="1" dr="G34" r="H34" sId="3"/>
    <undo index="1" exp="ref" v="1" dr="G33" r="H33" sId="3"/>
    <undo index="1" exp="ref" v="1" dr="G32" r="H32" sId="3"/>
    <undo index="1" exp="ref" v="1" dr="G31" r="H31" sId="3"/>
    <undo index="1" exp="ref" v="1" dr="G30" r="H30" sId="3"/>
    <undo index="1" exp="ref" v="1" dr="G29" r="H29" sId="3"/>
    <undo index="1" exp="ref" v="1" dr="G28" r="H28" sId="3"/>
    <undo index="1" exp="ref" v="1" dr="G27" r="H27" sId="3"/>
    <undo index="1" exp="ref" v="1" dr="G26" r="H26" sId="3"/>
    <undo index="1" exp="ref" v="1" dr="G25" r="H25" sId="3"/>
    <undo index="1" exp="ref" v="1" dr="G24" r="H24" sId="3"/>
    <undo index="1" exp="ref" v="1" dr="G23" r="H23" sId="3"/>
    <undo index="1" exp="ref" v="1" dr="G22" r="H22" sId="3"/>
    <undo index="1" exp="ref" v="1" dr="G21" r="H21" sId="3"/>
    <undo index="1" exp="ref" v="1" dr="G20" r="H20" sId="3"/>
    <undo index="1" exp="ref" v="1" dr="G19" r="H19" sId="3"/>
    <undo index="1" exp="ref" v="1" dr="G18" r="H18" sId="3"/>
    <undo index="1" exp="ref" v="1" dr="G17" r="H17" sId="3"/>
    <undo index="1" exp="ref" v="1" dr="G16" r="H16" sId="3"/>
    <undo index="1" exp="ref" v="1" dr="G15" r="H15" sId="3"/>
    <undo index="1" exp="ref" v="1" dr="G14" r="H14" sId="3"/>
    <undo index="1" exp="ref" v="1" dr="G13" r="H13" sId="3"/>
    <undo index="1" exp="ref" v="1" dr="G12" r="H12" sId="3"/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0" start="0" length="0">
      <dxf>
        <font>
          <b/>
          <sz val="11"/>
          <color theme="1"/>
          <name val="Calibri"/>
          <scheme val="minor"/>
        </font>
        <alignment horizontal="left" vertical="center" wrapText="1" readingOrder="0"/>
        <border outline="0">
          <bottom style="medium">
            <color indexed="64"/>
          </bottom>
        </border>
      </dxf>
    </rfmt>
    <rcc rId="0" sId="3" dxf="1">
      <nc r="G11" t="inlineStr">
        <is>
          <t>Unit Rate $                Excluding all applicable Taxes &amp; Fees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 numFmtId="34">
      <nc r="G1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9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0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1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9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0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1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9" t="inlineStr">
        <is>
          <t xml:space="preserve">TOTAL </t>
        </is>
      </nc>
      <ndxf>
        <font>
          <b/>
          <sz val="11"/>
          <color theme="1"/>
          <name val="Calibri"/>
          <scheme val="minor"/>
        </font>
        <alignment horizontal="right" vertical="top" readingOrder="0"/>
      </ndxf>
    </rcc>
    <rfmt sheetId="3" sqref="G41" start="0" length="0">
      <dxf/>
    </rfmt>
  </rrc>
  <rrc rId="1687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0" start="0" length="0">
      <dxf>
        <font>
          <b/>
          <sz val="11"/>
          <color theme="1"/>
          <name val="Calibri"/>
          <scheme val="minor"/>
        </font>
        <alignment horizontal="left" vertical="center" wrapText="1" readingOrder="0"/>
        <border outline="0">
          <bottom style="medium">
            <color indexed="64"/>
          </bottom>
        </border>
      </dxf>
    </rfmt>
    <rcc rId="0" sId="3" dxf="1">
      <nc r="G11" t="inlineStr">
        <is>
          <t>Cost $
Excluding all applicable Taxes &amp; Fees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G1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9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0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1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9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0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1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G39">
        <f>SUM(G12:G38)</f>
      </nc>
      <ndxf>
        <font>
          <b/>
          <sz val="11"/>
          <color theme="1"/>
          <name val="Calibri"/>
          <scheme val="minor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3" sqref="G41" start="0" length="0">
      <dxf/>
    </rfmt>
  </rrc>
  <rrc rId="1688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1" start="0" length="0">
      <dxf>
        <alignment horizontal="center" vertical="center" wrapText="1" readingOrder="0"/>
      </dxf>
    </rfmt>
    <rfmt sheetId="3" sqref="G41" start="0" length="0">
      <dxf/>
    </rfmt>
  </rrc>
  <rrc rId="1689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cc rId="0" sId="3" dxf="1">
      <nc r="G10" t="inlineStr">
        <is>
          <t xml:space="preserve"> 5:</t>
        </is>
      </nc>
      <ndxf>
        <font>
          <b/>
          <sz val="11"/>
          <color rgb="FFFF0000"/>
          <name val="Calibri"/>
          <scheme val="minor"/>
        </font>
        <alignment horizontal="center" vertical="center" readingOrder="0"/>
      </ndxf>
    </rcc>
    <rcc rId="0" sId="3" dxf="1">
      <nc r="G11" t="inlineStr">
        <is>
          <t>Description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G12" t="inlineStr">
        <is>
          <t>Teaser next events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3" t="inlineStr">
        <is>
          <t>Audio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4" t="inlineStr">
        <is>
          <t>Restaruant booking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5" t="inlineStr">
        <is>
          <t>Waitrose products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6" t="inlineStr">
        <is>
          <t>Gin Mixology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7" t="inlineStr">
        <is>
          <t>Goodies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8" t="inlineStr">
        <is>
          <t>Illumination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9" t="inlineStr">
        <is>
          <t>Photographer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0" t="inlineStr">
        <is>
          <t>Production GREAT assets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1" t="inlineStr">
        <is>
          <t>Video Recording of the event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2" t="inlineStr">
        <is>
          <t>Security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3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4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5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6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7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8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9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0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1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2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3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4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5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6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7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8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3" sqref="G41" start="0" length="0">
      <dxf/>
    </rfmt>
  </rrc>
  <rrc rId="1690" sId="3" ref="G1:G1048576" action="deleteCol">
    <undo index="0" exp="ref" v="1" dr="G38" r="I38" sId="3"/>
    <undo index="0" exp="ref" v="1" dr="G37" r="I37" sId="3"/>
    <undo index="0" exp="ref" v="1" dr="G36" r="I36" sId="3"/>
    <undo index="0" exp="ref" v="1" dr="G35" r="I35" sId="3"/>
    <undo index="0" exp="ref" v="1" dr="G34" r="I34" sId="3"/>
    <undo index="0" exp="ref" v="1" dr="G33" r="I33" sId="3"/>
    <undo index="0" exp="ref" v="1" dr="G32" r="I32" sId="3"/>
    <undo index="0" exp="ref" v="1" dr="G31" r="I31" sId="3"/>
    <undo index="0" exp="ref" v="1" dr="G30" r="I30" sId="3"/>
    <undo index="0" exp="ref" v="1" dr="G29" r="I29" sId="3"/>
    <undo index="0" exp="ref" v="1" dr="G28" r="I28" sId="3"/>
    <undo index="0" exp="ref" v="1" dr="G27" r="I27" sId="3"/>
    <undo index="0" exp="ref" v="1" dr="G26" r="I26" sId="3"/>
    <undo index="0" exp="ref" v="1" dr="G25" r="I25" sId="3"/>
    <undo index="0" exp="ref" v="1" dr="G24" r="I24" sId="3"/>
    <undo index="0" exp="ref" v="1" dr="G23" r="I23" sId="3"/>
    <undo index="0" exp="ref" v="1" dr="G22" r="I22" sId="3"/>
    <undo index="0" exp="ref" v="1" dr="G21" r="I21" sId="3"/>
    <undo index="0" exp="ref" v="1" dr="G20" r="I20" sId="3"/>
    <undo index="0" exp="ref" v="1" dr="G19" r="I19" sId="3"/>
    <undo index="0" exp="ref" v="1" dr="G18" r="I18" sId="3"/>
    <undo index="0" exp="ref" v="1" dr="G17" r="I17" sId="3"/>
    <undo index="0" exp="ref" v="1" dr="G16" r="I16" sId="3"/>
    <undo index="0" exp="ref" v="1" dr="G15" r="I15" sId="3"/>
    <undo index="0" exp="ref" v="1" dr="G14" r="I14" sId="3"/>
    <undo index="0" exp="ref" v="1" dr="G13" r="I13" sId="3"/>
    <undo index="0" exp="ref" v="1" dr="G12" r="I12" sId="3"/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cc rId="0" sId="3" dxf="1">
      <nc r="G10">
        <f>'Contract Pricing'!#REF!</f>
      </nc>
      <ndxf>
        <font>
          <b/>
          <sz val="11"/>
          <color theme="1"/>
          <name val="Calibri"/>
          <scheme val="minor"/>
        </font>
        <numFmt numFmtId="30" formatCode="@"/>
        <alignment horizontal="left" vertical="center" wrapText="1" readingOrder="0"/>
        <border outline="0">
          <bottom style="medium">
            <color indexed="64"/>
          </bottom>
        </border>
      </ndxf>
    </rcc>
    <rcc rId="0" sId="3" dxf="1">
      <nc r="G11" t="inlineStr">
        <is>
          <t>No. of Units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top style="medium">
            <color indexed="64"/>
          </top>
          <bottom style="medium">
            <color indexed="64"/>
          </bottom>
        </border>
      </ndxf>
    </rcc>
    <rcc rId="0" sId="3" dxf="1">
      <nc r="G12">
        <v>2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3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4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5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6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7">
        <v>10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8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9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0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1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2">
        <v>2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23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4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5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6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7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8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9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0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1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2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3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4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5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6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7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8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1" start="0" length="0">
      <dxf/>
    </rfmt>
  </rrc>
  <rrc rId="1691" sId="3" ref="G1:G1048576" action="deleteCol">
    <undo index="1" exp="ref" v="1" dr="G38" r="H38" sId="3"/>
    <undo index="1" exp="ref" v="1" dr="G37" r="H37" sId="3"/>
    <undo index="1" exp="ref" v="1" dr="G36" r="H36" sId="3"/>
    <undo index="1" exp="ref" v="1" dr="G35" r="H35" sId="3"/>
    <undo index="1" exp="ref" v="1" dr="G34" r="H34" sId="3"/>
    <undo index="1" exp="ref" v="1" dr="G33" r="H33" sId="3"/>
    <undo index="1" exp="ref" v="1" dr="G32" r="H32" sId="3"/>
    <undo index="1" exp="ref" v="1" dr="G31" r="H31" sId="3"/>
    <undo index="1" exp="ref" v="1" dr="G30" r="H30" sId="3"/>
    <undo index="1" exp="ref" v="1" dr="G29" r="H29" sId="3"/>
    <undo index="1" exp="ref" v="1" dr="G28" r="H28" sId="3"/>
    <undo index="1" exp="ref" v="1" dr="G27" r="H27" sId="3"/>
    <undo index="1" exp="ref" v="1" dr="G26" r="H26" sId="3"/>
    <undo index="1" exp="ref" v="1" dr="G25" r="H25" sId="3"/>
    <undo index="1" exp="ref" v="1" dr="G24" r="H24" sId="3"/>
    <undo index="1" exp="ref" v="1" dr="G23" r="H23" sId="3"/>
    <undo index="1" exp="ref" v="1" dr="G22" r="H22" sId="3"/>
    <undo index="1" exp="ref" v="1" dr="G21" r="H21" sId="3"/>
    <undo index="1" exp="ref" v="1" dr="G20" r="H20" sId="3"/>
    <undo index="1" exp="ref" v="1" dr="G19" r="H19" sId="3"/>
    <undo index="1" exp="ref" v="1" dr="G18" r="H18" sId="3"/>
    <undo index="1" exp="ref" v="1" dr="G17" r="H17" sId="3"/>
    <undo index="1" exp="ref" v="1" dr="G16" r="H16" sId="3"/>
    <undo index="1" exp="ref" v="1" dr="G15" r="H15" sId="3"/>
    <undo index="1" exp="ref" v="1" dr="G14" r="H14" sId="3"/>
    <undo index="1" exp="ref" v="1" dr="G13" r="H13" sId="3"/>
    <undo index="1" exp="ref" v="1" dr="G12" r="H12" sId="3"/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0" start="0" length="0">
      <dxf>
        <font>
          <b/>
          <sz val="11"/>
          <color theme="1"/>
          <name val="Calibri"/>
          <scheme val="minor"/>
        </font>
        <alignment horizontal="left" vertical="center" wrapText="1" readingOrder="0"/>
        <border outline="0">
          <bottom style="medium">
            <color indexed="64"/>
          </bottom>
        </border>
      </dxf>
    </rfmt>
    <rcc rId="0" sId="3" dxf="1">
      <nc r="G11" t="inlineStr">
        <is>
          <t>Unit Rate $                Excluding all applicable Taxes &amp; Fees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 numFmtId="34">
      <nc r="G1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9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0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1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9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0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1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9" t="inlineStr">
        <is>
          <t xml:space="preserve">TOTAL </t>
        </is>
      </nc>
      <ndxf>
        <font>
          <b/>
          <sz val="11"/>
          <color theme="1"/>
          <name val="Calibri"/>
          <scheme val="minor"/>
        </font>
        <alignment horizontal="right" vertical="top" readingOrder="0"/>
      </ndxf>
    </rcc>
    <rfmt sheetId="3" sqref="G41" start="0" length="0">
      <dxf/>
    </rfmt>
  </rrc>
  <rrc rId="1692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0" start="0" length="0">
      <dxf>
        <font>
          <b/>
          <sz val="11"/>
          <color theme="1"/>
          <name val="Calibri"/>
          <scheme val="minor"/>
        </font>
        <alignment horizontal="left" vertical="center" wrapText="1" readingOrder="0"/>
        <border outline="0">
          <bottom style="medium">
            <color indexed="64"/>
          </bottom>
        </border>
      </dxf>
    </rfmt>
    <rcc rId="0" sId="3" dxf="1">
      <nc r="G11" t="inlineStr">
        <is>
          <t>Cost $
Excluding all applicable Taxes &amp; Fees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G1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9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0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1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9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0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1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G39">
        <f>SUM(G12:G38)</f>
      </nc>
      <ndxf>
        <font>
          <b/>
          <sz val="11"/>
          <color theme="1"/>
          <name val="Calibri"/>
          <scheme val="minor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3" sqref="G41" start="0" length="0">
      <dxf/>
    </rfmt>
  </rrc>
  <rrc rId="1693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1" start="0" length="0">
      <dxf>
        <alignment horizontal="center" vertical="center" wrapText="1" readingOrder="0"/>
      </dxf>
    </rfmt>
    <rfmt sheetId="3" sqref="G41" start="0" length="0">
      <dxf/>
    </rfmt>
  </rrc>
  <rrc rId="1694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cc rId="0" sId="3" dxf="1">
      <nc r="G10" t="inlineStr">
        <is>
          <t xml:space="preserve"> 6:</t>
        </is>
      </nc>
      <ndxf>
        <font>
          <b/>
          <sz val="11"/>
          <color rgb="FFFF0000"/>
          <name val="Calibri"/>
          <scheme val="minor"/>
        </font>
        <alignment horizontal="center" vertical="center" readingOrder="0"/>
      </ndxf>
    </rcc>
    <rcc rId="0" sId="3" dxf="1">
      <nc r="G11" t="inlineStr">
        <is>
          <t>Description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G12" t="inlineStr">
        <is>
          <t>Photographer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3" t="inlineStr">
        <is>
          <t>Security Staff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4" t="inlineStr">
        <is>
          <t>Video Recording of the event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5" t="inlineStr">
        <is>
          <t>Video editing for Social Media (instagram 3 histories)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6" t="inlineStr">
        <is>
          <t>Audio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7" t="inlineStr">
        <is>
          <t>Illumination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8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9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0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1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2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3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4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5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6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7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8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9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0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1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2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3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4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5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6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7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8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3" sqref="G41" start="0" length="0">
      <dxf/>
    </rfmt>
  </rrc>
  <rrc rId="1695" sId="3" ref="G1:G1048576" action="deleteCol">
    <undo index="0" exp="ref" v="1" dr="G38" r="I38" sId="3"/>
    <undo index="0" exp="ref" v="1" dr="G37" r="I37" sId="3"/>
    <undo index="0" exp="ref" v="1" dr="G36" r="I36" sId="3"/>
    <undo index="0" exp="ref" v="1" dr="G35" r="I35" sId="3"/>
    <undo index="0" exp="ref" v="1" dr="G34" r="I34" sId="3"/>
    <undo index="0" exp="ref" v="1" dr="G33" r="I33" sId="3"/>
    <undo index="0" exp="ref" v="1" dr="G32" r="I32" sId="3"/>
    <undo index="0" exp="ref" v="1" dr="G31" r="I31" sId="3"/>
    <undo index="0" exp="ref" v="1" dr="G30" r="I30" sId="3"/>
    <undo index="0" exp="ref" v="1" dr="G29" r="I29" sId="3"/>
    <undo index="0" exp="ref" v="1" dr="G28" r="I28" sId="3"/>
    <undo index="0" exp="ref" v="1" dr="G27" r="I27" sId="3"/>
    <undo index="0" exp="ref" v="1" dr="G26" r="I26" sId="3"/>
    <undo index="0" exp="ref" v="1" dr="G25" r="I25" sId="3"/>
    <undo index="0" exp="ref" v="1" dr="G24" r="I24" sId="3"/>
    <undo index="0" exp="ref" v="1" dr="G23" r="I23" sId="3"/>
    <undo index="0" exp="ref" v="1" dr="G22" r="I22" sId="3"/>
    <undo index="0" exp="ref" v="1" dr="G21" r="I21" sId="3"/>
    <undo index="0" exp="ref" v="1" dr="G20" r="I20" sId="3"/>
    <undo index="0" exp="ref" v="1" dr="G19" r="I19" sId="3"/>
    <undo index="0" exp="ref" v="1" dr="G18" r="I18" sId="3"/>
    <undo index="0" exp="ref" v="1" dr="G17" r="I17" sId="3"/>
    <undo index="0" exp="ref" v="1" dr="G16" r="I16" sId="3"/>
    <undo index="0" exp="ref" v="1" dr="G15" r="I15" sId="3"/>
    <undo index="0" exp="ref" v="1" dr="G14" r="I14" sId="3"/>
    <undo index="0" exp="ref" v="1" dr="G13" r="I13" sId="3"/>
    <undo index="0" exp="ref" v="1" dr="G12" r="I12" sId="3"/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cc rId="0" sId="3" dxf="1">
      <nc r="G10">
        <f>'Contract Pricing'!#REF!</f>
      </nc>
      <ndxf>
        <font>
          <b/>
          <sz val="11"/>
          <color theme="1"/>
          <name val="Calibri"/>
          <scheme val="minor"/>
        </font>
        <numFmt numFmtId="30" formatCode="@"/>
        <alignment horizontal="left" vertical="center" wrapText="1" readingOrder="0"/>
        <border outline="0">
          <bottom style="medium">
            <color indexed="64"/>
          </bottom>
        </border>
      </ndxf>
    </rcc>
    <rcc rId="0" sId="3" dxf="1">
      <nc r="G11" t="inlineStr">
        <is>
          <t>No. of Units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top style="medium">
            <color indexed="64"/>
          </top>
          <bottom style="medium">
            <color indexed="64"/>
          </bottom>
        </border>
      </ndxf>
    </rcc>
    <rcc rId="0" sId="3" dxf="1">
      <nc r="G12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3">
        <v>2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4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5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6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7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18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19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0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1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2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3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4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5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6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7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8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9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0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1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2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3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4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5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6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7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8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1" start="0" length="0">
      <dxf/>
    </rfmt>
  </rrc>
  <rrc rId="1696" sId="3" ref="G1:G1048576" action="deleteCol">
    <undo index="1" exp="ref" v="1" dr="G38" r="H38" sId="3"/>
    <undo index="1" exp="ref" v="1" dr="G37" r="H37" sId="3"/>
    <undo index="1" exp="ref" v="1" dr="G36" r="H36" sId="3"/>
    <undo index="1" exp="ref" v="1" dr="G35" r="H35" sId="3"/>
    <undo index="1" exp="ref" v="1" dr="G34" r="H34" sId="3"/>
    <undo index="1" exp="ref" v="1" dr="G33" r="H33" sId="3"/>
    <undo index="1" exp="ref" v="1" dr="G32" r="H32" sId="3"/>
    <undo index="1" exp="ref" v="1" dr="G31" r="H31" sId="3"/>
    <undo index="1" exp="ref" v="1" dr="G30" r="H30" sId="3"/>
    <undo index="1" exp="ref" v="1" dr="G29" r="H29" sId="3"/>
    <undo index="1" exp="ref" v="1" dr="G28" r="H28" sId="3"/>
    <undo index="1" exp="ref" v="1" dr="G27" r="H27" sId="3"/>
    <undo index="1" exp="ref" v="1" dr="G26" r="H26" sId="3"/>
    <undo index="1" exp="ref" v="1" dr="G25" r="H25" sId="3"/>
    <undo index="1" exp="ref" v="1" dr="G24" r="H24" sId="3"/>
    <undo index="1" exp="ref" v="1" dr="G23" r="H23" sId="3"/>
    <undo index="1" exp="ref" v="1" dr="G22" r="H22" sId="3"/>
    <undo index="1" exp="ref" v="1" dr="G21" r="H21" sId="3"/>
    <undo index="1" exp="ref" v="1" dr="G20" r="H20" sId="3"/>
    <undo index="1" exp="ref" v="1" dr="G19" r="H19" sId="3"/>
    <undo index="1" exp="ref" v="1" dr="G18" r="H18" sId="3"/>
    <undo index="1" exp="ref" v="1" dr="G17" r="H17" sId="3"/>
    <undo index="1" exp="ref" v="1" dr="G16" r="H16" sId="3"/>
    <undo index="1" exp="ref" v="1" dr="G15" r="H15" sId="3"/>
    <undo index="1" exp="ref" v="1" dr="G14" r="H14" sId="3"/>
    <undo index="1" exp="ref" v="1" dr="G13" r="H13" sId="3"/>
    <undo index="1" exp="ref" v="1" dr="G12" r="H12" sId="3"/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0" start="0" length="0">
      <dxf>
        <font>
          <b/>
          <sz val="11"/>
          <color theme="1"/>
          <name val="Calibri"/>
          <scheme val="minor"/>
        </font>
        <alignment horizontal="left" vertical="center" wrapText="1" readingOrder="0"/>
        <border outline="0">
          <bottom style="medium">
            <color indexed="64"/>
          </bottom>
        </border>
      </dxf>
    </rfmt>
    <rcc rId="0" sId="3" dxf="1">
      <nc r="G11" t="inlineStr">
        <is>
          <t>Unit Rate $                Excluding all applicable Taxes &amp; Fees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 numFmtId="34">
      <nc r="G1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9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0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1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9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0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1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9" t="inlineStr">
        <is>
          <t xml:space="preserve">TOTAL </t>
        </is>
      </nc>
      <ndxf>
        <font>
          <b/>
          <sz val="11"/>
          <color theme="1"/>
          <name val="Calibri"/>
          <scheme val="minor"/>
        </font>
        <alignment horizontal="right" vertical="top" readingOrder="0"/>
      </ndxf>
    </rcc>
    <rfmt sheetId="3" sqref="G41" start="0" length="0">
      <dxf/>
    </rfmt>
  </rrc>
  <rrc rId="1697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0" start="0" length="0">
      <dxf>
        <font>
          <b/>
          <sz val="11"/>
          <color theme="1"/>
          <name val="Calibri"/>
          <scheme val="minor"/>
        </font>
        <alignment horizontal="left" vertical="center" wrapText="1" readingOrder="0"/>
        <border outline="0">
          <bottom style="medium">
            <color indexed="64"/>
          </bottom>
        </border>
      </dxf>
    </rfmt>
    <rcc rId="0" sId="3" dxf="1">
      <nc r="G11" t="inlineStr">
        <is>
          <t>Cost $
Excluding all applicable Taxes &amp; Fees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G1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9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0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1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9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0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1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G39">
        <f>SUM(G12:G38)</f>
      </nc>
      <ndxf>
        <font>
          <b/>
          <sz val="11"/>
          <color theme="1"/>
          <name val="Calibri"/>
          <scheme val="minor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3" sqref="G41" start="0" length="0">
      <dxf/>
    </rfmt>
  </rrc>
  <rrc rId="1698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1" start="0" length="0">
      <dxf>
        <alignment horizontal="center" vertical="center" wrapText="1" readingOrder="0"/>
      </dxf>
    </rfmt>
    <rfmt sheetId="3" sqref="G41" start="0" length="0">
      <dxf/>
    </rfmt>
  </rrc>
  <rrc rId="1699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cc rId="0" sId="3" dxf="1">
      <nc r="G10" t="inlineStr">
        <is>
          <t xml:space="preserve"> 7:</t>
        </is>
      </nc>
      <ndxf>
        <font>
          <b/>
          <sz val="11"/>
          <color rgb="FFFF0000"/>
          <name val="Calibri"/>
          <scheme val="minor"/>
        </font>
        <alignment horizontal="center" vertical="center" readingOrder="0"/>
      </ndxf>
    </rcc>
    <rcc rId="0" sId="3" dxf="1">
      <nc r="G11" t="inlineStr">
        <is>
          <t>Description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G12" t="inlineStr">
        <is>
          <t>Teaser next events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3" t="inlineStr">
        <is>
          <t>Audio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4" t="inlineStr">
        <is>
          <t>Artist production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5" t="inlineStr">
        <is>
          <t>Mini Cooper intervention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6" t="inlineStr">
        <is>
          <t>Goodies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7" t="inlineStr">
        <is>
          <t>Illumination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8" t="inlineStr">
        <is>
          <t>Photographer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9" t="inlineStr">
        <is>
          <t>Security Staff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0" t="inlineStr">
        <is>
          <t>Video Recording of the event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1" t="inlineStr">
        <is>
          <t>Album Printed and PDF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2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3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4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5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6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7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8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9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0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1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2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3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4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5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6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7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8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3" sqref="G41" start="0" length="0">
      <dxf/>
    </rfmt>
  </rrc>
  <rrc rId="1700" sId="3" ref="G1:G1048576" action="deleteCol">
    <undo index="0" exp="ref" v="1" dr="G38" r="I38" sId="3"/>
    <undo index="0" exp="ref" v="1" dr="G37" r="I37" sId="3"/>
    <undo index="0" exp="ref" v="1" dr="G36" r="I36" sId="3"/>
    <undo index="0" exp="ref" v="1" dr="G35" r="I35" sId="3"/>
    <undo index="0" exp="ref" v="1" dr="G34" r="I34" sId="3"/>
    <undo index="0" exp="ref" v="1" dr="G33" r="I33" sId="3"/>
    <undo index="0" exp="ref" v="1" dr="G32" r="I32" sId="3"/>
    <undo index="0" exp="ref" v="1" dr="G31" r="I31" sId="3"/>
    <undo index="0" exp="ref" v="1" dr="G30" r="I30" sId="3"/>
    <undo index="0" exp="ref" v="1" dr="G29" r="I29" sId="3"/>
    <undo index="0" exp="ref" v="1" dr="G28" r="I28" sId="3"/>
    <undo index="0" exp="ref" v="1" dr="G27" r="I27" sId="3"/>
    <undo index="0" exp="ref" v="1" dr="G26" r="I26" sId="3"/>
    <undo index="0" exp="ref" v="1" dr="G25" r="I25" sId="3"/>
    <undo index="0" exp="ref" v="1" dr="G24" r="I24" sId="3"/>
    <undo index="0" exp="ref" v="1" dr="G23" r="I23" sId="3"/>
    <undo index="0" exp="ref" v="1" dr="G22" r="I22" sId="3"/>
    <undo index="0" exp="ref" v="1" dr="G21" r="I21" sId="3"/>
    <undo index="0" exp="ref" v="1" dr="G20" r="I20" sId="3"/>
    <undo index="0" exp="ref" v="1" dr="G19" r="I19" sId="3"/>
    <undo index="0" exp="ref" v="1" dr="G18" r="I18" sId="3"/>
    <undo index="0" exp="ref" v="1" dr="G17" r="I17" sId="3"/>
    <undo index="0" exp="ref" v="1" dr="G16" r="I16" sId="3"/>
    <undo index="0" exp="ref" v="1" dr="G15" r="I15" sId="3"/>
    <undo index="0" exp="ref" v="1" dr="G14" r="I14" sId="3"/>
    <undo index="0" exp="ref" v="1" dr="G13" r="I13" sId="3"/>
    <undo index="0" exp="ref" v="1" dr="G12" r="I12" sId="3"/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cc rId="0" sId="3" dxf="1">
      <nc r="G10">
        <f>'Contract Pricing'!#REF!</f>
      </nc>
      <ndxf>
        <font>
          <b/>
          <sz val="11"/>
          <color theme="1"/>
          <name val="Calibri"/>
          <scheme val="minor"/>
        </font>
        <numFmt numFmtId="30" formatCode="@"/>
        <alignment horizontal="left" vertical="center" wrapText="1" readingOrder="0"/>
        <border outline="0">
          <bottom style="medium">
            <color indexed="64"/>
          </bottom>
        </border>
      </ndxf>
    </rcc>
    <rcc rId="0" sId="3" dxf="1">
      <nc r="G11" t="inlineStr">
        <is>
          <t>No. of Units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top style="medium">
            <color indexed="64"/>
          </top>
          <bottom style="medium">
            <color indexed="64"/>
          </bottom>
        </border>
      </ndxf>
    </rcc>
    <rcc rId="0" sId="3" dxf="1">
      <nc r="G12">
        <v>3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3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4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5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6">
        <v>900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7">
        <v>0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8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9">
        <v>2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0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1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22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3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4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5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6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7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8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9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0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1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2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3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4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5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6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7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8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1" start="0" length="0">
      <dxf/>
    </rfmt>
  </rrc>
  <rrc rId="1701" sId="3" ref="G1:G1048576" action="deleteCol">
    <undo index="1" exp="ref" v="1" dr="G38" r="H38" sId="3"/>
    <undo index="1" exp="ref" v="1" dr="G37" r="H37" sId="3"/>
    <undo index="1" exp="ref" v="1" dr="G36" r="H36" sId="3"/>
    <undo index="1" exp="ref" v="1" dr="G35" r="H35" sId="3"/>
    <undo index="1" exp="ref" v="1" dr="G34" r="H34" sId="3"/>
    <undo index="1" exp="ref" v="1" dr="G33" r="H33" sId="3"/>
    <undo index="1" exp="ref" v="1" dr="G32" r="H32" sId="3"/>
    <undo index="1" exp="ref" v="1" dr="G31" r="H31" sId="3"/>
    <undo index="1" exp="ref" v="1" dr="G30" r="H30" sId="3"/>
    <undo index="1" exp="ref" v="1" dr="G29" r="H29" sId="3"/>
    <undo index="1" exp="ref" v="1" dr="G28" r="H28" sId="3"/>
    <undo index="1" exp="ref" v="1" dr="G27" r="H27" sId="3"/>
    <undo index="1" exp="ref" v="1" dr="G26" r="H26" sId="3"/>
    <undo index="1" exp="ref" v="1" dr="G25" r="H25" sId="3"/>
    <undo index="1" exp="ref" v="1" dr="G24" r="H24" sId="3"/>
    <undo index="1" exp="ref" v="1" dr="G23" r="H23" sId="3"/>
    <undo index="1" exp="ref" v="1" dr="G22" r="H22" sId="3"/>
    <undo index="1" exp="ref" v="1" dr="G21" r="H21" sId="3"/>
    <undo index="1" exp="ref" v="1" dr="G20" r="H20" sId="3"/>
    <undo index="1" exp="ref" v="1" dr="G19" r="H19" sId="3"/>
    <undo index="1" exp="ref" v="1" dr="G18" r="H18" sId="3"/>
    <undo index="1" exp="ref" v="1" dr="G17" r="H17" sId="3"/>
    <undo index="1" exp="ref" v="1" dr="G16" r="H16" sId="3"/>
    <undo index="1" exp="ref" v="1" dr="G15" r="H15" sId="3"/>
    <undo index="1" exp="ref" v="1" dr="G14" r="H14" sId="3"/>
    <undo index="1" exp="ref" v="1" dr="G13" r="H13" sId="3"/>
    <undo index="1" exp="ref" v="1" dr="G12" r="H12" sId="3"/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0" start="0" length="0">
      <dxf>
        <font>
          <b/>
          <sz val="11"/>
          <color theme="1"/>
          <name val="Calibri"/>
          <scheme val="minor"/>
        </font>
        <alignment horizontal="left" vertical="center" wrapText="1" readingOrder="0"/>
        <border outline="0">
          <bottom style="medium">
            <color indexed="64"/>
          </bottom>
        </border>
      </dxf>
    </rfmt>
    <rcc rId="0" sId="3" dxf="1">
      <nc r="G11" t="inlineStr">
        <is>
          <t>Unit Rate $                Excluding all applicable Taxes &amp; Fees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 numFmtId="34">
      <nc r="G1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9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0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1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9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0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1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9" t="inlineStr">
        <is>
          <t xml:space="preserve">TOTAL </t>
        </is>
      </nc>
      <ndxf>
        <font>
          <b/>
          <sz val="11"/>
          <color theme="1"/>
          <name val="Calibri"/>
          <scheme val="minor"/>
        </font>
        <alignment horizontal="right" vertical="top" readingOrder="0"/>
      </ndxf>
    </rcc>
    <rfmt sheetId="3" sqref="G41" start="0" length="0">
      <dxf/>
    </rfmt>
  </rrc>
  <rrc rId="1702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0" start="0" length="0">
      <dxf>
        <font>
          <b/>
          <sz val="11"/>
          <color theme="1"/>
          <name val="Calibri"/>
          <scheme val="minor"/>
        </font>
        <alignment horizontal="left" vertical="center" wrapText="1" readingOrder="0"/>
        <border outline="0">
          <bottom style="medium">
            <color indexed="64"/>
          </bottom>
        </border>
      </dxf>
    </rfmt>
    <rcc rId="0" sId="3" dxf="1">
      <nc r="G11" t="inlineStr">
        <is>
          <t>Cost $
Excluding all applicable Taxes &amp; Fees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G1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9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0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1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9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0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1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G39">
        <f>SUM(G12:G38)</f>
      </nc>
      <ndxf>
        <font>
          <b/>
          <sz val="11"/>
          <color theme="1"/>
          <name val="Calibri"/>
          <scheme val="minor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3" sqref="G41" start="0" length="0">
      <dxf/>
    </rfmt>
  </rrc>
  <rrc rId="1703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1" start="0" length="0">
      <dxf>
        <alignment horizontal="center" vertical="center" wrapText="1" readingOrder="0"/>
      </dxf>
    </rfmt>
    <rfmt sheetId="3" sqref="G41" start="0" length="0">
      <dxf/>
    </rfmt>
  </rrc>
  <rrc rId="1704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cc rId="0" sId="3" dxf="1">
      <nc r="G10" t="inlineStr">
        <is>
          <t xml:space="preserve"> 8:</t>
        </is>
      </nc>
      <ndxf>
        <font>
          <b/>
          <sz val="11"/>
          <color rgb="FFFF0000"/>
          <name val="Calibri"/>
          <scheme val="minor"/>
        </font>
        <alignment horizontal="center" vertical="center" readingOrder="0"/>
      </ndxf>
    </rcc>
    <rcc rId="0" sId="3" dxf="1">
      <nc r="G11" t="inlineStr">
        <is>
          <t>Description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G12" t="inlineStr">
        <is>
          <t>Booking Cinemex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3" t="inlineStr">
        <is>
          <t>Movie Rights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4" t="inlineStr">
        <is>
          <t>Staff to controll access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5" t="inlineStr">
        <is>
          <t>Security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6" t="inlineStr">
        <is>
          <t>Posters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7" t="inlineStr">
        <is>
          <t>Video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8" t="inlineStr">
        <is>
          <t>Photographer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9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0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1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2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3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4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5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6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7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8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9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0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1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2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3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4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5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6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7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8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3" sqref="G41" start="0" length="0">
      <dxf/>
    </rfmt>
  </rrc>
  <rrc rId="1705" sId="3" ref="G1:G1048576" action="deleteCol">
    <undo index="0" exp="ref" v="1" dr="G38" r="I38" sId="3"/>
    <undo index="0" exp="ref" v="1" dr="G37" r="I37" sId="3"/>
    <undo index="0" exp="ref" v="1" dr="G36" r="I36" sId="3"/>
    <undo index="0" exp="ref" v="1" dr="G35" r="I35" sId="3"/>
    <undo index="0" exp="ref" v="1" dr="G34" r="I34" sId="3"/>
    <undo index="0" exp="ref" v="1" dr="G33" r="I33" sId="3"/>
    <undo index="0" exp="ref" v="1" dr="G32" r="I32" sId="3"/>
    <undo index="0" exp="ref" v="1" dr="G31" r="I31" sId="3"/>
    <undo index="0" exp="ref" v="1" dr="G30" r="I30" sId="3"/>
    <undo index="0" exp="ref" v="1" dr="G29" r="I29" sId="3"/>
    <undo index="0" exp="ref" v="1" dr="G28" r="I28" sId="3"/>
    <undo index="0" exp="ref" v="1" dr="G27" r="I27" sId="3"/>
    <undo index="0" exp="ref" v="1" dr="G26" r="I26" sId="3"/>
    <undo index="0" exp="ref" v="1" dr="G25" r="I25" sId="3"/>
    <undo index="0" exp="ref" v="1" dr="G24" r="I24" sId="3"/>
    <undo index="0" exp="ref" v="1" dr="G23" r="I23" sId="3"/>
    <undo index="0" exp="ref" v="1" dr="G22" r="I22" sId="3"/>
    <undo index="0" exp="ref" v="1" dr="G21" r="I21" sId="3"/>
    <undo index="0" exp="ref" v="1" dr="G20" r="I20" sId="3"/>
    <undo index="0" exp="ref" v="1" dr="G19" r="I19" sId="3"/>
    <undo index="0" exp="ref" v="1" dr="G18" r="I18" sId="3"/>
    <undo index="0" exp="ref" v="1" dr="G17" r="I17" sId="3"/>
    <undo index="0" exp="ref" v="1" dr="G16" r="I16" sId="3"/>
    <undo index="0" exp="ref" v="1" dr="G15" r="I15" sId="3"/>
    <undo index="0" exp="ref" v="1" dr="G14" r="I14" sId="3"/>
    <undo index="0" exp="ref" v="1" dr="G13" r="I13" sId="3"/>
    <undo index="0" exp="ref" v="1" dr="G12" r="I12" sId="3"/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cc rId="0" sId="3" dxf="1">
      <nc r="G10">
        <f>'Contract Pricing'!#REF!</f>
      </nc>
      <ndxf>
        <font>
          <b/>
          <sz val="11"/>
          <color theme="1"/>
          <name val="Calibri"/>
          <scheme val="minor"/>
        </font>
        <numFmt numFmtId="30" formatCode="@"/>
        <alignment horizontal="left" vertical="center" wrapText="1" readingOrder="0"/>
        <border outline="0">
          <bottom style="medium">
            <color indexed="64"/>
          </bottom>
        </border>
      </ndxf>
    </rcc>
    <rcc rId="0" sId="3" dxf="1">
      <nc r="G11" t="inlineStr">
        <is>
          <t>No. of Units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top style="medium">
            <color indexed="64"/>
          </top>
          <bottom style="medium">
            <color indexed="64"/>
          </bottom>
        </border>
      </ndxf>
    </rcc>
    <rcc rId="0" sId="3" dxf="1">
      <nc r="G12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3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4">
        <v>2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5">
        <v>2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6">
        <v>10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7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8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19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0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1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2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3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4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5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6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7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8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9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0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1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2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3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4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5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6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7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8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1" start="0" length="0">
      <dxf/>
    </rfmt>
  </rrc>
  <rrc rId="1706" sId="3" ref="G1:G1048576" action="deleteCol">
    <undo index="1" exp="ref" v="1" dr="G38" r="H38" sId="3"/>
    <undo index="1" exp="ref" v="1" dr="G37" r="H37" sId="3"/>
    <undo index="1" exp="ref" v="1" dr="G36" r="H36" sId="3"/>
    <undo index="1" exp="ref" v="1" dr="G35" r="H35" sId="3"/>
    <undo index="1" exp="ref" v="1" dr="G34" r="H34" sId="3"/>
    <undo index="1" exp="ref" v="1" dr="G33" r="H33" sId="3"/>
    <undo index="1" exp="ref" v="1" dr="G32" r="H32" sId="3"/>
    <undo index="1" exp="ref" v="1" dr="G31" r="H31" sId="3"/>
    <undo index="1" exp="ref" v="1" dr="G30" r="H30" sId="3"/>
    <undo index="1" exp="ref" v="1" dr="G29" r="H29" sId="3"/>
    <undo index="1" exp="ref" v="1" dr="G28" r="H28" sId="3"/>
    <undo index="1" exp="ref" v="1" dr="G27" r="H27" sId="3"/>
    <undo index="1" exp="ref" v="1" dr="G26" r="H26" sId="3"/>
    <undo index="1" exp="ref" v="1" dr="G25" r="H25" sId="3"/>
    <undo index="1" exp="ref" v="1" dr="G24" r="H24" sId="3"/>
    <undo index="1" exp="ref" v="1" dr="G23" r="H23" sId="3"/>
    <undo index="1" exp="ref" v="1" dr="G22" r="H22" sId="3"/>
    <undo index="1" exp="ref" v="1" dr="G21" r="H21" sId="3"/>
    <undo index="1" exp="ref" v="1" dr="G20" r="H20" sId="3"/>
    <undo index="1" exp="ref" v="1" dr="G19" r="H19" sId="3"/>
    <undo index="1" exp="ref" v="1" dr="G18" r="H18" sId="3"/>
    <undo index="1" exp="ref" v="1" dr="G17" r="H17" sId="3"/>
    <undo index="1" exp="ref" v="1" dr="G16" r="H16" sId="3"/>
    <undo index="1" exp="ref" v="1" dr="G15" r="H15" sId="3"/>
    <undo index="1" exp="ref" v="1" dr="G14" r="H14" sId="3"/>
    <undo index="1" exp="ref" v="1" dr="G13" r="H13" sId="3"/>
    <undo index="1" exp="ref" v="1" dr="G12" r="H12" sId="3"/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0" start="0" length="0">
      <dxf>
        <font>
          <b/>
          <sz val="11"/>
          <color theme="1"/>
          <name val="Calibri"/>
          <scheme val="minor"/>
        </font>
        <alignment horizontal="left" vertical="center" wrapText="1" readingOrder="0"/>
        <border outline="0">
          <bottom style="medium">
            <color indexed="64"/>
          </bottom>
        </border>
      </dxf>
    </rfmt>
    <rcc rId="0" sId="3" dxf="1">
      <nc r="G11" t="inlineStr">
        <is>
          <t>Unit Rate $                Excluding all applicable Taxes &amp; Fees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 numFmtId="34">
      <nc r="G1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9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0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1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9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0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1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9" t="inlineStr">
        <is>
          <t xml:space="preserve">TOTAL </t>
        </is>
      </nc>
      <ndxf>
        <font>
          <b/>
          <sz val="11"/>
          <color theme="1"/>
          <name val="Calibri"/>
          <scheme val="minor"/>
        </font>
        <alignment horizontal="right" vertical="top" readingOrder="0"/>
      </ndxf>
    </rcc>
    <rfmt sheetId="3" sqref="G41" start="0" length="0">
      <dxf/>
    </rfmt>
  </rrc>
  <rrc rId="1707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0" start="0" length="0">
      <dxf>
        <font>
          <b/>
          <sz val="11"/>
          <color theme="1"/>
          <name val="Calibri"/>
          <scheme val="minor"/>
        </font>
        <alignment horizontal="left" vertical="center" wrapText="1" readingOrder="0"/>
        <border outline="0">
          <bottom style="medium">
            <color indexed="64"/>
          </bottom>
        </border>
      </dxf>
    </rfmt>
    <rcc rId="0" sId="3" dxf="1">
      <nc r="G11" t="inlineStr">
        <is>
          <t>Cost $
Excluding all applicable Taxes &amp; Fees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G1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9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0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1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9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0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1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G39">
        <f>SUM(G12:G38)</f>
      </nc>
      <ndxf>
        <font>
          <b/>
          <sz val="11"/>
          <color theme="1"/>
          <name val="Calibri"/>
          <scheme val="minor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3" sqref="G41" start="0" length="0">
      <dxf/>
    </rfmt>
  </rrc>
  <rrc rId="1708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1" start="0" length="0">
      <dxf>
        <alignment horizontal="center" vertical="center" wrapText="1" readingOrder="0"/>
      </dxf>
    </rfmt>
    <rfmt sheetId="3" sqref="G41" start="0" length="0">
      <dxf/>
    </rfmt>
  </rrc>
  <rrc rId="1709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cc rId="0" sId="3" dxf="1">
      <nc r="G10" t="inlineStr">
        <is>
          <t xml:space="preserve"> 9:</t>
        </is>
      </nc>
      <ndxf>
        <font>
          <b/>
          <sz val="11"/>
          <color rgb="FFFF0000"/>
          <name val="Calibri"/>
          <scheme val="minor"/>
        </font>
        <alignment horizontal="center" vertical="center" readingOrder="0"/>
      </ndxf>
    </rcc>
    <rcc rId="0" sId="3" dxf="1">
      <nc r="G11" t="inlineStr">
        <is>
          <t>Description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G12" t="inlineStr">
        <is>
          <t>Demo Edecanes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3" t="inlineStr">
        <is>
          <t>20x40 GREAT banner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4" t="inlineStr">
        <is>
          <t>40x40 GREAT banner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5" t="inlineStr">
        <is>
          <t>20x40 GREAT banner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6" t="inlineStr">
        <is>
          <t>60x 30 GREAT banner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7" t="inlineStr">
        <is>
          <t>GREAT banner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8" t="inlineStr">
        <is>
          <t>British Mexico Pins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9" t="inlineStr">
        <is>
          <t>15x26.5 GREAT banner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0" t="inlineStr">
        <is>
          <t>US letter GREAT banner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1" t="inlineStr">
        <is>
          <t>Flags Union Jack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2" t="inlineStr">
        <is>
          <t>Others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3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4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5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6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7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8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9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0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1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2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3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4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5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6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7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8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3" sqref="G41" start="0" length="0">
      <dxf/>
    </rfmt>
  </rrc>
  <rrc rId="1710" sId="3" ref="G1:G1048576" action="deleteCol">
    <undo index="0" exp="ref" v="1" dr="G38" r="I38" sId="3"/>
    <undo index="0" exp="ref" v="1" dr="G37" r="I37" sId="3"/>
    <undo index="0" exp="ref" v="1" dr="G36" r="I36" sId="3"/>
    <undo index="0" exp="ref" v="1" dr="G35" r="I35" sId="3"/>
    <undo index="0" exp="ref" v="1" dr="G34" r="I34" sId="3"/>
    <undo index="0" exp="ref" v="1" dr="G33" r="I33" sId="3"/>
    <undo index="0" exp="ref" v="1" dr="G32" r="I32" sId="3"/>
    <undo index="0" exp="ref" v="1" dr="G31" r="I31" sId="3"/>
    <undo index="0" exp="ref" v="1" dr="G30" r="I30" sId="3"/>
    <undo index="0" exp="ref" v="1" dr="G29" r="I29" sId="3"/>
    <undo index="0" exp="ref" v="1" dr="G28" r="I28" sId="3"/>
    <undo index="0" exp="ref" v="1" dr="G27" r="I27" sId="3"/>
    <undo index="0" exp="ref" v="1" dr="G26" r="I26" sId="3"/>
    <undo index="0" exp="ref" v="1" dr="G25" r="I25" sId="3"/>
    <undo index="0" exp="ref" v="1" dr="G24" r="I24" sId="3"/>
    <undo index="0" exp="ref" v="1" dr="G23" r="I23" sId="3"/>
    <undo index="0" exp="ref" v="1" dr="G22" r="I22" sId="3"/>
    <undo index="0" exp="ref" v="1" dr="G21" r="I21" sId="3"/>
    <undo index="0" exp="ref" v="1" dr="G20" r="I20" sId="3"/>
    <undo index="0" exp="ref" v="1" dr="G19" r="I19" sId="3"/>
    <undo index="0" exp="ref" v="1" dr="G18" r="I18" sId="3"/>
    <undo index="0" exp="ref" v="1" dr="G17" r="I17" sId="3"/>
    <undo index="0" exp="ref" v="1" dr="G16" r="I16" sId="3"/>
    <undo index="0" exp="ref" v="1" dr="G15" r="I15" sId="3"/>
    <undo index="0" exp="ref" v="1" dr="G14" r="I14" sId="3"/>
    <undo index="0" exp="ref" v="1" dr="G13" r="I13" sId="3"/>
    <undo index="0" exp="ref" v="1" dr="G12" r="I12" sId="3"/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cc rId="0" sId="3" dxf="1">
      <nc r="G10">
        <f>'Contract Pricing'!#REF!</f>
      </nc>
      <ndxf>
        <font>
          <b/>
          <sz val="11"/>
          <color theme="1"/>
          <name val="Calibri"/>
          <scheme val="minor"/>
        </font>
        <numFmt numFmtId="30" formatCode="@"/>
        <alignment horizontal="left" vertical="center" wrapText="1" readingOrder="0"/>
        <border outline="0">
          <bottom style="medium">
            <color indexed="64"/>
          </bottom>
        </border>
      </ndxf>
    </rcc>
    <rcc rId="0" sId="3" dxf="1">
      <nc r="G11" t="inlineStr">
        <is>
          <t>No. of Units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top style="medium">
            <color indexed="64"/>
          </top>
          <bottom style="medium">
            <color indexed="64"/>
          </bottom>
        </border>
      </ndxf>
    </rcc>
    <rcc rId="0" sId="3" dxf="1">
      <nc r="G12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3">
        <v>14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4">
        <v>7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5">
        <v>42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6">
        <v>42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7">
        <v>60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8">
        <v>60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9">
        <v>350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0">
        <v>56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1">
        <v>140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2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23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4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5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6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7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8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9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0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1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2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3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4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5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6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7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8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1" start="0" length="0">
      <dxf/>
    </rfmt>
  </rrc>
  <rrc rId="1711" sId="3" ref="G1:G1048576" action="deleteCol">
    <undo index="1" exp="ref" v="1" dr="G38" r="H38" sId="3"/>
    <undo index="1" exp="ref" v="1" dr="G37" r="H37" sId="3"/>
    <undo index="1" exp="ref" v="1" dr="G36" r="H36" sId="3"/>
    <undo index="1" exp="ref" v="1" dr="G35" r="H35" sId="3"/>
    <undo index="1" exp="ref" v="1" dr="G34" r="H34" sId="3"/>
    <undo index="1" exp="ref" v="1" dr="G33" r="H33" sId="3"/>
    <undo index="1" exp="ref" v="1" dr="G32" r="H32" sId="3"/>
    <undo index="1" exp="ref" v="1" dr="G31" r="H31" sId="3"/>
    <undo index="1" exp="ref" v="1" dr="G30" r="H30" sId="3"/>
    <undo index="1" exp="ref" v="1" dr="G29" r="H29" sId="3"/>
    <undo index="1" exp="ref" v="1" dr="G28" r="H28" sId="3"/>
    <undo index="1" exp="ref" v="1" dr="G27" r="H27" sId="3"/>
    <undo index="1" exp="ref" v="1" dr="G26" r="H26" sId="3"/>
    <undo index="1" exp="ref" v="1" dr="G25" r="H25" sId="3"/>
    <undo index="1" exp="ref" v="1" dr="G24" r="H24" sId="3"/>
    <undo index="1" exp="ref" v="1" dr="G23" r="H23" sId="3"/>
    <undo index="1" exp="ref" v="1" dr="G22" r="H22" sId="3"/>
    <undo index="1" exp="ref" v="1" dr="G21" r="H21" sId="3"/>
    <undo index="1" exp="ref" v="1" dr="G20" r="H20" sId="3"/>
    <undo index="1" exp="ref" v="1" dr="G19" r="H19" sId="3"/>
    <undo index="1" exp="ref" v="1" dr="G18" r="H18" sId="3"/>
    <undo index="1" exp="ref" v="1" dr="G17" r="H17" sId="3"/>
    <undo index="1" exp="ref" v="1" dr="G16" r="H16" sId="3"/>
    <undo index="1" exp="ref" v="1" dr="G15" r="H15" sId="3"/>
    <undo index="1" exp="ref" v="1" dr="G14" r="H14" sId="3"/>
    <undo index="1" exp="ref" v="1" dr="G13" r="H13" sId="3"/>
    <undo index="1" exp="ref" v="1" dr="G12" r="H12" sId="3"/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0" start="0" length="0">
      <dxf>
        <font>
          <b/>
          <sz val="11"/>
          <color theme="1"/>
          <name val="Calibri"/>
          <scheme val="minor"/>
        </font>
        <alignment horizontal="left" vertical="center" wrapText="1" readingOrder="0"/>
        <border outline="0">
          <bottom style="medium">
            <color indexed="64"/>
          </bottom>
        </border>
      </dxf>
    </rfmt>
    <rcc rId="0" sId="3" dxf="1">
      <nc r="G11" t="inlineStr">
        <is>
          <t>Unit Rate $                Excluding all applicable Taxes &amp; Fees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 numFmtId="34">
      <nc r="G1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9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0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1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9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0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1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9" t="inlineStr">
        <is>
          <t xml:space="preserve">TOTAL </t>
        </is>
      </nc>
      <ndxf>
        <font>
          <b/>
          <sz val="11"/>
          <color theme="1"/>
          <name val="Calibri"/>
          <scheme val="minor"/>
        </font>
        <alignment horizontal="right" vertical="top" readingOrder="0"/>
      </ndxf>
    </rcc>
    <rfmt sheetId="3" sqref="G41" start="0" length="0">
      <dxf/>
    </rfmt>
  </rrc>
  <rrc rId="1712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0" start="0" length="0">
      <dxf>
        <font>
          <b/>
          <sz val="11"/>
          <color theme="1"/>
          <name val="Calibri"/>
          <scheme val="minor"/>
        </font>
        <alignment horizontal="left" vertical="center" wrapText="1" readingOrder="0"/>
        <border outline="0">
          <bottom style="medium">
            <color indexed="64"/>
          </bottom>
        </border>
      </dxf>
    </rfmt>
    <rcc rId="0" sId="3" dxf="1">
      <nc r="G11" t="inlineStr">
        <is>
          <t>Cost $
Excluding all applicable Taxes &amp; Fees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G1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9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0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1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9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0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1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G39">
        <f>SUM(G12:G38)</f>
      </nc>
      <ndxf>
        <font>
          <b/>
          <sz val="11"/>
          <color theme="1"/>
          <name val="Calibri"/>
          <scheme val="minor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3" sqref="G41" start="0" length="0">
      <dxf/>
    </rfmt>
  </rrc>
  <rrc rId="1713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1" start="0" length="0">
      <dxf>
        <alignment horizontal="center" vertical="center" wrapText="1" readingOrder="0"/>
      </dxf>
    </rfmt>
    <rfmt sheetId="3" sqref="G41" start="0" length="0">
      <dxf/>
    </rfmt>
  </rrc>
  <rrc rId="1714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cc rId="0" sId="3" dxf="1">
      <nc r="G10" t="inlineStr">
        <is>
          <t xml:space="preserve"> 10:</t>
        </is>
      </nc>
      <ndxf>
        <font>
          <b/>
          <sz val="11"/>
          <color rgb="FFFF0000"/>
          <name val="Calibri"/>
          <scheme val="minor"/>
        </font>
        <alignment horizontal="center" vertical="center" readingOrder="0"/>
      </ndxf>
    </rcc>
    <rcc rId="0" sId="3" dxf="1">
      <nc r="G11" t="inlineStr">
        <is>
          <t>Description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G12" t="inlineStr">
        <is>
          <t>Printing Materials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3" t="inlineStr">
        <is>
          <t>Stickets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4" t="inlineStr">
        <is>
          <t xml:space="preserve">Printed Tickets 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5" t="inlineStr">
        <is>
          <t>Electrostatic window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6" t="inlineStr">
        <is>
          <t>Shopping is GREAT POS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7" t="inlineStr">
        <is>
          <t>Printed Invitations CR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8" t="inlineStr">
        <is>
          <t>POP material 29 cm x 5 cm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19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0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1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2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3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4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5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6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7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8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29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0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1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2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3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4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5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6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7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G38" t="inlineStr">
        <is>
          <t>Other (Specify)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alignment horizontal="left" vertical="top" wrapText="1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3" sqref="G41" start="0" length="0">
      <dxf/>
    </rfmt>
  </rrc>
  <rrc rId="1715" sId="3" ref="G1:G1048576" action="deleteCol">
    <undo index="0" exp="ref" v="1" dr="G38" r="I38" sId="3"/>
    <undo index="0" exp="ref" v="1" dr="G37" r="I37" sId="3"/>
    <undo index="0" exp="ref" v="1" dr="G36" r="I36" sId="3"/>
    <undo index="0" exp="ref" v="1" dr="G35" r="I35" sId="3"/>
    <undo index="0" exp="ref" v="1" dr="G34" r="I34" sId="3"/>
    <undo index="0" exp="ref" v="1" dr="G33" r="I33" sId="3"/>
    <undo index="0" exp="ref" v="1" dr="G32" r="I32" sId="3"/>
    <undo index="0" exp="ref" v="1" dr="G31" r="I31" sId="3"/>
    <undo index="0" exp="ref" v="1" dr="G30" r="I30" sId="3"/>
    <undo index="0" exp="ref" v="1" dr="G29" r="I29" sId="3"/>
    <undo index="0" exp="ref" v="1" dr="G28" r="I28" sId="3"/>
    <undo index="0" exp="ref" v="1" dr="G27" r="I27" sId="3"/>
    <undo index="0" exp="ref" v="1" dr="G26" r="I26" sId="3"/>
    <undo index="0" exp="ref" v="1" dr="G25" r="I25" sId="3"/>
    <undo index="0" exp="ref" v="1" dr="G24" r="I24" sId="3"/>
    <undo index="0" exp="ref" v="1" dr="G23" r="I23" sId="3"/>
    <undo index="0" exp="ref" v="1" dr="G22" r="I22" sId="3"/>
    <undo index="0" exp="ref" v="1" dr="G21" r="I21" sId="3"/>
    <undo index="0" exp="ref" v="1" dr="G20" r="I20" sId="3"/>
    <undo index="0" exp="ref" v="1" dr="G19" r="I19" sId="3"/>
    <undo index="0" exp="ref" v="1" dr="G18" r="I18" sId="3"/>
    <undo index="0" exp="ref" v="1" dr="G17" r="I17" sId="3"/>
    <undo index="0" exp="ref" v="1" dr="G16" r="I16" sId="3"/>
    <undo index="0" exp="ref" v="1" dr="G15" r="I15" sId="3"/>
    <undo index="0" exp="ref" v="1" dr="G14" r="I14" sId="3"/>
    <undo index="0" exp="ref" v="1" dr="G13" r="I13" sId="3"/>
    <undo index="0" exp="ref" v="1" dr="G12" r="I12" sId="3"/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cc rId="0" sId="3" dxf="1">
      <nc r="G10">
        <f>'Contract Pricing'!#REF!</f>
      </nc>
      <ndxf>
        <font>
          <b/>
          <sz val="11"/>
          <color theme="1"/>
          <name val="Calibri"/>
          <scheme val="minor"/>
        </font>
        <numFmt numFmtId="30" formatCode="@"/>
        <alignment horizontal="left" vertical="center" wrapText="1" readingOrder="0"/>
        <border outline="0">
          <bottom style="medium">
            <color indexed="64"/>
          </bottom>
        </border>
      </ndxf>
    </rcc>
    <rcc rId="0" sId="3" dxf="1">
      <nc r="G11" t="inlineStr">
        <is>
          <t>No. of Units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top style="medium">
            <color indexed="64"/>
          </top>
          <bottom style="medium">
            <color indexed="64"/>
          </bottom>
        </border>
      </ndxf>
    </rcc>
    <rcc rId="0" sId="3" dxf="1">
      <nc r="G12">
        <v>9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3">
        <v>1000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4">
        <v>2100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5">
        <v>9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6">
        <v>18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7">
        <v>50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8">
        <v>18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19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0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1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2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3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4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5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6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7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8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29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0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1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2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3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4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5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6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7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8" start="0" length="0">
      <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1" start="0" length="0">
      <dxf/>
    </rfmt>
  </rrc>
  <rrc rId="1716" sId="3" ref="G1:G1048576" action="deleteCol">
    <undo index="1" exp="ref" v="1" dr="G38" r="H38" sId="3"/>
    <undo index="1" exp="ref" v="1" dr="G37" r="H37" sId="3"/>
    <undo index="1" exp="ref" v="1" dr="G36" r="H36" sId="3"/>
    <undo index="1" exp="ref" v="1" dr="G35" r="H35" sId="3"/>
    <undo index="1" exp="ref" v="1" dr="G34" r="H34" sId="3"/>
    <undo index="1" exp="ref" v="1" dr="G33" r="H33" sId="3"/>
    <undo index="1" exp="ref" v="1" dr="G32" r="H32" sId="3"/>
    <undo index="1" exp="ref" v="1" dr="G31" r="H31" sId="3"/>
    <undo index="1" exp="ref" v="1" dr="G30" r="H30" sId="3"/>
    <undo index="1" exp="ref" v="1" dr="G29" r="H29" sId="3"/>
    <undo index="1" exp="ref" v="1" dr="G28" r="H28" sId="3"/>
    <undo index="1" exp="ref" v="1" dr="G27" r="H27" sId="3"/>
    <undo index="1" exp="ref" v="1" dr="G26" r="H26" sId="3"/>
    <undo index="1" exp="ref" v="1" dr="G25" r="H25" sId="3"/>
    <undo index="1" exp="ref" v="1" dr="G24" r="H24" sId="3"/>
    <undo index="1" exp="ref" v="1" dr="G23" r="H23" sId="3"/>
    <undo index="1" exp="ref" v="1" dr="G22" r="H22" sId="3"/>
    <undo index="1" exp="ref" v="1" dr="G21" r="H21" sId="3"/>
    <undo index="1" exp="ref" v="1" dr="G20" r="H20" sId="3"/>
    <undo index="1" exp="ref" v="1" dr="G19" r="H19" sId="3"/>
    <undo index="1" exp="ref" v="1" dr="G18" r="H18" sId="3"/>
    <undo index="1" exp="ref" v="1" dr="G17" r="H17" sId="3"/>
    <undo index="1" exp="ref" v="1" dr="G16" r="H16" sId="3"/>
    <undo index="1" exp="ref" v="1" dr="G15" r="H15" sId="3"/>
    <undo index="1" exp="ref" v="1" dr="G14" r="H14" sId="3"/>
    <undo index="1" exp="ref" v="1" dr="G13" r="H13" sId="3"/>
    <undo index="1" exp="ref" v="1" dr="G12" r="H12" sId="3"/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0" start="0" length="0">
      <dxf>
        <font>
          <b/>
          <sz val="11"/>
          <color theme="1"/>
          <name val="Calibri"/>
          <scheme val="minor"/>
        </font>
        <alignment horizontal="left" vertical="center" wrapText="1" readingOrder="0"/>
        <border outline="0">
          <bottom style="medium">
            <color indexed="64"/>
          </bottom>
        </border>
      </dxf>
    </rfmt>
    <rcc rId="0" sId="3" dxf="1">
      <nc r="G11" t="inlineStr">
        <is>
          <t>Unit Rate $                Excluding all applicable Taxes &amp; Fees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 numFmtId="34">
      <nc r="G1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19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0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1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29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0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1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2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3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4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6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9" t="inlineStr">
        <is>
          <t xml:space="preserve">TOTAL </t>
        </is>
      </nc>
      <ndxf>
        <font>
          <b/>
          <sz val="11"/>
          <color theme="1"/>
          <name val="Calibri"/>
          <scheme val="minor"/>
        </font>
        <alignment horizontal="right" vertical="top" readingOrder="0"/>
      </ndxf>
    </rcc>
    <rfmt sheetId="3" sqref="G41" start="0" length="0">
      <dxf/>
    </rfmt>
  </rrc>
  <rrc rId="1717" sId="3" ref="G1:G1048576" action="deleteCol">
    <rfmt sheetId="3" xfDxf="1" sqref="G1:G1048576" start="0" length="0"/>
    <rfmt sheetId="3" sqref="G1" start="0" length="0">
      <dxf>
        <font>
          <sz val="11"/>
          <color theme="1"/>
          <name val="Arial"/>
          <scheme val="none"/>
        </font>
      </dxf>
    </rfmt>
    <rfmt sheetId="3" sqref="G10" start="0" length="0">
      <dxf>
        <font>
          <b/>
          <sz val="11"/>
          <color theme="1"/>
          <name val="Calibri"/>
          <scheme val="minor"/>
        </font>
        <alignment horizontal="left" vertical="center" wrapText="1" readingOrder="0"/>
        <border outline="0">
          <bottom style="medium">
            <color indexed="64"/>
          </bottom>
        </border>
      </dxf>
    </rfmt>
    <rcc rId="0" sId="3" dxf="1">
      <nc r="G11" t="inlineStr">
        <is>
          <t>Cost $
Excluding all applicable Taxes &amp; Fees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G1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19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0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1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29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0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1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2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3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4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5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6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7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38">
        <f>#REF!*#REF!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G39">
        <f>SUM(G12:G38)</f>
      </nc>
      <ndxf>
        <font>
          <b/>
          <sz val="11"/>
          <color theme="1"/>
          <name val="Calibri"/>
          <scheme val="minor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3" sqref="G41" start="0" length="0">
      <dxf/>
    </rfmt>
  </rrc>
  <rfmt sheetId="3" sqref="H10" start="0" length="0">
    <dxf>
      <numFmt numFmtId="25" formatCode="hh:mm"/>
    </dxf>
  </rfmt>
  <rfmt sheetId="3" sqref="H10" start="0" length="0">
    <dxf>
      <numFmt numFmtId="0" formatCode="General"/>
    </dxf>
  </rfmt>
  <rcc rId="1718" sId="3">
    <oc r="H10" t="inlineStr">
      <is>
        <t xml:space="preserve"> 11:</t>
      </is>
    </oc>
    <nc r="H10" t="inlineStr">
      <is>
        <t xml:space="preserve"> 2:</t>
      </is>
    </nc>
  </rcc>
  <rrc rId="1719" sId="3" ref="A40:XFD40" action="deleteRow">
    <undo index="0" exp="area" dr="K14:K40" r="K41" sId="3"/>
    <rfmt sheetId="3" xfDxf="1" sqref="A40:XFD40" start="0" length="0"/>
    <rfmt sheetId="3" sqref="A40" start="0" length="0">
      <dxf>
        <border outline="0">
          <bottom style="dotted">
            <color auto="1"/>
          </bottom>
        </border>
      </dxf>
    </rfmt>
    <rfmt sheetId="3" sqref="B40" start="0" length="0">
      <dxf>
        <border outline="0">
          <bottom style="dotted">
            <color auto="1"/>
          </bottom>
        </border>
      </dxf>
    </rfmt>
    <rfmt sheetId="3" sqref="C40" start="0" length="0">
      <dxf>
        <border outline="0">
          <bottom style="dotted">
            <color auto="1"/>
          </bottom>
        </border>
      </dxf>
    </rfmt>
    <rfmt sheetId="3" sqref="D40" start="0" length="0">
      <dxf>
        <border outline="0">
          <bottom style="dotted">
            <color auto="1"/>
          </bottom>
        </border>
      </dxf>
    </rfmt>
    <rfmt sheetId="3" sqref="E40" start="0" length="0">
      <dxf>
        <border outline="0">
          <bottom style="dotted">
            <color auto="1"/>
          </bottom>
        </border>
      </dxf>
    </rfmt>
    <rfmt sheetId="3" sqref="F40" start="0" length="0">
      <dxf>
        <border outline="0">
          <bottom style="dotted">
            <color auto="1"/>
          </bottom>
        </border>
      </dxf>
    </rfmt>
    <rcc rId="0" sId="3" dxf="1">
      <nc r="H40" t="inlineStr">
        <is>
          <t xml:space="preserve"> Table decorations, napkins, tablecloths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rgb="FFFFFFCC"/>
          </patternFill>
        </fill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3" dxf="1">
      <nc r="I40">
        <v>1</v>
      </nc>
      <ndxf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J40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K40">
        <f>I40*J40</f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1720" sId="3" odxf="1" dxf="1">
    <oc r="H39" t="inlineStr">
      <is>
        <t>Tables and chairs to seat all attendees</t>
      </is>
    </oc>
    <nc r="H39"/>
    <odxf>
      <font>
        <b/>
      </font>
      <fill>
        <patternFill patternType="solid">
          <bgColor rgb="FFFFFFCC"/>
        </patternFill>
      </fill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border outline="0">
        <left/>
        <right/>
        <top/>
        <bottom/>
      </border>
    </ndxf>
  </rcc>
  <rcc rId="1721" sId="3" odxf="1" dxf="1">
    <oc r="I39">
      <v>1</v>
    </oc>
    <nc r="I39"/>
    <o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  <border outline="0">
        <left/>
        <right/>
        <top/>
        <bottom/>
      </border>
    </ndxf>
  </rcc>
  <rcc rId="1722" sId="3" odxf="1" dxf="1">
    <oc r="J39">
      <v>0</v>
    </oc>
    <nc r="J39" t="inlineStr">
      <is>
        <t xml:space="preserve">TOTAL </t>
      </is>
    </nc>
    <odxf>
      <font>
        <b val="0"/>
        <sz val="11"/>
        <color theme="1"/>
        <name val="Calibri"/>
        <scheme val="minor"/>
      </font>
      <numFmt numFmtId="167" formatCode="_-[$$-409]* #,##0.00_ ;_-[$$-409]* \-#,##0.00\ ;_-[$$-409]* &quot;-&quot;??_ ;_-@_ "/>
      <fill>
        <patternFill patternType="solid">
          <bgColor rgb="FFFFFFCC"/>
        </patternFill>
      </fill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right" vertical="top" readingOrder="0"/>
      <border outline="0">
        <left/>
        <right/>
        <top/>
        <bottom/>
      </border>
    </ndxf>
  </rcc>
  <rfmt sheetId="3" s="1" sqref="K39" start="0" length="0">
    <dxf>
      <font>
        <b/>
        <sz val="11"/>
        <color theme="1"/>
        <name val="Calibri"/>
        <scheme val="minor"/>
      </font>
      <fill>
        <patternFill>
          <bgColor theme="0" tint="-0.14999847407452621"/>
        </patternFill>
      </fill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</rfmt>
  <rrc rId="1723" sId="3" ref="A40:XFD40" action="deleteRow">
    <undo index="0" exp="ref" ref3D="1" v="1" dr="K40" r="F17" sId="1"/>
    <rfmt sheetId="3" xfDxf="1" sqref="A40:XFD40" start="0" length="0">
      <dxf/>
    </rfmt>
    <rfmt sheetId="3" sqref="D40" start="0" length="0">
      <dxf>
        <font>
          <b/>
          <sz val="11"/>
          <color theme="1"/>
          <name val="Calibri"/>
          <scheme val="minor"/>
        </font>
        <alignment horizontal="right" vertical="top" readingOrder="0"/>
      </dxf>
    </rfmt>
    <rfmt sheetId="3" sqref="E40" start="0" length="0">
      <dxf>
        <font>
          <b/>
          <sz val="11"/>
          <color theme="1"/>
          <name val="Calibri"/>
          <scheme val="minor"/>
        </font>
        <numFmt numFmtId="165" formatCode="&quot;£&quot;#,##0.00"/>
      </dxf>
    </rfmt>
    <rcc rId="0" sId="3" dxf="1">
      <nc r="J40" t="inlineStr">
        <is>
          <t xml:space="preserve">TOTAL </t>
        </is>
      </nc>
      <ndxf>
        <font>
          <b/>
          <sz val="11"/>
          <color theme="1"/>
          <name val="Calibri"/>
          <scheme val="minor"/>
        </font>
        <alignment horizontal="right" vertical="top" readingOrder="0"/>
      </ndxf>
    </rcc>
    <rcc rId="0" sId="3" s="1" dxf="1">
      <nc r="K40">
        <f>SUM(K14:K39)</f>
      </nc>
      <ndxf>
        <font>
          <b/>
          <sz val="11"/>
          <color theme="1"/>
          <name val="Calibri"/>
          <scheme val="minor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cc rId="1724" sId="1">
    <oc r="F17">
      <f>'Breakdown of Other Costs'!#REF!</f>
    </oc>
    <nc r="F17">
      <f>'Breakdown of Other Costs'!K39</f>
    </nc>
  </rcc>
  <rcc rId="1725" sId="1">
    <oc r="C16">
      <f>SUM(D27:D32)</f>
    </oc>
    <nc r="C16">
      <f>SUM(D27:D32)</f>
    </nc>
  </rcc>
  <rcc rId="1726" sId="1">
    <oc r="C18">
      <f>SUM(C16:C17)</f>
    </oc>
    <nc r="C18">
      <f>SUM(C16:C17)</f>
    </nc>
  </rcc>
  <rcc rId="1727" sId="1">
    <oc r="D18">
      <f>SUM(D16:D17)</f>
    </oc>
    <nc r="D18">
      <f>SUM(D16:D17)</f>
    </nc>
  </rcc>
  <rcc rId="1728" sId="1">
    <oc r="E18">
      <f>SUM(E16:E17)</f>
    </oc>
    <nc r="E18">
      <f>SUM(E16:E17)</f>
    </nc>
  </rcc>
  <rcc rId="1729" sId="1">
    <oc r="F18">
      <f>SUM(F16:F17)</f>
    </oc>
    <nc r="F18">
      <f>SUM(F16:F17)</f>
    </nc>
  </rcc>
  <rcc rId="1730" sId="1">
    <oc r="G18">
      <f>SUM(G16:G17)</f>
    </oc>
    <nc r="G18">
      <f>SUM(G16:G17)</f>
    </nc>
  </rcc>
  <rcc rId="1731" sId="1">
    <oc r="H16">
      <f>SUM(D16:G16)</f>
    </oc>
    <nc r="H16">
      <f>SUM(D16:G16)</f>
    </nc>
  </rcc>
  <rcc rId="1732" sId="1">
    <oc r="H17">
      <f>SUM(D17:G17)</f>
    </oc>
    <nc r="H17">
      <f>SUM(D17:G17)</f>
    </nc>
  </rcc>
  <rcc rId="1733" sId="1">
    <oc r="H18">
      <f>SUM(H16:H17)</f>
    </oc>
    <nc r="H18">
      <f>SUM(H16:H17)</f>
    </nc>
  </rcc>
  <rcc rId="1734" sId="3">
    <oc r="B12" t="inlineStr">
      <is>
        <t>Teaser for upcoming activities</t>
      </is>
    </oc>
    <nc r="B12" t="inlineStr">
      <is>
        <t>80" screen</t>
      </is>
    </nc>
  </rcc>
  <rcc rId="1735" sId="3">
    <oc r="B13" t="inlineStr">
      <is>
        <t>Catering 300 people</t>
      </is>
    </oc>
    <nc r="B13" t="inlineStr">
      <is>
        <t>50" screen</t>
      </is>
    </nc>
  </rcc>
  <rcc rId="1736" sId="3">
    <oc r="B14" t="inlineStr">
      <is>
        <t>Catering staff</t>
      </is>
    </oc>
    <nc r="B14" t="inlineStr">
      <is>
        <t>42" screen</t>
      </is>
    </nc>
  </rcc>
  <rcc rId="1737" sId="3">
    <oc r="C12">
      <v>5</v>
    </oc>
    <nc r="C12">
      <v>1</v>
    </nc>
  </rcc>
  <rcc rId="1738" sId="3">
    <oc r="C13">
      <v>300</v>
    </oc>
    <nc r="C13">
      <v>1</v>
    </nc>
  </rcc>
  <rcc rId="1739" sId="3">
    <oc r="C14">
      <v>30</v>
    </oc>
    <nc r="C14">
      <v>2</v>
    </nc>
  </rcc>
  <rcc rId="1740" sId="3">
    <oc r="B15" t="inlineStr">
      <is>
        <t>Waiters (1 x every 20 guests)</t>
      </is>
    </oc>
    <nc r="B15" t="inlineStr">
      <is>
        <t>Platinum sponsor area</t>
      </is>
    </nc>
  </rcc>
  <rcc rId="1741" sId="3">
    <oc r="C15">
      <v>15</v>
    </oc>
    <nc r="C15">
      <v>1</v>
    </nc>
  </rcc>
  <rcc rId="1742" sId="3">
    <oc r="B16" t="inlineStr">
      <is>
        <t>Supervisor (1 x every 50 guests)</t>
      </is>
    </oc>
    <nc r="B16" t="inlineStr">
      <is>
        <t>Gold sponsor area</t>
      </is>
    </nc>
  </rcc>
  <rcc rId="1743" sId="3">
    <oc r="C16">
      <v>6</v>
    </oc>
    <nc r="C16">
      <v>2</v>
    </nc>
  </rcc>
  <rcc rId="1744" sId="3">
    <oc r="B17" t="inlineStr">
      <is>
        <t>Goodies for attendees</t>
      </is>
    </oc>
    <nc r="B17" t="inlineStr">
      <is>
        <t>Silver sponsors area/booths</t>
      </is>
    </nc>
  </rcc>
  <rcc rId="1745" sId="3">
    <oc r="C17">
      <v>300</v>
    </oc>
    <nc r="C17">
      <v>6</v>
    </nc>
  </rcc>
  <rcc rId="1746" sId="3">
    <oc r="B18" t="inlineStr">
      <is>
        <t>Illumination Runway</t>
      </is>
    </oc>
    <nc r="B18" t="inlineStr">
      <is>
        <t>Furniture</t>
      </is>
    </nc>
  </rcc>
  <rcc rId="1747" sId="3">
    <oc r="B19" t="inlineStr">
      <is>
        <t>Illumination Shopping Centre</t>
      </is>
    </oc>
    <nc r="B19" t="inlineStr">
      <is>
        <t>Assembly &amp; dismantling</t>
      </is>
    </nc>
  </rcc>
  <rcc rId="1748" sId="3">
    <oc r="B20" t="inlineStr">
      <is>
        <t>Photographer</t>
      </is>
    </oc>
    <nc r="B20" t="inlineStr">
      <is>
        <t>Cleaning service</t>
      </is>
    </nc>
  </rcc>
  <rcc rId="1749" sId="3">
    <oc r="B21" t="inlineStr">
      <is>
        <t>Runway production</t>
      </is>
    </oc>
    <nc r="B21" t="inlineStr">
      <is>
        <t>Logistics &amp; activities support services</t>
      </is>
    </nc>
  </rcc>
  <rcc rId="1750" sId="3">
    <oc r="C21">
      <v>1</v>
    </oc>
    <nc r="C21">
      <v>2</v>
    </nc>
  </rcc>
  <rcc rId="1751" sId="3">
    <oc r="C19">
      <v>20</v>
    </oc>
    <nc r="C19">
      <v>1</v>
    </nc>
  </rcc>
  <rcc rId="1752" sId="3">
    <oc r="C18">
      <v>10</v>
    </oc>
    <nc r="C18"/>
  </rcc>
  <rcc rId="1753" sId="3">
    <oc r="B22" t="inlineStr">
      <is>
        <t>Runway staff</t>
      </is>
    </oc>
    <nc r="B22" t="inlineStr">
      <is>
        <t>Graphics for platinum &amp; gold areas</t>
      </is>
    </nc>
  </rcc>
  <rcc rId="1754" sId="3">
    <oc r="C22">
      <v>15</v>
    </oc>
    <nc r="C22"/>
  </rcc>
  <rcc rId="1755" sId="3">
    <oc r="B23" t="inlineStr">
      <is>
        <t>Runway seats</t>
      </is>
    </oc>
    <nc r="B23" t="inlineStr">
      <is>
        <t>Sound system w/microphone</t>
      </is>
    </nc>
  </rcc>
  <rcc rId="1756" sId="3">
    <oc r="C23">
      <v>30</v>
    </oc>
    <nc r="C23">
      <v>1</v>
    </nc>
  </rcc>
  <rcc rId="1757" sId="3">
    <oc r="B24" t="inlineStr">
      <is>
        <t>Runway permits</t>
      </is>
    </oc>
    <nc r="B24" t="inlineStr">
      <is>
        <t>Liaising with event organisers</t>
      </is>
    </nc>
  </rcc>
  <rcc rId="1758" sId="3">
    <oc r="B25" t="inlineStr">
      <is>
        <t>Runway Talent</t>
      </is>
    </oc>
    <nc r="B25" t="inlineStr">
      <is>
        <t>Event logistics</t>
      </is>
    </nc>
  </rcc>
  <rcc rId="1759" sId="3">
    <oc r="C25">
      <v>15</v>
    </oc>
    <nc r="C25">
      <v>1</v>
    </nc>
  </rcc>
  <rcc rId="1760" sId="3">
    <oc r="B26" t="inlineStr">
      <is>
        <t>Printing materials</t>
      </is>
    </oc>
    <nc r="B26" t="inlineStr">
      <is>
        <t>Coffee break</t>
      </is>
    </nc>
  </rcc>
  <rcc rId="1761" sId="3">
    <oc r="C26">
      <v>10</v>
    </oc>
    <nc r="C26"/>
  </rcc>
  <rcc rId="1762" sId="3" numFmtId="34">
    <oc r="D26">
      <v>0</v>
    </oc>
    <nc r="D26"/>
  </rcc>
  <rcc rId="1763" sId="3">
    <oc r="E26">
      <f>C26*D26</f>
    </oc>
    <nc r="E26"/>
  </rcc>
  <rfmt sheetId="3" sqref="B26:E26">
    <dxf>
      <fill>
        <patternFill>
          <bgColor theme="0" tint="-0.14999847407452621"/>
        </patternFill>
      </fill>
    </dxf>
  </rfmt>
  <rcc rId="1764" sId="3">
    <oc r="B27" t="inlineStr">
      <is>
        <t>Music band for Runway</t>
      </is>
    </oc>
    <nc r="B27" t="inlineStr">
      <is>
        <t>Professional barista</t>
      </is>
    </nc>
  </rcc>
  <rcc rId="1765" sId="3">
    <oc r="B28" t="inlineStr">
      <is>
        <t>Tents for event</t>
      </is>
    </oc>
    <nc r="B28" t="inlineStr">
      <is>
        <t>150 servings per day</t>
      </is>
    </nc>
  </rcc>
  <rcc rId="1766" sId="3">
    <oc r="C28">
      <v>1</v>
    </oc>
    <nc r="C28">
      <v>3</v>
    </nc>
  </rcc>
  <rcc rId="1767" sId="3">
    <oc r="B29" t="inlineStr">
      <is>
        <t>Audio for event</t>
      </is>
    </oc>
    <nc r="B29" t="inlineStr">
      <is>
        <t>150 Cups branded with GREAT per day</t>
      </is>
    </nc>
  </rcc>
  <rcc rId="1768" sId="3">
    <oc r="C29">
      <v>1</v>
    </oc>
    <nc r="C29">
      <v>3</v>
    </nc>
  </rcc>
  <rcc rId="1769" sId="3">
    <oc r="C30">
      <v>15</v>
    </oc>
    <nc r="C30"/>
  </rcc>
  <rcc rId="1770" sId="3">
    <oc r="B30" t="inlineStr">
      <is>
        <t>Head sets for team</t>
      </is>
    </oc>
    <nc r="B30" t="inlineStr">
      <is>
        <t>Coffee variaty</t>
      </is>
    </nc>
  </rcc>
  <rcc rId="1771" sId="3">
    <oc r="B31" t="inlineStr">
      <is>
        <t>Security Staff</t>
      </is>
    </oc>
    <nc r="B31" t="inlineStr">
      <is>
        <t>Coffee related inputs</t>
      </is>
    </nc>
  </rcc>
  <rcc rId="1772" sId="3">
    <oc r="C31">
      <v>15</v>
    </oc>
    <nc r="C31"/>
  </rcc>
  <rcc rId="1773" sId="3">
    <oc r="B32" t="inlineStr">
      <is>
        <t>Video Recording of the event</t>
      </is>
    </oc>
    <nc r="B32" t="inlineStr">
      <is>
        <t>120 bottles of water per day</t>
      </is>
    </nc>
  </rcc>
  <rcc rId="1774" sId="3">
    <oc r="C32">
      <v>1</v>
    </oc>
    <nc r="C32">
      <v>3</v>
    </nc>
  </rcc>
  <rcc rId="1775" sId="3">
    <oc r="B33" t="inlineStr">
      <is>
        <t>Video editing for Social Media (instagram 5 histories)</t>
      </is>
    </oc>
    <nc r="B33" t="inlineStr">
      <is>
        <t>150 Whisky glassess branded with GREAT per day</t>
      </is>
    </nc>
  </rcc>
  <rcc rId="1776" sId="3">
    <oc r="C33">
      <v>2</v>
    </oc>
    <nc r="C33">
      <v>3</v>
    </nc>
  </rcc>
  <rfmt sheetId="3" sqref="B35" start="0" length="0">
    <dxf>
      <font>
        <b val="0"/>
        <sz val="11"/>
        <color theme="1"/>
        <name val="Calibri"/>
        <scheme val="minor"/>
      </font>
      <fill>
        <patternFill>
          <bgColor theme="0" tint="-0.14999847407452621"/>
        </patternFill>
      </fill>
      <alignment horizontal="general" vertical="center" wrapText="0" readingOrder="0"/>
      <border outline="0">
        <right style="thin">
          <color indexed="64"/>
        </right>
      </border>
    </dxf>
  </rfmt>
  <rcc rId="1777" sId="3" odxf="1" dxf="1">
    <oc r="C35">
      <v>1000</v>
    </oc>
    <nc r="C35"/>
    <odxf>
      <fill>
        <patternFill>
          <bgColor rgb="FFFFFFCC"/>
        </patternFill>
      </fill>
    </odxf>
    <ndxf>
      <fill>
        <patternFill>
          <bgColor theme="0" tint="-0.14999847407452621"/>
        </patternFill>
      </fill>
    </ndxf>
  </rcc>
  <rcc rId="1778" sId="3" odxf="1" dxf="1" numFmtId="34">
    <oc r="D35">
      <v>0</v>
    </oc>
    <nc r="D35"/>
    <odxf>
      <fill>
        <patternFill>
          <bgColor rgb="FFFFFFCC"/>
        </patternFill>
      </fill>
    </odxf>
    <ndxf>
      <fill>
        <patternFill>
          <bgColor theme="0" tint="-0.14999847407452621"/>
        </patternFill>
      </fill>
    </ndxf>
  </rcc>
  <rcc rId="1779" sId="3" odxf="1" dxf="1">
    <oc r="E35">
      <f>C35*D35</f>
    </oc>
    <nc r="E35"/>
    <odxf>
      <fill>
        <patternFill>
          <bgColor rgb="FFFFFFCC"/>
        </patternFill>
      </fill>
    </odxf>
    <ndxf>
      <fill>
        <patternFill>
          <bgColor theme="0" tint="-0.14999847407452621"/>
        </patternFill>
      </fill>
    </ndxf>
  </rcc>
  <rcc rId="1780" sId="3">
    <oc r="B35" t="inlineStr">
      <is>
        <t>Shopping is GREAT Stickers</t>
      </is>
    </oc>
    <nc r="B35" t="inlineStr">
      <is>
        <t>Production of pavilion</t>
      </is>
    </nc>
  </rcc>
  <rrc rId="1781" sId="3" ref="A37:XFD38" action="insertRow"/>
  <rrc rId="1782" sId="3" ref="A37:XFD38" action="insertRow"/>
  <rcc rId="1783" sId="3">
    <nc r="E37">
      <f>C37*D37</f>
    </nc>
  </rcc>
  <rcc rId="1784" sId="3">
    <nc r="E38">
      <f>C38*D38</f>
    </nc>
  </rcc>
  <rcc rId="1785" sId="3">
    <nc r="E39">
      <f>C39*D39</f>
    </nc>
  </rcc>
  <rcc rId="1786" sId="3">
    <nc r="E40">
      <f>C40*D40</f>
    </nc>
  </rcc>
  <rcc rId="1787" sId="3">
    <oc r="B36" t="inlineStr">
      <is>
        <t>Printing Materials Shopping is GREAT for store facades</t>
      </is>
    </oc>
    <nc r="B36" t="inlineStr">
      <is>
        <t>Main structures in medium density fibreboard, including upper structures, tuft 4.4m, cellar, counters, pillars, etc.</t>
      </is>
    </nc>
  </rcc>
  <rcc rId="1788" sId="3">
    <oc r="C36">
      <v>9</v>
    </oc>
    <nc r="C36">
      <v>1</v>
    </nc>
  </rcc>
  <rcc rId="1789" sId="3">
    <nc r="B37" t="inlineStr">
      <is>
        <t>Reinforced parquet and laminated floor 12x6m2</t>
      </is>
    </nc>
  </rcc>
  <rcc rId="1790" sId="3">
    <nc r="B38" t="inlineStr">
      <is>
        <t>Inputs/materials transportation to Leon</t>
      </is>
    </nc>
  </rcc>
  <rcc rId="1791" sId="3">
    <nc r="C38">
      <v>1</v>
    </nc>
  </rcc>
  <rcc rId="1792" sId="3">
    <nc r="C37">
      <v>1</v>
    </nc>
  </rcc>
  <rcc rId="1793" sId="3" numFmtId="34">
    <nc r="D38">
      <v>0</v>
    </nc>
  </rcc>
  <rcc rId="1794" sId="3" numFmtId="34">
    <nc r="D37">
      <v>0</v>
    </nc>
  </rcc>
  <rcc rId="1795" sId="3" numFmtId="34">
    <nc r="D39">
      <v>0</v>
    </nc>
  </rcc>
  <rcc rId="1796" sId="3" numFmtId="34">
    <nc r="D40">
      <v>0</v>
    </nc>
  </rcc>
  <rcc rId="1797" sId="3">
    <nc r="B39" t="inlineStr">
      <is>
        <t>Transport and subsistence allowance for agency staff in charge of installation</t>
      </is>
    </nc>
  </rcc>
  <rcc rId="1798" sId="3">
    <nc r="C39">
      <v>3</v>
    </nc>
  </rcc>
  <rcc rId="1799" sId="3">
    <nc r="B40" t="inlineStr">
      <is>
        <t>Decoration and Fnising details</t>
      </is>
    </nc>
  </rcc>
  <rcc rId="1800" sId="3">
    <nc r="C40">
      <v>1</v>
    </nc>
  </rcc>
  <rrc rId="1801" sId="3" ref="A41:XFD41" action="insertRow"/>
  <rrc rId="1802" sId="3" ref="A41:XFD41" action="insertRow"/>
  <rrc rId="1803" sId="3" ref="A41:XFD42" action="insertRow"/>
  <rcc rId="1804" sId="3">
    <nc r="B41" t="inlineStr">
      <is>
        <t>Lighting</t>
      </is>
    </nc>
  </rcc>
  <rcc rId="1805" sId="3">
    <nc r="B42" t="inlineStr">
      <is>
        <t>Assembly tests</t>
      </is>
    </nc>
  </rcc>
  <rcc rId="1806" sId="3">
    <nc r="B43" t="inlineStr">
      <is>
        <t>Storage</t>
      </is>
    </nc>
  </rcc>
  <rcc rId="1807" sId="3">
    <nc r="B44" t="inlineStr">
      <is>
        <t>Other (Specify)</t>
      </is>
    </nc>
  </rcc>
  <rcc rId="1808" sId="3">
    <nc r="C41">
      <v>1</v>
    </nc>
  </rcc>
  <rcc rId="1809" sId="3">
    <nc r="C42">
      <v>1</v>
    </nc>
  </rcc>
  <rcc rId="1810" sId="3">
    <nc r="C43">
      <v>1</v>
    </nc>
  </rcc>
  <rcc rId="1811" sId="3">
    <nc r="C44">
      <v>1</v>
    </nc>
  </rcc>
  <rcc rId="1812" sId="3" numFmtId="34">
    <nc r="D41">
      <v>0</v>
    </nc>
  </rcc>
  <rcc rId="1813" sId="3">
    <nc r="E41">
      <f>C41*D41</f>
    </nc>
  </rcc>
  <rcc rId="1814" sId="3" numFmtId="34">
    <nc r="D42">
      <v>0</v>
    </nc>
  </rcc>
  <rcc rId="1815" sId="3">
    <nc r="E42">
      <f>C42*D42</f>
    </nc>
  </rcc>
  <rcc rId="1816" sId="3" numFmtId="34">
    <nc r="D43">
      <v>0</v>
    </nc>
  </rcc>
  <rcc rId="1817" sId="3">
    <nc r="E43">
      <f>C43*D43</f>
    </nc>
  </rcc>
  <rcc rId="1818" sId="3" numFmtId="34">
    <nc r="D44">
      <v>0</v>
    </nc>
  </rcc>
  <rcc rId="1819" sId="3">
    <nc r="E44">
      <f>C44*D44</f>
    </nc>
  </rcc>
  <rfmt sheetId="3" sqref="B12:B46" start="0" length="2147483647">
    <dxf>
      <font>
        <b val="0"/>
      </font>
    </dxf>
  </rfmt>
  <rfmt sheetId="3" sqref="B12:B46" start="0" length="2147483647">
    <dxf>
      <font>
        <b/>
      </font>
    </dxf>
  </rfmt>
  <rcc rId="1820" sId="3" odxf="1" dxf="1">
    <oc r="H12" t="inlineStr">
      <is>
        <t xml:space="preserve">Backdrops </t>
      </is>
    </oc>
    <nc r="H12" t="inlineStr">
      <is>
        <t>Other (Specify)</t>
      </is>
    </nc>
    <odxf/>
    <ndxf/>
  </rcc>
  <rcc rId="1821" sId="3">
    <oc r="H13" t="inlineStr">
      <is>
        <t>Registration table</t>
      </is>
    </oc>
    <nc r="H13" t="inlineStr">
      <is>
        <t>Other (Specify)</t>
      </is>
    </nc>
  </rcc>
  <rcc rId="1822" sId="3" odxf="1" dxf="1">
    <oc r="H14" t="inlineStr">
      <is>
        <t>Registration and ticketing management facilities</t>
      </is>
    </oc>
    <nc r="H14" t="inlineStr">
      <is>
        <t>Other (Specify)</t>
      </is>
    </nc>
    <odxf/>
    <ndxf/>
  </rcc>
  <rcc rId="1823" sId="3" odxf="1" dxf="1">
    <oc r="H15" t="inlineStr">
      <is>
        <t>Tent 12mts x 20mts</t>
      </is>
    </oc>
    <nc r="H15" t="inlineStr">
      <is>
        <t>Other (Specify)</t>
      </is>
    </nc>
    <ndxf/>
  </rcc>
  <rcc rId="1824" sId="3" odxf="1" dxf="1">
    <oc r="H16" t="inlineStr">
      <is>
        <t>Tent de 15mts x 15mts</t>
      </is>
    </oc>
    <nc r="H16" t="inlineStr">
      <is>
        <t>Other (Specify)</t>
      </is>
    </nc>
    <ndxf/>
  </rcc>
  <rcc rId="1825" sId="3" odxf="1" dxf="1">
    <oc r="H17" t="inlineStr">
      <is>
        <t>Tent of 15mts x 5mts</t>
      </is>
    </oc>
    <nc r="H17" t="inlineStr">
      <is>
        <t>Other (Specify)</t>
      </is>
    </nc>
    <ndxf/>
  </rcc>
  <rcc rId="1826" sId="3" odxf="1" dxf="1">
    <oc r="H18" t="inlineStr">
      <is>
        <t>Tent of 5mts x 5mts</t>
      </is>
    </oc>
    <nc r="H18" t="inlineStr">
      <is>
        <t>Other (Specify)</t>
      </is>
    </nc>
    <ndxf/>
  </rcc>
  <rcc rId="1827" sId="3" odxf="1" dxf="1">
    <oc r="H19" t="inlineStr">
      <is>
        <t>Tent of 10mts x 15mts</t>
      </is>
    </oc>
    <nc r="H19" t="inlineStr">
      <is>
        <t>Other (Specify)</t>
      </is>
    </nc>
    <ndxf/>
  </rcc>
  <rcc rId="1828" sId="3" odxf="1" dxf="1">
    <oc r="H20" t="inlineStr">
      <is>
        <t>Tent of 6mts x 15mts</t>
      </is>
    </oc>
    <nc r="H20" t="inlineStr">
      <is>
        <t>Other (Specify)</t>
      </is>
    </nc>
    <ndxf/>
  </rcc>
  <rcc rId="1829" sId="3" odxf="1" dxf="1">
    <oc r="H21" t="inlineStr">
      <is>
        <t>Tent of 10mts x 25mts</t>
      </is>
    </oc>
    <nc r="H21" t="inlineStr">
      <is>
        <t>Other (Specify)</t>
      </is>
    </nc>
    <ndxf/>
  </rcc>
  <rcc rId="1830" sId="3" odxf="1" dxf="1">
    <oc r="H22" t="inlineStr">
      <is>
        <t>Tent of 3mts x 25mts</t>
      </is>
    </oc>
    <nc r="H22" t="inlineStr">
      <is>
        <t>Other (Specify)</t>
      </is>
    </nc>
    <ndxf/>
  </rcc>
  <rcc rId="1831" sId="3" odxf="1" dxf="1">
    <oc r="H23" t="inlineStr">
      <is>
        <t>Stage  building</t>
      </is>
    </oc>
    <nc r="H23" t="inlineStr">
      <is>
        <t>Other (Specify)</t>
      </is>
    </nc>
    <ndxf/>
  </rcc>
  <rcc rId="1832" sId="3" odxf="1" dxf="1">
    <oc r="H24" t="inlineStr">
      <is>
        <t xml:space="preserve">Backdrops </t>
      </is>
    </oc>
    <nc r="H24" t="inlineStr">
      <is>
        <t>Other (Specify)</t>
      </is>
    </nc>
    <ndxf/>
  </rcc>
  <rcc rId="1833" sId="3" odxf="1" dxf="1">
    <oc r="H25" t="inlineStr">
      <is>
        <t xml:space="preserve">DJ and mixing equipment. </t>
      </is>
    </oc>
    <nc r="H25" t="inlineStr">
      <is>
        <t>Other (Specify)</t>
      </is>
    </nc>
    <ndxf/>
  </rcc>
  <rcc rId="1834" sId="3" odxf="1" dxf="1">
    <oc r="H26" t="inlineStr">
      <is>
        <t>DJ (person) for the event.</t>
      </is>
    </oc>
    <nc r="H26" t="inlineStr">
      <is>
        <t>Other (Specify)</t>
      </is>
    </nc>
    <ndxf/>
  </rcc>
  <rcc rId="1835" sId="3" odxf="1" dxf="1">
    <oc r="H27" t="inlineStr">
      <is>
        <t>Audio system to cover the event for 3 different areas.</t>
      </is>
    </oc>
    <nc r="H27" t="inlineStr">
      <is>
        <t>Other (Specify)</t>
      </is>
    </nc>
    <ndxf/>
  </rcc>
  <rfmt sheetId="3" sqref="H28" start="0" length="0">
    <dxf/>
  </rfmt>
  <rcc rId="1836" sId="3" odxf="1" dxf="1">
    <oc r="H28" t="inlineStr">
      <is>
        <t>Illumination design for hall way, main stage, back garden and registration.</t>
      </is>
    </oc>
    <nc r="H28" t="inlineStr">
      <is>
        <t>Other (Specify)</t>
      </is>
    </nc>
    <ndxf/>
  </rcc>
  <rfmt sheetId="3" sqref="H29" start="0" length="0">
    <dxf/>
  </rfmt>
  <rcc rId="1837" sId="3" odxf="1" dxf="1">
    <oc r="H29" t="inlineStr">
      <is>
        <t>Auxiliary power supply generator (adequate capacity for planned event) and cabling as necessary for the event.</t>
      </is>
    </oc>
    <nc r="H29" t="inlineStr">
      <is>
        <t>Other (Specify)</t>
      </is>
    </nc>
    <ndxf/>
  </rcc>
  <rcc rId="1838" sId="3" odxf="1" dxf="1">
    <oc r="H30" t="inlineStr">
      <is>
        <t>Power outlets for all sponsors and stands</t>
      </is>
    </oc>
    <nc r="H30" t="inlineStr">
      <is>
        <t>Other (Specify)</t>
      </is>
    </nc>
    <ndxf/>
  </rcc>
  <rcc rId="1839" sId="3" odxf="1" dxf="1">
    <oc r="H31" t="inlineStr">
      <is>
        <t>Supervision and integration of Embassy subcontracted valet parking services.*</t>
      </is>
    </oc>
    <nc r="H31" t="inlineStr">
      <is>
        <t>Other (Specify)</t>
      </is>
    </nc>
    <ndxf/>
  </rcc>
  <rfmt sheetId="3" sqref="H32" start="0" length="0">
    <dxf/>
  </rfmt>
  <rcc rId="1840" sId="3" odxf="1" dxf="1">
    <oc r="H32" t="inlineStr">
      <is>
        <t>Provision of Ambulance service (8 hours)</t>
      </is>
    </oc>
    <nc r="H32" t="inlineStr">
      <is>
        <t>Other (Specify)</t>
      </is>
    </nc>
    <ndxf/>
  </rcc>
  <rcc rId="1841" sId="3" odxf="1" dxf="1">
    <oc r="H33" t="inlineStr">
      <is>
        <t>Supervision and integration of Embassy subcontracted security staff (12-15 staff). *</t>
      </is>
    </oc>
    <nc r="H33" t="inlineStr">
      <is>
        <t>Other (Specify)</t>
      </is>
    </nc>
    <ndxf/>
  </rcc>
  <rcc rId="1842" sId="3" odxf="1" dxf="1">
    <oc r="H34" t="inlineStr">
      <is>
        <t>Supervision and integration of Embassy subcontracted catering staff (20 people). *</t>
      </is>
    </oc>
    <nc r="H34" t="inlineStr">
      <is>
        <t>Other (Specify)</t>
      </is>
    </nc>
    <ndxf/>
  </rcc>
  <rfmt sheetId="3" sqref="H35" start="0" length="0">
    <dxf/>
  </rfmt>
  <rcc rId="1843" sId="3" odxf="1" dxf="1">
    <oc r="H35" t="inlineStr">
      <is>
        <t>Provision of Waiters (1 per every 20 confirmed guests).</t>
      </is>
    </oc>
    <nc r="H35" t="inlineStr">
      <is>
        <t>Other (Specify)</t>
      </is>
    </nc>
    <ndxf/>
  </rcc>
  <rfmt sheetId="3" sqref="H36" start="0" length="0">
    <dxf/>
  </rfmt>
  <rcc rId="1844" sId="3" odxf="1" dxf="1">
    <oc r="H36" t="inlineStr">
      <is>
        <t>Provision of Supervisors, (1 per every 50 confirmed guests).</t>
      </is>
    </oc>
    <nc r="H36" t="inlineStr">
      <is>
        <t>Other (Specify)</t>
      </is>
    </nc>
    <ndxf/>
  </rcc>
  <rfmt sheetId="3" sqref="H37" start="0" length="0">
    <dxf/>
  </rfmt>
  <rcc rId="1845" sId="3" odxf="1" dxf="1">
    <nc r="H37" t="inlineStr">
      <is>
        <t>Other (Specify)</t>
      </is>
    </nc>
    <ndxf/>
  </rcc>
  <rfmt sheetId="3" sqref="H38" start="0" length="0">
    <dxf/>
  </rfmt>
  <rcc rId="1846" sId="3" odxf="1" dxf="1">
    <nc r="H38" t="inlineStr">
      <is>
        <t>Other (Specify)</t>
      </is>
    </nc>
    <ndxf/>
  </rcc>
  <rfmt sheetId="3" sqref="H39" start="0" length="0">
    <dxf/>
  </rfmt>
  <rcc rId="1847" sId="3" odxf="1" dxf="1">
    <nc r="H39" t="inlineStr">
      <is>
        <t>Other (Specify)</t>
      </is>
    </nc>
    <ndxf/>
  </rcc>
  <rfmt sheetId="3" sqref="H40" start="0" length="0">
    <dxf/>
  </rfmt>
  <rcc rId="1848" sId="3" odxf="1" dxf="1">
    <nc r="H40" t="inlineStr">
      <is>
        <t>Other (Specify)</t>
      </is>
    </nc>
    <ndxf/>
  </rcc>
  <rcc rId="1849" sId="3" odxf="1" dxf="1">
    <nc r="H41" t="inlineStr">
      <is>
        <t>Other (Specify)</t>
      </is>
    </nc>
    <odxf/>
    <ndxf/>
  </rcc>
  <rcc rId="1850" sId="3">
    <nc r="H42" t="inlineStr">
      <is>
        <t>Other (Specify)</t>
      </is>
    </nc>
  </rcc>
  <rcc rId="1851" sId="3" odxf="1" dxf="1">
    <nc r="H43" t="inlineStr">
      <is>
        <t>Other (Specify)</t>
      </is>
    </nc>
    <odxf/>
    <ndxf/>
  </rcc>
  <rcc rId="1852" sId="3">
    <nc r="H44" t="inlineStr">
      <is>
        <t>Other (Specify)</t>
      </is>
    </nc>
  </rcc>
  <rcc rId="1853" sId="3" odxf="1" dxf="1">
    <oc r="H45" t="inlineStr">
      <is>
        <t>Provision Uniforms for staff supplied to the event (excluding Embassy subcontracted staff).</t>
      </is>
    </oc>
    <nc r="H45" t="inlineStr">
      <is>
        <t>Other (Specify)</t>
      </is>
    </nc>
    <odxf>
      <alignment horizontal="general" readingOrder="0"/>
    </odxf>
    <ndxf>
      <alignment horizontal="left" readingOrder="0"/>
    </ndxf>
  </rcc>
  <rcc rId="1854" sId="3">
    <oc r="H46" t="inlineStr">
      <is>
        <t>Provision of headsets (15 sets)</t>
      </is>
    </oc>
    <nc r="H46" t="inlineStr">
      <is>
        <t>Other (Specify)</t>
      </is>
    </nc>
  </rcc>
  <rcc rId="1855" sId="3" numFmtId="34">
    <nc r="J37">
      <v>0</v>
    </nc>
  </rcc>
  <rcc rId="1856" sId="3">
    <nc r="K37">
      <f>I37*J37</f>
    </nc>
  </rcc>
  <rcc rId="1857" sId="3" numFmtId="34">
    <nc r="J38">
      <v>0</v>
    </nc>
  </rcc>
  <rcc rId="1858" sId="3">
    <nc r="K38">
      <f>I38*J38</f>
    </nc>
  </rcc>
  <rcc rId="1859" sId="3" numFmtId="34">
    <nc r="J39">
      <v>0</v>
    </nc>
  </rcc>
  <rcc rId="1860" sId="3">
    <nc r="K39">
      <f>I39*J39</f>
    </nc>
  </rcc>
  <rcc rId="1861" sId="3" numFmtId="34">
    <nc r="J40">
      <v>0</v>
    </nc>
  </rcc>
  <rcc rId="1862" sId="3">
    <nc r="K40">
      <f>I40*J40</f>
    </nc>
  </rcc>
  <rcc rId="1863" sId="3" numFmtId="34">
    <nc r="J41">
      <v>0</v>
    </nc>
  </rcc>
  <rcc rId="1864" sId="3">
    <nc r="K41">
      <f>I41*J41</f>
    </nc>
  </rcc>
  <rcc rId="1865" sId="3" numFmtId="34">
    <nc r="J42">
      <v>0</v>
    </nc>
  </rcc>
  <rcc rId="1866" sId="3">
    <nc r="K42">
      <f>I42*J42</f>
    </nc>
  </rcc>
  <rcc rId="1867" sId="3" numFmtId="34">
    <nc r="J43">
      <v>0</v>
    </nc>
  </rcc>
  <rcc rId="1868" sId="3">
    <nc r="K43">
      <f>I43*J43</f>
    </nc>
  </rcc>
  <rcc rId="1869" sId="3" numFmtId="34">
    <nc r="J44">
      <v>0</v>
    </nc>
  </rcc>
  <rcc rId="1870" sId="3">
    <nc r="K44">
      <f>I44*J44</f>
    </nc>
  </rcc>
  <rcc rId="1871" sId="3">
    <oc r="I46">
      <v>1</v>
    </oc>
    <nc r="I46"/>
  </rcc>
  <rcc rId="1872" sId="3">
    <oc r="I45">
      <v>1</v>
    </oc>
    <nc r="I45"/>
  </rcc>
  <rcc rId="1873" sId="3">
    <oc r="I36">
      <v>1</v>
    </oc>
    <nc r="I36"/>
  </rcc>
  <rcc rId="1874" sId="3">
    <oc r="I35">
      <v>1</v>
    </oc>
    <nc r="I35"/>
  </rcc>
  <rcc rId="1875" sId="3">
    <oc r="I34">
      <v>1</v>
    </oc>
    <nc r="I34"/>
  </rcc>
  <rcc rId="1876" sId="3">
    <oc r="I33">
      <v>1</v>
    </oc>
    <nc r="I33"/>
  </rcc>
  <rcc rId="1877" sId="3">
    <oc r="I32">
      <v>1</v>
    </oc>
    <nc r="I32"/>
  </rcc>
  <rcc rId="1878" sId="3">
    <oc r="I31">
      <v>1</v>
    </oc>
    <nc r="I31"/>
  </rcc>
  <rcc rId="1879" sId="3">
    <oc r="I30">
      <v>1</v>
    </oc>
    <nc r="I30"/>
  </rcc>
  <rcc rId="1880" sId="3">
    <oc r="I29">
      <v>1</v>
    </oc>
    <nc r="I29"/>
  </rcc>
  <rcc rId="1881" sId="3">
    <oc r="I28">
      <v>1</v>
    </oc>
    <nc r="I28"/>
  </rcc>
  <rcc rId="1882" sId="3">
    <oc r="I27">
      <v>1</v>
    </oc>
    <nc r="I27"/>
  </rcc>
  <rcc rId="1883" sId="3">
    <oc r="I26">
      <v>1</v>
    </oc>
    <nc r="I26"/>
  </rcc>
  <rcc rId="1884" sId="3">
    <oc r="I25">
      <v>1</v>
    </oc>
    <nc r="I25"/>
  </rcc>
  <rcc rId="1885" sId="3">
    <oc r="I24">
      <v>1</v>
    </oc>
    <nc r="I24"/>
  </rcc>
  <rcc rId="1886" sId="3">
    <oc r="I23">
      <v>1</v>
    </oc>
    <nc r="I23"/>
  </rcc>
  <rcc rId="1887" sId="3">
    <oc r="I22">
      <v>1</v>
    </oc>
    <nc r="I22"/>
  </rcc>
  <rcc rId="1888" sId="3">
    <oc r="I21">
      <v>1</v>
    </oc>
    <nc r="I21"/>
  </rcc>
  <rcc rId="1889" sId="3">
    <oc r="I20">
      <v>1</v>
    </oc>
    <nc r="I20"/>
  </rcc>
  <rcc rId="1890" sId="3">
    <oc r="I19">
      <v>1</v>
    </oc>
    <nc r="I19"/>
  </rcc>
  <rcc rId="1891" sId="3">
    <oc r="I18">
      <v>1</v>
    </oc>
    <nc r="I18"/>
  </rcc>
  <rcc rId="1892" sId="3">
    <oc r="I17">
      <v>1</v>
    </oc>
    <nc r="I17"/>
  </rcc>
  <rcc rId="1893" sId="3">
    <oc r="I16">
      <v>1</v>
    </oc>
    <nc r="I16"/>
  </rcc>
  <rcc rId="1894" sId="3">
    <oc r="I15">
      <v>1</v>
    </oc>
    <nc r="I15"/>
  </rcc>
  <rcc rId="1895" sId="3">
    <oc r="I14">
      <v>1</v>
    </oc>
    <nc r="I14"/>
  </rcc>
  <rcc rId="1896" sId="3">
    <oc r="I13">
      <v>1</v>
    </oc>
    <nc r="I13"/>
  </rcc>
  <rcc rId="1897" sId="3">
    <oc r="I12">
      <v>1</v>
    </oc>
    <nc r="I12"/>
  </rcc>
  <rrc rId="1898" sId="3" ref="A25:XFD25" action="insertRow"/>
  <rcc rId="1899" sId="3">
    <nc r="B25" t="inlineStr">
      <is>
        <t>Printing material</t>
      </is>
    </nc>
  </rcc>
  <rcc rId="1900" sId="3" numFmtId="34">
    <nc r="D25">
      <v>0</v>
    </nc>
  </rcc>
  <rcc rId="1901" sId="3">
    <nc r="E25">
      <f>C25*D25</f>
    </nc>
  </rcc>
  <rcc rId="1902" sId="3">
    <nc r="H25" t="inlineStr">
      <is>
        <t>Other (Specify)</t>
      </is>
    </nc>
  </rcc>
  <rrc rId="1903" sId="3" ref="A27:XFD27" action="insertRow"/>
  <rcc rId="1904" sId="3" numFmtId="34">
    <nc r="D27">
      <v>0</v>
    </nc>
  </rcc>
  <rcc rId="1905" sId="3" numFmtId="34">
    <nc r="E27">
      <v>0</v>
    </nc>
  </rcc>
  <rcc rId="1906" sId="3">
    <nc r="H27" t="inlineStr">
      <is>
        <t>Other (Specify)</t>
      </is>
    </nc>
  </rcc>
  <rcc rId="1907" sId="3">
    <oc r="E49">
      <f>SUM(E12:E46)</f>
    </oc>
    <nc r="E49">
      <f>SUM(E12:E48)</f>
    </nc>
  </rcc>
  <rcc rId="1908" sId="3">
    <oc r="K49">
      <f>I39*J39</f>
    </oc>
    <nc r="K49">
      <f>SUM(K12:K48)</f>
    </nc>
  </rcc>
  <rcc rId="1909" sId="3" numFmtId="34">
    <nc r="J25">
      <v>0</v>
    </nc>
  </rcc>
  <rcc rId="1910" sId="3">
    <nc r="K25">
      <f>I25*J25</f>
    </nc>
  </rcc>
  <rcc rId="1911" sId="3" numFmtId="34">
    <nc r="J27">
      <v>0</v>
    </nc>
  </rcc>
  <rcc rId="1912" sId="3">
    <nc r="K27">
      <f>I27*J27</f>
    </nc>
  </rcc>
  <rcc rId="1913" sId="3">
    <nc r="B27" t="inlineStr">
      <is>
        <t>Design of the pavilion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14" sId="1">
    <oc r="I16">
      <f>IF($D$14="GBP",(H16*1),IF($D$14="MXP",(H16*0.0410000738001328)))</f>
    </oc>
    <nc r="I16">
      <f>IF($D$14="GBP",(H16*1),IF($D$14="MXP",(H16*0.0394517780916386)))</f>
    </nc>
  </rcc>
  <rcc rId="1915" sId="1">
    <oc r="I17">
      <f>IF($D$14="GBP",(H17*1),IF($D$14="MXP",(H17*0.0410000738001328)))</f>
    </oc>
    <nc r="I17">
      <f>IF($D$14="GBP",(H17*1),IF($D$14="MXP",(H17*0.0394517780916386)))</f>
    </nc>
  </rcc>
  <rcc rId="1916" sId="1">
    <oc r="I18">
      <f>SUM(I16:I17)</f>
    </oc>
    <nc r="I18">
      <f>SUM(I16:I17)</f>
    </nc>
  </rcc>
  <rcv guid="{A3FBA93F-2868-4D92-94EE-226E0FE3B2B9}" action="delete"/>
  <rdn rId="0" localSheetId="1" customView="1" name="Z_A3FBA93F_2868_4D92_94EE_226E0FE3B2B9_.wvu.PrintArea" hidden="1" oldHidden="1">
    <formula>'Contract Pricing'!$A$1:$K$22</formula>
    <oldFormula>'Contract Pricing'!$A$1:$K$22</oldFormula>
  </rdn>
  <rcv guid="{A3FBA93F-2868-4D92-94EE-226E0FE3B2B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74DE603E_1C20_443C_A2CE_60EE5F5FCB3E_.wvu.PrintArea" hidden="1" oldHidden="1">
    <formula>'Contract Pricing'!$A$1:$K$22</formula>
  </rdn>
  <rcv guid="{74DE603E-1C20-443C-A2CE-60EE5F5FCB3E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3FBA93F-2868-4D92-94EE-226E0FE3B2B9}" action="delete"/>
  <rdn rId="0" localSheetId="1" customView="1" name="Z_A3FBA93F_2868_4D92_94EE_226E0FE3B2B9_.wvu.PrintArea" hidden="1" oldHidden="1">
    <formula>'Contract Pricing'!$A$1:$K$31</formula>
    <oldFormula>'Contract Pricing'!$A$1:$K$31</oldFormula>
  </rdn>
  <rcv guid="{A3FBA93F-2868-4D92-94EE-226E0FE3B2B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F54FE922-0867-43C2-89DF-E4CE763885CA}" name="Solis, Ricardo" id="-1142187307" dateTime="2019-04-12T13:08:52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L50"/>
  <sheetViews>
    <sheetView showGridLines="0" tabSelected="1" view="pageLayout" zoomScale="80" zoomScaleNormal="100" zoomScaleSheetLayoutView="70" zoomScalePageLayoutView="80" workbookViewId="0">
      <selection activeCell="B3" sqref="B3"/>
    </sheetView>
  </sheetViews>
  <sheetFormatPr defaultColWidth="9.140625" defaultRowHeight="14.25" x14ac:dyDescent="0.2"/>
  <cols>
    <col min="1" max="1" width="7.85546875" style="8" customWidth="1"/>
    <col min="2" max="2" width="72.42578125" style="8" customWidth="1"/>
    <col min="3" max="3" width="22.28515625" style="8" customWidth="1"/>
    <col min="4" max="4" width="20.7109375" style="8" customWidth="1"/>
    <col min="5" max="5" width="15.5703125" style="8" customWidth="1"/>
    <col min="6" max="6" width="33.5703125" style="8" customWidth="1"/>
    <col min="7" max="11" width="20.7109375" style="8" customWidth="1"/>
    <col min="12" max="12" width="15.5703125" style="8" customWidth="1"/>
    <col min="13" max="13" width="15.28515625" style="8" customWidth="1"/>
    <col min="14" max="14" width="14.7109375" style="8" customWidth="1"/>
    <col min="15" max="15" width="16.7109375" style="8" customWidth="1"/>
    <col min="16" max="16384" width="9.140625" style="8"/>
  </cols>
  <sheetData>
    <row r="1" spans="1:12" ht="54.75" customHeight="1" x14ac:dyDescent="0.25">
      <c r="B1" s="27" t="s">
        <v>59</v>
      </c>
      <c r="D1" s="9"/>
      <c r="I1" s="10"/>
      <c r="J1" s="11"/>
    </row>
    <row r="2" spans="1:12" ht="25.5" customHeight="1" x14ac:dyDescent="0.25">
      <c r="B2" s="134" t="s">
        <v>97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1:12" ht="14.45" thickBot="1" x14ac:dyDescent="0.3">
      <c r="I3" s="10"/>
    </row>
    <row r="4" spans="1:12" ht="29.25" customHeight="1" thickBot="1" x14ac:dyDescent="0.3">
      <c r="B4" s="23" t="s">
        <v>19</v>
      </c>
      <c r="C4" s="136" t="s">
        <v>20</v>
      </c>
      <c r="D4" s="137"/>
      <c r="E4" s="138"/>
      <c r="F4" s="38"/>
      <c r="G4" s="38"/>
      <c r="H4" s="38"/>
      <c r="I4" s="38"/>
    </row>
    <row r="5" spans="1:12" ht="14.45" thickBot="1" x14ac:dyDescent="0.3">
      <c r="C5" s="12"/>
      <c r="D5" s="13"/>
      <c r="E5" s="13"/>
      <c r="F5" s="13"/>
      <c r="I5" s="10"/>
    </row>
    <row r="6" spans="1:12" ht="21" customHeight="1" x14ac:dyDescent="0.25">
      <c r="B6" s="141" t="s">
        <v>48</v>
      </c>
      <c r="C6" s="142"/>
      <c r="D6" s="142"/>
      <c r="E6" s="142"/>
      <c r="F6" s="143"/>
    </row>
    <row r="7" spans="1:12" ht="21" customHeight="1" x14ac:dyDescent="0.25">
      <c r="B7" s="24" t="s">
        <v>60</v>
      </c>
      <c r="C7" s="25"/>
      <c r="D7" s="25"/>
      <c r="E7" s="25"/>
      <c r="F7" s="26"/>
    </row>
    <row r="8" spans="1:12" ht="21" customHeight="1" x14ac:dyDescent="0.25">
      <c r="B8" s="24" t="s">
        <v>49</v>
      </c>
      <c r="C8" s="25"/>
      <c r="D8" s="25"/>
      <c r="E8" s="25"/>
      <c r="F8" s="26"/>
    </row>
    <row r="9" spans="1:12" ht="21" customHeight="1" thickBot="1" x14ac:dyDescent="0.3">
      <c r="B9" s="48" t="s">
        <v>25</v>
      </c>
      <c r="C9" s="49"/>
      <c r="D9" s="49"/>
      <c r="E9" s="49"/>
      <c r="F9" s="50"/>
    </row>
    <row r="10" spans="1:12" ht="12" customHeight="1" x14ac:dyDescent="0.25">
      <c r="A10" s="39"/>
      <c r="B10" s="37"/>
      <c r="C10" s="37"/>
      <c r="D10" s="37"/>
      <c r="E10" s="37"/>
      <c r="F10" s="37"/>
      <c r="G10" s="39"/>
      <c r="H10" s="39"/>
      <c r="I10" s="39"/>
      <c r="J10" s="39"/>
      <c r="K10" s="39"/>
      <c r="L10" s="39"/>
    </row>
    <row r="11" spans="1:12" s="14" customFormat="1" ht="33.75" customHeight="1" x14ac:dyDescent="0.25">
      <c r="A11" s="39"/>
      <c r="B11" s="133" t="s">
        <v>61</v>
      </c>
      <c r="C11" s="133"/>
      <c r="D11" s="133"/>
      <c r="E11" s="133"/>
      <c r="F11" s="133"/>
      <c r="G11" s="133"/>
      <c r="H11" s="133"/>
      <c r="I11" s="133"/>
      <c r="J11" s="39"/>
      <c r="K11" s="39"/>
      <c r="L11" s="39"/>
    </row>
    <row r="12" spans="1:12" ht="30.6" customHeight="1" x14ac:dyDescent="0.3">
      <c r="B12" s="77" t="s">
        <v>50</v>
      </c>
      <c r="C12" s="1"/>
      <c r="D12" s="1"/>
      <c r="E12" s="1"/>
    </row>
    <row r="13" spans="1:12" ht="39" customHeight="1" thickBot="1" x14ac:dyDescent="0.3">
      <c r="C13" s="1"/>
      <c r="D13" s="1"/>
      <c r="E13" s="1"/>
    </row>
    <row r="14" spans="1:12" ht="30" customHeight="1" thickBot="1" x14ac:dyDescent="0.5">
      <c r="B14" s="75" t="s">
        <v>44</v>
      </c>
      <c r="C14" s="1"/>
      <c r="D14" s="87" t="s">
        <v>45</v>
      </c>
      <c r="E14" s="1"/>
    </row>
    <row r="15" spans="1:12" ht="98.25" customHeight="1" thickBot="1" x14ac:dyDescent="0.3">
      <c r="B15" s="15" t="s">
        <v>38</v>
      </c>
      <c r="C15" s="15" t="s">
        <v>0</v>
      </c>
      <c r="D15" s="17" t="s">
        <v>21</v>
      </c>
      <c r="E15" s="18" t="s">
        <v>1</v>
      </c>
      <c r="F15" s="17" t="s">
        <v>23</v>
      </c>
      <c r="G15" s="18" t="s">
        <v>1</v>
      </c>
      <c r="H15" s="19" t="s">
        <v>33</v>
      </c>
      <c r="I15" s="19" t="s">
        <v>47</v>
      </c>
      <c r="J15" s="42"/>
      <c r="K15" s="43"/>
      <c r="L15" s="43"/>
    </row>
    <row r="16" spans="1:12" s="16" customFormat="1" ht="15" x14ac:dyDescent="0.25">
      <c r="B16" s="105" t="s">
        <v>62</v>
      </c>
      <c r="C16" s="79">
        <f>SUM(D27:D32)</f>
        <v>0</v>
      </c>
      <c r="D16" s="80">
        <f>SUM(E27:E32)</f>
        <v>0</v>
      </c>
      <c r="E16" s="80">
        <f>SUM(F27:F32)</f>
        <v>0</v>
      </c>
      <c r="F16" s="81">
        <f>'Breakdown of Other Costs'!E49</f>
        <v>0</v>
      </c>
      <c r="G16" s="108">
        <v>0</v>
      </c>
      <c r="H16" s="88">
        <f>SUM(D16:G16)</f>
        <v>0</v>
      </c>
      <c r="I16" s="78">
        <f>IF($D$14="GBP",(H16*1),IF($D$14="MXP",(H16*0.0394517780916386)))</f>
        <v>0</v>
      </c>
    </row>
    <row r="17" spans="1:11" s="16" customFormat="1" ht="15.75" thickBot="1" x14ac:dyDescent="0.3">
      <c r="B17" s="105" t="s">
        <v>63</v>
      </c>
      <c r="C17" s="82">
        <f>SUM(D34:D39)</f>
        <v>0</v>
      </c>
      <c r="D17" s="83">
        <f>SUM(E34:E39)</f>
        <v>0</v>
      </c>
      <c r="E17" s="83">
        <f>SUM(F34:F39)</f>
        <v>0</v>
      </c>
      <c r="F17" s="84">
        <f>'Breakdown of Other Costs'!K49</f>
        <v>0</v>
      </c>
      <c r="G17" s="109">
        <v>0</v>
      </c>
      <c r="H17" s="88">
        <f>SUM(D17:G17)</f>
        <v>0</v>
      </c>
      <c r="I17" s="78">
        <f>IF($D$14="GBP",(H17*1),IF($D$14="MXP",(H17*0.0394517780916386)))</f>
        <v>0</v>
      </c>
    </row>
    <row r="18" spans="1:11" s="20" customFormat="1" ht="48" customHeight="1" thickBot="1" x14ac:dyDescent="0.3">
      <c r="B18" s="21" t="s">
        <v>22</v>
      </c>
      <c r="C18" s="22">
        <f t="shared" ref="C18:I18" si="0">SUM(C16:C17)</f>
        <v>0</v>
      </c>
      <c r="D18" s="76">
        <f t="shared" si="0"/>
        <v>0</v>
      </c>
      <c r="E18" s="76">
        <f t="shared" si="0"/>
        <v>0</v>
      </c>
      <c r="F18" s="76">
        <f t="shared" si="0"/>
        <v>0</v>
      </c>
      <c r="G18" s="76">
        <f t="shared" si="0"/>
        <v>0</v>
      </c>
      <c r="H18" s="89">
        <f t="shared" si="0"/>
        <v>0</v>
      </c>
      <c r="I18" s="47">
        <f t="shared" si="0"/>
        <v>0</v>
      </c>
      <c r="J18" s="139" t="s">
        <v>32</v>
      </c>
      <c r="K18" s="140"/>
    </row>
    <row r="19" spans="1:11" s="20" customFormat="1" ht="34.15" customHeight="1" thickBot="1" x14ac:dyDescent="0.3">
      <c r="B19" s="44"/>
      <c r="C19" s="40"/>
      <c r="D19" s="41"/>
      <c r="E19" s="41"/>
      <c r="F19" s="41"/>
      <c r="G19" s="41"/>
      <c r="H19" s="41"/>
      <c r="I19" s="51"/>
      <c r="J19" s="131" t="s">
        <v>34</v>
      </c>
      <c r="K19" s="132"/>
    </row>
    <row r="20" spans="1:11" s="20" customFormat="1" ht="23.25" customHeight="1" x14ac:dyDescent="0.25">
      <c r="A20" s="52"/>
      <c r="B20" s="130" t="s">
        <v>52</v>
      </c>
      <c r="C20" s="130"/>
      <c r="D20" s="130"/>
      <c r="E20" s="130"/>
      <c r="F20" s="130"/>
      <c r="G20" s="130"/>
      <c r="H20" s="130"/>
      <c r="I20" s="130"/>
      <c r="J20" s="53"/>
      <c r="K20" s="53"/>
    </row>
    <row r="21" spans="1:11" s="59" customFormat="1" ht="25.5" customHeight="1" thickBot="1" x14ac:dyDescent="0.3">
      <c r="A21" s="54"/>
      <c r="B21" s="55"/>
      <c r="C21" s="55"/>
      <c r="D21" s="56"/>
      <c r="E21" s="57"/>
      <c r="F21" s="58"/>
      <c r="G21" s="58"/>
      <c r="H21" s="58"/>
      <c r="I21" s="58"/>
      <c r="J21" s="54"/>
      <c r="K21" s="54"/>
    </row>
    <row r="22" spans="1:11" s="60" customFormat="1" ht="25.5" customHeight="1" thickTop="1" thickBot="1" x14ac:dyDescent="0.3">
      <c r="B22" s="119" t="s">
        <v>53</v>
      </c>
      <c r="C22" s="120"/>
      <c r="D22" s="120"/>
      <c r="E22" s="120"/>
      <c r="F22" s="120"/>
      <c r="G22" s="121"/>
      <c r="H22" s="58"/>
      <c r="I22" s="58"/>
    </row>
    <row r="23" spans="1:11" s="62" customFormat="1" ht="6.75" customHeight="1" thickTop="1" thickBot="1" x14ac:dyDescent="0.3">
      <c r="B23" s="96"/>
      <c r="C23" s="61"/>
      <c r="D23" s="57"/>
      <c r="E23" s="57"/>
      <c r="F23" s="58"/>
      <c r="G23" s="58"/>
      <c r="H23" s="58"/>
      <c r="I23" s="58"/>
    </row>
    <row r="24" spans="1:11" s="63" customFormat="1" ht="25.5" customHeight="1" x14ac:dyDescent="0.2">
      <c r="B24" s="124" t="s">
        <v>43</v>
      </c>
      <c r="C24" s="124" t="s">
        <v>55</v>
      </c>
      <c r="D24" s="124" t="s">
        <v>0</v>
      </c>
      <c r="E24" s="124" t="s">
        <v>39</v>
      </c>
      <c r="F24" s="126" t="s">
        <v>40</v>
      </c>
      <c r="G24" s="128" t="s">
        <v>41</v>
      </c>
    </row>
    <row r="25" spans="1:11" s="63" customFormat="1" ht="51" customHeight="1" thickBot="1" x14ac:dyDescent="0.25">
      <c r="B25" s="125"/>
      <c r="C25" s="125"/>
      <c r="D25" s="125"/>
      <c r="E25" s="125"/>
      <c r="F25" s="127"/>
      <c r="G25" s="129"/>
    </row>
    <row r="26" spans="1:11" s="63" customFormat="1" ht="15" x14ac:dyDescent="0.2">
      <c r="B26" s="92" t="str">
        <f>B16</f>
        <v>Pavilion at the Mexican Petroleum Congress</v>
      </c>
      <c r="C26" s="90"/>
      <c r="D26" s="94"/>
      <c r="E26" s="90"/>
      <c r="F26" s="90"/>
      <c r="G26" s="85"/>
    </row>
    <row r="27" spans="1:11" s="63" customFormat="1" x14ac:dyDescent="0.2">
      <c r="B27" s="64"/>
      <c r="C27" s="100">
        <v>0</v>
      </c>
      <c r="D27" s="65"/>
      <c r="E27" s="101">
        <f>+C27*D27</f>
        <v>0</v>
      </c>
      <c r="F27" s="100">
        <v>0</v>
      </c>
      <c r="G27" s="102">
        <f>E27+F27</f>
        <v>0</v>
      </c>
    </row>
    <row r="28" spans="1:11" s="63" customFormat="1" x14ac:dyDescent="0.2">
      <c r="B28" s="64"/>
      <c r="C28" s="100">
        <v>0</v>
      </c>
      <c r="D28" s="65"/>
      <c r="E28" s="101">
        <f t="shared" ref="E28:E32" si="1">+C28*D28</f>
        <v>0</v>
      </c>
      <c r="F28" s="100">
        <v>0</v>
      </c>
      <c r="G28" s="102">
        <f t="shared" ref="G28:G32" si="2">E28+F28</f>
        <v>0</v>
      </c>
    </row>
    <row r="29" spans="1:11" s="63" customFormat="1" x14ac:dyDescent="0.2">
      <c r="B29" s="64"/>
      <c r="C29" s="100">
        <v>0</v>
      </c>
      <c r="D29" s="65"/>
      <c r="E29" s="101">
        <f t="shared" si="1"/>
        <v>0</v>
      </c>
      <c r="F29" s="100">
        <v>0</v>
      </c>
      <c r="G29" s="102">
        <f t="shared" si="2"/>
        <v>0</v>
      </c>
    </row>
    <row r="30" spans="1:11" s="63" customFormat="1" x14ac:dyDescent="0.2">
      <c r="B30" s="64"/>
      <c r="C30" s="100">
        <v>0</v>
      </c>
      <c r="D30" s="65"/>
      <c r="E30" s="101">
        <f t="shared" si="1"/>
        <v>0</v>
      </c>
      <c r="F30" s="100">
        <v>0</v>
      </c>
      <c r="G30" s="102">
        <f t="shared" si="2"/>
        <v>0</v>
      </c>
    </row>
    <row r="31" spans="1:11" s="63" customFormat="1" ht="15" x14ac:dyDescent="0.2">
      <c r="B31" s="74"/>
      <c r="C31" s="100">
        <v>0</v>
      </c>
      <c r="D31" s="65"/>
      <c r="E31" s="101">
        <f t="shared" si="1"/>
        <v>0</v>
      </c>
      <c r="F31" s="100">
        <v>0</v>
      </c>
      <c r="G31" s="102">
        <f t="shared" si="2"/>
        <v>0</v>
      </c>
    </row>
    <row r="32" spans="1:11" s="63" customFormat="1" x14ac:dyDescent="0.2">
      <c r="B32" s="64"/>
      <c r="C32" s="100">
        <v>0</v>
      </c>
      <c r="D32" s="65"/>
      <c r="E32" s="101">
        <f t="shared" si="1"/>
        <v>0</v>
      </c>
      <c r="F32" s="100">
        <v>0</v>
      </c>
      <c r="G32" s="102">
        <f t="shared" si="2"/>
        <v>0</v>
      </c>
    </row>
    <row r="33" spans="2:10" s="63" customFormat="1" ht="15" x14ac:dyDescent="0.2">
      <c r="B33" s="93" t="str">
        <f>B17</f>
        <v>Other</v>
      </c>
      <c r="C33" s="91"/>
      <c r="D33" s="95"/>
      <c r="E33" s="91"/>
      <c r="F33" s="91"/>
      <c r="G33" s="86"/>
    </row>
    <row r="34" spans="2:10" s="63" customFormat="1" x14ac:dyDescent="0.2">
      <c r="B34" s="64"/>
      <c r="C34" s="100">
        <v>0</v>
      </c>
      <c r="D34" s="65"/>
      <c r="E34" s="101">
        <f t="shared" ref="E34:E39" si="3">+C34*D34</f>
        <v>0</v>
      </c>
      <c r="F34" s="100">
        <v>0</v>
      </c>
      <c r="G34" s="102">
        <f t="shared" ref="G34:G39" si="4">E34+F34</f>
        <v>0</v>
      </c>
    </row>
    <row r="35" spans="2:10" s="63" customFormat="1" x14ac:dyDescent="0.2">
      <c r="B35" s="64"/>
      <c r="C35" s="100">
        <v>0</v>
      </c>
      <c r="D35" s="65"/>
      <c r="E35" s="101">
        <f t="shared" si="3"/>
        <v>0</v>
      </c>
      <c r="F35" s="100">
        <v>0</v>
      </c>
      <c r="G35" s="102">
        <f t="shared" si="4"/>
        <v>0</v>
      </c>
    </row>
    <row r="36" spans="2:10" s="63" customFormat="1" x14ac:dyDescent="0.2">
      <c r="B36" s="64"/>
      <c r="C36" s="100">
        <v>0</v>
      </c>
      <c r="D36" s="65"/>
      <c r="E36" s="101">
        <f t="shared" si="3"/>
        <v>0</v>
      </c>
      <c r="F36" s="100">
        <v>0</v>
      </c>
      <c r="G36" s="102">
        <f t="shared" si="4"/>
        <v>0</v>
      </c>
    </row>
    <row r="37" spans="2:10" s="63" customFormat="1" x14ac:dyDescent="0.2">
      <c r="B37" s="64"/>
      <c r="C37" s="100">
        <v>0</v>
      </c>
      <c r="D37" s="65"/>
      <c r="E37" s="101">
        <f t="shared" si="3"/>
        <v>0</v>
      </c>
      <c r="F37" s="100">
        <v>0</v>
      </c>
      <c r="G37" s="102">
        <f t="shared" si="4"/>
        <v>0</v>
      </c>
    </row>
    <row r="38" spans="2:10" s="63" customFormat="1" x14ac:dyDescent="0.2">
      <c r="B38" s="64"/>
      <c r="C38" s="100">
        <v>0</v>
      </c>
      <c r="D38" s="65"/>
      <c r="E38" s="101">
        <f t="shared" si="3"/>
        <v>0</v>
      </c>
      <c r="F38" s="100">
        <v>0</v>
      </c>
      <c r="G38" s="102">
        <f t="shared" si="4"/>
        <v>0</v>
      </c>
    </row>
    <row r="39" spans="2:10" s="63" customFormat="1" ht="15.75" thickBot="1" x14ac:dyDescent="0.25">
      <c r="B39" s="74"/>
      <c r="C39" s="100">
        <v>0</v>
      </c>
      <c r="D39" s="65"/>
      <c r="E39" s="101">
        <f t="shared" si="3"/>
        <v>0</v>
      </c>
      <c r="F39" s="100">
        <v>0</v>
      </c>
      <c r="G39" s="102">
        <f t="shared" si="4"/>
        <v>0</v>
      </c>
    </row>
    <row r="40" spans="2:10" s="66" customFormat="1" ht="25.5" customHeight="1" thickBot="1" x14ac:dyDescent="0.25">
      <c r="B40" s="122"/>
      <c r="C40" s="123"/>
      <c r="D40" s="67">
        <f>SUM(D26:D39)</f>
        <v>0</v>
      </c>
      <c r="E40" s="103">
        <f>SUM(E26:E39)</f>
        <v>0</v>
      </c>
      <c r="F40" s="103">
        <f>SUM(F26:F39)</f>
        <v>0</v>
      </c>
      <c r="G40" s="104">
        <f>SUM(G26:G39)</f>
        <v>0</v>
      </c>
    </row>
    <row r="41" spans="2:10" s="68" customFormat="1" ht="21" customHeight="1" thickBot="1" x14ac:dyDescent="0.25">
      <c r="B41" s="69"/>
      <c r="C41" s="69"/>
      <c r="D41" s="70"/>
      <c r="E41" s="70"/>
      <c r="F41" s="70"/>
      <c r="G41" s="70"/>
      <c r="H41" s="70"/>
      <c r="I41" s="70"/>
      <c r="J41" s="71"/>
    </row>
    <row r="42" spans="2:10" s="63" customFormat="1" ht="14.25" customHeight="1" x14ac:dyDescent="0.2">
      <c r="B42" s="124" t="s">
        <v>42</v>
      </c>
    </row>
    <row r="43" spans="2:10" s="63" customFormat="1" ht="14.25" customHeight="1" x14ac:dyDescent="0.2">
      <c r="B43" s="125"/>
    </row>
    <row r="44" spans="2:10" s="63" customFormat="1" x14ac:dyDescent="0.2">
      <c r="B44" s="72"/>
      <c r="C44" s="73"/>
    </row>
    <row r="45" spans="2:10" s="63" customFormat="1" x14ac:dyDescent="0.2">
      <c r="B45" s="72"/>
      <c r="C45" s="73"/>
    </row>
    <row r="46" spans="2:10" s="63" customFormat="1" x14ac:dyDescent="0.2">
      <c r="B46" s="72"/>
    </row>
    <row r="47" spans="2:10" s="63" customFormat="1" x14ac:dyDescent="0.2">
      <c r="B47" s="72"/>
    </row>
    <row r="48" spans="2:10" s="63" customFormat="1" x14ac:dyDescent="0.2">
      <c r="B48" s="72"/>
    </row>
    <row r="49" spans="2:2" s="63" customFormat="1" x14ac:dyDescent="0.2">
      <c r="B49" s="72"/>
    </row>
    <row r="50" spans="2:2" s="63" customFormat="1" x14ac:dyDescent="0.2">
      <c r="B50" s="72"/>
    </row>
  </sheetData>
  <customSheetViews>
    <customSheetView guid="{74DE603E-1C20-443C-A2CE-60EE5F5FCB3E}" scale="80" showPageBreaks="1" showGridLines="0" fitToPage="1" printArea="1" view="pageLayout">
      <selection activeCell="B3" sqref="B3"/>
      <pageMargins left="0.70866141732283472" right="0.70866141732283472" top="0.74803149606299213" bottom="0.74803149606299213" header="0.31496062992125984" footer="0.31496062992125984"/>
      <pageSetup paperSize="8" scale="66" orientation="landscape" r:id="rId1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A3FBA93F-2868-4D92-94EE-226E0FE3B2B9}" scale="80" showPageBreaks="1" showGridLines="0" fitToPage="1" printArea="1" view="pageLayout">
      <selection activeCell="E13" sqref="E13"/>
      <pageMargins left="0.70866141732283472" right="0.70866141732283472" top="0.74803149606299213" bottom="0.74803149606299213" header="0.31496062992125984" footer="0.31496062992125984"/>
      <pageSetup paperSize="8" scale="66" orientation="landscape" r:id="rId2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765BC492-ACEB-4803-8AAE-536F504DF5EE}" scale="80" showPageBreaks="1" showGridLines="0" fitToPage="1" printArea="1" view="pageLayout">
      <selection activeCell="F4" sqref="F4"/>
      <pageMargins left="0.70866141732283472" right="0.70866141732283472" top="0.74803149606299213" bottom="0.74803149606299213" header="0.31496062992125984" footer="0.31496062992125984"/>
      <pageSetup paperSize="8" scale="34" orientation="landscape" r:id="rId3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115BCB81-A7B1-44EF-96FE-73AAF26D80A5}" scale="85" showPageBreaks="1" showGridLines="0" fitToPage="1" printArea="1" view="pageLayout">
      <selection activeCell="B2" sqref="B2:K2"/>
      <pageMargins left="0.70866141732283472" right="0.70866141732283472" top="0.74803149606299213" bottom="0.74803149606299213" header="0.31496062992125984" footer="0.31496062992125984"/>
      <pageSetup paperSize="8" scale="53" orientation="landscape" r:id="rId4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</customSheetViews>
  <mergeCells count="16">
    <mergeCell ref="B20:I20"/>
    <mergeCell ref="J19:K19"/>
    <mergeCell ref="B11:I11"/>
    <mergeCell ref="B2:K2"/>
    <mergeCell ref="C4:E4"/>
    <mergeCell ref="J18:K18"/>
    <mergeCell ref="B6:F6"/>
    <mergeCell ref="B22:G22"/>
    <mergeCell ref="B40:C40"/>
    <mergeCell ref="B42:B43"/>
    <mergeCell ref="E24:E25"/>
    <mergeCell ref="F24:F25"/>
    <mergeCell ref="G24:G25"/>
    <mergeCell ref="B24:B25"/>
    <mergeCell ref="C24:C25"/>
    <mergeCell ref="D24:D25"/>
  </mergeCells>
  <conditionalFormatting sqref="D14">
    <cfRule type="containsText" dxfId="0" priority="1" operator="containsText" text="GBP">
      <formula>NOT(ISERROR(SEARCH("GBP",D14)))</formula>
    </cfRule>
  </conditionalFormatting>
  <pageMargins left="0.70866141732283472" right="0.70866141732283472" top="0.74803149606299213" bottom="0.74803149606299213" header="0.31496062992125984" footer="0.31496062992125984"/>
  <pageSetup paperSize="8" scale="66" orientation="landscape" r:id="rId5"/>
  <headerFoot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Sheet1!$B$4:$B$6</xm:f>
          </x14:formula1>
          <xm:sqref>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16"/>
  <sheetViews>
    <sheetView workbookViewId="0">
      <selection activeCell="B13" sqref="B13"/>
    </sheetView>
  </sheetViews>
  <sheetFormatPr defaultColWidth="9.140625"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2" t="s">
        <v>2</v>
      </c>
      <c r="D2" s="3" t="s">
        <v>3</v>
      </c>
    </row>
    <row r="3" spans="2:4" x14ac:dyDescent="0.25">
      <c r="B3" s="4" t="s">
        <v>14</v>
      </c>
      <c r="D3" s="5" t="s">
        <v>9</v>
      </c>
    </row>
    <row r="4" spans="2:4" x14ac:dyDescent="0.25">
      <c r="B4" s="4" t="s">
        <v>15</v>
      </c>
      <c r="D4" s="5" t="s">
        <v>12</v>
      </c>
    </row>
    <row r="5" spans="2:4" x14ac:dyDescent="0.25">
      <c r="B5" s="4" t="s">
        <v>16</v>
      </c>
      <c r="D5" s="5" t="s">
        <v>13</v>
      </c>
    </row>
    <row r="6" spans="2:4" x14ac:dyDescent="0.25">
      <c r="B6" s="4" t="s">
        <v>17</v>
      </c>
      <c r="D6" s="5" t="s">
        <v>7</v>
      </c>
    </row>
    <row r="7" spans="2:4" x14ac:dyDescent="0.25">
      <c r="B7" s="7" t="s">
        <v>18</v>
      </c>
      <c r="D7" s="5" t="s">
        <v>5</v>
      </c>
    </row>
    <row r="8" spans="2:4" x14ac:dyDescent="0.25">
      <c r="B8" s="4"/>
      <c r="D8" s="5" t="s">
        <v>8</v>
      </c>
    </row>
    <row r="9" spans="2:4" x14ac:dyDescent="0.25">
      <c r="D9" s="5" t="s">
        <v>11</v>
      </c>
    </row>
    <row r="10" spans="2:4" x14ac:dyDescent="0.25">
      <c r="D10" s="5" t="s">
        <v>10</v>
      </c>
    </row>
    <row r="11" spans="2:4" x14ac:dyDescent="0.25">
      <c r="D11" s="5" t="s">
        <v>4</v>
      </c>
    </row>
    <row r="12" spans="2:4" x14ac:dyDescent="0.25">
      <c r="D12" s="5" t="s">
        <v>6</v>
      </c>
    </row>
    <row r="13" spans="2:4" x14ac:dyDescent="0.25">
      <c r="D13" s="5"/>
    </row>
    <row r="14" spans="2:4" x14ac:dyDescent="0.25">
      <c r="D14" s="5"/>
    </row>
    <row r="15" spans="2:4" x14ac:dyDescent="0.25">
      <c r="D15" s="5"/>
    </row>
    <row r="16" spans="2:4" x14ac:dyDescent="0.25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customSheetViews>
    <customSheetView guid="{74DE603E-1C20-443C-A2CE-60EE5F5FCB3E}" state="hidden">
      <selection activeCell="B13" sqref="B13"/>
      <pageMargins left="0.7" right="0.7" top="0.75" bottom="0.75" header="0.3" footer="0.3"/>
      <pageSetup paperSize="9" orientation="portrait" r:id="rId1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A3FBA93F-2868-4D92-94EE-226E0FE3B2B9}" state="hidden">
      <selection activeCell="B13" sqref="B13"/>
      <pageMargins left="0.7" right="0.7" top="0.75" bottom="0.75" header="0.3" footer="0.3"/>
      <pageSetup paperSize="9" orientation="portrait" r:id="rId2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765BC492-ACEB-4803-8AAE-536F504DF5EE}" state="hidden">
      <selection activeCell="B13" sqref="B13"/>
      <pageMargins left="0.7" right="0.7" top="0.75" bottom="0.75" header="0.3" footer="0.3"/>
      <pageSetup paperSize="9" orientation="portrait" r:id="rId3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115BCB81-A7B1-44EF-96FE-73AAF26D80A5}" state="hidden">
      <selection activeCell="B13" sqref="B13"/>
      <pageMargins left="0.7" right="0.7" top="0.75" bottom="0.75" header="0.3" footer="0.3"/>
      <pageSetup paperSize="9" orientation="portrait" r:id="rId4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</customSheetViews>
  <pageMargins left="0.7" right="0.7" top="0.75" bottom="0.75" header="0.3" footer="0.3"/>
  <pageSetup paperSize="9" orientation="portrait" r:id="rId5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38A8"/>
    <pageSetUpPr fitToPage="1"/>
  </sheetPr>
  <dimension ref="A1:K49"/>
  <sheetViews>
    <sheetView showGridLines="0" zoomScale="60" zoomScaleNormal="100" zoomScaleSheetLayoutView="100" zoomScalePageLayoutView="80" workbookViewId="0">
      <selection activeCell="B8" sqref="B8:F8"/>
    </sheetView>
  </sheetViews>
  <sheetFormatPr defaultColWidth="9.140625" defaultRowHeight="15" x14ac:dyDescent="0.25"/>
  <cols>
    <col min="1" max="1" width="2.28515625" customWidth="1"/>
    <col min="2" max="2" width="60.7109375" bestFit="1" customWidth="1"/>
    <col min="3" max="5" width="17.85546875" customWidth="1"/>
    <col min="6" max="7" width="2.28515625" customWidth="1"/>
    <col min="8" max="8" width="41.7109375" customWidth="1"/>
    <col min="9" max="9" width="15.28515625" customWidth="1"/>
    <col min="10" max="10" width="14.28515625" customWidth="1"/>
    <col min="11" max="11" width="13.85546875" customWidth="1"/>
  </cols>
  <sheetData>
    <row r="1" spans="1:11" s="8" customFormat="1" ht="54.75" customHeight="1" x14ac:dyDescent="0.2">
      <c r="B1" s="144" t="s">
        <v>51</v>
      </c>
      <c r="C1" s="144"/>
      <c r="D1" s="144"/>
      <c r="E1" s="144"/>
      <c r="F1" s="144"/>
    </row>
    <row r="2" spans="1:11" ht="12.75" customHeight="1" x14ac:dyDescent="0.25">
      <c r="A2" s="28"/>
      <c r="B2" s="28"/>
      <c r="C2" s="28"/>
      <c r="D2" s="28"/>
      <c r="E2" s="28"/>
      <c r="F2" s="28"/>
    </row>
    <row r="3" spans="1:11" ht="17.25" customHeight="1" x14ac:dyDescent="0.3">
      <c r="A3" s="28"/>
      <c r="B3" s="145" t="s">
        <v>26</v>
      </c>
      <c r="C3" s="145"/>
      <c r="D3" s="28"/>
      <c r="E3" s="28"/>
      <c r="F3" s="28"/>
    </row>
    <row r="4" spans="1:11" ht="17.25" customHeight="1" thickBot="1" x14ac:dyDescent="0.35">
      <c r="A4" s="28"/>
      <c r="B4" s="46"/>
      <c r="C4" s="46"/>
      <c r="D4" s="28"/>
      <c r="E4" s="28"/>
      <c r="F4" s="28"/>
    </row>
    <row r="5" spans="1:11" ht="29.45" customHeight="1" x14ac:dyDescent="0.25">
      <c r="A5" s="28"/>
      <c r="B5" s="154" t="s">
        <v>54</v>
      </c>
      <c r="C5" s="155"/>
      <c r="D5" s="155"/>
      <c r="E5" s="155"/>
      <c r="F5" s="156"/>
    </row>
    <row r="6" spans="1:11" ht="17.25" customHeight="1" x14ac:dyDescent="0.25">
      <c r="A6" s="28"/>
      <c r="B6" s="151" t="s">
        <v>24</v>
      </c>
      <c r="C6" s="152"/>
      <c r="D6" s="152"/>
      <c r="E6" s="152"/>
      <c r="F6" s="153"/>
    </row>
    <row r="7" spans="1:11" ht="17.25" customHeight="1" x14ac:dyDescent="0.25">
      <c r="A7" s="28"/>
      <c r="B7" s="151" t="s">
        <v>30</v>
      </c>
      <c r="C7" s="152"/>
      <c r="D7" s="152"/>
      <c r="E7" s="152"/>
      <c r="F7" s="153"/>
    </row>
    <row r="8" spans="1:11" ht="17.25" customHeight="1" thickBot="1" x14ac:dyDescent="0.3">
      <c r="A8" s="28"/>
      <c r="B8" s="148" t="s">
        <v>31</v>
      </c>
      <c r="C8" s="149"/>
      <c r="D8" s="149"/>
      <c r="E8" s="149"/>
      <c r="F8" s="150"/>
    </row>
    <row r="10" spans="1:11" ht="33" customHeight="1" thickBot="1" x14ac:dyDescent="0.3">
      <c r="B10" s="45" t="s">
        <v>37</v>
      </c>
      <c r="C10" s="146" t="str">
        <f>'Contract Pricing'!B16</f>
        <v>Pavilion at the Mexican Petroleum Congress</v>
      </c>
      <c r="D10" s="147"/>
      <c r="E10" s="147"/>
      <c r="F10" s="30"/>
      <c r="G10" s="111"/>
      <c r="H10" s="45" t="s">
        <v>36</v>
      </c>
      <c r="I10" s="107" t="str">
        <f>'Contract Pricing'!B17</f>
        <v>Other</v>
      </c>
      <c r="J10" s="110"/>
      <c r="K10" s="110"/>
    </row>
    <row r="11" spans="1:11" s="29" customFormat="1" ht="86.25" customHeight="1" thickBot="1" x14ac:dyDescent="0.3">
      <c r="B11" s="32" t="s">
        <v>27</v>
      </c>
      <c r="C11" s="33" t="s">
        <v>28</v>
      </c>
      <c r="D11" s="34" t="s">
        <v>57</v>
      </c>
      <c r="E11" s="35" t="s">
        <v>58</v>
      </c>
      <c r="H11" s="32" t="s">
        <v>27</v>
      </c>
      <c r="I11" s="33" t="s">
        <v>28</v>
      </c>
      <c r="J11" s="34" t="s">
        <v>57</v>
      </c>
      <c r="K11" s="35" t="s">
        <v>58</v>
      </c>
    </row>
    <row r="12" spans="1:11" ht="15" customHeight="1" x14ac:dyDescent="0.25">
      <c r="B12" s="116" t="s">
        <v>64</v>
      </c>
      <c r="C12" s="31">
        <v>1</v>
      </c>
      <c r="D12" s="97">
        <v>0</v>
      </c>
      <c r="E12" s="98">
        <f>C12*D12</f>
        <v>0</v>
      </c>
      <c r="H12" s="112" t="s">
        <v>29</v>
      </c>
      <c r="I12" s="31"/>
      <c r="J12" s="97">
        <v>0</v>
      </c>
      <c r="K12" s="98">
        <f>I12*J12</f>
        <v>0</v>
      </c>
    </row>
    <row r="13" spans="1:11" ht="15" customHeight="1" x14ac:dyDescent="0.25">
      <c r="B13" s="117" t="s">
        <v>65</v>
      </c>
      <c r="C13" s="31">
        <v>1</v>
      </c>
      <c r="D13" s="97">
        <v>0</v>
      </c>
      <c r="E13" s="98">
        <f>C13*D13</f>
        <v>0</v>
      </c>
      <c r="H13" s="106" t="s">
        <v>29</v>
      </c>
      <c r="I13" s="31"/>
      <c r="J13" s="97">
        <v>0</v>
      </c>
      <c r="K13" s="98">
        <f>I13*J13</f>
        <v>0</v>
      </c>
    </row>
    <row r="14" spans="1:11" x14ac:dyDescent="0.25">
      <c r="B14" s="117" t="s">
        <v>66</v>
      </c>
      <c r="C14" s="31">
        <v>2</v>
      </c>
      <c r="D14" s="97">
        <v>0</v>
      </c>
      <c r="E14" s="98">
        <f t="shared" ref="E14:E48" si="0">C14*D14</f>
        <v>0</v>
      </c>
      <c r="H14" s="112" t="s">
        <v>29</v>
      </c>
      <c r="I14" s="31"/>
      <c r="J14" s="97">
        <v>0</v>
      </c>
      <c r="K14" s="98">
        <f t="shared" ref="K14:K48" si="1">I14*J14</f>
        <v>0</v>
      </c>
    </row>
    <row r="15" spans="1:11" ht="15" customHeight="1" x14ac:dyDescent="0.25">
      <c r="B15" s="117" t="s">
        <v>67</v>
      </c>
      <c r="C15" s="31">
        <v>1</v>
      </c>
      <c r="D15" s="97">
        <v>0</v>
      </c>
      <c r="E15" s="98">
        <f t="shared" si="0"/>
        <v>0</v>
      </c>
      <c r="H15" s="112" t="s">
        <v>29</v>
      </c>
      <c r="I15" s="31"/>
      <c r="J15" s="97">
        <v>0</v>
      </c>
      <c r="K15" s="98">
        <f t="shared" si="1"/>
        <v>0</v>
      </c>
    </row>
    <row r="16" spans="1:11" ht="15" customHeight="1" x14ac:dyDescent="0.25">
      <c r="B16" s="117" t="s">
        <v>68</v>
      </c>
      <c r="C16" s="31">
        <v>2</v>
      </c>
      <c r="D16" s="97">
        <v>0</v>
      </c>
      <c r="E16" s="98">
        <f t="shared" ref="E16:E20" si="2">C16*D16</f>
        <v>0</v>
      </c>
      <c r="H16" s="112" t="s">
        <v>29</v>
      </c>
      <c r="I16" s="31"/>
      <c r="J16" s="97">
        <v>0</v>
      </c>
      <c r="K16" s="98">
        <f t="shared" si="1"/>
        <v>0</v>
      </c>
    </row>
    <row r="17" spans="2:11" ht="15" customHeight="1" x14ac:dyDescent="0.25">
      <c r="B17" s="117" t="s">
        <v>69</v>
      </c>
      <c r="C17" s="31">
        <v>6</v>
      </c>
      <c r="D17" s="97">
        <v>0</v>
      </c>
      <c r="E17" s="98">
        <f t="shared" si="2"/>
        <v>0</v>
      </c>
      <c r="H17" s="112" t="s">
        <v>29</v>
      </c>
      <c r="I17" s="31"/>
      <c r="J17" s="97">
        <v>0</v>
      </c>
      <c r="K17" s="98">
        <f t="shared" si="1"/>
        <v>0</v>
      </c>
    </row>
    <row r="18" spans="2:11" ht="15" customHeight="1" x14ac:dyDescent="0.25">
      <c r="B18" s="117" t="s">
        <v>70</v>
      </c>
      <c r="C18" s="31"/>
      <c r="D18" s="97">
        <v>0</v>
      </c>
      <c r="E18" s="98">
        <f t="shared" si="2"/>
        <v>0</v>
      </c>
      <c r="H18" s="112" t="s">
        <v>29</v>
      </c>
      <c r="I18" s="31"/>
      <c r="J18" s="97">
        <v>0</v>
      </c>
      <c r="K18" s="98">
        <f t="shared" si="1"/>
        <v>0</v>
      </c>
    </row>
    <row r="19" spans="2:11" ht="15" customHeight="1" x14ac:dyDescent="0.25">
      <c r="B19" s="117" t="s">
        <v>71</v>
      </c>
      <c r="C19" s="31">
        <v>1</v>
      </c>
      <c r="D19" s="97">
        <v>0</v>
      </c>
      <c r="E19" s="98">
        <f t="shared" si="2"/>
        <v>0</v>
      </c>
      <c r="H19" s="112" t="s">
        <v>29</v>
      </c>
      <c r="I19" s="31"/>
      <c r="J19" s="97">
        <v>0</v>
      </c>
      <c r="K19" s="98">
        <f t="shared" si="1"/>
        <v>0</v>
      </c>
    </row>
    <row r="20" spans="2:11" ht="15" customHeight="1" x14ac:dyDescent="0.25">
      <c r="B20" s="117" t="s">
        <v>72</v>
      </c>
      <c r="C20" s="31">
        <v>1</v>
      </c>
      <c r="D20" s="97">
        <v>0</v>
      </c>
      <c r="E20" s="98">
        <f t="shared" si="2"/>
        <v>0</v>
      </c>
      <c r="H20" s="112" t="s">
        <v>29</v>
      </c>
      <c r="I20" s="31"/>
      <c r="J20" s="97">
        <v>0</v>
      </c>
      <c r="K20" s="98">
        <f t="shared" si="1"/>
        <v>0</v>
      </c>
    </row>
    <row r="21" spans="2:11" ht="15" customHeight="1" x14ac:dyDescent="0.25">
      <c r="B21" s="117" t="s">
        <v>73</v>
      </c>
      <c r="C21" s="31">
        <v>2</v>
      </c>
      <c r="D21" s="97">
        <v>0</v>
      </c>
      <c r="E21" s="98">
        <f t="shared" si="0"/>
        <v>0</v>
      </c>
      <c r="H21" s="112" t="s">
        <v>29</v>
      </c>
      <c r="I21" s="31"/>
      <c r="J21" s="97">
        <v>0</v>
      </c>
      <c r="K21" s="98">
        <f t="shared" si="1"/>
        <v>0</v>
      </c>
    </row>
    <row r="22" spans="2:11" ht="15" customHeight="1" x14ac:dyDescent="0.25">
      <c r="B22" s="117" t="s">
        <v>74</v>
      </c>
      <c r="C22" s="31"/>
      <c r="D22" s="97">
        <v>0</v>
      </c>
      <c r="E22" s="98">
        <f t="shared" si="0"/>
        <v>0</v>
      </c>
      <c r="H22" s="112" t="s">
        <v>29</v>
      </c>
      <c r="I22" s="31"/>
      <c r="J22" s="97">
        <v>0</v>
      </c>
      <c r="K22" s="98">
        <f t="shared" si="1"/>
        <v>0</v>
      </c>
    </row>
    <row r="23" spans="2:11" x14ac:dyDescent="0.25">
      <c r="B23" s="117" t="s">
        <v>75</v>
      </c>
      <c r="C23" s="31">
        <v>1</v>
      </c>
      <c r="D23" s="97">
        <v>0</v>
      </c>
      <c r="E23" s="98">
        <f t="shared" si="0"/>
        <v>0</v>
      </c>
      <c r="H23" s="112" t="s">
        <v>29</v>
      </c>
      <c r="I23" s="31"/>
      <c r="J23" s="97">
        <v>0</v>
      </c>
      <c r="K23" s="98">
        <f t="shared" si="1"/>
        <v>0</v>
      </c>
    </row>
    <row r="24" spans="2:11" x14ac:dyDescent="0.25">
      <c r="B24" s="117" t="s">
        <v>76</v>
      </c>
      <c r="C24" s="31">
        <v>1</v>
      </c>
      <c r="D24" s="97">
        <v>0</v>
      </c>
      <c r="E24" s="98">
        <f t="shared" si="0"/>
        <v>0</v>
      </c>
      <c r="H24" s="112" t="s">
        <v>29</v>
      </c>
      <c r="I24" s="31"/>
      <c r="J24" s="97">
        <v>0</v>
      </c>
      <c r="K24" s="98">
        <f t="shared" si="1"/>
        <v>0</v>
      </c>
    </row>
    <row r="25" spans="2:11" x14ac:dyDescent="0.25">
      <c r="B25" s="117" t="s">
        <v>95</v>
      </c>
      <c r="C25" s="31"/>
      <c r="D25" s="97">
        <v>0</v>
      </c>
      <c r="E25" s="98">
        <f t="shared" ref="E25" si="3">C25*D25</f>
        <v>0</v>
      </c>
      <c r="H25" s="112" t="s">
        <v>29</v>
      </c>
      <c r="I25" s="31"/>
      <c r="J25" s="97">
        <v>0</v>
      </c>
      <c r="K25" s="98">
        <f t="shared" ref="K25" si="4">I25*J25</f>
        <v>0</v>
      </c>
    </row>
    <row r="26" spans="2:11" x14ac:dyDescent="0.25">
      <c r="B26" s="117" t="s">
        <v>77</v>
      </c>
      <c r="C26" s="31">
        <v>1</v>
      </c>
      <c r="D26" s="97">
        <v>0</v>
      </c>
      <c r="E26" s="98">
        <f t="shared" si="0"/>
        <v>0</v>
      </c>
      <c r="H26" s="112" t="s">
        <v>29</v>
      </c>
      <c r="I26" s="31"/>
      <c r="J26" s="97">
        <v>0</v>
      </c>
      <c r="K26" s="98">
        <f t="shared" si="1"/>
        <v>0</v>
      </c>
    </row>
    <row r="27" spans="2:11" x14ac:dyDescent="0.25">
      <c r="B27" s="117" t="s">
        <v>96</v>
      </c>
      <c r="C27" s="31"/>
      <c r="D27" s="97">
        <v>0</v>
      </c>
      <c r="E27" s="98">
        <v>0</v>
      </c>
      <c r="H27" s="112" t="s">
        <v>29</v>
      </c>
      <c r="I27" s="31"/>
      <c r="J27" s="97">
        <v>0</v>
      </c>
      <c r="K27" s="98">
        <f t="shared" ref="K27" si="5">I27*J27</f>
        <v>0</v>
      </c>
    </row>
    <row r="28" spans="2:11" x14ac:dyDescent="0.25">
      <c r="B28" s="118" t="s">
        <v>78</v>
      </c>
      <c r="C28" s="113"/>
      <c r="D28" s="114"/>
      <c r="E28" s="115"/>
      <c r="H28" s="112" t="s">
        <v>29</v>
      </c>
      <c r="I28" s="31"/>
      <c r="J28" s="97">
        <v>0</v>
      </c>
      <c r="K28" s="98">
        <f t="shared" si="1"/>
        <v>0</v>
      </c>
    </row>
    <row r="29" spans="2:11" x14ac:dyDescent="0.25">
      <c r="B29" s="117" t="s">
        <v>79</v>
      </c>
      <c r="C29" s="31">
        <v>1</v>
      </c>
      <c r="D29" s="97">
        <v>0</v>
      </c>
      <c r="E29" s="98">
        <f t="shared" si="0"/>
        <v>0</v>
      </c>
      <c r="H29" s="112" t="s">
        <v>29</v>
      </c>
      <c r="I29" s="31"/>
      <c r="J29" s="97">
        <v>0</v>
      </c>
      <c r="K29" s="98">
        <f t="shared" si="1"/>
        <v>0</v>
      </c>
    </row>
    <row r="30" spans="2:11" x14ac:dyDescent="0.25">
      <c r="B30" s="117" t="s">
        <v>80</v>
      </c>
      <c r="C30" s="31">
        <v>3</v>
      </c>
      <c r="D30" s="97">
        <v>0</v>
      </c>
      <c r="E30" s="98">
        <f t="shared" si="0"/>
        <v>0</v>
      </c>
      <c r="H30" s="112" t="s">
        <v>29</v>
      </c>
      <c r="I30" s="31"/>
      <c r="J30" s="97">
        <v>0</v>
      </c>
      <c r="K30" s="98">
        <f t="shared" si="1"/>
        <v>0</v>
      </c>
    </row>
    <row r="31" spans="2:11" x14ac:dyDescent="0.25">
      <c r="B31" s="117" t="s">
        <v>81</v>
      </c>
      <c r="C31" s="31">
        <v>3</v>
      </c>
      <c r="D31" s="97">
        <v>0</v>
      </c>
      <c r="E31" s="98">
        <f t="shared" si="0"/>
        <v>0</v>
      </c>
      <c r="H31" s="112" t="s">
        <v>29</v>
      </c>
      <c r="I31" s="31"/>
      <c r="J31" s="97">
        <v>0</v>
      </c>
      <c r="K31" s="98">
        <f t="shared" si="1"/>
        <v>0</v>
      </c>
    </row>
    <row r="32" spans="2:11" x14ac:dyDescent="0.25">
      <c r="B32" s="117" t="s">
        <v>82</v>
      </c>
      <c r="C32" s="31"/>
      <c r="D32" s="97">
        <v>0</v>
      </c>
      <c r="E32" s="98">
        <f t="shared" si="0"/>
        <v>0</v>
      </c>
      <c r="H32" s="112" t="s">
        <v>29</v>
      </c>
      <c r="I32" s="31"/>
      <c r="J32" s="97">
        <v>0</v>
      </c>
      <c r="K32" s="98">
        <f t="shared" si="1"/>
        <v>0</v>
      </c>
    </row>
    <row r="33" spans="2:11" x14ac:dyDescent="0.25">
      <c r="B33" s="117" t="s">
        <v>83</v>
      </c>
      <c r="C33" s="31"/>
      <c r="D33" s="97">
        <v>0</v>
      </c>
      <c r="E33" s="98">
        <f t="shared" si="0"/>
        <v>0</v>
      </c>
      <c r="H33" s="112" t="s">
        <v>29</v>
      </c>
      <c r="I33" s="31"/>
      <c r="J33" s="97">
        <v>0</v>
      </c>
      <c r="K33" s="98">
        <f t="shared" si="1"/>
        <v>0</v>
      </c>
    </row>
    <row r="34" spans="2:11" ht="15" customHeight="1" x14ac:dyDescent="0.25">
      <c r="B34" s="117" t="s">
        <v>84</v>
      </c>
      <c r="C34" s="31">
        <v>3</v>
      </c>
      <c r="D34" s="97">
        <v>0</v>
      </c>
      <c r="E34" s="98">
        <f t="shared" si="0"/>
        <v>0</v>
      </c>
      <c r="H34" s="112" t="s">
        <v>29</v>
      </c>
      <c r="I34" s="31"/>
      <c r="J34" s="97">
        <v>0</v>
      </c>
      <c r="K34" s="98">
        <f t="shared" si="1"/>
        <v>0</v>
      </c>
    </row>
    <row r="35" spans="2:11" ht="15" customHeight="1" x14ac:dyDescent="0.25">
      <c r="B35" s="117" t="s">
        <v>85</v>
      </c>
      <c r="C35" s="31">
        <v>3</v>
      </c>
      <c r="D35" s="97">
        <v>0</v>
      </c>
      <c r="E35" s="98">
        <f t="shared" ref="E35:E47" si="6">C35*D35</f>
        <v>0</v>
      </c>
      <c r="H35" s="112" t="s">
        <v>29</v>
      </c>
      <c r="I35" s="31"/>
      <c r="J35" s="97">
        <v>0</v>
      </c>
      <c r="K35" s="98">
        <f t="shared" si="1"/>
        <v>0</v>
      </c>
    </row>
    <row r="36" spans="2:11" ht="15" customHeight="1" x14ac:dyDescent="0.25">
      <c r="B36" s="117" t="s">
        <v>56</v>
      </c>
      <c r="C36" s="31">
        <v>2</v>
      </c>
      <c r="D36" s="97">
        <v>0</v>
      </c>
      <c r="E36" s="98">
        <f t="shared" si="6"/>
        <v>0</v>
      </c>
      <c r="H36" s="112" t="s">
        <v>29</v>
      </c>
      <c r="I36" s="31"/>
      <c r="J36" s="97">
        <v>0</v>
      </c>
      <c r="K36" s="98">
        <f t="shared" si="1"/>
        <v>0</v>
      </c>
    </row>
    <row r="37" spans="2:11" ht="15" customHeight="1" x14ac:dyDescent="0.25">
      <c r="B37" s="118" t="s">
        <v>86</v>
      </c>
      <c r="C37" s="113"/>
      <c r="D37" s="114"/>
      <c r="E37" s="115"/>
      <c r="H37" s="112" t="s">
        <v>29</v>
      </c>
      <c r="I37" s="31"/>
      <c r="J37" s="97">
        <v>0</v>
      </c>
      <c r="K37" s="98">
        <f t="shared" si="1"/>
        <v>0</v>
      </c>
    </row>
    <row r="38" spans="2:11" ht="15" customHeight="1" x14ac:dyDescent="0.25">
      <c r="B38" s="112" t="s">
        <v>87</v>
      </c>
      <c r="C38" s="31">
        <v>1</v>
      </c>
      <c r="D38" s="97">
        <v>0</v>
      </c>
      <c r="E38" s="98">
        <f t="shared" si="6"/>
        <v>0</v>
      </c>
      <c r="H38" s="112" t="s">
        <v>29</v>
      </c>
      <c r="I38" s="31"/>
      <c r="J38" s="97">
        <v>0</v>
      </c>
      <c r="K38" s="98">
        <f t="shared" si="1"/>
        <v>0</v>
      </c>
    </row>
    <row r="39" spans="2:11" ht="15" customHeight="1" x14ac:dyDescent="0.25">
      <c r="B39" s="112" t="s">
        <v>88</v>
      </c>
      <c r="C39" s="31">
        <v>1</v>
      </c>
      <c r="D39" s="97">
        <v>0</v>
      </c>
      <c r="E39" s="98">
        <f t="shared" ref="E39:E42" si="7">C39*D39</f>
        <v>0</v>
      </c>
      <c r="H39" s="112" t="s">
        <v>29</v>
      </c>
      <c r="I39" s="31"/>
      <c r="J39" s="97">
        <v>0</v>
      </c>
      <c r="K39" s="98">
        <f t="shared" ref="K39:K46" si="8">I39*J39</f>
        <v>0</v>
      </c>
    </row>
    <row r="40" spans="2:11" ht="15" customHeight="1" x14ac:dyDescent="0.25">
      <c r="B40" s="112" t="s">
        <v>89</v>
      </c>
      <c r="C40" s="31">
        <v>1</v>
      </c>
      <c r="D40" s="97">
        <v>0</v>
      </c>
      <c r="E40" s="98">
        <f t="shared" si="7"/>
        <v>0</v>
      </c>
      <c r="H40" s="112" t="s">
        <v>29</v>
      </c>
      <c r="I40" s="31"/>
      <c r="J40" s="97">
        <v>0</v>
      </c>
      <c r="K40" s="98">
        <f t="shared" si="8"/>
        <v>0</v>
      </c>
    </row>
    <row r="41" spans="2:11" ht="15" customHeight="1" x14ac:dyDescent="0.25">
      <c r="B41" s="112" t="s">
        <v>90</v>
      </c>
      <c r="C41" s="31">
        <v>3</v>
      </c>
      <c r="D41" s="97">
        <v>0</v>
      </c>
      <c r="E41" s="98">
        <f t="shared" si="7"/>
        <v>0</v>
      </c>
      <c r="H41" s="112" t="s">
        <v>29</v>
      </c>
      <c r="I41" s="31"/>
      <c r="J41" s="97">
        <v>0</v>
      </c>
      <c r="K41" s="98">
        <f t="shared" si="8"/>
        <v>0</v>
      </c>
    </row>
    <row r="42" spans="2:11" ht="15" customHeight="1" x14ac:dyDescent="0.25">
      <c r="B42" s="112" t="s">
        <v>91</v>
      </c>
      <c r="C42" s="31">
        <v>1</v>
      </c>
      <c r="D42" s="97">
        <v>0</v>
      </c>
      <c r="E42" s="98">
        <f t="shared" si="7"/>
        <v>0</v>
      </c>
      <c r="H42" s="112" t="s">
        <v>29</v>
      </c>
      <c r="I42" s="31"/>
      <c r="J42" s="97">
        <v>0</v>
      </c>
      <c r="K42" s="98">
        <f t="shared" si="8"/>
        <v>0</v>
      </c>
    </row>
    <row r="43" spans="2:11" ht="15" customHeight="1" x14ac:dyDescent="0.25">
      <c r="B43" s="112" t="s">
        <v>92</v>
      </c>
      <c r="C43" s="31">
        <v>1</v>
      </c>
      <c r="D43" s="97">
        <v>0</v>
      </c>
      <c r="E43" s="98">
        <f t="shared" ref="E43:E46" si="9">C43*D43</f>
        <v>0</v>
      </c>
      <c r="H43" s="106" t="s">
        <v>29</v>
      </c>
      <c r="I43" s="31"/>
      <c r="J43" s="97">
        <v>0</v>
      </c>
      <c r="K43" s="98">
        <f t="shared" si="8"/>
        <v>0</v>
      </c>
    </row>
    <row r="44" spans="2:11" ht="15" customHeight="1" x14ac:dyDescent="0.25">
      <c r="B44" s="112" t="s">
        <v>93</v>
      </c>
      <c r="C44" s="31">
        <v>1</v>
      </c>
      <c r="D44" s="97">
        <v>0</v>
      </c>
      <c r="E44" s="98">
        <f t="shared" si="9"/>
        <v>0</v>
      </c>
      <c r="H44" s="112" t="s">
        <v>29</v>
      </c>
      <c r="I44" s="31"/>
      <c r="J44" s="97">
        <v>0</v>
      </c>
      <c r="K44" s="98">
        <f t="shared" si="8"/>
        <v>0</v>
      </c>
    </row>
    <row r="45" spans="2:11" ht="15" customHeight="1" x14ac:dyDescent="0.25">
      <c r="B45" s="112" t="s">
        <v>94</v>
      </c>
      <c r="C45" s="31">
        <v>1</v>
      </c>
      <c r="D45" s="97">
        <v>0</v>
      </c>
      <c r="E45" s="98">
        <f t="shared" si="9"/>
        <v>0</v>
      </c>
      <c r="H45" s="106" t="s">
        <v>29</v>
      </c>
      <c r="I45" s="31"/>
      <c r="J45" s="97">
        <v>0</v>
      </c>
      <c r="K45" s="98">
        <f t="shared" si="8"/>
        <v>0</v>
      </c>
    </row>
    <row r="46" spans="2:11" ht="15" customHeight="1" x14ac:dyDescent="0.25">
      <c r="B46" s="112" t="s">
        <v>29</v>
      </c>
      <c r="C46" s="31">
        <v>1</v>
      </c>
      <c r="D46" s="97">
        <v>0</v>
      </c>
      <c r="E46" s="98">
        <f t="shared" si="9"/>
        <v>0</v>
      </c>
      <c r="H46" s="112" t="s">
        <v>29</v>
      </c>
      <c r="I46" s="31"/>
      <c r="J46" s="97">
        <v>0</v>
      </c>
      <c r="K46" s="98">
        <f t="shared" si="8"/>
        <v>0</v>
      </c>
    </row>
    <row r="47" spans="2:11" x14ac:dyDescent="0.25">
      <c r="B47" s="106" t="s">
        <v>29</v>
      </c>
      <c r="C47" s="31"/>
      <c r="D47" s="97">
        <v>0</v>
      </c>
      <c r="E47" s="98">
        <f t="shared" si="6"/>
        <v>0</v>
      </c>
      <c r="H47" s="106" t="s">
        <v>29</v>
      </c>
      <c r="I47" s="31"/>
      <c r="J47" s="97">
        <v>0</v>
      </c>
      <c r="K47" s="98">
        <f t="shared" si="1"/>
        <v>0</v>
      </c>
    </row>
    <row r="48" spans="2:11" ht="15" customHeight="1" thickBot="1" x14ac:dyDescent="0.3">
      <c r="B48" s="106" t="s">
        <v>29</v>
      </c>
      <c r="C48" s="31"/>
      <c r="D48" s="97">
        <v>0</v>
      </c>
      <c r="E48" s="98">
        <f t="shared" si="0"/>
        <v>0</v>
      </c>
      <c r="H48" s="106" t="s">
        <v>29</v>
      </c>
      <c r="I48" s="31"/>
      <c r="J48" s="97">
        <v>0</v>
      </c>
      <c r="K48" s="98">
        <f t="shared" si="1"/>
        <v>0</v>
      </c>
    </row>
    <row r="49" spans="4:11" ht="15.75" customHeight="1" thickBot="1" x14ac:dyDescent="0.3">
      <c r="D49" s="36" t="s">
        <v>35</v>
      </c>
      <c r="E49" s="99">
        <f>SUM(E12:E48)</f>
        <v>0</v>
      </c>
      <c r="J49" s="36" t="s">
        <v>35</v>
      </c>
      <c r="K49" s="99">
        <f>SUM(K12:K48)</f>
        <v>0</v>
      </c>
    </row>
  </sheetData>
  <customSheetViews>
    <customSheetView guid="{74DE603E-1C20-443C-A2CE-60EE5F5FCB3E}" scale="60" showGridLines="0" fitToPage="1">
      <selection activeCell="B8" sqref="B8:F8"/>
      <pageMargins left="0.70866141732283472" right="0.70866141732283472" top="0.74803149606299213" bottom="0.74803149606299213" header="0.31496062992125984" footer="0.31496062992125984"/>
      <pageSetup paperSize="9" scale="12" orientation="landscape" r:id="rId1"/>
    </customSheetView>
    <customSheetView guid="{A3FBA93F-2868-4D92-94EE-226E0FE3B2B9}" scale="60" showGridLines="0" fitToPage="1">
      <selection activeCell="B8" sqref="B8:F8"/>
      <pageMargins left="0.70866141732283472" right="0.70866141732283472" top="0.74803149606299213" bottom="0.74803149606299213" header="0.31496062992125984" footer="0.31496062992125984"/>
      <pageSetup paperSize="9" scale="12" orientation="landscape" r:id="rId2"/>
    </customSheetView>
    <customSheetView guid="{765BC492-ACEB-4803-8AAE-536F504DF5EE}" showGridLines="0" fitToPage="1">
      <selection activeCell="J13" sqref="J13"/>
      <pageMargins left="0.70866141732283472" right="0.70866141732283472" top="0.74803149606299213" bottom="0.74803149606299213" header="0.31496062992125984" footer="0.31496062992125984"/>
      <pageSetup paperSize="9" scale="12" orientation="landscape" r:id="rId3"/>
    </customSheetView>
    <customSheetView guid="{115BCB81-A7B1-44EF-96FE-73AAF26D80A5}" scale="80" showPageBreaks="1" showGridLines="0" fitToPage="1" view="pageLayout">
      <selection activeCell="C51" sqref="C51"/>
      <pageMargins left="0.70866141732283472" right="0.70866141732283472" top="0.74803149606299213" bottom="0.74803149606299213" header="0.31496062992125984" footer="0.31496062992125984"/>
      <pageSetup paperSize="9" scale="49" orientation="landscape" r:id="rId4"/>
    </customSheetView>
  </customSheetViews>
  <mergeCells count="7">
    <mergeCell ref="B1:F1"/>
    <mergeCell ref="B3:C3"/>
    <mergeCell ref="C10:E10"/>
    <mergeCell ref="B8:F8"/>
    <mergeCell ref="B6:F6"/>
    <mergeCell ref="B5:F5"/>
    <mergeCell ref="B7:F7"/>
  </mergeCells>
  <pageMargins left="0.70866141732283472" right="0.70866141732283472" top="0.74803149606299213" bottom="0.74803149606299213" header="0.31496062992125984" footer="0.31496062992125984"/>
  <pageSetup paperSize="9" scale="12" orientation="landscape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5"/>
  <sheetViews>
    <sheetView workbookViewId="0">
      <selection activeCell="C6" sqref="C6"/>
    </sheetView>
  </sheetViews>
  <sheetFormatPr defaultRowHeight="15" x14ac:dyDescent="0.25"/>
  <sheetData>
    <row r="4" spans="2:3" x14ac:dyDescent="0.25">
      <c r="B4" t="s">
        <v>46</v>
      </c>
      <c r="C4">
        <v>1</v>
      </c>
    </row>
    <row r="5" spans="2:3" x14ac:dyDescent="0.25">
      <c r="B5" t="s">
        <v>45</v>
      </c>
      <c r="C5">
        <v>3.9299061931391703E-2</v>
      </c>
    </row>
  </sheetData>
  <customSheetViews>
    <customSheetView guid="{74DE603E-1C20-443C-A2CE-60EE5F5FCB3E}">
      <selection activeCell="C6" sqref="C6"/>
      <pageMargins left="0.7" right="0.7" top="0.75" bottom="0.75" header="0.3" footer="0.3"/>
    </customSheetView>
    <customSheetView guid="{A3FBA93F-2868-4D92-94EE-226E0FE3B2B9}">
      <selection activeCell="C6" sqref="C6"/>
      <pageMargins left="0.7" right="0.7" top="0.75" bottom="0.75" header="0.3" footer="0.3"/>
    </customSheetView>
    <customSheetView guid="{765BC492-ACEB-4803-8AAE-536F504DF5EE}">
      <selection activeCell="C6" sqref="C6"/>
      <pageMargins left="0.7" right="0.7" top="0.75" bottom="0.75" header="0.3" footer="0.3"/>
    </customSheetView>
    <customSheetView guid="{115BCB81-A7B1-44EF-96FE-73AAF26D80A5}">
      <selection activeCell="C5" sqref="C5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CA85C6001B9B428B37EC3A691E27DC" ma:contentTypeVersion="0" ma:contentTypeDescription="Create a new document." ma:contentTypeScope="" ma:versionID="3d484d9772b5ef2659d5d2d845a54fe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6DC3CA6-EA69-4C4B-92BA-9862531E5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4283DF-058A-4B82-A345-FA4E1E9CFF06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Contract Pricing</vt:lpstr>
      <vt:lpstr>Sheet2</vt:lpstr>
      <vt:lpstr>Breakdown of Other Costs</vt:lpstr>
      <vt:lpstr>Sheet1</vt:lpstr>
      <vt:lpstr>Sheet1!CURRENCY</vt:lpstr>
      <vt:lpstr>'Contract Pricing'!Extract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Company>RCUK SSC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Solis, Ricardo</cp:lastModifiedBy>
  <cp:lastPrinted>2016-11-18T01:08:21Z</cp:lastPrinted>
  <dcterms:created xsi:type="dcterms:W3CDTF">2013-10-01T16:36:52Z</dcterms:created>
  <dcterms:modified xsi:type="dcterms:W3CDTF">2019-04-12T18:08:52Z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0x010100EACA85C6001B9B428B37EC3A691E27DC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