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/>
  <xr:revisionPtr revIDLastSave="0" documentId="8_{12BECBC3-095D-4EB1-994D-33686FDEB4A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Evaluation" sheetId="2" r:id="rId1"/>
    <sheet name="Notes" sheetId="3" r:id="rId2"/>
  </sheets>
  <definedNames>
    <definedName name="_xlnm.Print_Area" localSheetId="0">Evaluation!$A$2:$AS$38</definedName>
    <definedName name="_xlnm.Print_Are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2" i="2" l="1"/>
  <c r="AK32" i="2"/>
  <c r="AR31" i="2"/>
  <c r="AK31" i="2"/>
  <c r="AD31" i="2"/>
  <c r="AD32" i="2" s="1"/>
  <c r="W31" i="2"/>
  <c r="W32" i="2" s="1"/>
  <c r="P31" i="2"/>
  <c r="P32" i="2" s="1"/>
  <c r="I31" i="2"/>
  <c r="I32" i="2" s="1"/>
  <c r="I26" i="2"/>
  <c r="I35" i="2" s="1"/>
  <c r="I25" i="2"/>
  <c r="AK22" i="2"/>
  <c r="AK25" i="2" s="1"/>
  <c r="AK26" i="2" s="1"/>
  <c r="AK35" i="2" s="1"/>
  <c r="AR21" i="2"/>
  <c r="AK21" i="2"/>
  <c r="AD21" i="2"/>
  <c r="W21" i="2"/>
  <c r="P21" i="2"/>
  <c r="I21" i="2"/>
  <c r="AR20" i="2"/>
  <c r="AK20" i="2"/>
  <c r="AD20" i="2"/>
  <c r="W20" i="2"/>
  <c r="P20" i="2"/>
  <c r="I20" i="2"/>
  <c r="AR19" i="2"/>
  <c r="AK19" i="2"/>
  <c r="AD19" i="2"/>
  <c r="W19" i="2"/>
  <c r="P19" i="2"/>
  <c r="I19" i="2"/>
  <c r="AR18" i="2"/>
  <c r="AK18" i="2"/>
  <c r="AD18" i="2"/>
  <c r="W18" i="2"/>
  <c r="P18" i="2"/>
  <c r="I18" i="2"/>
  <c r="AR17" i="2"/>
  <c r="AK17" i="2"/>
  <c r="AD17" i="2"/>
  <c r="W17" i="2"/>
  <c r="W22" i="2" s="1"/>
  <c r="W25" i="2" s="1"/>
  <c r="W26" i="2" s="1"/>
  <c r="W35" i="2" s="1"/>
  <c r="P17" i="2"/>
  <c r="P22" i="2" s="1"/>
  <c r="P25" i="2" s="1"/>
  <c r="P26" i="2" s="1"/>
  <c r="P35" i="2" s="1"/>
  <c r="I17" i="2"/>
  <c r="AR16" i="2"/>
  <c r="AK16" i="2"/>
  <c r="AD16" i="2"/>
  <c r="AR15" i="2"/>
  <c r="AK15" i="2"/>
  <c r="AD15" i="2"/>
  <c r="AR14" i="2"/>
  <c r="AR22" i="2" s="1"/>
  <c r="AR25" i="2" s="1"/>
  <c r="AR26" i="2" s="1"/>
  <c r="AR35" i="2" s="1"/>
  <c r="AK14" i="2"/>
  <c r="AD14" i="2"/>
  <c r="AD22" i="2" s="1"/>
  <c r="AD25" i="2" s="1"/>
  <c r="AD26" i="2" s="1"/>
  <c r="AD35" i="2" l="1"/>
  <c r="A7" i="3" l="1"/>
  <c r="A2" i="3" l="1"/>
  <c r="F3" i="3"/>
  <c r="G3" i="3"/>
  <c r="A4" i="3"/>
  <c r="A6" i="3"/>
  <c r="A8" i="3"/>
  <c r="A9" i="3"/>
  <c r="A10" i="3"/>
  <c r="A11" i="3"/>
  <c r="A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C32374C-8EDD-4EE7-9AC1-D066CBCB9651}">
      <text>
        <r>
          <rPr>
            <b/>
            <sz val="14"/>
            <color indexed="81"/>
            <rFont val="Tahoma"/>
            <family val="2"/>
          </rPr>
          <t>These are the people who will judge whether the suppliers have met your criteria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92910F68-5558-482B-8566-F92ECD14862B}">
      <text>
        <r>
          <rPr>
            <b/>
            <sz val="14"/>
            <color indexed="81"/>
            <rFont val="Tahoma"/>
            <family val="2"/>
          </rPr>
          <t>This score should be no lower than 60%, higher percentages are recommended for low risk contracts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" authorId="0" shapeId="0" xr:uid="{1A4C092E-D489-4EE0-98CF-3E296BCDA3BC}">
      <text>
        <r>
          <rPr>
            <b/>
            <sz val="14"/>
            <color indexed="81"/>
            <rFont val="Tahoma"/>
            <family val="2"/>
          </rPr>
          <t>The weighting  scores should add up to 100</t>
        </r>
      </text>
    </comment>
    <comment ref="H12" authorId="0" shapeId="0" xr:uid="{C35BF7EA-938C-43A6-8569-7A2055C98634}">
      <text>
        <r>
          <rPr>
            <b/>
            <sz val="14"/>
            <color indexed="81"/>
            <rFont val="Tahoma"/>
            <family val="2"/>
          </rPr>
          <t xml:space="preserve">The Assessors must agree a score which is recorded here
</t>
        </r>
      </text>
    </comment>
    <comment ref="I12" authorId="0" shapeId="0" xr:uid="{0A77FB04-3D98-4CBC-9ACE-EE27BC9F7C7C}">
      <text>
        <r>
          <rPr>
            <b/>
            <sz val="14"/>
            <color indexed="81"/>
            <rFont val="Tahoma"/>
            <family val="2"/>
          </rPr>
          <t>Combines evaluation score with weighting given to criteria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B24" authorId="0" shapeId="0" xr:uid="{5324ACDC-231A-4D31-9304-DDE3465A5535}">
      <text>
        <r>
          <rPr>
            <b/>
            <sz val="14"/>
            <color indexed="81"/>
            <rFont val="Tahoma"/>
            <family val="2"/>
          </rPr>
          <t>Insert highest quality score achieved by any supplier here (found in the totals row above)</t>
        </r>
      </text>
    </comment>
    <comment ref="I29" authorId="0" shapeId="0" xr:uid="{12438331-B44D-4C9C-8241-B9B821A1F961}">
      <text>
        <r>
          <rPr>
            <sz val="18"/>
            <color indexed="81"/>
            <rFont val="Tahoma"/>
            <family val="2"/>
          </rPr>
          <t>insert total price submitted by supplier</t>
        </r>
      </text>
    </comment>
    <comment ref="B30" authorId="0" shapeId="0" xr:uid="{14637371-C7BE-498E-8562-C98A19303C68}">
      <text>
        <r>
          <rPr>
            <sz val="18"/>
            <color indexed="81"/>
            <rFont val="Tahoma"/>
            <family val="2"/>
          </rPr>
          <t>Insert lowest quotation price received</t>
        </r>
      </text>
    </comment>
    <comment ref="A35" authorId="0" shapeId="0" xr:uid="{343B75E5-A07C-43E3-975E-9956B2C3D7D8}">
      <text>
        <r>
          <rPr>
            <b/>
            <sz val="14"/>
            <color indexed="81"/>
            <rFont val="Tahoma"/>
            <family val="2"/>
          </rPr>
          <t>Provides the supplier that scored best overall, combining the Price and Criteria scores.</t>
        </r>
      </text>
    </comment>
  </commentList>
</comments>
</file>

<file path=xl/sharedStrings.xml><?xml version="1.0" encoding="utf-8"?>
<sst xmlns="http://schemas.openxmlformats.org/spreadsheetml/2006/main" count="58" uniqueCount="38">
  <si>
    <t xml:space="preserve">RFQ Evaluation Model </t>
  </si>
  <si>
    <t>For internal use only</t>
  </si>
  <si>
    <t>Project Title: Rivers House, Bridgwater - Guttering Project</t>
  </si>
  <si>
    <t>Assessors Initials &amp; Name</t>
  </si>
  <si>
    <t>Areas highlighted in green for completion by Evaluators (see 'Notes' tab also)</t>
  </si>
  <si>
    <t xml:space="preserve">Price Weighting: </t>
  </si>
  <si>
    <r>
      <t>Non-Price Weighting:</t>
    </r>
    <r>
      <rPr>
        <sz val="12"/>
        <color rgb="FFFF0000"/>
        <rFont val="Arial"/>
        <family val="2"/>
      </rPr>
      <t xml:space="preserve"> (Quality)</t>
    </r>
  </si>
  <si>
    <t>Delete Supplier / Assessor scoring columns that are not required</t>
  </si>
  <si>
    <t>Prospective supplier E</t>
  </si>
  <si>
    <t>Prospective supplier F</t>
  </si>
  <si>
    <t>Assessor Initials</t>
  </si>
  <si>
    <t>Weighting</t>
  </si>
  <si>
    <t>Consensus Score</t>
  </si>
  <si>
    <t>Weighted Consensus  Score</t>
  </si>
  <si>
    <t>Non Price Criteria</t>
  </si>
  <si>
    <t>Scores (0 to 10)</t>
  </si>
  <si>
    <t>Methodology</t>
  </si>
  <si>
    <t>Programme of Work</t>
  </si>
  <si>
    <t>Skills and Experience</t>
  </si>
  <si>
    <t>Totals</t>
  </si>
  <si>
    <t>Non Price - Highest score</t>
  </si>
  <si>
    <t>Non Price Score (as % of highest score)</t>
  </si>
  <si>
    <t>Weighted Non Price Score</t>
  </si>
  <si>
    <t>Price</t>
  </si>
  <si>
    <t>Quotation price (includes staff and expenses, excludes VAT)</t>
  </si>
  <si>
    <t>Lowest quotation price</t>
  </si>
  <si>
    <t>Price Score (as % of lowest price)</t>
  </si>
  <si>
    <t xml:space="preserve">Weighted Price Score </t>
  </si>
  <si>
    <t>Total Score (Non Price + Price)</t>
  </si>
  <si>
    <t xml:space="preserve"> </t>
  </si>
  <si>
    <t>Evaluation Notes</t>
  </si>
  <si>
    <t>Complete appropriate notes in justification of scoring and to be used when giving consultant feedback (please give positive and negative comments where possible)</t>
  </si>
  <si>
    <t>Contractor</t>
  </si>
  <si>
    <t>PROSPECTIVE SUPPLIER F</t>
  </si>
  <si>
    <t xml:space="preserve">Methodology:  Response gives confidence that all the key elements or stages of the project have been outlined and considered.  *Supporting timeline should be provided as evidence.   *Key Risks of the project tasks are identified and appropriate control measures / mitigation for the hazards are specifically addressed within the Risk Assessments and Method Statements for the works.
</t>
  </si>
  <si>
    <t>Scope of Work</t>
  </si>
  <si>
    <t xml:space="preserve">Programme of Work:  Response covers tender specifics and gives confidence in project delivery to time with best value for money.  *Response covers waste removal, as required from site.  The contractor will be able to provide evidence that the appropriate waste environment permit regulations are being complied with. </t>
  </si>
  <si>
    <t>Skills and Experience:   Response gives confidence that the tender has appropriate H&amp;S skilled, experienced and competent staff, with qualifications.  *CSCS card holders and any other relevant an/or speciailist installations certificates.  Evidence should be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</si>
</sst>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0.0"/>
    <numFmt numFmtId="166" formatCode="&quot;£&quot;#,##0.0;[Red]\-&quot;£&quot;#,##0.0"/>
  </numFmts>
  <fonts count="22">
    <font>
      <sz val="12"/>
      <name val="Arial MT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u/>
      <sz val="12"/>
      <name val="Arial MT"/>
    </font>
    <font>
      <b/>
      <sz val="12"/>
      <name val="Arial MT"/>
    </font>
    <font>
      <i/>
      <sz val="12"/>
      <name val="Arial MT"/>
    </font>
    <font>
      <b/>
      <sz val="16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4"/>
      <color indexed="81"/>
      <name val="Tahoma"/>
      <family val="2"/>
    </font>
    <font>
      <sz val="18"/>
      <color indexed="81"/>
      <name val="Tahoma"/>
      <family val="2"/>
    </font>
    <font>
      <i/>
      <sz val="14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i/>
      <sz val="14"/>
      <name val="Arial MT"/>
    </font>
    <font>
      <sz val="8"/>
      <color indexed="81"/>
      <name val="Tahoma"/>
      <family val="2"/>
    </font>
    <font>
      <b/>
      <sz val="14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22"/>
      </right>
      <top style="medium">
        <color indexed="8"/>
      </top>
      <bottom style="thin">
        <color indexed="22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22"/>
      </right>
      <top style="thin">
        <color indexed="22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8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/>
      <diagonal/>
    </border>
    <border>
      <left style="thin">
        <color indexed="22"/>
      </left>
      <right style="medium">
        <color indexed="8"/>
      </right>
      <top/>
      <bottom style="thin">
        <color indexed="22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64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8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8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medium">
        <color indexed="8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2" fontId="9" fillId="2" borderId="5" xfId="0" applyNumberFormat="1" applyFont="1" applyFill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>
      <alignment wrapText="1"/>
    </xf>
    <xf numFmtId="0" fontId="2" fillId="2" borderId="5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4" borderId="5" xfId="0" applyFill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9" fontId="1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55" xfId="0" applyFont="1" applyFill="1" applyBorder="1" applyAlignment="1" applyProtection="1">
      <alignment horizontal="center"/>
      <protection locked="0"/>
    </xf>
    <xf numFmtId="0" fontId="2" fillId="2" borderId="56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9" xfId="0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9" fillId="3" borderId="9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69" xfId="0" applyFont="1" applyBorder="1" applyAlignment="1">
      <alignment horizontal="center" wrapText="1"/>
    </xf>
    <xf numFmtId="0" fontId="8" fillId="0" borderId="0" xfId="0" applyFont="1"/>
    <xf numFmtId="0" fontId="1" fillId="0" borderId="9" xfId="0" applyFont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>
      <alignment horizontal="center"/>
    </xf>
    <xf numFmtId="0" fontId="16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44" xfId="0" applyNumberFormat="1" applyFont="1" applyBorder="1" applyAlignment="1">
      <alignment horizontal="center"/>
    </xf>
    <xf numFmtId="165" fontId="2" fillId="0" borderId="7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72" xfId="0" applyFont="1" applyBorder="1"/>
    <xf numFmtId="0" fontId="2" fillId="0" borderId="73" xfId="0" applyFont="1" applyBorder="1"/>
    <xf numFmtId="0" fontId="2" fillId="0" borderId="63" xfId="0" applyFont="1" applyBorder="1" applyAlignment="1">
      <alignment horizontal="left" wrapText="1"/>
    </xf>
    <xf numFmtId="165" fontId="1" fillId="4" borderId="60" xfId="0" applyNumberFormat="1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74" xfId="0" applyFont="1" applyBorder="1"/>
    <xf numFmtId="0" fontId="2" fillId="0" borderId="75" xfId="0" applyFont="1" applyBorder="1"/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165" fontId="2" fillId="0" borderId="19" xfId="0" applyNumberFormat="1" applyFont="1" applyBorder="1"/>
    <xf numFmtId="165" fontId="2" fillId="0" borderId="20" xfId="0" applyNumberFormat="1" applyFont="1" applyBorder="1"/>
    <xf numFmtId="165" fontId="2" fillId="0" borderId="0" xfId="0" applyNumberFormat="1" applyFont="1"/>
    <xf numFmtId="2" fontId="2" fillId="0" borderId="25" xfId="0" applyNumberFormat="1" applyFont="1" applyBorder="1" applyAlignment="1">
      <alignment horizontal="center" vertical="center"/>
    </xf>
    <xf numFmtId="9" fontId="1" fillId="0" borderId="26" xfId="0" applyNumberFormat="1" applyFont="1" applyBorder="1" applyAlignment="1">
      <alignment horizontal="left" wrapText="1"/>
    </xf>
    <xf numFmtId="9" fontId="2" fillId="0" borderId="27" xfId="0" applyNumberFormat="1" applyFont="1" applyBorder="1" applyAlignment="1">
      <alignment horizontal="center"/>
    </xf>
    <xf numFmtId="9" fontId="2" fillId="0" borderId="28" xfId="0" applyNumberFormat="1" applyFont="1" applyBorder="1" applyAlignment="1">
      <alignment horizontal="center"/>
    </xf>
    <xf numFmtId="9" fontId="2" fillId="0" borderId="29" xfId="0" applyNumberFormat="1" applyFont="1" applyBorder="1" applyAlignment="1">
      <alignment horizontal="center" vertical="center"/>
    </xf>
    <xf numFmtId="9" fontId="2" fillId="0" borderId="30" xfId="0" applyNumberFormat="1" applyFont="1" applyBorder="1" applyAlignment="1">
      <alignment horizontal="center"/>
    </xf>
    <xf numFmtId="9" fontId="2" fillId="0" borderId="29" xfId="0" applyNumberFormat="1" applyFont="1" applyBorder="1" applyAlignment="1">
      <alignment horizontal="center"/>
    </xf>
    <xf numFmtId="9" fontId="2" fillId="0" borderId="76" xfId="0" applyNumberFormat="1" applyFont="1" applyBorder="1"/>
    <xf numFmtId="9" fontId="2" fillId="0" borderId="77" xfId="0" applyNumberFormat="1" applyFont="1" applyBorder="1"/>
    <xf numFmtId="9" fontId="2" fillId="0" borderId="0" xfId="0" applyNumberFormat="1" applyFont="1"/>
    <xf numFmtId="9" fontId="2" fillId="0" borderId="78" xfId="0" applyNumberFormat="1" applyFont="1" applyBorder="1" applyAlignment="1">
      <alignment horizontal="center" vertical="center"/>
    </xf>
    <xf numFmtId="9" fontId="0" fillId="0" borderId="0" xfId="0" applyNumberFormat="1"/>
    <xf numFmtId="0" fontId="1" fillId="0" borderId="26" xfId="0" applyFont="1" applyBorder="1" applyAlignment="1">
      <alignment horizontal="left" wrapText="1"/>
    </xf>
    <xf numFmtId="0" fontId="1" fillId="0" borderId="31" xfId="0" applyFont="1" applyBorder="1" applyAlignment="1">
      <alignment horizontal="center"/>
    </xf>
    <xf numFmtId="2" fontId="2" fillId="0" borderId="32" xfId="0" applyNumberFormat="1" applyFont="1" applyBorder="1" applyAlignment="1">
      <alignment horizontal="center"/>
    </xf>
    <xf numFmtId="0" fontId="2" fillId="0" borderId="33" xfId="0" applyFont="1" applyBorder="1"/>
    <xf numFmtId="0" fontId="2" fillId="0" borderId="79" xfId="0" applyFont="1" applyBorder="1"/>
    <xf numFmtId="0" fontId="2" fillId="0" borderId="80" xfId="0" applyFont="1" applyBorder="1"/>
    <xf numFmtId="0" fontId="2" fillId="0" borderId="81" xfId="0" applyFont="1" applyBorder="1"/>
    <xf numFmtId="0" fontId="9" fillId="3" borderId="3" xfId="0" applyFont="1" applyFill="1" applyBorder="1" applyAlignment="1">
      <alignment horizontal="left" wrapText="1"/>
    </xf>
    <xf numFmtId="0" fontId="1" fillId="0" borderId="3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0" fontId="2" fillId="0" borderId="48" xfId="0" applyFont="1" applyBorder="1"/>
    <xf numFmtId="0" fontId="2" fillId="0" borderId="50" xfId="0" applyFont="1" applyBorder="1"/>
    <xf numFmtId="0" fontId="2" fillId="0" borderId="18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8" fontId="2" fillId="2" borderId="56" xfId="0" applyNumberFormat="1" applyFont="1" applyFill="1" applyBorder="1" applyAlignment="1" applyProtection="1">
      <alignment horizontal="center"/>
      <protection locked="0"/>
    </xf>
    <xf numFmtId="2" fontId="2" fillId="0" borderId="22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6" fontId="2" fillId="0" borderId="19" xfId="0" applyNumberFormat="1" applyFont="1" applyBorder="1"/>
    <xf numFmtId="166" fontId="2" fillId="0" borderId="0" xfId="0" applyNumberFormat="1" applyFont="1"/>
    <xf numFmtId="164" fontId="2" fillId="2" borderId="56" xfId="0" applyNumberFormat="1" applyFont="1" applyFill="1" applyBorder="1" applyProtection="1">
      <protection locked="0"/>
    </xf>
    <xf numFmtId="164" fontId="2" fillId="2" borderId="56" xfId="0" applyNumberFormat="1" applyFont="1" applyFill="1" applyBorder="1" applyAlignment="1" applyProtection="1">
      <alignment horizontal="center"/>
      <protection locked="0"/>
    </xf>
    <xf numFmtId="0" fontId="2" fillId="0" borderId="61" xfId="0" applyFont="1" applyBorder="1" applyAlignment="1">
      <alignment horizontal="left" wrapText="1"/>
    </xf>
    <xf numFmtId="8" fontId="1" fillId="4" borderId="60" xfId="0" applyNumberFormat="1" applyFont="1" applyFill="1" applyBorder="1" applyAlignment="1">
      <alignment horizontal="center" vertical="center"/>
    </xf>
    <xf numFmtId="6" fontId="2" fillId="0" borderId="2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20" xfId="0" applyNumberFormat="1" applyFont="1" applyBorder="1"/>
    <xf numFmtId="166" fontId="2" fillId="0" borderId="49" xfId="0" applyNumberFormat="1" applyFont="1" applyBorder="1"/>
    <xf numFmtId="166" fontId="2" fillId="0" borderId="51" xfId="0" applyNumberFormat="1" applyFont="1" applyBorder="1"/>
    <xf numFmtId="0" fontId="1" fillId="0" borderId="62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left" wrapText="1"/>
    </xf>
    <xf numFmtId="9" fontId="1" fillId="0" borderId="22" xfId="0" applyNumberFormat="1" applyFont="1" applyBorder="1" applyAlignment="1">
      <alignment horizontal="center"/>
    </xf>
    <xf numFmtId="9" fontId="1" fillId="0" borderId="23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/>
    </xf>
    <xf numFmtId="9" fontId="2" fillId="0" borderId="19" xfId="0" applyNumberFormat="1" applyFont="1" applyBorder="1"/>
    <xf numFmtId="9" fontId="2" fillId="0" borderId="2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left" wrapText="1"/>
    </xf>
    <xf numFmtId="0" fontId="1" fillId="0" borderId="37" xfId="0" applyFont="1" applyBorder="1" applyAlignment="1">
      <alignment horizontal="center"/>
    </xf>
    <xf numFmtId="166" fontId="2" fillId="0" borderId="38" xfId="0" applyNumberFormat="1" applyFont="1" applyBorder="1" applyAlignment="1">
      <alignment horizontal="center" vertical="center"/>
    </xf>
    <xf numFmtId="166" fontId="2" fillId="0" borderId="32" xfId="0" applyNumberFormat="1" applyFont="1" applyBorder="1" applyAlignment="1">
      <alignment horizontal="center"/>
    </xf>
    <xf numFmtId="166" fontId="2" fillId="0" borderId="38" xfId="0" applyNumberFormat="1" applyFont="1" applyBorder="1" applyAlignment="1">
      <alignment horizontal="center"/>
    </xf>
    <xf numFmtId="166" fontId="2" fillId="0" borderId="33" xfId="0" applyNumberFormat="1" applyFont="1" applyBorder="1"/>
    <xf numFmtId="166" fontId="2" fillId="0" borderId="39" xfId="0" applyNumberFormat="1" applyFont="1" applyBorder="1"/>
    <xf numFmtId="166" fontId="2" fillId="0" borderId="39" xfId="0" applyNumberFormat="1" applyFont="1" applyBorder="1" applyAlignment="1">
      <alignment horizontal="center" vertical="center"/>
    </xf>
    <xf numFmtId="166" fontId="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left" wrapText="1"/>
    </xf>
    <xf numFmtId="0" fontId="2" fillId="0" borderId="34" xfId="0" applyFont="1" applyBorder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166" fontId="2" fillId="0" borderId="35" xfId="0" applyNumberFormat="1" applyFont="1" applyBorder="1" applyAlignment="1">
      <alignment horizontal="center"/>
    </xf>
    <xf numFmtId="166" fontId="2" fillId="0" borderId="16" xfId="0" applyNumberFormat="1" applyFont="1" applyBorder="1"/>
    <xf numFmtId="166" fontId="2" fillId="0" borderId="17" xfId="0" applyNumberFormat="1" applyFont="1" applyBorder="1"/>
    <xf numFmtId="166" fontId="2" fillId="0" borderId="48" xfId="0" applyNumberFormat="1" applyFont="1" applyBorder="1"/>
    <xf numFmtId="166" fontId="2" fillId="0" borderId="50" xfId="0" applyNumberFormat="1" applyFont="1" applyBorder="1"/>
    <xf numFmtId="9" fontId="9" fillId="3" borderId="21" xfId="0" applyNumberFormat="1" applyFont="1" applyFill="1" applyBorder="1" applyAlignment="1">
      <alignment horizontal="left" wrapText="1"/>
    </xf>
    <xf numFmtId="9" fontId="1" fillId="3" borderId="56" xfId="0" applyNumberFormat="1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24" xfId="0" applyNumberFormat="1" applyFont="1" applyBorder="1" applyAlignment="1">
      <alignment horizontal="center"/>
    </xf>
    <xf numFmtId="0" fontId="2" fillId="0" borderId="42" xfId="0" applyFont="1" applyBorder="1" applyAlignment="1">
      <alignment horizontal="left" wrapText="1"/>
    </xf>
    <xf numFmtId="0" fontId="2" fillId="0" borderId="39" xfId="0" applyFont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16" fillId="2" borderId="8" xfId="0" applyNumberFormat="1" applyFont="1" applyFill="1" applyBorder="1" applyAlignment="1" applyProtection="1">
      <alignment horizontal="center" wrapText="1"/>
      <protection locked="0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5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6" fillId="0" borderId="0" xfId="0" applyFont="1" applyAlignment="1">
      <alignment horizontal="left" vertical="center" wrapText="1"/>
    </xf>
    <xf numFmtId="0" fontId="18" fillId="0" borderId="47" xfId="0" applyFont="1" applyBorder="1" applyAlignment="1">
      <alignment horizontal="right" vertical="center" wrapText="1"/>
    </xf>
    <xf numFmtId="2" fontId="16" fillId="2" borderId="64" xfId="0" applyNumberFormat="1" applyFont="1" applyFill="1" applyBorder="1" applyAlignment="1" applyProtection="1">
      <alignment horizontal="center" wrapText="1"/>
      <protection locked="0"/>
    </xf>
    <xf numFmtId="2" fontId="16" fillId="2" borderId="65" xfId="0" applyNumberFormat="1" applyFont="1" applyFill="1" applyBorder="1" applyAlignment="1" applyProtection="1">
      <alignment horizontal="center" wrapText="1"/>
      <protection locked="0"/>
    </xf>
    <xf numFmtId="2" fontId="16" fillId="2" borderId="66" xfId="0" applyNumberFormat="1" applyFont="1" applyFill="1" applyBorder="1" applyAlignment="1" applyProtection="1">
      <alignment horizontal="center" wrapText="1"/>
      <protection locked="0"/>
    </xf>
    <xf numFmtId="0" fontId="4" fillId="0" borderId="70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7" fillId="0" borderId="46" xfId="0" applyFont="1" applyBorder="1" applyAlignment="1">
      <alignment horizontal="left" vertical="center" wrapText="1"/>
    </xf>
    <xf numFmtId="0" fontId="0" fillId="0" borderId="0" xfId="0" applyAlignment="1"/>
    <xf numFmtId="0" fontId="4" fillId="0" borderId="43" xfId="0" applyFont="1" applyBorder="1" applyAlignment="1">
      <alignment horizontal="center"/>
    </xf>
    <xf numFmtId="0" fontId="10" fillId="2" borderId="52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0" fillId="2" borderId="59" xfId="0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5" xfId="0" applyFill="1" applyBorder="1" applyAlignment="1" applyProtection="1">
      <protection locked="0"/>
    </xf>
    <xf numFmtId="0" fontId="0" fillId="0" borderId="55" xfId="0" applyBorder="1" applyAlignment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1">
    <pageSetUpPr fitToPage="1"/>
  </sheetPr>
  <dimension ref="A1:AR927"/>
  <sheetViews>
    <sheetView defaultGridColor="0" colorId="22" zoomScale="50" zoomScaleNormal="50" zoomScaleSheetLayoutView="50" workbookViewId="0">
      <pane xSplit="1" ySplit="12" topLeftCell="I22" activePane="bottomRight" state="frozen"/>
      <selection pane="topRight" activeCell="B1" sqref="B1"/>
      <selection pane="bottomLeft" activeCell="A8" sqref="A8"/>
      <selection pane="bottomRight" activeCell="V8" sqref="V8"/>
    </sheetView>
  </sheetViews>
  <sheetFormatPr defaultColWidth="8.84375" defaultRowHeight="15.5"/>
  <cols>
    <col min="1" max="1" width="49.23046875" style="163" customWidth="1"/>
    <col min="2" max="2" width="12.69140625" style="12" customWidth="1"/>
    <col min="3" max="3" width="4.69140625" style="12" customWidth="1"/>
    <col min="4" max="4" width="3.69140625" style="12" customWidth="1"/>
    <col min="5" max="5" width="3.23046875" style="12" customWidth="1"/>
    <col min="6" max="6" width="3.4609375" style="12" customWidth="1"/>
    <col min="7" max="7" width="4.69140625" style="12" customWidth="1"/>
    <col min="8" max="8" width="11.53515625" style="12" customWidth="1"/>
    <col min="9" max="9" width="13.3046875" style="12" customWidth="1"/>
    <col min="10" max="10" width="4.69140625" style="12" customWidth="1"/>
    <col min="11" max="11" width="3.69140625" style="12" customWidth="1"/>
    <col min="12" max="12" width="3.23046875" style="12" customWidth="1"/>
    <col min="13" max="13" width="3.4609375" style="12" customWidth="1"/>
    <col min="14" max="14" width="4.69140625" style="12" customWidth="1"/>
    <col min="15" max="15" width="11.07421875" style="12" customWidth="1"/>
    <col min="16" max="16" width="13" style="165" customWidth="1"/>
    <col min="17" max="17" width="4.69140625" customWidth="1"/>
    <col min="18" max="18" width="3.69140625" customWidth="1"/>
    <col min="19" max="19" width="3.23046875" customWidth="1"/>
    <col min="20" max="20" width="3.4609375" customWidth="1"/>
    <col min="21" max="21" width="4.69140625" customWidth="1"/>
    <col min="22" max="22" width="12.4609375" customWidth="1"/>
    <col min="23" max="23" width="11.765625" customWidth="1"/>
    <col min="24" max="24" width="4.69140625" customWidth="1"/>
    <col min="25" max="25" width="3.69140625" customWidth="1"/>
    <col min="26" max="26" width="3.23046875" customWidth="1"/>
    <col min="27" max="27" width="3.4609375" customWidth="1"/>
    <col min="28" max="28" width="4.69140625" customWidth="1"/>
    <col min="29" max="29" width="13.765625" customWidth="1"/>
    <col min="30" max="30" width="11.765625" customWidth="1"/>
    <col min="31" max="31" width="4.69140625" customWidth="1"/>
    <col min="32" max="32" width="3.69140625" customWidth="1"/>
    <col min="33" max="33" width="3.23046875" customWidth="1"/>
    <col min="34" max="34" width="3.4609375" customWidth="1"/>
    <col min="35" max="35" width="4.69140625" customWidth="1"/>
    <col min="36" max="36" width="12.84375" customWidth="1"/>
    <col min="37" max="37" width="11.765625" customWidth="1"/>
    <col min="38" max="38" width="6.4609375" customWidth="1"/>
    <col min="39" max="39" width="6" customWidth="1"/>
    <col min="40" max="40" width="5.765625" customWidth="1"/>
    <col min="41" max="41" width="6" customWidth="1"/>
    <col min="42" max="42" width="5.3046875" customWidth="1"/>
    <col min="43" max="43" width="6.84375" customWidth="1"/>
    <col min="44" max="44" width="11.3046875" customWidth="1"/>
  </cols>
  <sheetData>
    <row r="1" spans="1:44" ht="33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P1" s="12"/>
    </row>
    <row r="2" spans="1:44" ht="18" thickBot="1">
      <c r="A2" s="13" t="s">
        <v>1</v>
      </c>
      <c r="P2" s="12"/>
    </row>
    <row r="3" spans="1:44" s="17" customFormat="1" ht="38.25" customHeight="1" thickBot="1">
      <c r="A3" s="6" t="s">
        <v>2</v>
      </c>
      <c r="B3" s="14"/>
      <c r="C3" s="193" t="s">
        <v>3</v>
      </c>
      <c r="D3" s="194"/>
      <c r="E3" s="194"/>
      <c r="F3" s="194"/>
      <c r="G3" s="194"/>
      <c r="H3" s="194"/>
      <c r="I3" s="194"/>
      <c r="J3" s="15"/>
      <c r="K3" s="16"/>
      <c r="P3" s="18"/>
      <c r="Q3" s="184" t="s">
        <v>4</v>
      </c>
      <c r="R3" s="185"/>
      <c r="S3" s="185"/>
      <c r="T3" s="185"/>
      <c r="U3" s="185"/>
      <c r="V3" s="185"/>
      <c r="W3" s="185"/>
      <c r="X3" s="185"/>
    </row>
    <row r="4" spans="1:44" ht="21.75" customHeight="1" thickBot="1">
      <c r="A4" s="19" t="s">
        <v>5</v>
      </c>
      <c r="B4" s="20">
        <v>0.6</v>
      </c>
      <c r="C4" s="8"/>
      <c r="D4" s="174"/>
      <c r="E4" s="175"/>
      <c r="F4" s="175"/>
      <c r="G4" s="175"/>
      <c r="H4" s="175"/>
      <c r="I4" s="175"/>
      <c r="J4"/>
      <c r="K4" s="16"/>
      <c r="P4" s="12"/>
      <c r="Q4" s="21"/>
      <c r="R4" s="21"/>
      <c r="S4" s="21"/>
      <c r="T4" s="21"/>
      <c r="U4" s="21"/>
      <c r="V4" s="21"/>
      <c r="W4" s="21"/>
    </row>
    <row r="5" spans="1:44" ht="19.5" customHeight="1" thickBot="1">
      <c r="A5" s="19" t="s">
        <v>6</v>
      </c>
      <c r="B5" s="20">
        <v>0.4</v>
      </c>
      <c r="C5" s="8"/>
      <c r="D5" s="174"/>
      <c r="E5" s="175"/>
      <c r="F5" s="175"/>
      <c r="G5" s="175"/>
      <c r="H5" s="175"/>
      <c r="I5" s="175"/>
      <c r="J5"/>
      <c r="K5" s="16"/>
      <c r="P5" s="12"/>
      <c r="Q5" s="22"/>
      <c r="R5" s="22"/>
      <c r="S5" s="22"/>
      <c r="T5" s="22"/>
      <c r="U5" s="22"/>
      <c r="V5" s="22"/>
      <c r="W5" s="22"/>
    </row>
    <row r="6" spans="1:44" ht="16.5" customHeight="1" thickBot="1">
      <c r="A6" s="23"/>
      <c r="B6" s="24"/>
      <c r="C6" s="8"/>
      <c r="D6" s="174"/>
      <c r="E6" s="175"/>
      <c r="F6" s="175"/>
      <c r="G6" s="175"/>
      <c r="H6" s="175"/>
      <c r="I6" s="175"/>
      <c r="J6"/>
      <c r="K6" s="16"/>
      <c r="P6" s="22"/>
      <c r="Q6" s="22"/>
      <c r="R6" s="22"/>
      <c r="S6" s="22"/>
      <c r="T6" s="22"/>
      <c r="U6" s="22"/>
      <c r="V6" s="22"/>
      <c r="W6" s="22"/>
    </row>
    <row r="7" spans="1:44" ht="17.25" customHeight="1" thickBot="1">
      <c r="A7" s="23"/>
      <c r="B7" s="24"/>
      <c r="C7" s="25"/>
      <c r="D7" s="195"/>
      <c r="E7" s="196"/>
      <c r="F7" s="196"/>
      <c r="G7" s="196"/>
      <c r="H7" s="196"/>
      <c r="I7" s="196"/>
      <c r="J7"/>
      <c r="K7" s="16"/>
      <c r="P7" s="22"/>
      <c r="Q7" s="22"/>
      <c r="R7" s="22"/>
      <c r="S7" s="22"/>
      <c r="T7" s="22"/>
      <c r="U7" s="22"/>
      <c r="V7" s="22"/>
      <c r="W7" s="22"/>
    </row>
    <row r="8" spans="1:44" ht="16.5" customHeight="1" thickBot="1">
      <c r="A8" s="23"/>
      <c r="B8" s="24"/>
      <c r="C8" s="26"/>
      <c r="D8" s="190"/>
      <c r="E8" s="191"/>
      <c r="F8" s="191"/>
      <c r="G8" s="191"/>
      <c r="H8" s="191"/>
      <c r="I8" s="192"/>
      <c r="J8"/>
      <c r="K8" s="16"/>
      <c r="P8" s="22"/>
      <c r="Q8" s="22"/>
      <c r="R8" s="22"/>
      <c r="S8" s="22"/>
      <c r="T8" s="22"/>
      <c r="U8" s="22"/>
      <c r="V8" s="22"/>
      <c r="W8" s="22"/>
    </row>
    <row r="9" spans="1:44" ht="16" thickBot="1">
      <c r="A9" s="27"/>
      <c r="B9" s="28"/>
      <c r="C9" s="171"/>
      <c r="D9" s="172"/>
      <c r="E9" s="172"/>
      <c r="F9" s="172"/>
      <c r="G9" s="172"/>
      <c r="H9" s="172"/>
      <c r="I9" s="173"/>
      <c r="J9" s="171"/>
      <c r="K9" s="172"/>
      <c r="L9" s="172"/>
      <c r="M9" s="172"/>
      <c r="N9" s="172"/>
      <c r="O9" s="172"/>
      <c r="P9" s="173"/>
    </row>
    <row r="10" spans="1:44" ht="20.25" customHeight="1">
      <c r="A10" s="187" t="s">
        <v>7</v>
      </c>
      <c r="B10" s="29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8" t="s">
        <v>8</v>
      </c>
      <c r="AF10" s="179"/>
      <c r="AG10" s="179"/>
      <c r="AH10" s="179"/>
      <c r="AI10" s="179"/>
      <c r="AJ10" s="179"/>
      <c r="AK10" s="180"/>
      <c r="AL10" s="178" t="s">
        <v>9</v>
      </c>
      <c r="AM10" s="179"/>
      <c r="AN10" s="179"/>
      <c r="AO10" s="179"/>
      <c r="AP10" s="179"/>
      <c r="AQ10" s="179"/>
      <c r="AR10" s="180"/>
    </row>
    <row r="11" spans="1:44">
      <c r="A11" s="188"/>
      <c r="B11" s="30"/>
      <c r="C11" s="168" t="s">
        <v>10</v>
      </c>
      <c r="D11" s="169"/>
      <c r="E11" s="169"/>
      <c r="F11" s="169"/>
      <c r="G11" s="169"/>
      <c r="H11" s="31"/>
      <c r="I11" s="32"/>
      <c r="J11" s="168" t="s">
        <v>10</v>
      </c>
      <c r="K11" s="169"/>
      <c r="L11" s="169"/>
      <c r="M11" s="169"/>
      <c r="N11" s="169"/>
      <c r="O11" s="31"/>
      <c r="P11" s="32"/>
      <c r="Q11" s="168" t="s">
        <v>10</v>
      </c>
      <c r="R11" s="169"/>
      <c r="S11" s="169"/>
      <c r="T11" s="169"/>
      <c r="U11" s="169"/>
      <c r="V11" s="31"/>
      <c r="W11" s="31"/>
      <c r="X11" s="168" t="s">
        <v>10</v>
      </c>
      <c r="Y11" s="169"/>
      <c r="Z11" s="169"/>
      <c r="AA11" s="169"/>
      <c r="AB11" s="169"/>
      <c r="AC11" s="31"/>
      <c r="AD11" s="31"/>
      <c r="AE11" s="186" t="s">
        <v>10</v>
      </c>
      <c r="AF11" s="182"/>
      <c r="AG11" s="182"/>
      <c r="AH11" s="182"/>
      <c r="AI11" s="183"/>
      <c r="AJ11" s="33"/>
      <c r="AK11" s="34"/>
      <c r="AL11" s="181" t="s">
        <v>10</v>
      </c>
      <c r="AM11" s="182"/>
      <c r="AN11" s="182"/>
      <c r="AO11" s="182"/>
      <c r="AP11" s="183"/>
      <c r="AQ11" s="33"/>
      <c r="AR11" s="34"/>
    </row>
    <row r="12" spans="1:44" ht="54.75" customHeight="1">
      <c r="A12" s="189"/>
      <c r="B12" s="35" t="s">
        <v>11</v>
      </c>
      <c r="C12" s="36"/>
      <c r="D12" s="36"/>
      <c r="E12" s="36"/>
      <c r="F12" s="36"/>
      <c r="G12" s="36"/>
      <c r="H12" s="37" t="s">
        <v>12</v>
      </c>
      <c r="I12" s="37" t="s">
        <v>13</v>
      </c>
      <c r="J12" s="36"/>
      <c r="K12" s="36"/>
      <c r="L12" s="36"/>
      <c r="M12" s="36"/>
      <c r="N12" s="36"/>
      <c r="O12" s="37" t="s">
        <v>12</v>
      </c>
      <c r="P12" s="37" t="s">
        <v>13</v>
      </c>
      <c r="Q12" s="36"/>
      <c r="R12" s="36"/>
      <c r="S12" s="36"/>
      <c r="T12" s="36"/>
      <c r="U12" s="36"/>
      <c r="V12" s="37" t="s">
        <v>12</v>
      </c>
      <c r="W12" s="37" t="s">
        <v>13</v>
      </c>
      <c r="X12" s="36"/>
      <c r="Y12" s="36"/>
      <c r="Z12" s="36"/>
      <c r="AA12" s="36"/>
      <c r="AB12" s="36"/>
      <c r="AC12" s="37" t="s">
        <v>12</v>
      </c>
      <c r="AD12" s="37" t="s">
        <v>13</v>
      </c>
      <c r="AE12" s="36"/>
      <c r="AF12" s="36"/>
      <c r="AG12" s="36"/>
      <c r="AH12" s="36"/>
      <c r="AI12" s="36"/>
      <c r="AJ12" s="37" t="s">
        <v>12</v>
      </c>
      <c r="AK12" s="37" t="s">
        <v>13</v>
      </c>
      <c r="AL12" s="36"/>
      <c r="AM12" s="36"/>
      <c r="AN12" s="36"/>
      <c r="AO12" s="36"/>
      <c r="AP12" s="36"/>
      <c r="AQ12" s="37" t="s">
        <v>12</v>
      </c>
      <c r="AR12" s="37" t="s">
        <v>13</v>
      </c>
    </row>
    <row r="13" spans="1:44" s="42" customFormat="1" ht="19.5" customHeight="1">
      <c r="A13" s="38" t="s">
        <v>14</v>
      </c>
      <c r="B13" s="39"/>
      <c r="C13" s="168" t="s">
        <v>15</v>
      </c>
      <c r="D13" s="168"/>
      <c r="E13" s="168"/>
      <c r="F13" s="168"/>
      <c r="G13" s="168"/>
      <c r="H13" s="39"/>
      <c r="I13" s="37"/>
      <c r="J13" s="168" t="s">
        <v>15</v>
      </c>
      <c r="K13" s="168"/>
      <c r="L13" s="168"/>
      <c r="M13" s="168"/>
      <c r="N13" s="168"/>
      <c r="O13" s="39"/>
      <c r="P13" s="37"/>
      <c r="Q13" s="168" t="s">
        <v>15</v>
      </c>
      <c r="R13" s="168"/>
      <c r="S13" s="168"/>
      <c r="T13" s="168"/>
      <c r="U13" s="168"/>
      <c r="V13" s="39"/>
      <c r="W13" s="37"/>
      <c r="X13" s="168" t="s">
        <v>15</v>
      </c>
      <c r="Y13" s="168"/>
      <c r="Z13" s="168"/>
      <c r="AA13" s="168"/>
      <c r="AB13" s="168"/>
      <c r="AC13" s="39"/>
      <c r="AD13" s="37"/>
      <c r="AE13" s="186" t="s">
        <v>15</v>
      </c>
      <c r="AF13" s="182"/>
      <c r="AG13" s="182"/>
      <c r="AH13" s="182"/>
      <c r="AI13" s="183"/>
      <c r="AJ13" s="40"/>
      <c r="AK13" s="41"/>
      <c r="AL13" s="181" t="s">
        <v>15</v>
      </c>
      <c r="AM13" s="182"/>
      <c r="AN13" s="182"/>
      <c r="AO13" s="182"/>
      <c r="AP13" s="183"/>
      <c r="AQ13" s="40"/>
      <c r="AR13" s="41"/>
    </row>
    <row r="14" spans="1:44" ht="35.25" customHeight="1">
      <c r="A14" s="43" t="s">
        <v>16</v>
      </c>
      <c r="B14" s="44">
        <v>25</v>
      </c>
      <c r="C14" s="44">
        <v>0</v>
      </c>
      <c r="D14" s="44">
        <v>0</v>
      </c>
      <c r="E14" s="44"/>
      <c r="F14" s="44"/>
      <c r="G14" s="44"/>
      <c r="H14" s="45"/>
      <c r="I14" s="46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5"/>
      <c r="P14" s="46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5"/>
      <c r="W14" s="46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5"/>
      <c r="AD14" s="46">
        <f t="shared" ref="AD14:AD21" si="0">AC14*$B14</f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5"/>
      <c r="AK14" s="46">
        <f t="shared" ref="AK14:AK21" si="1">AJ14*$B14</f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5"/>
      <c r="AR14" s="46">
        <f t="shared" ref="AR14:AR21" si="2">AQ14*$B14</f>
        <v>0</v>
      </c>
    </row>
    <row r="15" spans="1:44" ht="24" customHeight="1">
      <c r="A15" s="43" t="s">
        <v>17</v>
      </c>
      <c r="B15" s="44">
        <v>25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5"/>
      <c r="I15" s="46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5"/>
      <c r="P15" s="46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5"/>
      <c r="W15" s="46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5"/>
      <c r="AD15" s="46">
        <f t="shared" si="0"/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5"/>
      <c r="AK15" s="46">
        <f t="shared" si="1"/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5"/>
      <c r="AR15" s="46">
        <f t="shared" si="2"/>
        <v>0</v>
      </c>
    </row>
    <row r="16" spans="1:44" ht="24" customHeight="1">
      <c r="A16" s="43" t="s">
        <v>18</v>
      </c>
      <c r="B16" s="44">
        <v>10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5"/>
      <c r="I16" s="46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5"/>
      <c r="P16" s="46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5"/>
      <c r="W16" s="46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5"/>
      <c r="AD16" s="46">
        <f t="shared" si="0"/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5"/>
      <c r="AK16" s="46">
        <f t="shared" si="1"/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5"/>
      <c r="AR16" s="46">
        <f t="shared" si="2"/>
        <v>0</v>
      </c>
    </row>
    <row r="17" spans="1:44" ht="37.5" customHeight="1">
      <c r="A17" s="47"/>
      <c r="B17" s="45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5"/>
      <c r="I17" s="46">
        <f t="shared" ref="I17:I21" si="3">H17*$B17</f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5"/>
      <c r="P17" s="46">
        <f t="shared" ref="P17:P21" si="4">O17*$B17</f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5"/>
      <c r="W17" s="46">
        <f t="shared" ref="W17:W21" si="5">V17*$B17</f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5"/>
      <c r="AD17" s="46">
        <f t="shared" si="0"/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5"/>
      <c r="AK17" s="46">
        <f t="shared" si="1"/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5"/>
      <c r="AR17" s="46">
        <f t="shared" si="2"/>
        <v>0</v>
      </c>
    </row>
    <row r="18" spans="1:44" ht="24" customHeight="1">
      <c r="A18" s="43"/>
      <c r="B18" s="45"/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5"/>
      <c r="I18" s="46">
        <f t="shared" si="3"/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5"/>
      <c r="P18" s="46">
        <f t="shared" si="4"/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5"/>
      <c r="W18" s="46">
        <f t="shared" si="5"/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5"/>
      <c r="AD18" s="46">
        <f t="shared" si="0"/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5"/>
      <c r="AK18" s="46">
        <f t="shared" si="1"/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5"/>
      <c r="AR18" s="46">
        <f t="shared" si="2"/>
        <v>0</v>
      </c>
    </row>
    <row r="19" spans="1:44" ht="22.5" customHeight="1">
      <c r="A19" s="43"/>
      <c r="B19" s="45"/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5"/>
      <c r="I19" s="46">
        <f t="shared" si="3"/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5"/>
      <c r="P19" s="46">
        <f t="shared" si="4"/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5"/>
      <c r="W19" s="46">
        <f t="shared" si="5"/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5"/>
      <c r="AD19" s="46">
        <f t="shared" si="0"/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5"/>
      <c r="AK19" s="46">
        <f t="shared" si="1"/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5"/>
      <c r="AR19" s="46">
        <f t="shared" si="2"/>
        <v>0</v>
      </c>
    </row>
    <row r="20" spans="1:44" ht="23.25" customHeight="1">
      <c r="A20" s="43"/>
      <c r="B20" s="45"/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5"/>
      <c r="I20" s="46">
        <f t="shared" si="3"/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5"/>
      <c r="P20" s="46">
        <f t="shared" si="4"/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5"/>
      <c r="W20" s="46">
        <f t="shared" si="5"/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5"/>
      <c r="AD20" s="46">
        <f t="shared" si="0"/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5"/>
      <c r="AK20" s="46">
        <f t="shared" si="1"/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5"/>
      <c r="AR20" s="46">
        <f t="shared" si="2"/>
        <v>0</v>
      </c>
    </row>
    <row r="21" spans="1:44" ht="19.5" customHeight="1">
      <c r="A21" s="48"/>
      <c r="B21" s="45"/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5"/>
      <c r="I21" s="46">
        <f t="shared" si="3"/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5"/>
      <c r="P21" s="46">
        <f t="shared" si="4"/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5"/>
      <c r="W21" s="46">
        <f t="shared" si="5"/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5"/>
      <c r="AD21" s="46">
        <f t="shared" si="0"/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5"/>
      <c r="AK21" s="46">
        <f t="shared" si="1"/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5"/>
      <c r="AR21" s="46">
        <f t="shared" si="2"/>
        <v>0</v>
      </c>
    </row>
    <row r="22" spans="1:44" ht="25.5" customHeight="1" thickBot="1">
      <c r="A22" s="49" t="s">
        <v>19</v>
      </c>
      <c r="B22" s="50"/>
      <c r="C22" s="50"/>
      <c r="D22" s="50"/>
      <c r="E22" s="50"/>
      <c r="F22" s="50"/>
      <c r="G22" s="50"/>
      <c r="H22" s="50"/>
      <c r="I22" s="51"/>
      <c r="J22" s="51"/>
      <c r="K22" s="51"/>
      <c r="L22" s="51"/>
      <c r="M22" s="51"/>
      <c r="N22" s="51"/>
      <c r="O22" s="51"/>
      <c r="P22" s="51">
        <f>SUM(P14:P21)</f>
        <v>0</v>
      </c>
      <c r="Q22" s="51"/>
      <c r="R22" s="51"/>
      <c r="S22" s="51"/>
      <c r="T22" s="51"/>
      <c r="U22" s="51"/>
      <c r="V22" s="51"/>
      <c r="W22" s="51">
        <f>SUM(W14:W21)</f>
        <v>0</v>
      </c>
      <c r="X22" s="51"/>
      <c r="Y22" s="51"/>
      <c r="Z22" s="51"/>
      <c r="AA22" s="51"/>
      <c r="AB22" s="51"/>
      <c r="AC22" s="51"/>
      <c r="AD22" s="51">
        <f>SUM(AD14:AD21)</f>
        <v>0</v>
      </c>
      <c r="AE22" s="51"/>
      <c r="AF22" s="51"/>
      <c r="AG22" s="51"/>
      <c r="AH22" s="51"/>
      <c r="AI22" s="51"/>
      <c r="AJ22" s="52"/>
      <c r="AK22" s="53">
        <f>SUM(AK14:AK21)</f>
        <v>0</v>
      </c>
      <c r="AL22" s="51"/>
      <c r="AM22" s="51"/>
      <c r="AN22" s="51"/>
      <c r="AO22" s="51"/>
      <c r="AP22" s="51"/>
      <c r="AQ22" s="52"/>
      <c r="AR22" s="53">
        <f>SUM(AR14:AR21)</f>
        <v>0</v>
      </c>
    </row>
    <row r="23" spans="1:44" ht="16" thickBot="1">
      <c r="A23" s="54"/>
      <c r="B23" s="55"/>
      <c r="C23" s="56"/>
      <c r="D23" s="57"/>
      <c r="E23" s="57"/>
      <c r="F23" s="57"/>
      <c r="G23" s="57"/>
      <c r="H23" s="57"/>
      <c r="I23" s="57"/>
      <c r="J23" s="56"/>
      <c r="K23" s="56"/>
      <c r="L23" s="56"/>
      <c r="M23" s="56"/>
      <c r="N23" s="56"/>
      <c r="O23" s="56"/>
      <c r="P23" s="56"/>
      <c r="Q23" s="58"/>
      <c r="R23" s="59"/>
      <c r="S23" s="59"/>
      <c r="T23" s="59"/>
      <c r="U23" s="59"/>
      <c r="V23" s="59"/>
      <c r="W23" s="60"/>
      <c r="X23" s="58"/>
      <c r="Y23" s="59"/>
      <c r="Z23" s="59"/>
      <c r="AA23" s="59"/>
      <c r="AB23" s="59"/>
      <c r="AC23" s="59"/>
      <c r="AD23" s="60"/>
      <c r="AE23" s="58"/>
      <c r="AF23" s="59"/>
      <c r="AG23" s="59"/>
      <c r="AH23" s="59"/>
      <c r="AI23" s="59"/>
      <c r="AJ23" s="59"/>
      <c r="AK23" s="61"/>
      <c r="AL23" s="58"/>
      <c r="AM23" s="59"/>
      <c r="AN23" s="59"/>
      <c r="AO23" s="59"/>
      <c r="AP23" s="59"/>
      <c r="AQ23" s="59"/>
      <c r="AR23" s="61"/>
    </row>
    <row r="24" spans="1:44" ht="16" thickBot="1">
      <c r="A24" s="62" t="s">
        <v>20</v>
      </c>
      <c r="B24" s="63"/>
      <c r="C24" s="64"/>
      <c r="D24" s="65"/>
      <c r="E24" s="65"/>
      <c r="F24" s="65"/>
      <c r="G24" s="65"/>
      <c r="H24" s="65"/>
      <c r="I24" s="65"/>
      <c r="J24" s="66"/>
      <c r="K24" s="66"/>
      <c r="L24" s="66"/>
      <c r="M24" s="66"/>
      <c r="N24" s="66"/>
      <c r="O24" s="66"/>
      <c r="P24" s="66"/>
      <c r="Q24" s="67"/>
      <c r="R24" s="68"/>
      <c r="S24" s="68"/>
      <c r="T24" s="68"/>
      <c r="U24" s="68"/>
      <c r="V24" s="68"/>
      <c r="W24" s="69"/>
      <c r="X24" s="67"/>
      <c r="Y24" s="68"/>
      <c r="Z24" s="68"/>
      <c r="AA24" s="68"/>
      <c r="AB24" s="68"/>
      <c r="AC24" s="68"/>
      <c r="AD24" s="69"/>
      <c r="AE24" s="67"/>
      <c r="AF24" s="68"/>
      <c r="AG24" s="68"/>
      <c r="AH24" s="68"/>
      <c r="AI24" s="68"/>
      <c r="AJ24" s="68"/>
      <c r="AK24" s="70"/>
      <c r="AL24" s="67"/>
      <c r="AM24" s="68"/>
      <c r="AN24" s="68"/>
      <c r="AO24" s="68"/>
      <c r="AP24" s="68"/>
      <c r="AQ24" s="68"/>
      <c r="AR24" s="70"/>
    </row>
    <row r="25" spans="1:44">
      <c r="A25" s="71" t="s">
        <v>21</v>
      </c>
      <c r="B25" s="64"/>
      <c r="C25" s="72"/>
      <c r="D25" s="73"/>
      <c r="E25" s="73"/>
      <c r="F25" s="73"/>
      <c r="G25" s="73"/>
      <c r="H25" s="73"/>
      <c r="I25" s="74" t="e">
        <f>I22/$B$24*100</f>
        <v>#DIV/0!</v>
      </c>
      <c r="J25" s="75"/>
      <c r="K25" s="75"/>
      <c r="L25" s="75"/>
      <c r="M25" s="75"/>
      <c r="N25" s="75"/>
      <c r="O25" s="76"/>
      <c r="P25" s="74" t="e">
        <f>P22/$B$24*100</f>
        <v>#DIV/0!</v>
      </c>
      <c r="Q25" s="77"/>
      <c r="R25" s="78"/>
      <c r="S25" s="78"/>
      <c r="T25" s="78"/>
      <c r="U25" s="78"/>
      <c r="V25" s="79"/>
      <c r="W25" s="74" t="e">
        <f>W22/$B$24*100</f>
        <v>#DIV/0!</v>
      </c>
      <c r="X25" s="77"/>
      <c r="Y25" s="78"/>
      <c r="Z25" s="78"/>
      <c r="AA25" s="78"/>
      <c r="AB25" s="78"/>
      <c r="AC25" s="79"/>
      <c r="AD25" s="74" t="e">
        <f>AD22/$B$24*100</f>
        <v>#DIV/0!</v>
      </c>
      <c r="AE25" s="77"/>
      <c r="AF25" s="78"/>
      <c r="AG25" s="78"/>
      <c r="AH25" s="78"/>
      <c r="AI25" s="78"/>
      <c r="AJ25" s="79"/>
      <c r="AK25" s="80" t="e">
        <f>AK22/$B$24*100</f>
        <v>#DIV/0!</v>
      </c>
      <c r="AL25" s="77"/>
      <c r="AM25" s="78"/>
      <c r="AN25" s="78"/>
      <c r="AO25" s="78"/>
      <c r="AP25" s="78"/>
      <c r="AQ25" s="79"/>
      <c r="AR25" s="80" t="e">
        <f>AR22/$B$24*100</f>
        <v>#DIV/0!</v>
      </c>
    </row>
    <row r="26" spans="1:44" s="91" customFormat="1">
      <c r="A26" s="81" t="s">
        <v>22</v>
      </c>
      <c r="B26" s="82"/>
      <c r="C26" s="82"/>
      <c r="D26" s="83"/>
      <c r="E26" s="83"/>
      <c r="F26" s="83"/>
      <c r="G26" s="83"/>
      <c r="H26" s="83"/>
      <c r="I26" s="84" t="e">
        <f>I25/100*$B$5</f>
        <v>#DIV/0!</v>
      </c>
      <c r="J26" s="85"/>
      <c r="K26" s="85"/>
      <c r="L26" s="85"/>
      <c r="M26" s="85"/>
      <c r="N26" s="85"/>
      <c r="O26" s="86"/>
      <c r="P26" s="84" t="e">
        <f>P25/100*$B$5</f>
        <v>#DIV/0!</v>
      </c>
      <c r="Q26" s="87"/>
      <c r="R26" s="88"/>
      <c r="S26" s="88"/>
      <c r="T26" s="88"/>
      <c r="U26" s="88"/>
      <c r="V26" s="89"/>
      <c r="W26" s="84" t="e">
        <f>W25/100*$B$5</f>
        <v>#DIV/0!</v>
      </c>
      <c r="X26" s="87"/>
      <c r="Y26" s="88"/>
      <c r="Z26" s="88"/>
      <c r="AA26" s="88"/>
      <c r="AB26" s="88"/>
      <c r="AC26" s="89"/>
      <c r="AD26" s="84" t="e">
        <f>AD25/100*$B$5</f>
        <v>#DIV/0!</v>
      </c>
      <c r="AE26" s="87"/>
      <c r="AF26" s="88"/>
      <c r="AG26" s="88"/>
      <c r="AH26" s="88"/>
      <c r="AI26" s="88"/>
      <c r="AJ26" s="89"/>
      <c r="AK26" s="90" t="e">
        <f>AK25/100*$B$5</f>
        <v>#DIV/0!</v>
      </c>
      <c r="AL26" s="87"/>
      <c r="AM26" s="88"/>
      <c r="AN26" s="88"/>
      <c r="AO26" s="88"/>
      <c r="AP26" s="88"/>
      <c r="AQ26" s="89"/>
      <c r="AR26" s="90" t="e">
        <f>AR25/100*$B$5</f>
        <v>#DIV/0!</v>
      </c>
    </row>
    <row r="27" spans="1:44" ht="16" thickBot="1">
      <c r="A27" s="92"/>
      <c r="B27" s="93"/>
      <c r="C27" s="93"/>
      <c r="D27" s="93"/>
      <c r="E27" s="93"/>
      <c r="F27" s="93"/>
      <c r="G27" s="93"/>
      <c r="H27" s="93"/>
      <c r="I27" s="94"/>
      <c r="J27" s="94"/>
      <c r="K27" s="94"/>
      <c r="L27" s="94"/>
      <c r="M27" s="94"/>
      <c r="N27" s="94"/>
      <c r="O27" s="94"/>
      <c r="P27" s="94"/>
      <c r="Q27" s="95"/>
      <c r="R27" s="96"/>
      <c r="S27" s="96"/>
      <c r="T27" s="96"/>
      <c r="U27" s="96"/>
      <c r="V27" s="96"/>
      <c r="W27" s="97"/>
      <c r="X27" s="95"/>
      <c r="Y27" s="96"/>
      <c r="Z27" s="96"/>
      <c r="AA27" s="96"/>
      <c r="AB27" s="96"/>
      <c r="AC27" s="96"/>
      <c r="AD27" s="97"/>
      <c r="AE27" s="95"/>
      <c r="AF27" s="96"/>
      <c r="AG27" s="96"/>
      <c r="AH27" s="96"/>
      <c r="AI27" s="96"/>
      <c r="AJ27" s="96"/>
      <c r="AK27" s="98"/>
      <c r="AL27" s="95"/>
      <c r="AM27" s="96"/>
      <c r="AN27" s="96"/>
      <c r="AO27" s="96"/>
      <c r="AP27" s="96"/>
      <c r="AQ27" s="96"/>
      <c r="AR27" s="98"/>
    </row>
    <row r="28" spans="1:44" ht="20.5" thickBot="1">
      <c r="A28" s="99" t="s">
        <v>23</v>
      </c>
      <c r="B28" s="100"/>
      <c r="C28" s="100"/>
      <c r="D28" s="100"/>
      <c r="E28" s="100"/>
      <c r="F28" s="100"/>
      <c r="G28" s="100"/>
      <c r="H28" s="100"/>
      <c r="I28" s="101"/>
      <c r="J28" s="102"/>
      <c r="K28" s="103"/>
      <c r="L28" s="103"/>
      <c r="M28" s="103"/>
      <c r="N28" s="103"/>
      <c r="O28" s="103"/>
      <c r="P28" s="104"/>
      <c r="Q28" s="58"/>
      <c r="R28" s="59"/>
      <c r="S28" s="59"/>
      <c r="T28" s="59"/>
      <c r="U28" s="59"/>
      <c r="V28" s="59"/>
      <c r="W28" s="105"/>
      <c r="X28" s="58"/>
      <c r="Y28" s="59"/>
      <c r="Z28" s="59"/>
      <c r="AA28" s="59"/>
      <c r="AB28" s="59"/>
      <c r="AC28" s="59"/>
      <c r="AD28" s="105"/>
      <c r="AE28" s="58"/>
      <c r="AF28" s="59"/>
      <c r="AG28" s="59"/>
      <c r="AH28" s="59"/>
      <c r="AI28" s="59"/>
      <c r="AJ28" s="59"/>
      <c r="AK28" s="106"/>
      <c r="AL28" s="58"/>
      <c r="AM28" s="59"/>
      <c r="AN28" s="59"/>
      <c r="AO28" s="59"/>
      <c r="AP28" s="59"/>
      <c r="AQ28" s="59"/>
      <c r="AR28" s="106"/>
    </row>
    <row r="29" spans="1:44" ht="37.5" customHeight="1" thickBot="1">
      <c r="A29" s="107" t="s">
        <v>24</v>
      </c>
      <c r="B29" s="108"/>
      <c r="C29" s="109"/>
      <c r="D29" s="109"/>
      <c r="E29" s="109"/>
      <c r="F29" s="109"/>
      <c r="G29" s="109"/>
      <c r="H29" s="110"/>
      <c r="I29" s="111"/>
      <c r="J29" s="112"/>
      <c r="K29" s="65"/>
      <c r="L29" s="67"/>
      <c r="M29" s="65"/>
      <c r="N29" s="113"/>
      <c r="O29" s="114"/>
      <c r="P29" s="111"/>
      <c r="Q29" s="115"/>
      <c r="R29" s="116"/>
      <c r="S29" s="116"/>
      <c r="T29" s="116"/>
      <c r="U29" s="116"/>
      <c r="V29" s="116"/>
      <c r="W29" s="117"/>
      <c r="X29" s="115"/>
      <c r="Y29" s="116"/>
      <c r="Z29" s="116"/>
      <c r="AA29" s="116"/>
      <c r="AB29" s="116"/>
      <c r="AC29" s="116"/>
      <c r="AD29" s="118"/>
      <c r="AE29" s="115"/>
      <c r="AF29" s="116"/>
      <c r="AG29" s="116"/>
      <c r="AH29" s="116"/>
      <c r="AI29" s="116"/>
      <c r="AJ29" s="116"/>
      <c r="AK29" s="118"/>
      <c r="AL29" s="115"/>
      <c r="AM29" s="116"/>
      <c r="AN29" s="116"/>
      <c r="AO29" s="116"/>
      <c r="AP29" s="116"/>
      <c r="AQ29" s="116"/>
      <c r="AR29" s="118"/>
    </row>
    <row r="30" spans="1:44" ht="16" thickBot="1">
      <c r="A30" s="119" t="s">
        <v>25</v>
      </c>
      <c r="B30" s="120"/>
      <c r="C30" s="121"/>
      <c r="D30" s="121"/>
      <c r="E30" s="121"/>
      <c r="F30" s="121"/>
      <c r="G30" s="121"/>
      <c r="H30" s="121"/>
      <c r="I30" s="122"/>
      <c r="J30" s="123"/>
      <c r="K30" s="123"/>
      <c r="L30" s="123"/>
      <c r="M30" s="123"/>
      <c r="N30" s="123"/>
      <c r="O30" s="123"/>
      <c r="P30" s="122"/>
      <c r="Q30" s="115"/>
      <c r="R30" s="124"/>
      <c r="S30" s="124"/>
      <c r="T30" s="124"/>
      <c r="U30" s="124"/>
      <c r="V30" s="124"/>
      <c r="W30" s="125"/>
      <c r="X30" s="115"/>
      <c r="Y30" s="124"/>
      <c r="Z30" s="124"/>
      <c r="AA30" s="124"/>
      <c r="AB30" s="124"/>
      <c r="AC30" s="124"/>
      <c r="AD30" s="125"/>
      <c r="AE30" s="115"/>
      <c r="AF30" s="124"/>
      <c r="AG30" s="124"/>
      <c r="AH30" s="124"/>
      <c r="AI30" s="124"/>
      <c r="AJ30" s="124"/>
      <c r="AK30" s="126"/>
      <c r="AL30" s="115"/>
      <c r="AM30" s="124"/>
      <c r="AN30" s="124"/>
      <c r="AO30" s="124"/>
      <c r="AP30" s="124"/>
      <c r="AQ30" s="124"/>
      <c r="AR30" s="126"/>
    </row>
    <row r="31" spans="1:44">
      <c r="A31" s="71" t="s">
        <v>26</v>
      </c>
      <c r="B31" s="127"/>
      <c r="C31" s="109"/>
      <c r="D31" s="109"/>
      <c r="E31" s="109"/>
      <c r="F31" s="109"/>
      <c r="G31" s="109"/>
      <c r="H31" s="109"/>
      <c r="I31" s="128" t="e">
        <f>$B$30/I29*100</f>
        <v>#DIV/0!</v>
      </c>
      <c r="J31" s="123"/>
      <c r="K31" s="123"/>
      <c r="L31" s="123"/>
      <c r="M31" s="123"/>
      <c r="N31" s="123"/>
      <c r="O31" s="123"/>
      <c r="P31" s="128" t="e">
        <f>$B$30/P29*100</f>
        <v>#DIV/0!</v>
      </c>
      <c r="Q31" s="115"/>
      <c r="R31" s="116"/>
      <c r="S31" s="116"/>
      <c r="T31" s="116"/>
      <c r="U31" s="116"/>
      <c r="V31" s="116"/>
      <c r="W31" s="128" t="e">
        <f>$B$30/W29*100</f>
        <v>#DIV/0!</v>
      </c>
      <c r="X31" s="115"/>
      <c r="Y31" s="116"/>
      <c r="Z31" s="116"/>
      <c r="AA31" s="116"/>
      <c r="AB31" s="116"/>
      <c r="AC31" s="116"/>
      <c r="AD31" s="128" t="e">
        <f>$B$30/AD29*100</f>
        <v>#DIV/0!</v>
      </c>
      <c r="AE31" s="115"/>
      <c r="AF31" s="116"/>
      <c r="AG31" s="116"/>
      <c r="AH31" s="116"/>
      <c r="AI31" s="116"/>
      <c r="AJ31" s="116"/>
      <c r="AK31" s="80" t="e">
        <f>$B$30/AK29*100</f>
        <v>#DIV/0!</v>
      </c>
      <c r="AL31" s="115"/>
      <c r="AM31" s="116"/>
      <c r="AN31" s="116"/>
      <c r="AO31" s="116"/>
      <c r="AP31" s="116"/>
      <c r="AQ31" s="116"/>
      <c r="AR31" s="80" t="e">
        <f>$B$30/AR29*100</f>
        <v>#DIV/0!</v>
      </c>
    </row>
    <row r="32" spans="1:44" s="91" customFormat="1">
      <c r="A32" s="129" t="s">
        <v>27</v>
      </c>
      <c r="B32" s="130">
        <v>0.6</v>
      </c>
      <c r="C32" s="130"/>
      <c r="D32" s="131"/>
      <c r="E32" s="131"/>
      <c r="F32" s="131"/>
      <c r="G32" s="131"/>
      <c r="H32" s="131"/>
      <c r="I32" s="132" t="e">
        <f>I31*($B$4/100)</f>
        <v>#DIV/0!</v>
      </c>
      <c r="J32" s="133"/>
      <c r="K32" s="134"/>
      <c r="L32" s="134"/>
      <c r="M32" s="134"/>
      <c r="N32" s="134"/>
      <c r="O32" s="134"/>
      <c r="P32" s="132" t="e">
        <f>P31*($B$4/100)</f>
        <v>#DIV/0!</v>
      </c>
      <c r="Q32" s="135"/>
      <c r="R32" s="89"/>
      <c r="S32" s="89"/>
      <c r="T32" s="89"/>
      <c r="U32" s="89"/>
      <c r="V32" s="89"/>
      <c r="W32" s="132" t="e">
        <f>W31*($B$4/100)</f>
        <v>#DIV/0!</v>
      </c>
      <c r="X32" s="135"/>
      <c r="Y32" s="89"/>
      <c r="Z32" s="89"/>
      <c r="AA32" s="89"/>
      <c r="AB32" s="89"/>
      <c r="AC32" s="89"/>
      <c r="AD32" s="132" t="e">
        <f>AD31*($B$4/100)</f>
        <v>#DIV/0!</v>
      </c>
      <c r="AE32" s="135"/>
      <c r="AF32" s="89"/>
      <c r="AG32" s="89"/>
      <c r="AH32" s="89"/>
      <c r="AI32" s="89"/>
      <c r="AJ32" s="89"/>
      <c r="AK32" s="136" t="e">
        <f>AK31*($B$4/100)</f>
        <v>#DIV/0!</v>
      </c>
      <c r="AL32" s="135"/>
      <c r="AM32" s="89"/>
      <c r="AN32" s="89"/>
      <c r="AO32" s="89"/>
      <c r="AP32" s="89"/>
      <c r="AQ32" s="89"/>
      <c r="AR32" s="136" t="e">
        <f>AR31*($B$4/100)</f>
        <v>#DIV/0!</v>
      </c>
    </row>
    <row r="33" spans="1:44" ht="16" thickBot="1">
      <c r="A33" s="137"/>
      <c r="B33" s="93"/>
      <c r="C33" s="93"/>
      <c r="D33" s="138"/>
      <c r="E33" s="138"/>
      <c r="F33" s="138"/>
      <c r="G33" s="138"/>
      <c r="H33" s="138"/>
      <c r="I33" s="139"/>
      <c r="J33" s="140"/>
      <c r="K33" s="141"/>
      <c r="L33" s="141"/>
      <c r="M33" s="141"/>
      <c r="N33" s="141"/>
      <c r="O33" s="141"/>
      <c r="P33" s="139"/>
      <c r="Q33" s="142"/>
      <c r="R33" s="143"/>
      <c r="S33" s="143"/>
      <c r="T33" s="143"/>
      <c r="U33" s="143"/>
      <c r="V33" s="143"/>
      <c r="W33" s="144"/>
      <c r="X33" s="142"/>
      <c r="Y33" s="143"/>
      <c r="Z33" s="143"/>
      <c r="AA33" s="143"/>
      <c r="AB33" s="143"/>
      <c r="AC33" s="143"/>
      <c r="AD33" s="144"/>
      <c r="AE33" s="142"/>
      <c r="AF33" s="143"/>
      <c r="AG33" s="143"/>
      <c r="AH33" s="143"/>
      <c r="AI33" s="143"/>
      <c r="AJ33" s="143"/>
      <c r="AK33" s="145"/>
      <c r="AL33" s="142"/>
      <c r="AM33" s="143"/>
      <c r="AN33" s="143"/>
      <c r="AO33" s="143"/>
      <c r="AP33" s="143"/>
      <c r="AQ33" s="143"/>
      <c r="AR33" s="145"/>
    </row>
    <row r="34" spans="1:44" ht="16" thickBot="1">
      <c r="A34" s="146"/>
      <c r="B34" s="147"/>
      <c r="C34" s="147"/>
      <c r="D34" s="147"/>
      <c r="E34" s="147"/>
      <c r="F34" s="147"/>
      <c r="G34" s="147"/>
      <c r="H34" s="147"/>
      <c r="I34" s="148"/>
      <c r="J34" s="149"/>
      <c r="K34" s="149"/>
      <c r="L34" s="149"/>
      <c r="M34" s="149"/>
      <c r="N34" s="149"/>
      <c r="O34" s="149"/>
      <c r="P34" s="148"/>
      <c r="Q34" s="150"/>
      <c r="R34" s="151"/>
      <c r="S34" s="151"/>
      <c r="T34" s="151"/>
      <c r="U34" s="151"/>
      <c r="V34" s="151"/>
      <c r="W34" s="152"/>
      <c r="X34" s="150"/>
      <c r="Y34" s="151"/>
      <c r="Z34" s="151"/>
      <c r="AA34" s="151"/>
      <c r="AB34" s="151"/>
      <c r="AC34" s="151"/>
      <c r="AD34" s="152"/>
      <c r="AE34" s="150"/>
      <c r="AF34" s="151"/>
      <c r="AG34" s="151"/>
      <c r="AH34" s="151"/>
      <c r="AI34" s="151"/>
      <c r="AJ34" s="151"/>
      <c r="AK34" s="153"/>
      <c r="AL34" s="150"/>
      <c r="AM34" s="151"/>
      <c r="AN34" s="151"/>
      <c r="AO34" s="151"/>
      <c r="AP34" s="151"/>
      <c r="AQ34" s="151"/>
      <c r="AR34" s="153"/>
    </row>
    <row r="35" spans="1:44" s="91" customFormat="1" ht="30" customHeight="1" thickBot="1">
      <c r="A35" s="154" t="s">
        <v>28</v>
      </c>
      <c r="B35" s="130"/>
      <c r="C35" s="130"/>
      <c r="D35" s="130"/>
      <c r="E35" s="130"/>
      <c r="F35" s="130"/>
      <c r="G35" s="130"/>
      <c r="H35" s="131"/>
      <c r="I35" s="155" t="e">
        <f>I26+I32</f>
        <v>#DIV/0!</v>
      </c>
      <c r="J35" s="130" t="s">
        <v>29</v>
      </c>
      <c r="K35" s="156"/>
      <c r="L35" s="156"/>
      <c r="M35" s="156"/>
      <c r="N35" s="156"/>
      <c r="O35" s="157"/>
      <c r="P35" s="155" t="e">
        <f>P26+P32</f>
        <v>#DIV/0!</v>
      </c>
      <c r="Q35" s="135"/>
      <c r="R35" s="89"/>
      <c r="S35" s="89"/>
      <c r="T35" s="89"/>
      <c r="U35" s="89"/>
      <c r="V35" s="89"/>
      <c r="W35" s="155" t="e">
        <f>W26+W32</f>
        <v>#DIV/0!</v>
      </c>
      <c r="X35" s="135"/>
      <c r="Y35" s="89"/>
      <c r="Z35" s="89"/>
      <c r="AA35" s="89"/>
      <c r="AB35" s="89"/>
      <c r="AC35" s="89"/>
      <c r="AD35" s="155" t="e">
        <f>AD26+AD32</f>
        <v>#DIV/0!</v>
      </c>
      <c r="AE35" s="135"/>
      <c r="AF35" s="89"/>
      <c r="AG35" s="89"/>
      <c r="AH35" s="89"/>
      <c r="AI35" s="89"/>
      <c r="AJ35" s="89"/>
      <c r="AK35" s="155" t="e">
        <f>AK26+AK32</f>
        <v>#DIV/0!</v>
      </c>
      <c r="AL35" s="135"/>
      <c r="AM35" s="89"/>
      <c r="AN35" s="89"/>
      <c r="AO35" s="89"/>
      <c r="AP35" s="89"/>
      <c r="AQ35" s="89"/>
      <c r="AR35" s="155" t="e">
        <f>AR26+AR32</f>
        <v>#DIV/0!</v>
      </c>
    </row>
    <row r="36" spans="1:44" ht="16" thickBot="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1"/>
      <c r="AL36" s="160"/>
      <c r="AM36" s="160"/>
      <c r="AN36" s="160"/>
      <c r="AO36" s="160"/>
      <c r="AP36" s="160"/>
      <c r="AQ36" s="160"/>
      <c r="AR36" s="161"/>
    </row>
    <row r="37" spans="1:44" ht="17.5">
      <c r="A37" s="162"/>
      <c r="P37" s="12"/>
    </row>
    <row r="38" spans="1:44" ht="17.5">
      <c r="A38" s="162"/>
      <c r="P38" s="12"/>
    </row>
    <row r="39" spans="1:44" ht="30" customHeight="1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</row>
    <row r="40" spans="1:44">
      <c r="P40" s="12"/>
    </row>
    <row r="41" spans="1:44">
      <c r="P41" s="12"/>
    </row>
    <row r="42" spans="1:44">
      <c r="P42" s="12"/>
    </row>
    <row r="43" spans="1:44">
      <c r="P43" s="12"/>
    </row>
    <row r="44" spans="1:44">
      <c r="P44" s="12"/>
    </row>
    <row r="45" spans="1:44">
      <c r="P45" s="12"/>
    </row>
    <row r="46" spans="1:44">
      <c r="P46" s="12"/>
    </row>
    <row r="47" spans="1:44">
      <c r="P47" s="12"/>
    </row>
    <row r="48" spans="1:44">
      <c r="P48" s="12"/>
    </row>
    <row r="49" spans="16:16">
      <c r="P49" s="12"/>
    </row>
    <row r="50" spans="16:16">
      <c r="P50" s="12"/>
    </row>
    <row r="51" spans="16:16">
      <c r="P51" s="12"/>
    </row>
    <row r="52" spans="16:16">
      <c r="P52" s="12"/>
    </row>
    <row r="53" spans="16:16">
      <c r="P53" s="12"/>
    </row>
    <row r="54" spans="16:16">
      <c r="P54" s="12"/>
    </row>
    <row r="55" spans="16:16">
      <c r="P55" s="12"/>
    </row>
    <row r="56" spans="16:16">
      <c r="P56" s="12"/>
    </row>
    <row r="57" spans="16:16">
      <c r="P57" s="12"/>
    </row>
    <row r="58" spans="16:16">
      <c r="P58" s="12"/>
    </row>
    <row r="59" spans="16:16">
      <c r="P59" s="12"/>
    </row>
    <row r="60" spans="16:16">
      <c r="P60" s="12"/>
    </row>
    <row r="61" spans="16:16">
      <c r="P61" s="12"/>
    </row>
    <row r="62" spans="16:16">
      <c r="P62" s="12"/>
    </row>
    <row r="63" spans="16:16">
      <c r="P63" s="12"/>
    </row>
    <row r="64" spans="16:16">
      <c r="P64" s="12"/>
    </row>
    <row r="65" spans="16:16">
      <c r="P65" s="12"/>
    </row>
    <row r="66" spans="16:16">
      <c r="P66" s="12"/>
    </row>
    <row r="67" spans="16:16">
      <c r="P67" s="12"/>
    </row>
    <row r="68" spans="16:16">
      <c r="P68" s="12"/>
    </row>
    <row r="69" spans="16:16">
      <c r="P69" s="12"/>
    </row>
    <row r="70" spans="16:16">
      <c r="P70" s="12"/>
    </row>
    <row r="71" spans="16:16">
      <c r="P71" s="12"/>
    </row>
    <row r="72" spans="16:16">
      <c r="P72" s="12"/>
    </row>
    <row r="73" spans="16:16">
      <c r="P73" s="12"/>
    </row>
    <row r="74" spans="16:16">
      <c r="P74" s="12"/>
    </row>
    <row r="75" spans="16:16">
      <c r="P75" s="12"/>
    </row>
    <row r="76" spans="16:16">
      <c r="P76" s="12"/>
    </row>
    <row r="77" spans="16:16">
      <c r="P77" s="12"/>
    </row>
    <row r="78" spans="16:16">
      <c r="P78" s="12"/>
    </row>
    <row r="79" spans="16:16">
      <c r="P79" s="12"/>
    </row>
    <row r="80" spans="16:16">
      <c r="P80" s="12"/>
    </row>
    <row r="81" spans="16:16">
      <c r="P81" s="12"/>
    </row>
    <row r="82" spans="16:16">
      <c r="P82" s="12"/>
    </row>
    <row r="83" spans="16:16">
      <c r="P83" s="12"/>
    </row>
    <row r="84" spans="16:16">
      <c r="P84" s="12"/>
    </row>
    <row r="85" spans="16:16">
      <c r="P85" s="12"/>
    </row>
    <row r="86" spans="16:16">
      <c r="P86" s="12"/>
    </row>
    <row r="87" spans="16:16">
      <c r="P87" s="12"/>
    </row>
    <row r="88" spans="16:16">
      <c r="P88" s="12"/>
    </row>
    <row r="89" spans="16:16">
      <c r="P89" s="12"/>
    </row>
    <row r="90" spans="16:16">
      <c r="P90" s="12"/>
    </row>
    <row r="91" spans="16:16">
      <c r="P91" s="12"/>
    </row>
    <row r="92" spans="16:16">
      <c r="P92" s="12"/>
    </row>
    <row r="93" spans="16:16">
      <c r="P93" s="12"/>
    </row>
    <row r="94" spans="16:16">
      <c r="P94" s="12"/>
    </row>
    <row r="95" spans="16:16">
      <c r="P95" s="12"/>
    </row>
    <row r="96" spans="16:16">
      <c r="P96" s="12"/>
    </row>
    <row r="97" spans="16:16">
      <c r="P97" s="12"/>
    </row>
    <row r="98" spans="16:16">
      <c r="P98" s="12"/>
    </row>
    <row r="99" spans="16:16">
      <c r="P99" s="12"/>
    </row>
    <row r="100" spans="16:16">
      <c r="P100" s="12"/>
    </row>
    <row r="101" spans="16:16">
      <c r="P101" s="12"/>
    </row>
    <row r="102" spans="16:16">
      <c r="P102" s="12"/>
    </row>
    <row r="103" spans="16:16">
      <c r="P103" s="12"/>
    </row>
    <row r="104" spans="16:16">
      <c r="P104" s="12"/>
    </row>
    <row r="105" spans="16:16">
      <c r="P105" s="12"/>
    </row>
    <row r="106" spans="16:16">
      <c r="P106" s="12"/>
    </row>
    <row r="107" spans="16:16">
      <c r="P107" s="12"/>
    </row>
    <row r="108" spans="16:16">
      <c r="P108" s="12"/>
    </row>
    <row r="109" spans="16:16">
      <c r="P109" s="12"/>
    </row>
    <row r="110" spans="16:16">
      <c r="P110" s="12"/>
    </row>
    <row r="111" spans="16:16">
      <c r="P111" s="12"/>
    </row>
    <row r="112" spans="16:16">
      <c r="P112" s="12"/>
    </row>
    <row r="113" spans="16:16">
      <c r="P113" s="12"/>
    </row>
    <row r="114" spans="16:16">
      <c r="P114" s="12"/>
    </row>
    <row r="115" spans="16:16">
      <c r="P115" s="12"/>
    </row>
    <row r="116" spans="16:16">
      <c r="P116" s="12"/>
    </row>
    <row r="117" spans="16:16">
      <c r="P117" s="12"/>
    </row>
    <row r="118" spans="16:16">
      <c r="P118" s="12"/>
    </row>
    <row r="119" spans="16:16">
      <c r="P119" s="12"/>
    </row>
    <row r="120" spans="16:16">
      <c r="P120" s="12"/>
    </row>
    <row r="121" spans="16:16">
      <c r="P121" s="12"/>
    </row>
    <row r="122" spans="16:16">
      <c r="P122" s="12"/>
    </row>
    <row r="123" spans="16:16">
      <c r="P123" s="12"/>
    </row>
    <row r="124" spans="16:16">
      <c r="P124" s="12"/>
    </row>
    <row r="125" spans="16:16">
      <c r="P125" s="12"/>
    </row>
    <row r="126" spans="16:16">
      <c r="P126" s="12"/>
    </row>
    <row r="127" spans="16:16">
      <c r="P127" s="12"/>
    </row>
    <row r="128" spans="16:16">
      <c r="P128" s="12"/>
    </row>
    <row r="129" spans="16:16">
      <c r="P129" s="12"/>
    </row>
    <row r="130" spans="16:16">
      <c r="P130" s="12"/>
    </row>
    <row r="131" spans="16:16">
      <c r="P131" s="12"/>
    </row>
    <row r="132" spans="16:16">
      <c r="P132" s="12"/>
    </row>
    <row r="133" spans="16:16">
      <c r="P133" s="12"/>
    </row>
    <row r="134" spans="16:16">
      <c r="P134" s="12"/>
    </row>
    <row r="135" spans="16:16">
      <c r="P135" s="12"/>
    </row>
    <row r="136" spans="16:16">
      <c r="P136" s="12"/>
    </row>
    <row r="137" spans="16:16">
      <c r="P137" s="12"/>
    </row>
    <row r="138" spans="16:16">
      <c r="P138" s="12"/>
    </row>
    <row r="139" spans="16:16">
      <c r="P139" s="12"/>
    </row>
    <row r="140" spans="16:16">
      <c r="P140" s="12"/>
    </row>
    <row r="141" spans="16:16">
      <c r="P141" s="12"/>
    </row>
    <row r="142" spans="16:16">
      <c r="P142" s="12"/>
    </row>
    <row r="143" spans="16:16">
      <c r="P143" s="12"/>
    </row>
    <row r="144" spans="16:16">
      <c r="P144" s="12"/>
    </row>
    <row r="145" spans="16:16">
      <c r="P145" s="12"/>
    </row>
    <row r="146" spans="16:16">
      <c r="P146" s="12"/>
    </row>
    <row r="147" spans="16:16">
      <c r="P147" s="12"/>
    </row>
    <row r="148" spans="16:16">
      <c r="P148" s="12"/>
    </row>
    <row r="149" spans="16:16">
      <c r="P149" s="12"/>
    </row>
    <row r="150" spans="16:16">
      <c r="P150" s="12"/>
    </row>
    <row r="151" spans="16:16">
      <c r="P151" s="12"/>
    </row>
    <row r="152" spans="16:16">
      <c r="P152" s="12"/>
    </row>
    <row r="153" spans="16:16">
      <c r="P153" s="12"/>
    </row>
    <row r="154" spans="16:16">
      <c r="P154" s="12"/>
    </row>
    <row r="155" spans="16:16">
      <c r="P155" s="12"/>
    </row>
    <row r="156" spans="16:16">
      <c r="P156" s="12"/>
    </row>
    <row r="157" spans="16:16">
      <c r="P157" s="12"/>
    </row>
    <row r="158" spans="16:16">
      <c r="P158" s="12"/>
    </row>
    <row r="159" spans="16:16">
      <c r="P159" s="12"/>
    </row>
    <row r="160" spans="16:16">
      <c r="P160" s="12"/>
    </row>
    <row r="161" spans="16:16">
      <c r="P161" s="12"/>
    </row>
    <row r="162" spans="16:16">
      <c r="P162" s="12"/>
    </row>
    <row r="163" spans="16:16">
      <c r="P163" s="12"/>
    </row>
    <row r="164" spans="16:16">
      <c r="P164" s="12"/>
    </row>
    <row r="165" spans="16:16">
      <c r="P165" s="12"/>
    </row>
    <row r="166" spans="16:16">
      <c r="P166" s="12"/>
    </row>
    <row r="167" spans="16:16">
      <c r="P167" s="12"/>
    </row>
    <row r="168" spans="16:16">
      <c r="P168" s="12"/>
    </row>
    <row r="169" spans="16:16">
      <c r="P169" s="12"/>
    </row>
    <row r="170" spans="16:16">
      <c r="P170" s="12"/>
    </row>
    <row r="171" spans="16:16">
      <c r="P171" s="12"/>
    </row>
    <row r="172" spans="16:16">
      <c r="P172" s="12"/>
    </row>
    <row r="173" spans="16:16">
      <c r="P173" s="12"/>
    </row>
    <row r="174" spans="16:16">
      <c r="P174" s="12"/>
    </row>
    <row r="175" spans="16:16">
      <c r="P175" s="12"/>
    </row>
    <row r="176" spans="16:16">
      <c r="P176" s="12"/>
    </row>
    <row r="177" spans="16:16">
      <c r="P177" s="12"/>
    </row>
    <row r="178" spans="16:16">
      <c r="P178" s="12"/>
    </row>
    <row r="179" spans="16:16">
      <c r="P179" s="12"/>
    </row>
    <row r="180" spans="16:16">
      <c r="P180" s="12"/>
    </row>
    <row r="181" spans="16:16">
      <c r="P181" s="12"/>
    </row>
    <row r="182" spans="16:16">
      <c r="P182" s="12"/>
    </row>
    <row r="183" spans="16:16">
      <c r="P183" s="12"/>
    </row>
    <row r="184" spans="16:16">
      <c r="P184" s="12"/>
    </row>
    <row r="185" spans="16:16">
      <c r="P185" s="12"/>
    </row>
    <row r="186" spans="16:16">
      <c r="P186" s="12"/>
    </row>
    <row r="187" spans="16:16">
      <c r="P187" s="12"/>
    </row>
    <row r="188" spans="16:16">
      <c r="P188" s="12"/>
    </row>
    <row r="189" spans="16:16">
      <c r="P189" s="12"/>
    </row>
    <row r="190" spans="16:16">
      <c r="P190" s="12"/>
    </row>
    <row r="191" spans="16:16">
      <c r="P191" s="12"/>
    </row>
    <row r="192" spans="16:16">
      <c r="P192" s="12"/>
    </row>
    <row r="193" spans="16:16">
      <c r="P193" s="12"/>
    </row>
    <row r="194" spans="16:16">
      <c r="P194" s="12"/>
    </row>
    <row r="195" spans="16:16">
      <c r="P195" s="12"/>
    </row>
    <row r="196" spans="16:16">
      <c r="P196" s="12"/>
    </row>
    <row r="197" spans="16:16">
      <c r="P197" s="12"/>
    </row>
    <row r="198" spans="16:16">
      <c r="P198" s="12"/>
    </row>
    <row r="199" spans="16:16">
      <c r="P199" s="12"/>
    </row>
    <row r="200" spans="16:16">
      <c r="P200" s="12"/>
    </row>
    <row r="201" spans="16:16">
      <c r="P201" s="12"/>
    </row>
    <row r="202" spans="16:16">
      <c r="P202" s="12"/>
    </row>
    <row r="203" spans="16:16">
      <c r="P203" s="12"/>
    </row>
    <row r="204" spans="16:16">
      <c r="P204" s="12"/>
    </row>
    <row r="205" spans="16:16">
      <c r="P205" s="12"/>
    </row>
    <row r="206" spans="16:16">
      <c r="P206" s="12"/>
    </row>
    <row r="207" spans="16:16">
      <c r="P207" s="12"/>
    </row>
    <row r="208" spans="16:16">
      <c r="P208" s="12"/>
    </row>
    <row r="209" spans="16:16">
      <c r="P209" s="12"/>
    </row>
    <row r="210" spans="16:16">
      <c r="P210" s="12"/>
    </row>
    <row r="211" spans="16:16">
      <c r="P211" s="12"/>
    </row>
    <row r="212" spans="16:16">
      <c r="P212" s="12"/>
    </row>
    <row r="213" spans="16:16">
      <c r="P213" s="12"/>
    </row>
    <row r="214" spans="16:16">
      <c r="P214" s="12"/>
    </row>
    <row r="215" spans="16:16">
      <c r="P215" s="12"/>
    </row>
    <row r="216" spans="16:16">
      <c r="P216" s="12"/>
    </row>
    <row r="217" spans="16:16">
      <c r="P217" s="12"/>
    </row>
    <row r="218" spans="16:16">
      <c r="P218" s="12"/>
    </row>
    <row r="219" spans="16:16">
      <c r="P219" s="12"/>
    </row>
    <row r="220" spans="16:16">
      <c r="P220" s="12"/>
    </row>
    <row r="221" spans="16:16">
      <c r="P221" s="12"/>
    </row>
    <row r="222" spans="16:16">
      <c r="P222" s="12"/>
    </row>
    <row r="223" spans="16:16">
      <c r="P223" s="12"/>
    </row>
    <row r="224" spans="16:16">
      <c r="P224" s="12"/>
    </row>
    <row r="225" spans="16:16">
      <c r="P225" s="12"/>
    </row>
    <row r="226" spans="16:16">
      <c r="P226" s="12"/>
    </row>
    <row r="227" spans="16:16">
      <c r="P227" s="12"/>
    </row>
    <row r="228" spans="16:16">
      <c r="P228" s="12"/>
    </row>
    <row r="229" spans="16:16">
      <c r="P229" s="12"/>
    </row>
    <row r="230" spans="16:16">
      <c r="P230" s="12"/>
    </row>
    <row r="231" spans="16:16">
      <c r="P231" s="12"/>
    </row>
    <row r="232" spans="16:16">
      <c r="P232" s="12"/>
    </row>
    <row r="233" spans="16:16">
      <c r="P233" s="12"/>
    </row>
    <row r="234" spans="16:16">
      <c r="P234" s="12"/>
    </row>
    <row r="235" spans="16:16">
      <c r="P235" s="12"/>
    </row>
    <row r="236" spans="16:16">
      <c r="P236" s="12"/>
    </row>
    <row r="237" spans="16:16">
      <c r="P237" s="12"/>
    </row>
    <row r="238" spans="16:16">
      <c r="P238" s="12"/>
    </row>
    <row r="239" spans="16:16">
      <c r="P239" s="12"/>
    </row>
    <row r="240" spans="16:16">
      <c r="P240" s="12"/>
    </row>
    <row r="241" spans="16:16">
      <c r="P241" s="12"/>
    </row>
    <row r="242" spans="16:16">
      <c r="P242" s="12"/>
    </row>
    <row r="243" spans="16:16">
      <c r="P243" s="12"/>
    </row>
    <row r="244" spans="16:16">
      <c r="P244" s="12"/>
    </row>
    <row r="245" spans="16:16">
      <c r="P245" s="12"/>
    </row>
    <row r="246" spans="16:16">
      <c r="P246" s="12"/>
    </row>
    <row r="247" spans="16:16">
      <c r="P247" s="12"/>
    </row>
    <row r="248" spans="16:16">
      <c r="P248" s="12"/>
    </row>
    <row r="249" spans="16:16">
      <c r="P249" s="12"/>
    </row>
    <row r="250" spans="16:16">
      <c r="P250" s="12"/>
    </row>
    <row r="251" spans="16:16">
      <c r="P251" s="12"/>
    </row>
    <row r="252" spans="16:16">
      <c r="P252" s="12"/>
    </row>
    <row r="253" spans="16:16">
      <c r="P253" s="12"/>
    </row>
    <row r="254" spans="16:16">
      <c r="P254" s="12"/>
    </row>
    <row r="255" spans="16:16">
      <c r="P255" s="12"/>
    </row>
    <row r="256" spans="16:16">
      <c r="P256" s="12"/>
    </row>
    <row r="257" spans="16:16">
      <c r="P257" s="12"/>
    </row>
    <row r="258" spans="16:16">
      <c r="P258" s="12"/>
    </row>
    <row r="259" spans="16:16">
      <c r="P259" s="12"/>
    </row>
    <row r="260" spans="16:16">
      <c r="P260" s="12"/>
    </row>
    <row r="261" spans="16:16">
      <c r="P261" s="12"/>
    </row>
    <row r="262" spans="16:16">
      <c r="P262" s="12"/>
    </row>
    <row r="263" spans="16:16">
      <c r="P263" s="12"/>
    </row>
    <row r="264" spans="16:16">
      <c r="P264" s="12"/>
    </row>
    <row r="265" spans="16:16">
      <c r="P265" s="12"/>
    </row>
    <row r="266" spans="16:16">
      <c r="P266" s="12"/>
    </row>
    <row r="267" spans="16:16">
      <c r="P267" s="12"/>
    </row>
    <row r="268" spans="16:16">
      <c r="P268" s="12"/>
    </row>
    <row r="269" spans="16:16">
      <c r="P269" s="12"/>
    </row>
    <row r="270" spans="16:16">
      <c r="P270" s="12"/>
    </row>
    <row r="271" spans="16:16">
      <c r="P271" s="12"/>
    </row>
    <row r="272" spans="16:16">
      <c r="P272" s="12"/>
    </row>
    <row r="273" spans="16:16">
      <c r="P273" s="12"/>
    </row>
    <row r="274" spans="16:16">
      <c r="P274" s="12"/>
    </row>
    <row r="275" spans="16:16">
      <c r="P275" s="12"/>
    </row>
    <row r="276" spans="16:16">
      <c r="P276" s="12"/>
    </row>
    <row r="277" spans="16:16">
      <c r="P277" s="12"/>
    </row>
    <row r="278" spans="16:16">
      <c r="P278" s="12"/>
    </row>
    <row r="279" spans="16:16">
      <c r="P279" s="12"/>
    </row>
    <row r="280" spans="16:16">
      <c r="P280" s="12"/>
    </row>
    <row r="281" spans="16:16">
      <c r="P281" s="12"/>
    </row>
    <row r="282" spans="16:16">
      <c r="P282" s="12"/>
    </row>
    <row r="283" spans="16:16">
      <c r="P283" s="12"/>
    </row>
    <row r="284" spans="16:16">
      <c r="P284" s="12"/>
    </row>
    <row r="285" spans="16:16">
      <c r="P285" s="12"/>
    </row>
    <row r="286" spans="16:16">
      <c r="P286" s="12"/>
    </row>
    <row r="287" spans="16:16">
      <c r="P287" s="12"/>
    </row>
    <row r="288" spans="16:16">
      <c r="P288" s="12"/>
    </row>
    <row r="289" spans="16:16">
      <c r="P289" s="12"/>
    </row>
    <row r="290" spans="16:16">
      <c r="P290" s="12"/>
    </row>
    <row r="291" spans="16:16">
      <c r="P291" s="12"/>
    </row>
    <row r="292" spans="16:16">
      <c r="P292" s="12"/>
    </row>
    <row r="293" spans="16:16">
      <c r="P293" s="12"/>
    </row>
    <row r="294" spans="16:16">
      <c r="P294" s="12"/>
    </row>
    <row r="295" spans="16:16">
      <c r="P295" s="12"/>
    </row>
    <row r="296" spans="16:16">
      <c r="P296" s="12"/>
    </row>
    <row r="297" spans="16:16">
      <c r="P297" s="12"/>
    </row>
    <row r="298" spans="16:16">
      <c r="P298" s="12"/>
    </row>
    <row r="299" spans="16:16">
      <c r="P299" s="12"/>
    </row>
    <row r="300" spans="16:16">
      <c r="P300" s="12"/>
    </row>
    <row r="301" spans="16:16">
      <c r="P301" s="12"/>
    </row>
    <row r="302" spans="16:16">
      <c r="P302" s="12"/>
    </row>
    <row r="303" spans="16:16">
      <c r="P303" s="12"/>
    </row>
    <row r="304" spans="16:16">
      <c r="P304" s="12"/>
    </row>
    <row r="305" spans="16:16">
      <c r="P305" s="12"/>
    </row>
    <row r="306" spans="16:16">
      <c r="P306" s="12"/>
    </row>
    <row r="307" spans="16:16">
      <c r="P307" s="12"/>
    </row>
    <row r="308" spans="16:16">
      <c r="P308" s="12"/>
    </row>
    <row r="309" spans="16:16">
      <c r="P309" s="12"/>
    </row>
    <row r="310" spans="16:16">
      <c r="P310" s="12"/>
    </row>
    <row r="311" spans="16:16">
      <c r="P311" s="12"/>
    </row>
    <row r="312" spans="16:16">
      <c r="P312" s="12"/>
    </row>
    <row r="313" spans="16:16">
      <c r="P313" s="12"/>
    </row>
    <row r="314" spans="16:16">
      <c r="P314" s="12"/>
    </row>
    <row r="315" spans="16:16">
      <c r="P315" s="12"/>
    </row>
    <row r="316" spans="16:16">
      <c r="P316" s="12"/>
    </row>
    <row r="317" spans="16:16">
      <c r="P317" s="12"/>
    </row>
    <row r="318" spans="16:16">
      <c r="P318" s="12"/>
    </row>
    <row r="319" spans="16:16">
      <c r="P319" s="12"/>
    </row>
    <row r="320" spans="16:16">
      <c r="P320" s="12"/>
    </row>
    <row r="321" spans="16:16">
      <c r="P321" s="12"/>
    </row>
    <row r="322" spans="16:16">
      <c r="P322" s="12"/>
    </row>
    <row r="323" spans="16:16">
      <c r="P323" s="12"/>
    </row>
    <row r="324" spans="16:16">
      <c r="P324" s="12"/>
    </row>
    <row r="325" spans="16:16">
      <c r="P325" s="12"/>
    </row>
    <row r="326" spans="16:16">
      <c r="P326" s="12"/>
    </row>
    <row r="327" spans="16:16">
      <c r="P327" s="12"/>
    </row>
    <row r="328" spans="16:16">
      <c r="P328" s="12"/>
    </row>
    <row r="329" spans="16:16">
      <c r="P329" s="12"/>
    </row>
    <row r="330" spans="16:16">
      <c r="P330" s="12"/>
    </row>
    <row r="331" spans="16:16">
      <c r="P331" s="12"/>
    </row>
    <row r="332" spans="16:16">
      <c r="P332" s="12"/>
    </row>
    <row r="333" spans="16:16">
      <c r="P333" s="12"/>
    </row>
    <row r="334" spans="16:16">
      <c r="P334" s="12"/>
    </row>
    <row r="335" spans="16:16">
      <c r="P335" s="12"/>
    </row>
    <row r="336" spans="16:16">
      <c r="P336" s="12"/>
    </row>
    <row r="337" spans="16:16">
      <c r="P337" s="12"/>
    </row>
    <row r="338" spans="16:16">
      <c r="P338" s="12"/>
    </row>
    <row r="339" spans="16:16">
      <c r="P339" s="12"/>
    </row>
    <row r="340" spans="16:16">
      <c r="P340" s="12"/>
    </row>
    <row r="341" spans="16:16">
      <c r="P341" s="12"/>
    </row>
    <row r="342" spans="16:16">
      <c r="P342" s="12"/>
    </row>
    <row r="343" spans="16:16">
      <c r="P343" s="12"/>
    </row>
    <row r="344" spans="16:16">
      <c r="P344" s="12"/>
    </row>
    <row r="345" spans="16:16">
      <c r="P345" s="12"/>
    </row>
    <row r="346" spans="16:16">
      <c r="P346" s="12"/>
    </row>
    <row r="347" spans="16:16">
      <c r="P347" s="12"/>
    </row>
    <row r="348" spans="16:16">
      <c r="P348" s="12"/>
    </row>
    <row r="349" spans="16:16">
      <c r="P349" s="12"/>
    </row>
    <row r="350" spans="16:16">
      <c r="P350" s="12"/>
    </row>
    <row r="351" spans="16:16">
      <c r="P351" s="12"/>
    </row>
    <row r="352" spans="16:16">
      <c r="P352" s="12"/>
    </row>
    <row r="353" spans="16:16">
      <c r="P353" s="12"/>
    </row>
    <row r="354" spans="16:16">
      <c r="P354" s="12"/>
    </row>
    <row r="355" spans="16:16">
      <c r="P355" s="12"/>
    </row>
    <row r="356" spans="16:16">
      <c r="P356" s="12"/>
    </row>
    <row r="357" spans="16:16">
      <c r="P357" s="12"/>
    </row>
    <row r="358" spans="16:16">
      <c r="P358" s="12"/>
    </row>
    <row r="359" spans="16:16">
      <c r="P359" s="12"/>
    </row>
    <row r="360" spans="16:16">
      <c r="P360" s="12"/>
    </row>
    <row r="361" spans="16:16">
      <c r="P361" s="12"/>
    </row>
    <row r="362" spans="16:16">
      <c r="P362" s="12"/>
    </row>
    <row r="363" spans="16:16">
      <c r="P363" s="12"/>
    </row>
    <row r="364" spans="16:16">
      <c r="P364" s="12"/>
    </row>
    <row r="365" spans="16:16">
      <c r="P365" s="12"/>
    </row>
    <row r="366" spans="16:16">
      <c r="P366" s="12"/>
    </row>
    <row r="367" spans="16:16">
      <c r="P367" s="12"/>
    </row>
    <row r="368" spans="16:16">
      <c r="P368" s="12"/>
    </row>
    <row r="369" spans="16:16">
      <c r="P369" s="12"/>
    </row>
    <row r="370" spans="16:16">
      <c r="P370" s="12"/>
    </row>
    <row r="371" spans="16:16">
      <c r="P371" s="12"/>
    </row>
    <row r="372" spans="16:16">
      <c r="P372" s="12"/>
    </row>
    <row r="373" spans="16:16">
      <c r="P373" s="12"/>
    </row>
    <row r="374" spans="16:16">
      <c r="P374" s="12"/>
    </row>
    <row r="375" spans="16:16">
      <c r="P375" s="12"/>
    </row>
    <row r="376" spans="16:16">
      <c r="P376" s="12"/>
    </row>
    <row r="377" spans="16:16">
      <c r="P377" s="12"/>
    </row>
    <row r="378" spans="16:16">
      <c r="P378" s="12"/>
    </row>
    <row r="379" spans="16:16">
      <c r="P379" s="12"/>
    </row>
    <row r="380" spans="16:16">
      <c r="P380" s="12"/>
    </row>
    <row r="381" spans="16:16">
      <c r="P381" s="12"/>
    </row>
    <row r="382" spans="16:16">
      <c r="P382" s="12"/>
    </row>
    <row r="383" spans="16:16">
      <c r="P383" s="12"/>
    </row>
    <row r="384" spans="16:16">
      <c r="P384" s="12"/>
    </row>
    <row r="385" spans="16:16">
      <c r="P385" s="12"/>
    </row>
    <row r="386" spans="16:16">
      <c r="P386" s="12"/>
    </row>
    <row r="387" spans="16:16">
      <c r="P387" s="12"/>
    </row>
    <row r="388" spans="16:16">
      <c r="P388" s="12"/>
    </row>
    <row r="389" spans="16:16">
      <c r="P389" s="12"/>
    </row>
    <row r="390" spans="16:16">
      <c r="P390" s="12"/>
    </row>
    <row r="391" spans="16:16">
      <c r="P391" s="12"/>
    </row>
    <row r="392" spans="16:16">
      <c r="P392" s="12"/>
    </row>
    <row r="393" spans="16:16">
      <c r="P393" s="12"/>
    </row>
    <row r="394" spans="16:16">
      <c r="P394" s="12"/>
    </row>
    <row r="395" spans="16:16">
      <c r="P395" s="12"/>
    </row>
    <row r="396" spans="16:16">
      <c r="P396" s="12"/>
    </row>
    <row r="397" spans="16:16">
      <c r="P397" s="12"/>
    </row>
    <row r="398" spans="16:16">
      <c r="P398" s="12"/>
    </row>
    <row r="399" spans="16:16">
      <c r="P399" s="12"/>
    </row>
    <row r="400" spans="16:16">
      <c r="P400" s="12"/>
    </row>
    <row r="401" spans="16:16">
      <c r="P401" s="12"/>
    </row>
    <row r="402" spans="16:16">
      <c r="P402" s="12"/>
    </row>
    <row r="403" spans="16:16">
      <c r="P403" s="12"/>
    </row>
    <row r="404" spans="16:16">
      <c r="P404" s="12"/>
    </row>
    <row r="405" spans="16:16">
      <c r="P405" s="12"/>
    </row>
    <row r="406" spans="16:16">
      <c r="P406" s="12"/>
    </row>
    <row r="407" spans="16:16">
      <c r="P407" s="12"/>
    </row>
    <row r="408" spans="16:16">
      <c r="P408" s="12"/>
    </row>
    <row r="409" spans="16:16">
      <c r="P409" s="12"/>
    </row>
    <row r="410" spans="16:16">
      <c r="P410" s="12"/>
    </row>
    <row r="411" spans="16:16">
      <c r="P411" s="12"/>
    </row>
    <row r="412" spans="16:16">
      <c r="P412" s="12"/>
    </row>
    <row r="413" spans="16:16">
      <c r="P413" s="12"/>
    </row>
    <row r="414" spans="16:16">
      <c r="P414" s="12"/>
    </row>
    <row r="415" spans="16:16">
      <c r="P415" s="12"/>
    </row>
    <row r="416" spans="16:16">
      <c r="P416" s="12"/>
    </row>
    <row r="417" spans="16:16">
      <c r="P417" s="12"/>
    </row>
    <row r="418" spans="16:16">
      <c r="P418" s="12"/>
    </row>
    <row r="419" spans="16:16">
      <c r="P419" s="12"/>
    </row>
    <row r="420" spans="16:16">
      <c r="P420" s="12"/>
    </row>
    <row r="421" spans="16:16">
      <c r="P421" s="12"/>
    </row>
    <row r="422" spans="16:16">
      <c r="P422" s="12"/>
    </row>
    <row r="423" spans="16:16">
      <c r="P423" s="12"/>
    </row>
    <row r="424" spans="16:16">
      <c r="P424" s="12"/>
    </row>
    <row r="425" spans="16:16">
      <c r="P425" s="12"/>
    </row>
    <row r="426" spans="16:16">
      <c r="P426" s="12"/>
    </row>
    <row r="427" spans="16:16">
      <c r="P427" s="12"/>
    </row>
    <row r="428" spans="16:16">
      <c r="P428" s="12"/>
    </row>
    <row r="429" spans="16:16">
      <c r="P429" s="12"/>
    </row>
    <row r="430" spans="16:16">
      <c r="P430" s="12"/>
    </row>
    <row r="431" spans="16:16">
      <c r="P431" s="12"/>
    </row>
    <row r="432" spans="16:16">
      <c r="P432" s="12"/>
    </row>
    <row r="433" spans="16:16">
      <c r="P433" s="12"/>
    </row>
    <row r="434" spans="16:16">
      <c r="P434" s="12"/>
    </row>
    <row r="435" spans="16:16">
      <c r="P435" s="12"/>
    </row>
    <row r="436" spans="16:16">
      <c r="P436" s="12"/>
    </row>
    <row r="437" spans="16:16">
      <c r="P437" s="12"/>
    </row>
    <row r="438" spans="16:16">
      <c r="P438" s="12"/>
    </row>
    <row r="439" spans="16:16">
      <c r="P439" s="12"/>
    </row>
    <row r="440" spans="16:16">
      <c r="P440" s="12"/>
    </row>
    <row r="441" spans="16:16">
      <c r="P441" s="12"/>
    </row>
    <row r="442" spans="16:16">
      <c r="P442" s="12"/>
    </row>
    <row r="443" spans="16:16">
      <c r="P443" s="12"/>
    </row>
    <row r="444" spans="16:16">
      <c r="P444" s="12"/>
    </row>
    <row r="445" spans="16:16">
      <c r="P445" s="12"/>
    </row>
    <row r="446" spans="16:16">
      <c r="P446" s="12"/>
    </row>
    <row r="447" spans="16:16">
      <c r="P447" s="12"/>
    </row>
    <row r="448" spans="16:16">
      <c r="P448" s="12"/>
    </row>
    <row r="449" spans="16:16">
      <c r="P449" s="12"/>
    </row>
    <row r="450" spans="16:16">
      <c r="P450" s="12"/>
    </row>
    <row r="451" spans="16:16">
      <c r="P451" s="12"/>
    </row>
    <row r="452" spans="16:16">
      <c r="P452" s="12"/>
    </row>
    <row r="453" spans="16:16">
      <c r="P453" s="12"/>
    </row>
    <row r="454" spans="16:16">
      <c r="P454" s="12"/>
    </row>
    <row r="455" spans="16:16">
      <c r="P455" s="12"/>
    </row>
    <row r="456" spans="16:16">
      <c r="P456" s="12"/>
    </row>
    <row r="457" spans="16:16">
      <c r="P457" s="12"/>
    </row>
    <row r="458" spans="16:16">
      <c r="P458" s="12"/>
    </row>
    <row r="459" spans="16:16">
      <c r="P459" s="12"/>
    </row>
    <row r="460" spans="16:16">
      <c r="P460" s="12"/>
    </row>
    <row r="461" spans="16:16">
      <c r="P461" s="12"/>
    </row>
    <row r="462" spans="16:16">
      <c r="P462" s="12"/>
    </row>
    <row r="463" spans="16:16">
      <c r="P463" s="12"/>
    </row>
    <row r="464" spans="16:16">
      <c r="P464" s="12"/>
    </row>
    <row r="465" spans="16:16">
      <c r="P465" s="12"/>
    </row>
    <row r="466" spans="16:16">
      <c r="P466" s="12"/>
    </row>
    <row r="467" spans="16:16">
      <c r="P467" s="12"/>
    </row>
    <row r="468" spans="16:16">
      <c r="P468" s="12"/>
    </row>
    <row r="469" spans="16:16">
      <c r="P469" s="12"/>
    </row>
    <row r="470" spans="16:16">
      <c r="P470" s="12"/>
    </row>
    <row r="471" spans="16:16">
      <c r="P471" s="12"/>
    </row>
    <row r="472" spans="16:16">
      <c r="P472" s="12"/>
    </row>
    <row r="473" spans="16:16">
      <c r="P473" s="12"/>
    </row>
    <row r="474" spans="16:16">
      <c r="P474" s="12"/>
    </row>
    <row r="475" spans="16:16">
      <c r="P475" s="12"/>
    </row>
    <row r="476" spans="16:16">
      <c r="P476" s="12"/>
    </row>
    <row r="477" spans="16:16">
      <c r="P477" s="12"/>
    </row>
    <row r="478" spans="16:16">
      <c r="P478" s="12"/>
    </row>
    <row r="479" spans="16:16">
      <c r="P479" s="12"/>
    </row>
    <row r="480" spans="16:16">
      <c r="P480" s="12"/>
    </row>
    <row r="481" spans="16:16">
      <c r="P481" s="12"/>
    </row>
    <row r="482" spans="16:16">
      <c r="P482" s="12"/>
    </row>
    <row r="483" spans="16:16">
      <c r="P483" s="12"/>
    </row>
    <row r="484" spans="16:16">
      <c r="P484" s="12"/>
    </row>
    <row r="485" spans="16:16">
      <c r="P485" s="12"/>
    </row>
    <row r="486" spans="16:16">
      <c r="P486" s="12"/>
    </row>
    <row r="487" spans="16:16">
      <c r="P487" s="12"/>
    </row>
    <row r="488" spans="16:16">
      <c r="P488" s="12"/>
    </row>
    <row r="489" spans="16:16">
      <c r="P489" s="12"/>
    </row>
    <row r="490" spans="16:16">
      <c r="P490" s="12"/>
    </row>
    <row r="491" spans="16:16">
      <c r="P491" s="12"/>
    </row>
    <row r="492" spans="16:16">
      <c r="P492" s="12"/>
    </row>
    <row r="493" spans="16:16">
      <c r="P493" s="12"/>
    </row>
    <row r="494" spans="16:16">
      <c r="P494" s="12"/>
    </row>
    <row r="495" spans="16:16">
      <c r="P495" s="12"/>
    </row>
    <row r="496" spans="16:16">
      <c r="P496" s="12"/>
    </row>
    <row r="497" spans="16:16">
      <c r="P497" s="12"/>
    </row>
    <row r="498" spans="16:16">
      <c r="P498" s="12"/>
    </row>
    <row r="499" spans="16:16">
      <c r="P499" s="12"/>
    </row>
    <row r="500" spans="16:16">
      <c r="P500" s="12"/>
    </row>
    <row r="501" spans="16:16">
      <c r="P501" s="12"/>
    </row>
    <row r="502" spans="16:16">
      <c r="P502" s="12"/>
    </row>
    <row r="503" spans="16:16">
      <c r="P503" s="12"/>
    </row>
    <row r="504" spans="16:16">
      <c r="P504" s="12"/>
    </row>
    <row r="505" spans="16:16">
      <c r="P505" s="12"/>
    </row>
    <row r="506" spans="16:16">
      <c r="P506" s="12"/>
    </row>
    <row r="507" spans="16:16">
      <c r="P507" s="12"/>
    </row>
    <row r="508" spans="16:16">
      <c r="P508" s="12"/>
    </row>
    <row r="509" spans="16:16">
      <c r="P509" s="12"/>
    </row>
    <row r="510" spans="16:16">
      <c r="P510" s="12"/>
    </row>
    <row r="511" spans="16:16">
      <c r="P511" s="12"/>
    </row>
    <row r="512" spans="16:16">
      <c r="P512" s="12"/>
    </row>
    <row r="513" spans="16:16">
      <c r="P513" s="12"/>
    </row>
    <row r="514" spans="16:16">
      <c r="P514" s="12"/>
    </row>
    <row r="515" spans="16:16">
      <c r="P515" s="12"/>
    </row>
    <row r="516" spans="16:16">
      <c r="P516" s="12"/>
    </row>
    <row r="517" spans="16:16">
      <c r="P517" s="12"/>
    </row>
    <row r="518" spans="16:16">
      <c r="P518" s="12"/>
    </row>
    <row r="519" spans="16:16">
      <c r="P519" s="12"/>
    </row>
    <row r="520" spans="16:16">
      <c r="P520" s="12"/>
    </row>
    <row r="521" spans="16:16">
      <c r="P521" s="12"/>
    </row>
    <row r="522" spans="16:16">
      <c r="P522" s="12"/>
    </row>
    <row r="523" spans="16:16">
      <c r="P523" s="12"/>
    </row>
    <row r="524" spans="16:16">
      <c r="P524" s="12"/>
    </row>
    <row r="525" spans="16:16">
      <c r="P525" s="12"/>
    </row>
    <row r="526" spans="16:16">
      <c r="P526" s="12"/>
    </row>
    <row r="527" spans="16:16">
      <c r="P527" s="12"/>
    </row>
    <row r="528" spans="16:16">
      <c r="P528" s="12"/>
    </row>
    <row r="529" spans="16:16">
      <c r="P529" s="12"/>
    </row>
    <row r="530" spans="16:16">
      <c r="P530" s="12"/>
    </row>
    <row r="531" spans="16:16">
      <c r="P531" s="12"/>
    </row>
    <row r="532" spans="16:16">
      <c r="P532" s="12"/>
    </row>
    <row r="533" spans="16:16">
      <c r="P533" s="12"/>
    </row>
    <row r="534" spans="16:16">
      <c r="P534" s="12"/>
    </row>
    <row r="535" spans="16:16">
      <c r="P535" s="12"/>
    </row>
    <row r="536" spans="16:16">
      <c r="P536" s="12"/>
    </row>
    <row r="537" spans="16:16">
      <c r="P537" s="12"/>
    </row>
    <row r="538" spans="16:16">
      <c r="P538" s="12"/>
    </row>
    <row r="539" spans="16:16">
      <c r="P539" s="12"/>
    </row>
    <row r="540" spans="16:16">
      <c r="P540" s="12"/>
    </row>
    <row r="541" spans="16:16">
      <c r="P541" s="12"/>
    </row>
    <row r="542" spans="16:16">
      <c r="P542" s="12"/>
    </row>
    <row r="543" spans="16:16">
      <c r="P543" s="12"/>
    </row>
    <row r="544" spans="16:16">
      <c r="P544" s="12"/>
    </row>
    <row r="545" spans="16:16">
      <c r="P545" s="12"/>
    </row>
    <row r="546" spans="16:16">
      <c r="P546" s="12"/>
    </row>
    <row r="547" spans="16:16">
      <c r="P547" s="12"/>
    </row>
    <row r="548" spans="16:16">
      <c r="P548" s="12"/>
    </row>
    <row r="549" spans="16:16">
      <c r="P549" s="12"/>
    </row>
    <row r="550" spans="16:16">
      <c r="P550" s="12"/>
    </row>
    <row r="551" spans="16:16">
      <c r="P551" s="12"/>
    </row>
    <row r="552" spans="16:16">
      <c r="P552" s="12"/>
    </row>
    <row r="553" spans="16:16">
      <c r="P553" s="12"/>
    </row>
    <row r="554" spans="16:16">
      <c r="P554" s="12"/>
    </row>
    <row r="555" spans="16:16">
      <c r="P555" s="12"/>
    </row>
    <row r="556" spans="16:16">
      <c r="P556" s="12"/>
    </row>
    <row r="557" spans="16:16">
      <c r="P557" s="12"/>
    </row>
    <row r="558" spans="16:16">
      <c r="P558" s="12"/>
    </row>
    <row r="559" spans="16:16">
      <c r="P559" s="12"/>
    </row>
    <row r="560" spans="16:16">
      <c r="P560" s="12"/>
    </row>
    <row r="561" spans="16:16">
      <c r="P561" s="12"/>
    </row>
    <row r="562" spans="16:16">
      <c r="P562" s="12"/>
    </row>
    <row r="563" spans="16:16">
      <c r="P563" s="12"/>
    </row>
    <row r="564" spans="16:16">
      <c r="P564" s="12"/>
    </row>
    <row r="565" spans="16:16">
      <c r="P565" s="12"/>
    </row>
    <row r="566" spans="16:16">
      <c r="P566" s="12"/>
    </row>
    <row r="567" spans="16:16">
      <c r="P567" s="12"/>
    </row>
    <row r="568" spans="16:16">
      <c r="P568" s="12"/>
    </row>
    <row r="569" spans="16:16">
      <c r="P569" s="12"/>
    </row>
    <row r="570" spans="16:16">
      <c r="P570" s="12"/>
    </row>
    <row r="571" spans="16:16">
      <c r="P571" s="12"/>
    </row>
    <row r="572" spans="16:16">
      <c r="P572" s="12"/>
    </row>
    <row r="573" spans="16:16">
      <c r="P573" s="12"/>
    </row>
    <row r="574" spans="16:16">
      <c r="P574" s="12"/>
    </row>
    <row r="575" spans="16:16">
      <c r="P575" s="12"/>
    </row>
    <row r="576" spans="16:16">
      <c r="P576" s="12"/>
    </row>
    <row r="577" spans="16:16">
      <c r="P577" s="12"/>
    </row>
    <row r="578" spans="16:16">
      <c r="P578" s="12"/>
    </row>
    <row r="579" spans="16:16">
      <c r="P579" s="12"/>
    </row>
    <row r="580" spans="16:16">
      <c r="P580" s="12"/>
    </row>
    <row r="581" spans="16:16">
      <c r="P581" s="12"/>
    </row>
    <row r="582" spans="16:16">
      <c r="P582" s="12"/>
    </row>
    <row r="583" spans="16:16">
      <c r="P583" s="12"/>
    </row>
    <row r="584" spans="16:16">
      <c r="P584" s="12"/>
    </row>
    <row r="585" spans="16:16">
      <c r="P585" s="12"/>
    </row>
    <row r="586" spans="16:16">
      <c r="P586" s="12"/>
    </row>
    <row r="587" spans="16:16">
      <c r="P587" s="12"/>
    </row>
    <row r="588" spans="16:16">
      <c r="P588" s="12"/>
    </row>
    <row r="589" spans="16:16">
      <c r="P589" s="12"/>
    </row>
    <row r="590" spans="16:16">
      <c r="P590" s="12"/>
    </row>
    <row r="591" spans="16:16">
      <c r="P591" s="12"/>
    </row>
    <row r="592" spans="16:16">
      <c r="P592" s="12"/>
    </row>
    <row r="593" spans="16:16">
      <c r="P593" s="12"/>
    </row>
    <row r="594" spans="16:16">
      <c r="P594" s="12"/>
    </row>
    <row r="595" spans="16:16">
      <c r="P595" s="12"/>
    </row>
    <row r="596" spans="16:16">
      <c r="P596" s="12"/>
    </row>
    <row r="597" spans="16:16">
      <c r="P597" s="12"/>
    </row>
    <row r="598" spans="16:16">
      <c r="P598" s="12"/>
    </row>
    <row r="599" spans="16:16">
      <c r="P599" s="12"/>
    </row>
    <row r="600" spans="16:16">
      <c r="P600" s="12"/>
    </row>
    <row r="601" spans="16:16">
      <c r="P601" s="12"/>
    </row>
    <row r="602" spans="16:16">
      <c r="P602" s="12"/>
    </row>
    <row r="603" spans="16:16">
      <c r="P603" s="12"/>
    </row>
    <row r="604" spans="16:16">
      <c r="P604" s="12"/>
    </row>
    <row r="605" spans="16:16">
      <c r="P605" s="12"/>
    </row>
    <row r="606" spans="16:16">
      <c r="P606" s="12"/>
    </row>
    <row r="607" spans="16:16">
      <c r="P607" s="12"/>
    </row>
    <row r="608" spans="16:16">
      <c r="P608" s="12"/>
    </row>
    <row r="609" spans="16:16">
      <c r="P609" s="12"/>
    </row>
    <row r="610" spans="16:16">
      <c r="P610" s="12"/>
    </row>
    <row r="611" spans="16:16">
      <c r="P611" s="12"/>
    </row>
    <row r="612" spans="16:16">
      <c r="P612" s="12"/>
    </row>
    <row r="613" spans="16:16">
      <c r="P613" s="12"/>
    </row>
    <row r="614" spans="16:16">
      <c r="P614" s="12"/>
    </row>
    <row r="615" spans="16:16">
      <c r="P615" s="12"/>
    </row>
    <row r="616" spans="16:16">
      <c r="P616" s="12"/>
    </row>
    <row r="617" spans="16:16">
      <c r="P617" s="12"/>
    </row>
    <row r="618" spans="16:16">
      <c r="P618" s="12"/>
    </row>
    <row r="619" spans="16:16">
      <c r="P619" s="12"/>
    </row>
    <row r="620" spans="16:16">
      <c r="P620" s="12"/>
    </row>
    <row r="621" spans="16:16">
      <c r="P621" s="12"/>
    </row>
    <row r="622" spans="16:16">
      <c r="P622" s="12"/>
    </row>
    <row r="623" spans="16:16">
      <c r="P623" s="12"/>
    </row>
    <row r="624" spans="16:16">
      <c r="P624" s="12"/>
    </row>
    <row r="625" spans="16:16">
      <c r="P625" s="12"/>
    </row>
    <row r="626" spans="16:16">
      <c r="P626" s="12"/>
    </row>
    <row r="627" spans="16:16">
      <c r="P627" s="12"/>
    </row>
    <row r="628" spans="16:16">
      <c r="P628" s="12"/>
    </row>
    <row r="629" spans="16:16">
      <c r="P629" s="12"/>
    </row>
    <row r="630" spans="16:16">
      <c r="P630" s="12"/>
    </row>
    <row r="631" spans="16:16">
      <c r="P631" s="12"/>
    </row>
    <row r="632" spans="16:16">
      <c r="P632" s="12"/>
    </row>
    <row r="633" spans="16:16">
      <c r="P633" s="12"/>
    </row>
    <row r="634" spans="16:16">
      <c r="P634" s="12"/>
    </row>
    <row r="635" spans="16:16">
      <c r="P635" s="12"/>
    </row>
    <row r="636" spans="16:16">
      <c r="P636" s="12"/>
    </row>
    <row r="637" spans="16:16">
      <c r="P637" s="12"/>
    </row>
    <row r="638" spans="16:16">
      <c r="P638" s="12"/>
    </row>
    <row r="639" spans="16:16">
      <c r="P639" s="12"/>
    </row>
    <row r="640" spans="16:16">
      <c r="P640" s="12"/>
    </row>
    <row r="641" spans="16:16">
      <c r="P641" s="12"/>
    </row>
    <row r="642" spans="16:16">
      <c r="P642" s="12"/>
    </row>
    <row r="643" spans="16:16">
      <c r="P643" s="12"/>
    </row>
    <row r="644" spans="16:16">
      <c r="P644" s="12"/>
    </row>
    <row r="645" spans="16:16">
      <c r="P645" s="12"/>
    </row>
    <row r="646" spans="16:16">
      <c r="P646" s="12"/>
    </row>
    <row r="647" spans="16:16">
      <c r="P647" s="12"/>
    </row>
    <row r="648" spans="16:16">
      <c r="P648" s="12"/>
    </row>
    <row r="649" spans="16:16">
      <c r="P649" s="12"/>
    </row>
    <row r="650" spans="16:16">
      <c r="P650" s="12"/>
    </row>
    <row r="651" spans="16:16">
      <c r="P651" s="12"/>
    </row>
    <row r="652" spans="16:16">
      <c r="P652" s="12"/>
    </row>
    <row r="653" spans="16:16">
      <c r="P653" s="12"/>
    </row>
    <row r="654" spans="16:16">
      <c r="P654" s="12"/>
    </row>
    <row r="655" spans="16:16">
      <c r="P655" s="12"/>
    </row>
    <row r="656" spans="16:16">
      <c r="P656" s="12"/>
    </row>
    <row r="657" spans="16:16">
      <c r="P657" s="12"/>
    </row>
    <row r="658" spans="16:16">
      <c r="P658" s="12"/>
    </row>
    <row r="659" spans="16:16">
      <c r="P659" s="12"/>
    </row>
    <row r="660" spans="16:16">
      <c r="P660" s="12"/>
    </row>
    <row r="661" spans="16:16">
      <c r="P661" s="12"/>
    </row>
    <row r="662" spans="16:16">
      <c r="P662" s="12"/>
    </row>
    <row r="663" spans="16:16">
      <c r="P663" s="12"/>
    </row>
    <row r="664" spans="16:16">
      <c r="P664" s="12"/>
    </row>
    <row r="665" spans="16:16">
      <c r="P665" s="12"/>
    </row>
    <row r="666" spans="16:16">
      <c r="P666" s="12"/>
    </row>
    <row r="667" spans="16:16">
      <c r="P667" s="12"/>
    </row>
    <row r="668" spans="16:16">
      <c r="P668" s="12"/>
    </row>
    <row r="669" spans="16:16">
      <c r="P669" s="12"/>
    </row>
    <row r="670" spans="16:16">
      <c r="P670" s="12"/>
    </row>
    <row r="671" spans="16:16">
      <c r="P671" s="12"/>
    </row>
    <row r="672" spans="16:16">
      <c r="P672" s="12"/>
    </row>
    <row r="673" spans="16:16">
      <c r="P673" s="12"/>
    </row>
    <row r="674" spans="16:16">
      <c r="P674" s="12"/>
    </row>
    <row r="675" spans="16:16">
      <c r="P675" s="12"/>
    </row>
    <row r="676" spans="16:16">
      <c r="P676" s="12"/>
    </row>
    <row r="677" spans="16:16">
      <c r="P677" s="12"/>
    </row>
    <row r="678" spans="16:16">
      <c r="P678" s="12"/>
    </row>
    <row r="679" spans="16:16">
      <c r="P679" s="12"/>
    </row>
    <row r="680" spans="16:16">
      <c r="P680" s="12"/>
    </row>
    <row r="681" spans="16:16">
      <c r="P681" s="12"/>
    </row>
    <row r="682" spans="16:16">
      <c r="P682" s="12"/>
    </row>
    <row r="683" spans="16:16">
      <c r="P683" s="12"/>
    </row>
    <row r="684" spans="16:16">
      <c r="P684" s="12"/>
    </row>
    <row r="685" spans="16:16">
      <c r="P685" s="12"/>
    </row>
    <row r="686" spans="16:16">
      <c r="P686" s="12"/>
    </row>
    <row r="687" spans="16:16">
      <c r="P687" s="12"/>
    </row>
    <row r="688" spans="16:16">
      <c r="P688" s="12"/>
    </row>
    <row r="689" spans="16:16">
      <c r="P689" s="12"/>
    </row>
    <row r="690" spans="16:16">
      <c r="P690" s="12"/>
    </row>
    <row r="691" spans="16:16">
      <c r="P691" s="12"/>
    </row>
    <row r="692" spans="16:16">
      <c r="P692" s="12"/>
    </row>
    <row r="693" spans="16:16">
      <c r="P693" s="12"/>
    </row>
    <row r="694" spans="16:16">
      <c r="P694" s="12"/>
    </row>
    <row r="695" spans="16:16">
      <c r="P695" s="12"/>
    </row>
    <row r="696" spans="16:16">
      <c r="P696" s="12"/>
    </row>
    <row r="697" spans="16:16">
      <c r="P697" s="12"/>
    </row>
    <row r="698" spans="16:16">
      <c r="P698" s="12"/>
    </row>
    <row r="699" spans="16:16">
      <c r="P699" s="12"/>
    </row>
    <row r="700" spans="16:16">
      <c r="P700" s="12"/>
    </row>
    <row r="701" spans="16:16">
      <c r="P701" s="12"/>
    </row>
    <row r="702" spans="16:16">
      <c r="P702" s="12"/>
    </row>
    <row r="703" spans="16:16">
      <c r="P703" s="12"/>
    </row>
    <row r="704" spans="16:16">
      <c r="P704" s="12"/>
    </row>
    <row r="705" spans="16:16">
      <c r="P705" s="12"/>
    </row>
    <row r="706" spans="16:16">
      <c r="P706" s="12"/>
    </row>
    <row r="707" spans="16:16">
      <c r="P707" s="12"/>
    </row>
    <row r="708" spans="16:16">
      <c r="P708" s="12"/>
    </row>
    <row r="709" spans="16:16">
      <c r="P709" s="12"/>
    </row>
    <row r="710" spans="16:16">
      <c r="P710" s="12"/>
    </row>
    <row r="711" spans="16:16">
      <c r="P711" s="12"/>
    </row>
    <row r="712" spans="16:16">
      <c r="P712" s="12"/>
    </row>
    <row r="713" spans="16:16">
      <c r="P713" s="12"/>
    </row>
    <row r="714" spans="16:16">
      <c r="P714" s="12"/>
    </row>
    <row r="715" spans="16:16">
      <c r="P715" s="12"/>
    </row>
    <row r="716" spans="16:16">
      <c r="P716" s="12"/>
    </row>
    <row r="717" spans="16:16">
      <c r="P717" s="12"/>
    </row>
    <row r="718" spans="16:16">
      <c r="P718" s="12"/>
    </row>
    <row r="719" spans="16:16">
      <c r="P719" s="12"/>
    </row>
    <row r="720" spans="16:16">
      <c r="P720" s="12"/>
    </row>
    <row r="721" spans="16:16">
      <c r="P721" s="12"/>
    </row>
    <row r="722" spans="16:16">
      <c r="P722" s="12"/>
    </row>
    <row r="723" spans="16:16">
      <c r="P723" s="12"/>
    </row>
    <row r="724" spans="16:16">
      <c r="P724" s="12"/>
    </row>
    <row r="725" spans="16:16">
      <c r="P725" s="12"/>
    </row>
    <row r="726" spans="16:16">
      <c r="P726" s="12"/>
    </row>
    <row r="727" spans="16:16">
      <c r="P727" s="12"/>
    </row>
    <row r="728" spans="16:16">
      <c r="P728" s="12"/>
    </row>
    <row r="729" spans="16:16">
      <c r="P729" s="12"/>
    </row>
    <row r="730" spans="16:16">
      <c r="P730" s="12"/>
    </row>
    <row r="731" spans="16:16">
      <c r="P731" s="12"/>
    </row>
    <row r="732" spans="16:16">
      <c r="P732" s="12"/>
    </row>
    <row r="733" spans="16:16">
      <c r="P733" s="12"/>
    </row>
    <row r="734" spans="16:16">
      <c r="P734" s="12"/>
    </row>
    <row r="735" spans="16:16">
      <c r="P735" s="12"/>
    </row>
    <row r="736" spans="16:16">
      <c r="P736" s="12"/>
    </row>
    <row r="737" spans="16:16">
      <c r="P737" s="12"/>
    </row>
    <row r="738" spans="16:16">
      <c r="P738" s="12"/>
    </row>
    <row r="739" spans="16:16">
      <c r="P739" s="12"/>
    </row>
    <row r="740" spans="16:16">
      <c r="P740" s="12"/>
    </row>
    <row r="741" spans="16:16">
      <c r="P741" s="12"/>
    </row>
    <row r="742" spans="16:16">
      <c r="P742" s="12"/>
    </row>
    <row r="743" spans="16:16">
      <c r="P743" s="12"/>
    </row>
    <row r="744" spans="16:16">
      <c r="P744" s="12"/>
    </row>
    <row r="745" spans="16:16">
      <c r="P745" s="12"/>
    </row>
    <row r="746" spans="16:16">
      <c r="P746" s="12"/>
    </row>
    <row r="747" spans="16:16">
      <c r="P747" s="12"/>
    </row>
    <row r="748" spans="16:16">
      <c r="P748" s="12"/>
    </row>
    <row r="749" spans="16:16">
      <c r="P749" s="12"/>
    </row>
    <row r="750" spans="16:16">
      <c r="P750" s="12"/>
    </row>
    <row r="751" spans="16:16">
      <c r="P751" s="12"/>
    </row>
    <row r="752" spans="16:16">
      <c r="P752" s="12"/>
    </row>
    <row r="753" spans="16:16">
      <c r="P753" s="12"/>
    </row>
    <row r="754" spans="16:16">
      <c r="P754" s="12"/>
    </row>
    <row r="755" spans="16:16">
      <c r="P755" s="12"/>
    </row>
    <row r="756" spans="16:16">
      <c r="P756" s="12"/>
    </row>
    <row r="757" spans="16:16">
      <c r="P757" s="12"/>
    </row>
    <row r="758" spans="16:16">
      <c r="P758" s="12"/>
    </row>
    <row r="759" spans="16:16">
      <c r="P759" s="12"/>
    </row>
    <row r="760" spans="16:16">
      <c r="P760" s="12"/>
    </row>
    <row r="761" spans="16:16">
      <c r="P761" s="12"/>
    </row>
    <row r="762" spans="16:16">
      <c r="P762" s="12"/>
    </row>
    <row r="763" spans="16:16">
      <c r="P763" s="12"/>
    </row>
    <row r="764" spans="16:16">
      <c r="P764" s="12"/>
    </row>
    <row r="765" spans="16:16">
      <c r="P765" s="12"/>
    </row>
    <row r="766" spans="16:16">
      <c r="P766" s="12"/>
    </row>
    <row r="767" spans="16:16">
      <c r="P767" s="12"/>
    </row>
    <row r="768" spans="16:16">
      <c r="P768" s="12"/>
    </row>
    <row r="769" spans="16:16">
      <c r="P769" s="12"/>
    </row>
    <row r="770" spans="16:16">
      <c r="P770" s="12"/>
    </row>
    <row r="771" spans="16:16">
      <c r="P771" s="12"/>
    </row>
    <row r="772" spans="16:16">
      <c r="P772" s="12"/>
    </row>
    <row r="773" spans="16:16">
      <c r="P773" s="12"/>
    </row>
    <row r="774" spans="16:16">
      <c r="P774" s="12"/>
    </row>
    <row r="775" spans="16:16">
      <c r="P775" s="12"/>
    </row>
    <row r="776" spans="16:16">
      <c r="P776" s="12"/>
    </row>
    <row r="777" spans="16:16">
      <c r="P777" s="12"/>
    </row>
    <row r="778" spans="16:16">
      <c r="P778" s="12"/>
    </row>
    <row r="779" spans="16:16">
      <c r="P779" s="12"/>
    </row>
    <row r="780" spans="16:16">
      <c r="P780" s="12"/>
    </row>
    <row r="781" spans="16:16">
      <c r="P781" s="12"/>
    </row>
    <row r="782" spans="16:16">
      <c r="P782" s="12"/>
    </row>
    <row r="783" spans="16:16">
      <c r="P783" s="12"/>
    </row>
    <row r="784" spans="16:16">
      <c r="P784" s="12"/>
    </row>
    <row r="785" spans="16:16">
      <c r="P785" s="12"/>
    </row>
    <row r="786" spans="16:16">
      <c r="P786" s="12"/>
    </row>
    <row r="787" spans="16:16">
      <c r="P787" s="12"/>
    </row>
    <row r="788" spans="16:16">
      <c r="P788" s="12"/>
    </row>
    <row r="789" spans="16:16">
      <c r="P789" s="12"/>
    </row>
    <row r="790" spans="16:16">
      <c r="P790" s="12"/>
    </row>
    <row r="791" spans="16:16">
      <c r="P791" s="12"/>
    </row>
    <row r="792" spans="16:16">
      <c r="P792" s="12"/>
    </row>
    <row r="793" spans="16:16">
      <c r="P793" s="12"/>
    </row>
    <row r="794" spans="16:16">
      <c r="P794" s="12"/>
    </row>
    <row r="795" spans="16:16">
      <c r="P795" s="12"/>
    </row>
    <row r="796" spans="16:16">
      <c r="P796" s="12"/>
    </row>
    <row r="797" spans="16:16">
      <c r="P797" s="12"/>
    </row>
    <row r="798" spans="16:16">
      <c r="P798" s="12"/>
    </row>
    <row r="799" spans="16:16">
      <c r="P799" s="12"/>
    </row>
    <row r="800" spans="16:16">
      <c r="P800" s="12"/>
    </row>
    <row r="801" spans="16:16">
      <c r="P801" s="12"/>
    </row>
    <row r="802" spans="16:16">
      <c r="P802" s="12"/>
    </row>
    <row r="803" spans="16:16">
      <c r="P803" s="12"/>
    </row>
    <row r="804" spans="16:16">
      <c r="P804" s="12"/>
    </row>
    <row r="805" spans="16:16">
      <c r="P805" s="12"/>
    </row>
    <row r="806" spans="16:16">
      <c r="P806" s="12"/>
    </row>
    <row r="807" spans="16:16">
      <c r="P807" s="12"/>
    </row>
    <row r="808" spans="16:16">
      <c r="P808" s="12"/>
    </row>
    <row r="809" spans="16:16">
      <c r="P809" s="12"/>
    </row>
    <row r="810" spans="16:16">
      <c r="P810" s="12"/>
    </row>
    <row r="811" spans="16:16">
      <c r="P811" s="12"/>
    </row>
    <row r="812" spans="16:16">
      <c r="P812" s="12"/>
    </row>
    <row r="813" spans="16:16">
      <c r="P813" s="12"/>
    </row>
    <row r="814" spans="16:16">
      <c r="P814" s="12"/>
    </row>
    <row r="815" spans="16:16">
      <c r="P815" s="12"/>
    </row>
    <row r="816" spans="16:16">
      <c r="P816" s="12"/>
    </row>
    <row r="817" spans="16:16">
      <c r="P817" s="12"/>
    </row>
    <row r="818" spans="16:16">
      <c r="P818" s="12"/>
    </row>
    <row r="819" spans="16:16">
      <c r="P819" s="12"/>
    </row>
    <row r="820" spans="16:16">
      <c r="P820" s="12"/>
    </row>
    <row r="821" spans="16:16">
      <c r="P821" s="12"/>
    </row>
    <row r="822" spans="16:16">
      <c r="P822" s="12"/>
    </row>
    <row r="823" spans="16:16">
      <c r="P823" s="12"/>
    </row>
    <row r="824" spans="16:16">
      <c r="P824" s="12"/>
    </row>
    <row r="825" spans="16:16">
      <c r="P825" s="12"/>
    </row>
    <row r="826" spans="16:16">
      <c r="P826" s="12"/>
    </row>
    <row r="827" spans="16:16">
      <c r="P827" s="12"/>
    </row>
    <row r="828" spans="16:16">
      <c r="P828" s="12"/>
    </row>
    <row r="829" spans="16:16">
      <c r="P829" s="12"/>
    </row>
    <row r="830" spans="16:16">
      <c r="P830" s="12"/>
    </row>
    <row r="831" spans="16:16">
      <c r="P831" s="12"/>
    </row>
    <row r="832" spans="16:16">
      <c r="P832" s="12"/>
    </row>
    <row r="833" spans="16:16">
      <c r="P833" s="12"/>
    </row>
    <row r="834" spans="16:16">
      <c r="P834" s="12"/>
    </row>
    <row r="835" spans="16:16">
      <c r="P835" s="12"/>
    </row>
    <row r="836" spans="16:16">
      <c r="P836" s="12"/>
    </row>
    <row r="837" spans="16:16">
      <c r="P837" s="12"/>
    </row>
    <row r="838" spans="16:16">
      <c r="P838" s="12"/>
    </row>
    <row r="839" spans="16:16">
      <c r="P839" s="12"/>
    </row>
    <row r="840" spans="16:16">
      <c r="P840" s="12"/>
    </row>
    <row r="841" spans="16:16">
      <c r="P841" s="12"/>
    </row>
    <row r="842" spans="16:16">
      <c r="P842" s="12"/>
    </row>
    <row r="843" spans="16:16">
      <c r="P843" s="12"/>
    </row>
    <row r="844" spans="16:16">
      <c r="P844" s="12"/>
    </row>
    <row r="845" spans="16:16">
      <c r="P845" s="12"/>
    </row>
    <row r="846" spans="16:16">
      <c r="P846" s="12"/>
    </row>
    <row r="847" spans="16:16">
      <c r="P847" s="12"/>
    </row>
    <row r="848" spans="16:16">
      <c r="P848" s="12"/>
    </row>
    <row r="849" spans="16:16">
      <c r="P849" s="12"/>
    </row>
    <row r="850" spans="16:16">
      <c r="P850" s="12"/>
    </row>
    <row r="851" spans="16:16">
      <c r="P851" s="12"/>
    </row>
    <row r="852" spans="16:16">
      <c r="P852" s="12"/>
    </row>
    <row r="853" spans="16:16">
      <c r="P853" s="12"/>
    </row>
    <row r="854" spans="16:16">
      <c r="P854" s="12"/>
    </row>
    <row r="855" spans="16:16">
      <c r="P855" s="12"/>
    </row>
    <row r="856" spans="16:16">
      <c r="P856" s="12"/>
    </row>
    <row r="857" spans="16:16">
      <c r="P857" s="12"/>
    </row>
    <row r="858" spans="16:16">
      <c r="P858" s="12"/>
    </row>
    <row r="859" spans="16:16">
      <c r="P859" s="12"/>
    </row>
    <row r="860" spans="16:16">
      <c r="P860" s="12"/>
    </row>
    <row r="861" spans="16:16">
      <c r="P861" s="12"/>
    </row>
    <row r="862" spans="16:16">
      <c r="P862" s="12"/>
    </row>
    <row r="863" spans="16:16">
      <c r="P863" s="12"/>
    </row>
    <row r="864" spans="16:16">
      <c r="P864" s="12"/>
    </row>
    <row r="865" spans="16:16">
      <c r="P865" s="12"/>
    </row>
    <row r="866" spans="16:16">
      <c r="P866" s="12"/>
    </row>
    <row r="867" spans="16:16">
      <c r="P867" s="12"/>
    </row>
    <row r="868" spans="16:16">
      <c r="P868" s="12"/>
    </row>
    <row r="869" spans="16:16">
      <c r="P869" s="12"/>
    </row>
    <row r="870" spans="16:16">
      <c r="P870" s="12"/>
    </row>
    <row r="871" spans="16:16">
      <c r="P871" s="12"/>
    </row>
    <row r="872" spans="16:16">
      <c r="P872" s="12"/>
    </row>
    <row r="873" spans="16:16">
      <c r="P873" s="12"/>
    </row>
    <row r="874" spans="16:16">
      <c r="P874" s="12"/>
    </row>
    <row r="875" spans="16:16">
      <c r="P875" s="12"/>
    </row>
    <row r="876" spans="16:16">
      <c r="P876" s="12"/>
    </row>
    <row r="877" spans="16:16">
      <c r="P877" s="12"/>
    </row>
    <row r="878" spans="16:16">
      <c r="P878" s="12"/>
    </row>
    <row r="879" spans="16:16">
      <c r="P879" s="12"/>
    </row>
    <row r="880" spans="16:16">
      <c r="P880" s="12"/>
    </row>
    <row r="881" spans="16:16">
      <c r="P881" s="12"/>
    </row>
    <row r="882" spans="16:16">
      <c r="P882" s="12"/>
    </row>
    <row r="883" spans="16:16">
      <c r="P883" s="12"/>
    </row>
    <row r="884" spans="16:16">
      <c r="P884" s="12"/>
    </row>
    <row r="885" spans="16:16">
      <c r="P885" s="12"/>
    </row>
    <row r="886" spans="16:16">
      <c r="P886" s="12"/>
    </row>
    <row r="887" spans="16:16">
      <c r="P887" s="12"/>
    </row>
    <row r="888" spans="16:16">
      <c r="P888" s="12"/>
    </row>
    <row r="889" spans="16:16">
      <c r="P889" s="12"/>
    </row>
    <row r="890" spans="16:16">
      <c r="P890" s="12"/>
    </row>
    <row r="891" spans="16:16">
      <c r="P891" s="12"/>
    </row>
    <row r="892" spans="16:16">
      <c r="P892" s="12"/>
    </row>
    <row r="893" spans="16:16">
      <c r="P893" s="12"/>
    </row>
    <row r="894" spans="16:16">
      <c r="P894" s="12"/>
    </row>
    <row r="895" spans="16:16">
      <c r="P895" s="12"/>
    </row>
    <row r="896" spans="16:16">
      <c r="P896" s="12"/>
    </row>
    <row r="897" spans="16:16">
      <c r="P897" s="12"/>
    </row>
    <row r="898" spans="16:16">
      <c r="P898" s="12"/>
    </row>
    <row r="899" spans="16:16">
      <c r="P899" s="12"/>
    </row>
    <row r="900" spans="16:16">
      <c r="P900" s="12"/>
    </row>
    <row r="901" spans="16:16">
      <c r="P901" s="12"/>
    </row>
    <row r="902" spans="16:16">
      <c r="P902" s="12"/>
    </row>
    <row r="903" spans="16:16">
      <c r="P903" s="12"/>
    </row>
    <row r="904" spans="16:16">
      <c r="P904" s="12"/>
    </row>
    <row r="905" spans="16:16">
      <c r="P905" s="12"/>
    </row>
    <row r="906" spans="16:16">
      <c r="P906" s="12"/>
    </row>
    <row r="907" spans="16:16">
      <c r="P907" s="12"/>
    </row>
    <row r="908" spans="16:16">
      <c r="P908" s="12"/>
    </row>
    <row r="909" spans="16:16">
      <c r="P909" s="12"/>
    </row>
    <row r="910" spans="16:16">
      <c r="P910" s="12"/>
    </row>
    <row r="911" spans="16:16">
      <c r="P911" s="12"/>
    </row>
    <row r="912" spans="16:16">
      <c r="P912" s="12"/>
    </row>
    <row r="913" spans="16:16">
      <c r="P913" s="12"/>
    </row>
    <row r="914" spans="16:16">
      <c r="P914" s="12"/>
    </row>
    <row r="915" spans="16:16">
      <c r="P915" s="12"/>
    </row>
    <row r="916" spans="16:16">
      <c r="P916" s="12"/>
    </row>
    <row r="917" spans="16:16">
      <c r="P917" s="12"/>
    </row>
    <row r="918" spans="16:16">
      <c r="P918" s="12"/>
    </row>
    <row r="919" spans="16:16">
      <c r="P919" s="12"/>
    </row>
    <row r="920" spans="16:16">
      <c r="P920" s="12"/>
    </row>
    <row r="921" spans="16:16">
      <c r="P921" s="12"/>
    </row>
    <row r="922" spans="16:16">
      <c r="P922" s="12"/>
    </row>
    <row r="923" spans="16:16">
      <c r="P923" s="12"/>
    </row>
    <row r="924" spans="16:16">
      <c r="P924" s="12"/>
    </row>
    <row r="925" spans="16:16">
      <c r="P925" s="12"/>
    </row>
    <row r="926" spans="16:16">
      <c r="P926" s="12"/>
    </row>
    <row r="927" spans="16:16">
      <c r="P927" s="164"/>
    </row>
  </sheetData>
  <sheetProtection selectLockedCells="1"/>
  <mergeCells count="30">
    <mergeCell ref="A1:J1"/>
    <mergeCell ref="AL10:AR10"/>
    <mergeCell ref="AL11:AP11"/>
    <mergeCell ref="AL13:AP13"/>
    <mergeCell ref="Q3:X3"/>
    <mergeCell ref="X13:AB13"/>
    <mergeCell ref="X11:AB11"/>
    <mergeCell ref="AE13:AI13"/>
    <mergeCell ref="Q13:U13"/>
    <mergeCell ref="AE10:AK10"/>
    <mergeCell ref="A10:A12"/>
    <mergeCell ref="D8:I8"/>
    <mergeCell ref="C3:I3"/>
    <mergeCell ref="AE11:AI11"/>
    <mergeCell ref="X10:AD10"/>
    <mergeCell ref="D7:I7"/>
    <mergeCell ref="A39:P39"/>
    <mergeCell ref="C13:G13"/>
    <mergeCell ref="J13:N13"/>
    <mergeCell ref="C10:I10"/>
    <mergeCell ref="J10:P10"/>
    <mergeCell ref="C11:G11"/>
    <mergeCell ref="J11:N11"/>
    <mergeCell ref="Q11:U11"/>
    <mergeCell ref="Q10:W10"/>
    <mergeCell ref="C9:I9"/>
    <mergeCell ref="J9:P9"/>
    <mergeCell ref="D4:I4"/>
    <mergeCell ref="D5:I5"/>
    <mergeCell ref="D6:I6"/>
  </mergeCells>
  <phoneticPr fontId="0" type="noConversion"/>
  <conditionalFormatting sqref="V14:V21 AC14:AC21 H14:H21 O14:O21 AJ14:AJ21 AQ14:AQ21">
    <cfRule type="cellIs" dxfId="0" priority="1" stopIfTrue="1" operator="lessThan">
      <formula>#REF!</formula>
    </cfRule>
  </conditionalFormatting>
  <pageMargins left="0.23622047244094491" right="0.23622047244094491" top="0.51181102362204722" bottom="0.23622047244094491" header="0.51181102362204722" footer="0.31496062992125984"/>
  <pageSetup paperSize="9" scale="35" orientation="landscape" r:id="rId1"/>
  <headerFooter alignWithMargins="0"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H12"/>
  <sheetViews>
    <sheetView tabSelected="1" zoomScale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E4" sqref="E4"/>
    </sheetView>
  </sheetViews>
  <sheetFormatPr defaultColWidth="8.84375" defaultRowHeight="15.5"/>
  <cols>
    <col min="1" max="2" width="35" style="4" customWidth="1"/>
    <col min="3" max="3" width="26.3046875" style="4" customWidth="1"/>
    <col min="4" max="4" width="26.07421875" style="4" customWidth="1"/>
    <col min="5" max="5" width="25.69140625" style="4" customWidth="1"/>
    <col min="6" max="6" width="26.3046875" style="2" customWidth="1"/>
    <col min="7" max="7" width="25.84375" style="2" customWidth="1"/>
    <col min="8" max="8" width="25" style="2" customWidth="1"/>
    <col min="9" max="16384" width="8.84375" style="2"/>
  </cols>
  <sheetData>
    <row r="1" spans="1:8" ht="33" customHeight="1">
      <c r="A1" s="1" t="s">
        <v>30</v>
      </c>
      <c r="B1" s="1"/>
      <c r="C1" s="199" t="s">
        <v>31</v>
      </c>
      <c r="D1" s="200"/>
      <c r="E1" s="200"/>
      <c r="F1" s="200"/>
      <c r="G1" s="200"/>
      <c r="H1" s="17"/>
    </row>
    <row r="2" spans="1:8" ht="22.5" customHeight="1">
      <c r="A2" s="201" t="str">
        <f>PROPER(Evaluation!A3)</f>
        <v>Project Title: Rivers House, Bridgwater - Guttering Project</v>
      </c>
      <c r="B2" s="11"/>
      <c r="C2" s="197"/>
      <c r="D2" s="197"/>
      <c r="E2" s="197"/>
      <c r="F2" s="198"/>
      <c r="G2" s="198"/>
      <c r="H2" s="17"/>
    </row>
    <row r="3" spans="1:8" ht="36.75" customHeight="1">
      <c r="A3" s="198"/>
      <c r="B3" s="17"/>
      <c r="C3" s="9" t="s">
        <v>32</v>
      </c>
      <c r="D3" s="9"/>
      <c r="E3" s="9"/>
      <c r="F3" s="3" t="str">
        <f>UPPER(Evaluation!X10)</f>
        <v/>
      </c>
      <c r="G3" s="3" t="str">
        <f>UPPER(Evaluation!AE10)</f>
        <v>PROSPECTIVE SUPPLIER E</v>
      </c>
      <c r="H3" s="3" t="s">
        <v>33</v>
      </c>
    </row>
    <row r="4" spans="1:8" ht="222" customHeight="1">
      <c r="A4" s="5" t="str">
        <f>PROPER(Evaluation!A14)</f>
        <v>Methodology</v>
      </c>
      <c r="B4" s="5" t="s">
        <v>34</v>
      </c>
      <c r="C4" s="10"/>
      <c r="D4" s="10"/>
      <c r="E4" s="10"/>
      <c r="F4" s="166"/>
      <c r="G4" s="166"/>
      <c r="H4" s="166"/>
    </row>
    <row r="5" spans="1:8" ht="256.5" customHeight="1">
      <c r="A5" s="5" t="s">
        <v>35</v>
      </c>
      <c r="B5" s="5" t="s">
        <v>36</v>
      </c>
      <c r="C5" s="10"/>
      <c r="D5" s="10"/>
      <c r="E5" s="10"/>
      <c r="F5" s="167"/>
      <c r="G5" s="167"/>
      <c r="H5" s="167"/>
    </row>
    <row r="6" spans="1:8" ht="208.5" customHeight="1">
      <c r="A6" s="5" t="str">
        <f>PROPER(Evaluation!A16)</f>
        <v>Skills And Experience</v>
      </c>
      <c r="B6" s="5" t="s">
        <v>37</v>
      </c>
      <c r="C6" s="10"/>
      <c r="D6" s="10"/>
      <c r="E6" s="10"/>
      <c r="F6" s="167"/>
      <c r="G6" s="167"/>
      <c r="H6" s="167"/>
    </row>
    <row r="7" spans="1:8" ht="26.25" customHeight="1">
      <c r="A7" s="7" t="str">
        <f>PROPER(Evaluation!A17)</f>
        <v/>
      </c>
      <c r="B7" s="7"/>
      <c r="C7" s="10"/>
      <c r="D7" s="10"/>
      <c r="E7" s="10"/>
      <c r="F7" s="167"/>
      <c r="G7" s="167"/>
      <c r="H7" s="167"/>
    </row>
    <row r="8" spans="1:8" ht="50.25" customHeight="1">
      <c r="A8" s="5" t="str">
        <f>PROPER(Evaluation!A18)</f>
        <v/>
      </c>
      <c r="B8" s="5"/>
      <c r="C8" s="10"/>
      <c r="D8" s="10"/>
      <c r="E8" s="10"/>
      <c r="F8" s="167"/>
      <c r="G8" s="167"/>
      <c r="H8" s="167"/>
    </row>
    <row r="9" spans="1:8">
      <c r="A9" s="5" t="str">
        <f>PROPER(Evaluation!A19)</f>
        <v/>
      </c>
      <c r="B9" s="5"/>
      <c r="C9" s="10"/>
      <c r="D9" s="10"/>
      <c r="E9" s="10"/>
      <c r="F9" s="167"/>
      <c r="G9" s="167"/>
      <c r="H9" s="167"/>
    </row>
    <row r="10" spans="1:8">
      <c r="A10" s="5" t="str">
        <f>PROPER(Evaluation!A20)</f>
        <v/>
      </c>
      <c r="B10" s="5"/>
      <c r="C10" s="10"/>
      <c r="D10" s="10"/>
      <c r="E10" s="10"/>
      <c r="F10" s="167"/>
      <c r="G10" s="167"/>
      <c r="H10" s="167"/>
    </row>
    <row r="11" spans="1:8">
      <c r="A11" s="5" t="str">
        <f>PROPER(Evaluation!A21)</f>
        <v/>
      </c>
      <c r="B11" s="5"/>
      <c r="C11" s="10"/>
      <c r="D11" s="10"/>
      <c r="E11" s="10"/>
      <c r="F11" s="167"/>
      <c r="G11" s="167"/>
      <c r="H11" s="167"/>
    </row>
    <row r="12" spans="1:8">
      <c r="A12" s="5" t="e">
        <f>PROPER(Evaluation!#REF!)</f>
        <v>#REF!</v>
      </c>
      <c r="B12" s="5"/>
      <c r="C12" s="10"/>
      <c r="D12" s="10"/>
      <c r="E12" s="10"/>
      <c r="F12" s="167"/>
      <c r="G12" s="167"/>
      <c r="H12" s="167"/>
    </row>
  </sheetData>
  <sheetProtection formatColumns="0" formatRows="0" selectLockedCells="1"/>
  <mergeCells count="3">
    <mergeCell ref="C2:G2"/>
    <mergeCell ref="C1:G1"/>
    <mergeCell ref="A2:A3"/>
  </mergeCells>
  <phoneticPr fontId="0" type="noConversion"/>
  <pageMargins left="0.75" right="0.75" top="1" bottom="1" header="0.5" footer="0.5"/>
  <pageSetup paperSize="9" scale="69" orientation="landscape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Bridgwater Projects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Defra Group</TermName>
          <TermId xmlns="http://schemas.microsoft.com/office/infopath/2007/PartnerControls">0867f7b3-e76e-40ca-bb1f-5ba341a49230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 xmlns="662745e8-e224-48e8-a2e3-254862b8c2f5">
      <Value>6</Value>
      <Value>10</Value>
      <Value>9</Value>
      <Value>8</Value>
      <Value>7</Value>
    </TaxCatchAll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Core Defra</TermName>
          <TermId xmlns="http://schemas.microsoft.com/office/infopath/2007/PartnerControls">026223dd-2e56-4615-868d-7c5bfd566810</TermId>
        </TermInfo>
      </Terms>
    </fe59e9859d6a491389c5b03567f5dda5>
    <Team xmlns="662745e8-e224-48e8-a2e3-254862b8c2f5">Defra Group Facilities Management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  <lcf76f155ced4ddcb4097134ff3c332f xmlns="88d7d961-e5e5-4f6e-9370-3e584f9cec1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ED0E3E8D9BC5C744BFFA4C204896AC77" ma:contentTypeVersion="16" ma:contentTypeDescription="Create a new document." ma:contentTypeScope="" ma:versionID="8c2f8b60cd2a94b04b2654ff3e715fc6">
  <xsd:schema xmlns:xsd="http://www.w3.org/2001/XMLSchema" xmlns:xs="http://www.w3.org/2001/XMLSchema" xmlns:p="http://schemas.microsoft.com/office/2006/metadata/properties" xmlns:ns2="662745e8-e224-48e8-a2e3-254862b8c2f5" xmlns:ns3="88d7d961-e5e5-4f6e-9370-3e584f9cec12" targetNamespace="http://schemas.microsoft.com/office/2006/metadata/properties" ma:root="true" ma:fieldsID="ce9118591138440397889702812d7288" ns2:_="" ns3:_="">
    <xsd:import namespace="662745e8-e224-48e8-a2e3-254862b8c2f5"/>
    <xsd:import namespace="88d7d961-e5e5-4f6e-9370-3e584f9cec12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89db594-d5be-47f8-9ff5-9372ecf00c61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89db594-d5be-47f8-9ff5-9372ecf00c61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Defra Group Facilities Management" ma:internalName="Team">
      <xsd:simpleType>
        <xsd:restriction base="dms:Text"/>
      </xsd:simpleType>
    </xsd:element>
    <xsd:element name="Topic" ma:index="20" nillable="true" ma:displayName="Topic" ma:default="Bridgwater Projects" ma:internalName="Topic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default="9;#Internal Defra Group|0867f7b3-e76e-40ca-bb1f-5ba341a49230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7d961-e5e5-4f6e-9370-3e584f9ce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Props1.xml><?xml version="1.0" encoding="utf-8"?>
<ds:datastoreItem xmlns:ds="http://schemas.openxmlformats.org/officeDocument/2006/customXml" ds:itemID="{9E2D5741-B041-43ED-BC00-BC69CE830C0D}">
  <ds:schemaRefs>
    <ds:schemaRef ds:uri="http://schemas.microsoft.com/office/2006/metadata/properties"/>
    <ds:schemaRef ds:uri="http://schemas.microsoft.com/office/infopath/2007/PartnerControls"/>
    <ds:schemaRef ds:uri="662745e8-e224-48e8-a2e3-254862b8c2f5"/>
    <ds:schemaRef ds:uri="88d7d961-e5e5-4f6e-9370-3e584f9cec12"/>
  </ds:schemaRefs>
</ds:datastoreItem>
</file>

<file path=customXml/itemProps2.xml><?xml version="1.0" encoding="utf-8"?>
<ds:datastoreItem xmlns:ds="http://schemas.openxmlformats.org/officeDocument/2006/customXml" ds:itemID="{2D78C981-61AF-4C49-9F3E-08ECE3932B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F10CB-5F91-4BEC-9A8B-B39542431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745e8-e224-48e8-a2e3-254862b8c2f5"/>
    <ds:schemaRef ds:uri="88d7d961-e5e5-4f6e-9370-3e584f9ce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6E461A0-145C-4313-B1FC-69BC678DB19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Evaluation</vt:lpstr>
      <vt:lpstr>Notes</vt:lpstr>
      <vt:lpstr>Evaluation!Print_Area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Cost-quality evaluation model</dc:title>
  <dc:subject/>
  <dc:creator/>
  <cp:keywords/>
  <dc:description/>
  <cp:lastModifiedBy/>
  <cp:revision/>
  <dcterms:created xsi:type="dcterms:W3CDTF">2020-05-20T09:34:12Z</dcterms:created>
  <dcterms:modified xsi:type="dcterms:W3CDTF">2023-06-23T08:13:08Z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0x010100A5BF1C78D9F64B679A5EBDE1C6598EBC0100ED0E3E8D9BC5C744BFFA4C204896AC77</vt:lpwstr>
  </property>
  <property fmtid="{D5CDD505-2E9C-101B-9397-08002B2CF9AE}" pid="3" name="_dlc_DocIdItemGuid">
    <vt:lpwstr>81b6c9d4-5188-407b-bdb3-0f81f750603f</vt:lpwstr>
  </property>
  <property fmtid="{D5CDD505-2E9C-101B-9397-08002B2CF9AE}" pid="4" name="_ip_UnifiedCompliancePolicyUIAction">
    <vt:lpwstr/>
  </property>
  <property fmtid="{D5CDD505-2E9C-101B-9397-08002B2CF9AE}" pid="5" name="_ip_UnifiedCompliancePolicyProperties">
    <vt:lpwstr/>
  </property>
  <property fmtid="{D5CDD505-2E9C-101B-9397-08002B2CF9AE}" pid="6" name="Distribution">
    <vt:lpwstr>9;#Internal Defra Group|0867f7b3-e76e-40ca-bb1f-5ba341a49230</vt:lpwstr>
  </property>
  <property fmtid="{D5CDD505-2E9C-101B-9397-08002B2CF9AE}" pid="7" name="HOCopyrightLevel">
    <vt:lpwstr>7;#Crown|69589897-2828-4761-976e-717fd8e631c9</vt:lpwstr>
  </property>
  <property fmtid="{D5CDD505-2E9C-101B-9397-08002B2CF9AE}" pid="8" name="HOGovernmentSecurityClassification">
    <vt:lpwstr>6;#Official|14c80daa-741b-422c-9722-f71693c9ede4</vt:lpwstr>
  </property>
  <property fmtid="{D5CDD505-2E9C-101B-9397-08002B2CF9AE}" pid="9" name="HOSiteType">
    <vt:lpwstr>10;#Team|ff0485df-0575-416f-802f-e999165821b7</vt:lpwstr>
  </property>
  <property fmtid="{D5CDD505-2E9C-101B-9397-08002B2CF9AE}" pid="10" name="OrganisationalUnit">
    <vt:lpwstr>8;#Core Defra|026223dd-2e56-4615-868d-7c5bfd566810</vt:lpwstr>
  </property>
  <property fmtid="{D5CDD505-2E9C-101B-9397-08002B2CF9AE}" pid="11" name="InformationType">
    <vt:lpwstr/>
  </property>
  <property fmtid="{D5CDD505-2E9C-101B-9397-08002B2CF9AE}" pid="12" name="MediaServiceImageTags">
    <vt:lpwstr/>
  </property>
</Properties>
</file>