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anine.cato\Desktop\"/>
    </mc:Choice>
  </mc:AlternateContent>
  <bookViews>
    <workbookView xWindow="0" yWindow="0" windowWidth="8010" windowHeight="4790" tabRatio="766"/>
  </bookViews>
  <sheets>
    <sheet name=" 1 Summary Sheet" sheetId="14" r:id="rId1"/>
    <sheet name="FTE assumptions" sheetId="3" state="hidden" r:id="rId2"/>
    <sheet name="2 Staff Costs " sheetId="9" r:id="rId3"/>
    <sheet name="3 Accommodation Costs" sheetId="10" r:id="rId4"/>
    <sheet name="4 Other Operating Costs " sheetId="11" r:id="rId5"/>
    <sheet name="5 Subcontractor Costs " sheetId="12" r:id="rId6"/>
    <sheet name="6 Risk Premium and Profit " sheetId="13" r:id="rId7"/>
    <sheet name="7 Assets Schedule" sheetId="7" r:id="rId8"/>
    <sheet name="8 Decommissioning Costs" sheetId="19" r:id="rId9"/>
    <sheet name="Volumes" sheetId="15" r:id="rId10"/>
  </sheets>
  <calcPr calcId="152511"/>
</workbook>
</file>

<file path=xl/calcChain.xml><?xml version="1.0" encoding="utf-8"?>
<calcChain xmlns="http://schemas.openxmlformats.org/spreadsheetml/2006/main">
  <c r="O14" i="15" l="1"/>
  <c r="O11" i="15"/>
  <c r="O8" i="15"/>
  <c r="O5" i="15"/>
  <c r="P4" i="15" l="1"/>
  <c r="G76" i="14"/>
  <c r="H14" i="12" l="1"/>
  <c r="D14" i="19"/>
  <c r="G80" i="14" s="1"/>
  <c r="M132" i="11" l="1"/>
  <c r="M133" i="11"/>
  <c r="O139" i="11" l="1"/>
  <c r="L139" i="11"/>
  <c r="J49" i="14" s="1"/>
  <c r="K139" i="11"/>
  <c r="I49" i="14" s="1"/>
  <c r="J139" i="11"/>
  <c r="H49" i="14" s="1"/>
  <c r="I139" i="11"/>
  <c r="G49" i="14" s="1"/>
  <c r="M138" i="11"/>
  <c r="M137" i="11"/>
  <c r="M136" i="11"/>
  <c r="M135" i="11"/>
  <c r="M134" i="11"/>
  <c r="M131" i="11"/>
  <c r="M143" i="11"/>
  <c r="M122" i="11"/>
  <c r="M123" i="11"/>
  <c r="L127" i="11"/>
  <c r="J48" i="14" s="1"/>
  <c r="K127" i="11"/>
  <c r="I48" i="14" s="1"/>
  <c r="J127" i="11"/>
  <c r="H48" i="14" s="1"/>
  <c r="I127" i="11"/>
  <c r="G48" i="14" s="1"/>
  <c r="M126" i="11"/>
  <c r="M125" i="11"/>
  <c r="M124" i="11"/>
  <c r="M121" i="11"/>
  <c r="M119" i="11"/>
  <c r="M139" i="11" l="1"/>
  <c r="K48" i="14"/>
  <c r="M127" i="11"/>
  <c r="K71" i="9" l="1"/>
  <c r="N70" i="9"/>
  <c r="N71" i="9"/>
  <c r="D28" i="9"/>
  <c r="H11" i="9" l="1"/>
  <c r="P12" i="10" l="1"/>
  <c r="P13" i="10"/>
  <c r="P14" i="10"/>
  <c r="P15" i="10"/>
  <c r="P16" i="10"/>
  <c r="P17" i="10"/>
  <c r="P18" i="10"/>
  <c r="P19" i="10"/>
  <c r="P20" i="10"/>
  <c r="P21" i="10"/>
  <c r="P22" i="10"/>
  <c r="P23" i="10"/>
  <c r="P11" i="10"/>
  <c r="D87" i="13" l="1"/>
  <c r="E87" i="13" s="1"/>
  <c r="F87" i="13" s="1"/>
  <c r="G87" i="13" s="1"/>
  <c r="C87" i="13"/>
  <c r="H85" i="13"/>
  <c r="G25" i="13" l="1"/>
  <c r="G7" i="13"/>
  <c r="M9" i="11" l="1"/>
  <c r="M10" i="11"/>
  <c r="M11" i="11"/>
  <c r="M12" i="11"/>
  <c r="M13" i="11"/>
  <c r="M14" i="11"/>
  <c r="M15" i="11"/>
  <c r="M16" i="11"/>
  <c r="M17" i="11"/>
  <c r="D3" i="11"/>
  <c r="N66" i="14"/>
  <c r="N62" i="14"/>
  <c r="N55" i="14"/>
  <c r="N56" i="14"/>
  <c r="N57" i="14"/>
  <c r="N58" i="14"/>
  <c r="N59" i="14"/>
  <c r="N54" i="14"/>
  <c r="J15" i="12"/>
  <c r="O152" i="11"/>
  <c r="N50" i="14" s="1"/>
  <c r="O116" i="11"/>
  <c r="N47" i="14" s="1"/>
  <c r="O104" i="11"/>
  <c r="N46" i="14" s="1"/>
  <c r="O92" i="11"/>
  <c r="N45" i="14" s="1"/>
  <c r="O79" i="11"/>
  <c r="N44" i="14" s="1"/>
  <c r="O66" i="11"/>
  <c r="N43" i="14" s="1"/>
  <c r="O54" i="11"/>
  <c r="N42" i="14" s="1"/>
  <c r="O42" i="11"/>
  <c r="N41" i="14" s="1"/>
  <c r="O30" i="11"/>
  <c r="N40" i="14" s="1"/>
  <c r="O18" i="11"/>
  <c r="N39" i="14" s="1"/>
  <c r="O77" i="10"/>
  <c r="N35" i="14" s="1"/>
  <c r="O65" i="10"/>
  <c r="N34" i="14" s="1"/>
  <c r="O55" i="10"/>
  <c r="N33" i="14" s="1"/>
  <c r="O45" i="10"/>
  <c r="N32" i="14" s="1"/>
  <c r="O34" i="10"/>
  <c r="N31" i="14" s="1"/>
  <c r="S135" i="9"/>
  <c r="T134" i="9"/>
  <c r="T133" i="9"/>
  <c r="T132" i="9"/>
  <c r="T131" i="9"/>
  <c r="T130" i="9"/>
  <c r="T129" i="9"/>
  <c r="T128" i="9"/>
  <c r="T127" i="9"/>
  <c r="T126" i="9"/>
  <c r="T125" i="9"/>
  <c r="T124" i="9"/>
  <c r="T123" i="9"/>
  <c r="T122" i="9"/>
  <c r="T121" i="9"/>
  <c r="T120" i="9"/>
  <c r="T119" i="9"/>
  <c r="T118" i="9"/>
  <c r="T117" i="9"/>
  <c r="N110" i="9"/>
  <c r="N24" i="14" s="1"/>
  <c r="N96" i="9"/>
  <c r="N23" i="14" s="1"/>
  <c r="S80" i="9"/>
  <c r="T79" i="9"/>
  <c r="T78" i="9"/>
  <c r="T77" i="9"/>
  <c r="T76" i="9"/>
  <c r="T75" i="9"/>
  <c r="T74" i="9"/>
  <c r="T73" i="9"/>
  <c r="T72" i="9"/>
  <c r="T71" i="9"/>
  <c r="T70" i="9"/>
  <c r="T69" i="9"/>
  <c r="T68" i="9"/>
  <c r="T67" i="9"/>
  <c r="T66" i="9"/>
  <c r="T65" i="9"/>
  <c r="T64" i="9"/>
  <c r="T63" i="9"/>
  <c r="T62" i="9"/>
  <c r="S55" i="9"/>
  <c r="T54" i="9"/>
  <c r="T53" i="9"/>
  <c r="T52" i="9"/>
  <c r="T51" i="9"/>
  <c r="T50" i="9"/>
  <c r="T49" i="9"/>
  <c r="T48" i="9"/>
  <c r="T47" i="9"/>
  <c r="T46" i="9"/>
  <c r="T45" i="9"/>
  <c r="T44" i="9"/>
  <c r="T43" i="9"/>
  <c r="T42" i="9"/>
  <c r="T41" i="9"/>
  <c r="T40" i="9"/>
  <c r="T39" i="9"/>
  <c r="T38" i="9"/>
  <c r="T37" i="9"/>
  <c r="S28" i="9"/>
  <c r="T27" i="9"/>
  <c r="T26" i="9"/>
  <c r="T25" i="9"/>
  <c r="T24" i="9"/>
  <c r="T23" i="9"/>
  <c r="T22" i="9"/>
  <c r="T21" i="9"/>
  <c r="T20" i="9"/>
  <c r="T19" i="9"/>
  <c r="T18" i="9"/>
  <c r="T17" i="9"/>
  <c r="T16" i="9"/>
  <c r="T15" i="9"/>
  <c r="T14" i="9"/>
  <c r="T13" i="9"/>
  <c r="T12" i="9"/>
  <c r="T11" i="9"/>
  <c r="T10" i="9"/>
  <c r="I57" i="14"/>
  <c r="E4" i="7"/>
  <c r="M51" i="10"/>
  <c r="M52" i="10"/>
  <c r="M53" i="10"/>
  <c r="M54" i="10"/>
  <c r="M50" i="10"/>
  <c r="T28" i="9" l="1"/>
  <c r="N20" i="14" s="1"/>
  <c r="T135" i="9"/>
  <c r="N25" i="14" s="1"/>
  <c r="T55" i="9"/>
  <c r="N21" i="14" s="1"/>
  <c r="T80" i="9"/>
  <c r="N22" i="14" s="1"/>
  <c r="N60" i="14"/>
  <c r="N51" i="14"/>
  <c r="P24" i="10"/>
  <c r="N30" i="14" l="1"/>
  <c r="N36" i="14" s="1"/>
  <c r="N26" i="14"/>
  <c r="N64" i="14" l="1"/>
  <c r="N69" i="14" s="1"/>
  <c r="E122" i="9"/>
  <c r="J55" i="14" l="1"/>
  <c r="J56" i="14"/>
  <c r="J57" i="14"/>
  <c r="J58" i="14"/>
  <c r="J59" i="14"/>
  <c r="I55" i="14"/>
  <c r="I56" i="14"/>
  <c r="I58" i="14"/>
  <c r="I59" i="14"/>
  <c r="H55" i="14"/>
  <c r="H56" i="14"/>
  <c r="H57" i="14"/>
  <c r="H58" i="14"/>
  <c r="H59" i="14"/>
  <c r="G57" i="14"/>
  <c r="G58" i="14"/>
  <c r="G59" i="14"/>
  <c r="G56" i="14"/>
  <c r="G55" i="14"/>
  <c r="H54" i="14"/>
  <c r="I54" i="14"/>
  <c r="J54" i="14"/>
  <c r="G54" i="14"/>
  <c r="H66" i="14"/>
  <c r="I66" i="14"/>
  <c r="J66" i="14"/>
  <c r="G66" i="14"/>
  <c r="H62" i="14"/>
  <c r="I62" i="14"/>
  <c r="J62" i="14"/>
  <c r="G62" i="14"/>
  <c r="D2" i="12"/>
  <c r="D3" i="13"/>
  <c r="D3" i="10"/>
  <c r="D2" i="9"/>
  <c r="K38" i="7"/>
  <c r="J38" i="7"/>
  <c r="K60" i="7"/>
  <c r="J60" i="7"/>
  <c r="K82" i="7"/>
  <c r="J82" i="7"/>
  <c r="K104" i="7"/>
  <c r="J104" i="7"/>
  <c r="K126" i="7"/>
  <c r="J126" i="7"/>
  <c r="D15" i="12"/>
  <c r="E15" i="12"/>
  <c r="F15" i="12"/>
  <c r="G15" i="12"/>
  <c r="H10" i="12"/>
  <c r="H11" i="12"/>
  <c r="H12" i="12"/>
  <c r="H13" i="12"/>
  <c r="H9" i="12"/>
  <c r="J152" i="11"/>
  <c r="H50" i="14" s="1"/>
  <c r="K152" i="11"/>
  <c r="I50" i="14" s="1"/>
  <c r="L152" i="11"/>
  <c r="J50" i="14" s="1"/>
  <c r="I152" i="11"/>
  <c r="K49" i="14" s="1"/>
  <c r="M144" i="11"/>
  <c r="M145" i="11"/>
  <c r="M146" i="11"/>
  <c r="M147" i="11"/>
  <c r="M148" i="11"/>
  <c r="M149" i="11"/>
  <c r="M150" i="11"/>
  <c r="M151" i="11"/>
  <c r="J116" i="11"/>
  <c r="H47" i="14" s="1"/>
  <c r="K116" i="11"/>
  <c r="I47" i="14" s="1"/>
  <c r="L116" i="11"/>
  <c r="J47" i="14" s="1"/>
  <c r="I116" i="11"/>
  <c r="G47" i="14" s="1"/>
  <c r="M108" i="11"/>
  <c r="M109" i="11"/>
  <c r="M110" i="11"/>
  <c r="M111" i="11"/>
  <c r="M112" i="11"/>
  <c r="M113" i="11"/>
  <c r="M114" i="11"/>
  <c r="M115" i="11"/>
  <c r="M107" i="11"/>
  <c r="J104" i="11"/>
  <c r="H46" i="14" s="1"/>
  <c r="K104" i="11"/>
  <c r="I46" i="14" s="1"/>
  <c r="L104" i="11"/>
  <c r="J46" i="14" s="1"/>
  <c r="I104" i="11"/>
  <c r="M96" i="11"/>
  <c r="M97" i="11"/>
  <c r="M98" i="11"/>
  <c r="M99" i="11"/>
  <c r="M100" i="11"/>
  <c r="M101" i="11"/>
  <c r="M102" i="11"/>
  <c r="M103" i="11"/>
  <c r="M95" i="11"/>
  <c r="J92" i="11"/>
  <c r="H45" i="14" s="1"/>
  <c r="K92" i="11"/>
  <c r="I45" i="14" s="1"/>
  <c r="L92" i="11"/>
  <c r="J45" i="14" s="1"/>
  <c r="I92" i="11"/>
  <c r="G45" i="14" s="1"/>
  <c r="M84" i="11"/>
  <c r="M85" i="11"/>
  <c r="M86" i="11"/>
  <c r="M87" i="11"/>
  <c r="M88" i="11"/>
  <c r="M89" i="11"/>
  <c r="M90" i="11"/>
  <c r="M91" i="11"/>
  <c r="M83" i="11"/>
  <c r="J79" i="11"/>
  <c r="H44" i="14" s="1"/>
  <c r="K79" i="11"/>
  <c r="I44" i="14" s="1"/>
  <c r="L79" i="11"/>
  <c r="J44" i="14" s="1"/>
  <c r="I79" i="11"/>
  <c r="M71" i="11"/>
  <c r="M72" i="11"/>
  <c r="M73" i="11"/>
  <c r="M74" i="11"/>
  <c r="M75" i="11"/>
  <c r="M76" i="11"/>
  <c r="M77" i="11"/>
  <c r="M78" i="11"/>
  <c r="M70" i="11"/>
  <c r="I66" i="11"/>
  <c r="G43" i="14" s="1"/>
  <c r="J66" i="11"/>
  <c r="H43" i="14" s="1"/>
  <c r="K66" i="11"/>
  <c r="I43" i="14" s="1"/>
  <c r="L66" i="11"/>
  <c r="J43" i="14" s="1"/>
  <c r="H66" i="11"/>
  <c r="F43" i="14" s="1"/>
  <c r="M58" i="11"/>
  <c r="M59" i="11"/>
  <c r="M60" i="11"/>
  <c r="M61" i="11"/>
  <c r="M62" i="11"/>
  <c r="M63" i="11"/>
  <c r="M64" i="11"/>
  <c r="M65" i="11"/>
  <c r="M57" i="11"/>
  <c r="J54" i="11"/>
  <c r="H42" i="14" s="1"/>
  <c r="K54" i="11"/>
  <c r="I42" i="14" s="1"/>
  <c r="L54" i="11"/>
  <c r="J42" i="14" s="1"/>
  <c r="I54" i="11"/>
  <c r="G42" i="14" s="1"/>
  <c r="M46" i="11"/>
  <c r="M47" i="11"/>
  <c r="M48" i="11"/>
  <c r="M49" i="11"/>
  <c r="M50" i="11"/>
  <c r="M51" i="11"/>
  <c r="M52" i="11"/>
  <c r="M53" i="11"/>
  <c r="M45" i="11"/>
  <c r="M34" i="11"/>
  <c r="M35" i="11"/>
  <c r="M36" i="11"/>
  <c r="M37" i="11"/>
  <c r="M38" i="11"/>
  <c r="M39" i="11"/>
  <c r="M40" i="11"/>
  <c r="M41" i="11"/>
  <c r="M33" i="11"/>
  <c r="J42" i="11"/>
  <c r="H41" i="14" s="1"/>
  <c r="K42" i="11"/>
  <c r="I41" i="14" s="1"/>
  <c r="L42" i="11"/>
  <c r="J41" i="14" s="1"/>
  <c r="I42" i="11"/>
  <c r="G41" i="14" s="1"/>
  <c r="M22" i="11"/>
  <c r="M23" i="11"/>
  <c r="M24" i="11"/>
  <c r="M25" i="11"/>
  <c r="M26" i="11"/>
  <c r="M27" i="11"/>
  <c r="M28" i="11"/>
  <c r="M29" i="11"/>
  <c r="M21" i="11"/>
  <c r="I30" i="11"/>
  <c r="G40" i="14" s="1"/>
  <c r="J30" i="11"/>
  <c r="H40" i="14" s="1"/>
  <c r="K30" i="11"/>
  <c r="I40" i="14" s="1"/>
  <c r="L30" i="11"/>
  <c r="J40" i="14" s="1"/>
  <c r="H30" i="11"/>
  <c r="F40" i="14" s="1"/>
  <c r="I18" i="11"/>
  <c r="G39" i="14" s="1"/>
  <c r="J18" i="11"/>
  <c r="H39" i="14" s="1"/>
  <c r="K18" i="11"/>
  <c r="I39" i="14" s="1"/>
  <c r="L18" i="11"/>
  <c r="J39" i="14" s="1"/>
  <c r="H18" i="11"/>
  <c r="J77" i="10"/>
  <c r="H35" i="14" s="1"/>
  <c r="K77" i="10"/>
  <c r="I35" i="14" s="1"/>
  <c r="L77" i="10"/>
  <c r="J35" i="14" s="1"/>
  <c r="I77" i="10"/>
  <c r="G35" i="14" s="1"/>
  <c r="J65" i="10"/>
  <c r="H34" i="14" s="1"/>
  <c r="K65" i="10"/>
  <c r="I34" i="14" s="1"/>
  <c r="L65" i="10"/>
  <c r="J34" i="14" s="1"/>
  <c r="I65" i="10"/>
  <c r="G34" i="14" s="1"/>
  <c r="M61" i="10"/>
  <c r="M62" i="10"/>
  <c r="M63" i="10"/>
  <c r="M64" i="10"/>
  <c r="M60" i="10"/>
  <c r="I55" i="10"/>
  <c r="G33" i="14" s="1"/>
  <c r="J55" i="10"/>
  <c r="H33" i="14" s="1"/>
  <c r="K55" i="10"/>
  <c r="I33" i="14" s="1"/>
  <c r="L55" i="10"/>
  <c r="J33" i="14" s="1"/>
  <c r="H55" i="10"/>
  <c r="F33" i="14" s="1"/>
  <c r="M41" i="10"/>
  <c r="M42" i="10"/>
  <c r="M43" i="10"/>
  <c r="M44" i="10"/>
  <c r="M40" i="10"/>
  <c r="J45" i="10"/>
  <c r="H32" i="14" s="1"/>
  <c r="K45" i="10"/>
  <c r="I32" i="14" s="1"/>
  <c r="L45" i="10"/>
  <c r="J32" i="14" s="1"/>
  <c r="I45" i="10"/>
  <c r="G32" i="14" s="1"/>
  <c r="M30" i="10"/>
  <c r="M31" i="10"/>
  <c r="M32" i="10"/>
  <c r="M33" i="10"/>
  <c r="M29" i="10"/>
  <c r="J34" i="10"/>
  <c r="H31" i="14" s="1"/>
  <c r="K34" i="10"/>
  <c r="I31" i="14" s="1"/>
  <c r="L34" i="10"/>
  <c r="J31" i="14" s="1"/>
  <c r="I34" i="10"/>
  <c r="G31" i="14" s="1"/>
  <c r="I96" i="9"/>
  <c r="G23" i="14" s="1"/>
  <c r="J96" i="9"/>
  <c r="H23" i="14" s="1"/>
  <c r="K96" i="9"/>
  <c r="I23" i="14" s="1"/>
  <c r="L96" i="9"/>
  <c r="J23" i="14" s="1"/>
  <c r="H96" i="9"/>
  <c r="F23" i="14" s="1"/>
  <c r="L110" i="9"/>
  <c r="J24" i="14" s="1"/>
  <c r="I110" i="9"/>
  <c r="G24" i="14" s="1"/>
  <c r="J110" i="9"/>
  <c r="H24" i="14" s="1"/>
  <c r="K110" i="9"/>
  <c r="I24" i="14" s="1"/>
  <c r="H110" i="9"/>
  <c r="F24" i="14" s="1"/>
  <c r="K43" i="14" l="1"/>
  <c r="G44" i="14"/>
  <c r="K44" i="14" s="1"/>
  <c r="G46" i="14"/>
  <c r="K46" i="14" s="1"/>
  <c r="G50" i="14"/>
  <c r="K50" i="14" s="1"/>
  <c r="K55" i="14"/>
  <c r="K59" i="14"/>
  <c r="K66" i="14"/>
  <c r="K58" i="14"/>
  <c r="K56" i="14"/>
  <c r="K57" i="14"/>
  <c r="K62" i="14"/>
  <c r="K54" i="14"/>
  <c r="H15" i="12"/>
  <c r="M55" i="10"/>
  <c r="K40" i="14"/>
  <c r="K41" i="14"/>
  <c r="F39" i="14"/>
  <c r="K39" i="14" s="1"/>
  <c r="M18" i="11"/>
  <c r="F26" i="14"/>
  <c r="M54" i="11"/>
  <c r="M92" i="11"/>
  <c r="M116" i="11"/>
  <c r="M104" i="11"/>
  <c r="M152" i="11"/>
  <c r="K45" i="14"/>
  <c r="K47" i="14"/>
  <c r="M34" i="10"/>
  <c r="M45" i="10"/>
  <c r="M65" i="10"/>
  <c r="J60" i="14"/>
  <c r="H60" i="14"/>
  <c r="I51" i="14"/>
  <c r="G60" i="14"/>
  <c r="I60" i="14"/>
  <c r="J51" i="14"/>
  <c r="H51" i="14"/>
  <c r="M30" i="11"/>
  <c r="M42" i="11"/>
  <c r="M66" i="11"/>
  <c r="M79" i="11"/>
  <c r="K42" i="14"/>
  <c r="K60" i="14" l="1"/>
  <c r="F51" i="14"/>
  <c r="G51" i="14"/>
  <c r="K51" i="14" l="1"/>
  <c r="M55" i="9"/>
  <c r="K12" i="10" l="1"/>
  <c r="K13" i="10"/>
  <c r="K14" i="10"/>
  <c r="K15" i="10"/>
  <c r="K16" i="10"/>
  <c r="K17" i="10"/>
  <c r="K18" i="10"/>
  <c r="K19" i="10"/>
  <c r="K20" i="10"/>
  <c r="K21" i="10"/>
  <c r="K22" i="10"/>
  <c r="K23" i="10"/>
  <c r="K11" i="10"/>
  <c r="I12" i="10"/>
  <c r="I13" i="10"/>
  <c r="I14" i="10"/>
  <c r="I15" i="10"/>
  <c r="I16" i="10"/>
  <c r="I17" i="10"/>
  <c r="I18" i="10"/>
  <c r="I19" i="10"/>
  <c r="I20" i="10"/>
  <c r="I21" i="10"/>
  <c r="I22" i="10"/>
  <c r="I23" i="10"/>
  <c r="I11" i="10"/>
  <c r="G12" i="10"/>
  <c r="G13" i="10"/>
  <c r="G14" i="10"/>
  <c r="G15" i="10"/>
  <c r="G16" i="10"/>
  <c r="G17" i="10"/>
  <c r="G18" i="10"/>
  <c r="G19" i="10"/>
  <c r="G20" i="10"/>
  <c r="G21" i="10"/>
  <c r="G22" i="10"/>
  <c r="G23" i="10"/>
  <c r="G11" i="10"/>
  <c r="E12" i="10"/>
  <c r="E13" i="10"/>
  <c r="E14" i="10"/>
  <c r="E15" i="10"/>
  <c r="E16" i="10"/>
  <c r="E17" i="10"/>
  <c r="E18" i="10"/>
  <c r="E19" i="10"/>
  <c r="E20" i="10"/>
  <c r="E21" i="10"/>
  <c r="E22" i="10"/>
  <c r="E23" i="10"/>
  <c r="E11" i="10"/>
  <c r="K35" i="14"/>
  <c r="K34" i="14"/>
  <c r="M135" i="9"/>
  <c r="J135" i="9"/>
  <c r="G135" i="9"/>
  <c r="D135" i="9"/>
  <c r="N134" i="9"/>
  <c r="K134" i="9"/>
  <c r="H134" i="9"/>
  <c r="E134" i="9"/>
  <c r="N133" i="9"/>
  <c r="K133" i="9"/>
  <c r="H133" i="9"/>
  <c r="E133" i="9"/>
  <c r="N132" i="9"/>
  <c r="K132" i="9"/>
  <c r="H132" i="9"/>
  <c r="E132" i="9"/>
  <c r="N131" i="9"/>
  <c r="K131" i="9"/>
  <c r="H131" i="9"/>
  <c r="E131" i="9"/>
  <c r="N130" i="9"/>
  <c r="K130" i="9"/>
  <c r="H130" i="9"/>
  <c r="E130" i="9"/>
  <c r="N129" i="9"/>
  <c r="K129" i="9"/>
  <c r="H129" i="9"/>
  <c r="E129" i="9"/>
  <c r="N128" i="9"/>
  <c r="K128" i="9"/>
  <c r="H128" i="9"/>
  <c r="E128" i="9"/>
  <c r="N127" i="9"/>
  <c r="K127" i="9"/>
  <c r="H127" i="9"/>
  <c r="E127" i="9"/>
  <c r="N126" i="9"/>
  <c r="K126" i="9"/>
  <c r="H126" i="9"/>
  <c r="E126" i="9"/>
  <c r="N125" i="9"/>
  <c r="K125" i="9"/>
  <c r="H125" i="9"/>
  <c r="E125" i="9"/>
  <c r="N124" i="9"/>
  <c r="K124" i="9"/>
  <c r="H124" i="9"/>
  <c r="E124" i="9"/>
  <c r="N123" i="9"/>
  <c r="K123" i="9"/>
  <c r="H123" i="9"/>
  <c r="E123" i="9"/>
  <c r="N122" i="9"/>
  <c r="K122" i="9"/>
  <c r="H122" i="9"/>
  <c r="N121" i="9"/>
  <c r="K121" i="9"/>
  <c r="H121" i="9"/>
  <c r="E121" i="9"/>
  <c r="N120" i="9"/>
  <c r="K120" i="9"/>
  <c r="H120" i="9"/>
  <c r="E120" i="9"/>
  <c r="N119" i="9"/>
  <c r="K119" i="9"/>
  <c r="H119" i="9"/>
  <c r="E119" i="9"/>
  <c r="N118" i="9"/>
  <c r="K118" i="9"/>
  <c r="H118" i="9"/>
  <c r="E118" i="9"/>
  <c r="N117" i="9"/>
  <c r="K117" i="9"/>
  <c r="H117" i="9"/>
  <c r="E117" i="9"/>
  <c r="K24" i="14"/>
  <c r="M80" i="9"/>
  <c r="J80" i="9"/>
  <c r="G80" i="9"/>
  <c r="D80" i="9"/>
  <c r="N79" i="9"/>
  <c r="K79" i="9"/>
  <c r="H79" i="9"/>
  <c r="E79" i="9"/>
  <c r="N78" i="9"/>
  <c r="K78" i="9"/>
  <c r="H78" i="9"/>
  <c r="E78" i="9"/>
  <c r="N77" i="9"/>
  <c r="K77" i="9"/>
  <c r="H77" i="9"/>
  <c r="E77" i="9"/>
  <c r="N76" i="9"/>
  <c r="K76" i="9"/>
  <c r="H76" i="9"/>
  <c r="E76" i="9"/>
  <c r="N75" i="9"/>
  <c r="K75" i="9"/>
  <c r="H75" i="9"/>
  <c r="E75" i="9"/>
  <c r="N74" i="9"/>
  <c r="K74" i="9"/>
  <c r="H74" i="9"/>
  <c r="E74" i="9"/>
  <c r="N73" i="9"/>
  <c r="K73" i="9"/>
  <c r="H73" i="9"/>
  <c r="E73" i="9"/>
  <c r="N72" i="9"/>
  <c r="K72" i="9"/>
  <c r="H72" i="9"/>
  <c r="E72" i="9"/>
  <c r="H71" i="9"/>
  <c r="E71" i="9"/>
  <c r="K70" i="9"/>
  <c r="H70" i="9"/>
  <c r="E70" i="9"/>
  <c r="N69" i="9"/>
  <c r="K69" i="9"/>
  <c r="H69" i="9"/>
  <c r="E69" i="9"/>
  <c r="N68" i="9"/>
  <c r="K68" i="9"/>
  <c r="H68" i="9"/>
  <c r="E68" i="9"/>
  <c r="N67" i="9"/>
  <c r="K67" i="9"/>
  <c r="H67" i="9"/>
  <c r="E67" i="9"/>
  <c r="N66" i="9"/>
  <c r="K66" i="9"/>
  <c r="H66" i="9"/>
  <c r="E66" i="9"/>
  <c r="N65" i="9"/>
  <c r="K65" i="9"/>
  <c r="H65" i="9"/>
  <c r="E65" i="9"/>
  <c r="N64" i="9"/>
  <c r="K64" i="9"/>
  <c r="H64" i="9"/>
  <c r="E64" i="9"/>
  <c r="N63" i="9"/>
  <c r="K63" i="9"/>
  <c r="H63" i="9"/>
  <c r="E63" i="9"/>
  <c r="N62" i="9"/>
  <c r="K62" i="9"/>
  <c r="K80" i="9" s="1"/>
  <c r="I22" i="14" s="1"/>
  <c r="H62" i="9"/>
  <c r="E62" i="9"/>
  <c r="J55" i="9"/>
  <c r="G55" i="9"/>
  <c r="D55" i="9"/>
  <c r="N54" i="9"/>
  <c r="K54" i="9"/>
  <c r="H54" i="9"/>
  <c r="E54" i="9"/>
  <c r="N53" i="9"/>
  <c r="K53" i="9"/>
  <c r="H53" i="9"/>
  <c r="E53" i="9"/>
  <c r="N52" i="9"/>
  <c r="K52" i="9"/>
  <c r="H52" i="9"/>
  <c r="E52" i="9"/>
  <c r="N51" i="9"/>
  <c r="K51" i="9"/>
  <c r="H51" i="9"/>
  <c r="E51" i="9"/>
  <c r="N50" i="9"/>
  <c r="K50" i="9"/>
  <c r="H50" i="9"/>
  <c r="E50" i="9"/>
  <c r="N49" i="9"/>
  <c r="K49" i="9"/>
  <c r="H49" i="9"/>
  <c r="E49" i="9"/>
  <c r="N48" i="9"/>
  <c r="K48" i="9"/>
  <c r="H48" i="9"/>
  <c r="E48" i="9"/>
  <c r="N47" i="9"/>
  <c r="K47" i="9"/>
  <c r="H47" i="9"/>
  <c r="E47" i="9"/>
  <c r="N46" i="9"/>
  <c r="K46" i="9"/>
  <c r="H46" i="9"/>
  <c r="E46" i="9"/>
  <c r="N45" i="9"/>
  <c r="K45" i="9"/>
  <c r="H45" i="9"/>
  <c r="E45" i="9"/>
  <c r="N44" i="9"/>
  <c r="K44" i="9"/>
  <c r="H44" i="9"/>
  <c r="E44" i="9"/>
  <c r="N43" i="9"/>
  <c r="K43" i="9"/>
  <c r="H43" i="9"/>
  <c r="E43" i="9"/>
  <c r="N42" i="9"/>
  <c r="K42" i="9"/>
  <c r="H42" i="9"/>
  <c r="E42" i="9"/>
  <c r="N41" i="9"/>
  <c r="K41" i="9"/>
  <c r="H41" i="9"/>
  <c r="E41" i="9"/>
  <c r="N40" i="9"/>
  <c r="K40" i="9"/>
  <c r="H40" i="9"/>
  <c r="E40" i="9"/>
  <c r="N39" i="9"/>
  <c r="K39" i="9"/>
  <c r="H39" i="9"/>
  <c r="E39" i="9"/>
  <c r="N38" i="9"/>
  <c r="K38" i="9"/>
  <c r="H38" i="9"/>
  <c r="E38" i="9"/>
  <c r="N37" i="9"/>
  <c r="N55" i="9" s="1"/>
  <c r="J21" i="14" s="1"/>
  <c r="K37" i="9"/>
  <c r="K55" i="9" s="1"/>
  <c r="I21" i="14" s="1"/>
  <c r="H37" i="9"/>
  <c r="E37" i="9"/>
  <c r="M28" i="9"/>
  <c r="J28" i="9"/>
  <c r="G28" i="9"/>
  <c r="N27" i="9"/>
  <c r="K27" i="9"/>
  <c r="H27" i="9"/>
  <c r="E27" i="9"/>
  <c r="N26" i="9"/>
  <c r="K26" i="9"/>
  <c r="H26" i="9"/>
  <c r="E26" i="9"/>
  <c r="N25" i="9"/>
  <c r="K25" i="9"/>
  <c r="H25" i="9"/>
  <c r="E25" i="9"/>
  <c r="N24" i="9"/>
  <c r="K24" i="9"/>
  <c r="H24" i="9"/>
  <c r="E24" i="9"/>
  <c r="N23" i="9"/>
  <c r="K23" i="9"/>
  <c r="H23" i="9"/>
  <c r="E23" i="9"/>
  <c r="N22" i="9"/>
  <c r="K22" i="9"/>
  <c r="H22" i="9"/>
  <c r="E22" i="9"/>
  <c r="N21" i="9"/>
  <c r="K21" i="9"/>
  <c r="H21" i="9"/>
  <c r="E21" i="9"/>
  <c r="N20" i="9"/>
  <c r="K20" i="9"/>
  <c r="H20" i="9"/>
  <c r="E20" i="9"/>
  <c r="N19" i="9"/>
  <c r="K19" i="9"/>
  <c r="H19" i="9"/>
  <c r="E19" i="9"/>
  <c r="N18" i="9"/>
  <c r="K18" i="9"/>
  <c r="H18" i="9"/>
  <c r="E18" i="9"/>
  <c r="N17" i="9"/>
  <c r="K17" i="9"/>
  <c r="H17" i="9"/>
  <c r="E17" i="9"/>
  <c r="N16" i="9"/>
  <c r="K16" i="9"/>
  <c r="H16" i="9"/>
  <c r="E16" i="9"/>
  <c r="N15" i="9"/>
  <c r="K15" i="9"/>
  <c r="H15" i="9"/>
  <c r="E15" i="9"/>
  <c r="N14" i="9"/>
  <c r="K14" i="9"/>
  <c r="H14" i="9"/>
  <c r="E14" i="9"/>
  <c r="N13" i="9"/>
  <c r="K13" i="9"/>
  <c r="H13" i="9"/>
  <c r="E13" i="9"/>
  <c r="N12" i="9"/>
  <c r="K12" i="9"/>
  <c r="H12" i="9"/>
  <c r="E12" i="9"/>
  <c r="N11" i="9"/>
  <c r="K11" i="9"/>
  <c r="E11" i="9"/>
  <c r="N10" i="9"/>
  <c r="K10" i="9"/>
  <c r="H10" i="9"/>
  <c r="E10" i="9"/>
  <c r="L20" i="10" l="1"/>
  <c r="L16" i="10"/>
  <c r="L12" i="10"/>
  <c r="O74" i="9"/>
  <c r="O75" i="9"/>
  <c r="O76" i="9"/>
  <c r="O77" i="9"/>
  <c r="O78" i="9"/>
  <c r="O79" i="9"/>
  <c r="L22" i="10"/>
  <c r="L18" i="10"/>
  <c r="L14" i="10"/>
  <c r="O63" i="9"/>
  <c r="O64" i="9"/>
  <c r="O65" i="9"/>
  <c r="O66" i="9"/>
  <c r="K135" i="9"/>
  <c r="I25" i="14" s="1"/>
  <c r="O73" i="9"/>
  <c r="N28" i="9"/>
  <c r="J20" i="14" s="1"/>
  <c r="O71" i="9"/>
  <c r="O67" i="9"/>
  <c r="O68" i="9"/>
  <c r="K33" i="14"/>
  <c r="K32" i="14"/>
  <c r="K31" i="14"/>
  <c r="N80" i="9"/>
  <c r="J22" i="14" s="1"/>
  <c r="O72" i="9"/>
  <c r="O69" i="9"/>
  <c r="O70" i="9"/>
  <c r="K28" i="9"/>
  <c r="K23" i="14"/>
  <c r="F36" i="14"/>
  <c r="F64" i="14" s="1"/>
  <c r="H28" i="9"/>
  <c r="H20" i="14" s="1"/>
  <c r="O10" i="9"/>
  <c r="O11" i="9"/>
  <c r="O12" i="9"/>
  <c r="O13" i="9"/>
  <c r="O14" i="9"/>
  <c r="O15" i="9"/>
  <c r="O16" i="9"/>
  <c r="O17" i="9"/>
  <c r="O18" i="9"/>
  <c r="O19" i="9"/>
  <c r="O21" i="9"/>
  <c r="O22" i="9"/>
  <c r="O23" i="9"/>
  <c r="O24" i="9"/>
  <c r="O25" i="9"/>
  <c r="O26" i="9"/>
  <c r="O27" i="9"/>
  <c r="O37" i="9"/>
  <c r="E55" i="9"/>
  <c r="G21" i="14" s="1"/>
  <c r="O38" i="9"/>
  <c r="O39" i="9"/>
  <c r="O40" i="9"/>
  <c r="O41" i="9"/>
  <c r="O42" i="9"/>
  <c r="O43" i="9"/>
  <c r="O44" i="9"/>
  <c r="O45" i="9"/>
  <c r="O46" i="9"/>
  <c r="O47" i="9"/>
  <c r="O48" i="9"/>
  <c r="O49" i="9"/>
  <c r="O50" i="9"/>
  <c r="O51" i="9"/>
  <c r="O52" i="9"/>
  <c r="O53" i="9"/>
  <c r="O54" i="9"/>
  <c r="H80" i="9"/>
  <c r="H22" i="14" s="1"/>
  <c r="H135" i="9"/>
  <c r="H25" i="14" s="1"/>
  <c r="N135" i="9"/>
  <c r="J25" i="14" s="1"/>
  <c r="O119" i="9"/>
  <c r="O120" i="9"/>
  <c r="O121" i="9"/>
  <c r="H55" i="9"/>
  <c r="H21" i="14" s="1"/>
  <c r="O62" i="9"/>
  <c r="E80" i="9"/>
  <c r="G22" i="14" s="1"/>
  <c r="O122" i="9"/>
  <c r="O123" i="9"/>
  <c r="O124" i="9"/>
  <c r="O125" i="9"/>
  <c r="O126" i="9"/>
  <c r="O127" i="9"/>
  <c r="O128" i="9"/>
  <c r="O129" i="9"/>
  <c r="O130" i="9"/>
  <c r="O131" i="9"/>
  <c r="O132" i="9"/>
  <c r="O133" i="9"/>
  <c r="O134" i="9"/>
  <c r="L23" i="10"/>
  <c r="L21" i="10"/>
  <c r="L19" i="10"/>
  <c r="L17" i="10"/>
  <c r="L15" i="10"/>
  <c r="L13" i="10"/>
  <c r="K24" i="10"/>
  <c r="J30" i="14" s="1"/>
  <c r="E135" i="9"/>
  <c r="G25" i="14" s="1"/>
  <c r="O118" i="9"/>
  <c r="O20" i="9"/>
  <c r="E28" i="9"/>
  <c r="G20" i="14" s="1"/>
  <c r="L11" i="10"/>
  <c r="E24" i="10"/>
  <c r="G30" i="14" s="1"/>
  <c r="I24" i="10"/>
  <c r="I30" i="14" s="1"/>
  <c r="G24" i="10"/>
  <c r="H30" i="14" s="1"/>
  <c r="O117" i="9"/>
  <c r="K25" i="14" l="1"/>
  <c r="I20" i="14"/>
  <c r="I26" i="14" s="1"/>
  <c r="K22" i="14"/>
  <c r="O80" i="9"/>
  <c r="K21" i="14"/>
  <c r="K20" i="14"/>
  <c r="I36" i="14"/>
  <c r="O28" i="9"/>
  <c r="H26" i="14"/>
  <c r="G36" i="14"/>
  <c r="G26" i="14"/>
  <c r="J26" i="14"/>
  <c r="O55" i="9"/>
  <c r="L24" i="10"/>
  <c r="O135" i="9"/>
  <c r="I64" i="14" l="1"/>
  <c r="I69" i="14" s="1"/>
  <c r="J36" i="14"/>
  <c r="J64" i="14" s="1"/>
  <c r="J69" i="14" s="1"/>
  <c r="K26" i="14"/>
  <c r="K30" i="14"/>
  <c r="H36" i="14"/>
  <c r="G64" i="14"/>
  <c r="L7" i="3"/>
  <c r="AM23" i="3"/>
  <c r="AM28" i="3"/>
  <c r="AM10" i="3" s="1"/>
  <c r="AC7" i="3"/>
  <c r="AM7" i="3" s="1"/>
  <c r="AD7" i="3"/>
  <c r="AD8" i="3" s="1"/>
  <c r="AE7" i="3"/>
  <c r="AE8" i="3" s="1"/>
  <c r="AF7" i="3"/>
  <c r="AF8" i="3" s="1"/>
  <c r="AG7" i="3"/>
  <c r="AG8" i="3" s="1"/>
  <c r="AH7" i="3"/>
  <c r="AH8" i="3" s="1"/>
  <c r="AI7" i="3"/>
  <c r="AI8" i="3" s="1"/>
  <c r="AJ7" i="3"/>
  <c r="AJ8" i="3" s="1"/>
  <c r="AK7" i="3"/>
  <c r="AK8" i="3" s="1"/>
  <c r="AL7" i="3"/>
  <c r="AL8" i="3" s="1"/>
  <c r="AM4" i="3"/>
  <c r="AA23" i="3"/>
  <c r="AA28" i="3"/>
  <c r="AA10" i="3" s="1"/>
  <c r="Q7" i="3"/>
  <c r="R7" i="3"/>
  <c r="R8" i="3"/>
  <c r="S7" i="3"/>
  <c r="S8" i="3"/>
  <c r="T7" i="3"/>
  <c r="T8" i="3"/>
  <c r="U7" i="3"/>
  <c r="U8" i="3"/>
  <c r="V7" i="3"/>
  <c r="V8" i="3"/>
  <c r="W7" i="3"/>
  <c r="W8" i="3"/>
  <c r="X7" i="3"/>
  <c r="X8" i="3"/>
  <c r="Y7" i="3"/>
  <c r="Y8" i="3"/>
  <c r="Z7" i="3"/>
  <c r="Z8" i="3"/>
  <c r="AA4" i="3"/>
  <c r="O23" i="3"/>
  <c r="I7" i="3"/>
  <c r="I8" i="3"/>
  <c r="J7" i="3"/>
  <c r="J8" i="3"/>
  <c r="K7" i="3"/>
  <c r="K8" i="3"/>
  <c r="L8" i="3"/>
  <c r="M7" i="3"/>
  <c r="M8" i="3" s="1"/>
  <c r="N7" i="3"/>
  <c r="N8" i="3" s="1"/>
  <c r="E7" i="3"/>
  <c r="O7" i="3" s="1"/>
  <c r="F7" i="3"/>
  <c r="F8" i="3" s="1"/>
  <c r="G7" i="3"/>
  <c r="G8" i="3"/>
  <c r="H7" i="3"/>
  <c r="H8" i="3"/>
  <c r="O4" i="3"/>
  <c r="O28" i="3"/>
  <c r="O10" i="3" s="1"/>
  <c r="Q8" i="3"/>
  <c r="AA8" i="3"/>
  <c r="AA7" i="3"/>
  <c r="AC8" i="3"/>
  <c r="AM8" i="3" l="1"/>
  <c r="E8" i="3"/>
  <c r="O8" i="3" s="1"/>
  <c r="K36" i="14"/>
  <c r="H64" i="14"/>
  <c r="H69" i="14" s="1"/>
  <c r="G69" i="14"/>
  <c r="M72" i="10"/>
  <c r="M74" i="10"/>
  <c r="M76" i="10"/>
  <c r="M71" i="10"/>
  <c r="M73" i="10"/>
  <c r="M75" i="10"/>
  <c r="M70" i="10"/>
  <c r="M77" i="10"/>
  <c r="H86" i="13"/>
  <c r="H87" i="13" s="1"/>
  <c r="K64" i="14" l="1"/>
  <c r="K69" i="14" s="1"/>
  <c r="G74" i="14" l="1"/>
  <c r="G75" i="14"/>
  <c r="O127" i="11"/>
  <c r="G78" i="14" l="1"/>
  <c r="G77" i="14"/>
</calcChain>
</file>

<file path=xl/sharedStrings.xml><?xml version="1.0" encoding="utf-8"?>
<sst xmlns="http://schemas.openxmlformats.org/spreadsheetml/2006/main" count="608" uniqueCount="235">
  <si>
    <t>PROVIDER NAME:</t>
  </si>
  <si>
    <t>Please only complete yellow shaded cells.  All other cells will be populated automatically.</t>
  </si>
  <si>
    <t>● Enter the cost of your service under the appropriate cost categories, profiling costs by year.</t>
  </si>
  <si>
    <t>Cost Category</t>
  </si>
  <si>
    <t>Cost (£)</t>
  </si>
  <si>
    <t>Year 1</t>
  </si>
  <si>
    <t>Year 2</t>
  </si>
  <si>
    <t>Year 3</t>
  </si>
  <si>
    <t>Total</t>
  </si>
  <si>
    <t>STAFF COSTS</t>
  </si>
  <si>
    <t>Management Staff Costs</t>
  </si>
  <si>
    <t>Other</t>
  </si>
  <si>
    <t>SUB TOTAL - STAFF COSTS</t>
  </si>
  <si>
    <t>ACCOMMODATION COSTS</t>
  </si>
  <si>
    <t>Facilities Management Costs</t>
  </si>
  <si>
    <t>SUB TOTAL - ACCOMMODATION COSTS</t>
  </si>
  <si>
    <t>OTHER OPERATING COSTS</t>
  </si>
  <si>
    <t xml:space="preserve">IT Hardware </t>
  </si>
  <si>
    <t xml:space="preserve">IT Software </t>
  </si>
  <si>
    <t>Telephony and Communications</t>
  </si>
  <si>
    <t>SUB TOTAL - OTHER OPERATING COSTS</t>
  </si>
  <si>
    <t>Risk Premium</t>
  </si>
  <si>
    <t>TOTAL COSTS</t>
  </si>
  <si>
    <t>Profit</t>
  </si>
  <si>
    <t>TOTAL CONTRACT PRICE (£) (EXCLUDING VAT)</t>
  </si>
  <si>
    <t>DECLARATION</t>
  </si>
  <si>
    <t>SIGNED</t>
  </si>
  <si>
    <t>POSITION</t>
  </si>
  <si>
    <t>DATE</t>
  </si>
  <si>
    <t>Job Title</t>
  </si>
  <si>
    <t>FTE</t>
  </si>
  <si>
    <t>TOTAL</t>
  </si>
  <si>
    <t>Please list premises below</t>
  </si>
  <si>
    <t>Cost per M²</t>
  </si>
  <si>
    <t>Year 0</t>
  </si>
  <si>
    <t>Team Leader Costs</t>
  </si>
  <si>
    <t>Training</t>
  </si>
  <si>
    <t>Recruitment</t>
  </si>
  <si>
    <t>WORKING CAPITAL REQUIREMENTS</t>
  </si>
  <si>
    <t>Income</t>
  </si>
  <si>
    <t>Costs</t>
  </si>
  <si>
    <t>AHT seconds</t>
  </si>
  <si>
    <t>Total seconds</t>
  </si>
  <si>
    <t>Total hours</t>
  </si>
  <si>
    <t>Team leaders required</t>
  </si>
  <si>
    <t>Average Agent FTE required</t>
  </si>
  <si>
    <t>Sickness</t>
  </si>
  <si>
    <t>Service line 1</t>
  </si>
  <si>
    <t>Service line 2</t>
  </si>
  <si>
    <t>Service line 3</t>
  </si>
  <si>
    <t>Service line 4</t>
  </si>
  <si>
    <t>Service line 5</t>
  </si>
  <si>
    <t>Service line 6</t>
  </si>
  <si>
    <t>Service line 7</t>
  </si>
  <si>
    <t>Service line 8</t>
  </si>
  <si>
    <t>Service line 9</t>
  </si>
  <si>
    <t>Service line 10</t>
  </si>
  <si>
    <t>Holiday</t>
  </si>
  <si>
    <t>Total working days</t>
  </si>
  <si>
    <t>Net working days per year</t>
  </si>
  <si>
    <t>% productive rate</t>
  </si>
  <si>
    <t>Productive hours per year</t>
  </si>
  <si>
    <t>Rent/ Lease / Mortgage Costs</t>
  </si>
  <si>
    <t>Agent hours per day</t>
  </si>
  <si>
    <t>Productive Hours per FTE/ year</t>
  </si>
  <si>
    <t>Annual call volumes</t>
  </si>
  <si>
    <t>Agent productive hours per year</t>
  </si>
  <si>
    <t xml:space="preserve"> </t>
  </si>
  <si>
    <t>Rates</t>
  </si>
  <si>
    <t xml:space="preserve">Printing and Stationery </t>
  </si>
  <si>
    <t>Other Operating Costs</t>
  </si>
  <si>
    <t>Other Staff Costs</t>
  </si>
  <si>
    <t>Other Accommodation Costs</t>
  </si>
  <si>
    <t>Average Annual Salary</t>
  </si>
  <si>
    <t>VAT Rates to be applied should a contract be awarded from this bid.</t>
  </si>
  <si>
    <t>Setup Costs:</t>
  </si>
  <si>
    <t>Premises Security Costs</t>
  </si>
  <si>
    <t>Fit Out Costs (includes capital charges or depreciation charges)</t>
  </si>
  <si>
    <t>IT Maintenance &amp; Support</t>
  </si>
  <si>
    <t>Security, Business Continuity and Insurance</t>
  </si>
  <si>
    <t>HR Support</t>
  </si>
  <si>
    <t>Finance Costs</t>
  </si>
  <si>
    <t>Corporate Overheads</t>
  </si>
  <si>
    <t>Year 0 - 
Set Up Costs</t>
  </si>
  <si>
    <t>Purchased</t>
  </si>
  <si>
    <t>Yes</t>
  </si>
  <si>
    <t>Leased</t>
  </si>
  <si>
    <t>No</t>
  </si>
  <si>
    <t>Thresholds</t>
  </si>
  <si>
    <t>IT Hardware and Software</t>
  </si>
  <si>
    <t>All Other Assets</t>
  </si>
  <si>
    <t>DWP reserves the right to request additional clarifications at a later date in the tendering process, as required, and this information may require inclusion within any contract that is subsequently awarded.</t>
  </si>
  <si>
    <t>Asset Type:</t>
  </si>
  <si>
    <t>Accommodation</t>
  </si>
  <si>
    <t>Name of Asset</t>
  </si>
  <si>
    <t>Description of Asset</t>
  </si>
  <si>
    <t>Purchased / Leased ?</t>
  </si>
  <si>
    <t>If 'Leased' - 
What is the term
 of the lease?
(Years &amp; Months)</t>
  </si>
  <si>
    <t>Useful 
Economic Life
(Years &amp; Months)</t>
  </si>
  <si>
    <t>Will use of this asset be shared with any other DWP contract?</t>
  </si>
  <si>
    <t>Will use of this asset be shared with any NON-DWP contract?</t>
  </si>
  <si>
    <t>Accommodation Fit Out Charges</t>
  </si>
  <si>
    <t>IT Hardware</t>
  </si>
  <si>
    <t>IT Software</t>
  </si>
  <si>
    <t>IT Software Asset Assumptions</t>
  </si>
  <si>
    <t>Website Development Costs</t>
  </si>
  <si>
    <t>Website Development Asset Assumptions</t>
  </si>
  <si>
    <t xml:space="preserve">To do this, we require your assistance in providing full details of any assets that you will buy or lease if awarded this contract.  Please provide full details below of all assets, as directed. </t>
  </si>
  <si>
    <t>Please note that where an individual item costs less than the threshold, but forms part of a bulk asset purchase/lease whose total value is greater that the threshold, then the item should be included on this Asset Schedule on a pooled basis (e.g. 10 specialist desktop computers costing £4,000 each should be pooled and recorded as a relevant item at a cost of £40,000).</t>
  </si>
  <si>
    <t>Will this asset be used solely for the delivery of this DWP contract?</t>
  </si>
  <si>
    <t>If 'Yes' - 
What proportion of the asset be used for the delivery of this DWP Contract?
 (%)</t>
  </si>
  <si>
    <t>Accommodation Asset Assumptions</t>
  </si>
  <si>
    <t>Accommodation Fit Out Asset Assumptions</t>
  </si>
  <si>
    <t>IT Hardware Asset  Assumptions</t>
  </si>
  <si>
    <t xml:space="preserve">● This table will be used as an indicator of Working Capital Requirements for the life of the contract. </t>
  </si>
  <si>
    <t xml:space="preserve">   Please use Table 10 on the 'Assumptions' tab to detail how any  Working Capital Requirements will be met/funded.</t>
  </si>
  <si>
    <t>Cost Apportioned to this DWP Contract
Cost  (£)</t>
  </si>
  <si>
    <t>Total Asset Cost
 Cost  (£)</t>
  </si>
  <si>
    <t xml:space="preserve">In the Pricing Proposal, costs to deliver the service requirement have been identified and this may include the purchase, or lease, of assets.  In order to comply with International Financial Reporting Standard (IFRS) the Authority must consider any IFRS implications and potential impact on its Statement of Financial Position (SoFP) as a result of, but not exclusively, IAS 17 (Leases), IFRIC 4 (determining the existence of a lease) and IFRIC 12 (Service concession).  </t>
  </si>
  <si>
    <t>DWP has de–minimus capitalisation thresholds it uses when considering IFRS implications. These thresholds are detailed below to aid Potential Suppliers in completing the Asset Schedule with only the pertinent assets for consideration.</t>
  </si>
  <si>
    <t xml:space="preserve">ASSET SCHEDULE - Transcription </t>
  </si>
  <si>
    <t>Year 4</t>
  </si>
  <si>
    <t xml:space="preserve">Year 4 </t>
  </si>
  <si>
    <t>1C Management Staff Costs  (including "on-costs")</t>
  </si>
  <si>
    <t>Price per Recorded Minute (PpRM):</t>
  </si>
  <si>
    <t xml:space="preserve">SUBCONTRACTOR COSTS - To help us understand the Subcontractor Costs associated with this contract please complete the boxes below.  Please show the workings used in your calculations in the appropriate assumptions boxes below.
</t>
  </si>
  <si>
    <t>Subcontractor Costs  £'s</t>
  </si>
  <si>
    <t>Subcontractor Staff Costs</t>
  </si>
  <si>
    <t>Subcontractor Accommodation Costs</t>
  </si>
  <si>
    <t>Subcontractor IT Costs</t>
  </si>
  <si>
    <t>Subcontractor Corporate Overhead</t>
  </si>
  <si>
    <t>Subcontractor Profit</t>
  </si>
  <si>
    <t>Other Subcontractor Costs</t>
  </si>
  <si>
    <t>Subcontractor Name</t>
  </si>
  <si>
    <t>Key or Minor Subcontractor?</t>
  </si>
  <si>
    <t>Annual Average Spend</t>
  </si>
  <si>
    <t>Subcontractor Activities</t>
  </si>
  <si>
    <t>Funding Approach</t>
  </si>
  <si>
    <t>Contract Length (Years)</t>
  </si>
  <si>
    <t xml:space="preserve">                                               
</t>
  </si>
  <si>
    <t>Direct staff Costs</t>
  </si>
  <si>
    <t xml:space="preserve">1E Recruitment </t>
  </si>
  <si>
    <t>1F Other Staff Costs (including "on-costs")</t>
  </si>
  <si>
    <t>2A- Rent/ Mortgage/Lease Payments</t>
  </si>
  <si>
    <t xml:space="preserve">SUBCONTRACTOR COSTS </t>
  </si>
  <si>
    <t xml:space="preserve">Total </t>
  </si>
  <si>
    <t>I hereby declare that the information contained within this pricing proposal represents a true and fair view of the organisation's cost data, and, if successful, that I will be bound by the Unit Prices detailed in the pricing schedule subject to DWP Terms.</t>
  </si>
  <si>
    <t xml:space="preserve">Average Annual Salary </t>
  </si>
  <si>
    <t>Total Area (M²)</t>
  </si>
  <si>
    <t xml:space="preserve">Year 5 </t>
  </si>
  <si>
    <t>Year 5</t>
  </si>
  <si>
    <t xml:space="preserve">Set up costs as a % of total costs </t>
  </si>
  <si>
    <t>2B Rates</t>
  </si>
  <si>
    <t>Please give a detailed description below of any Rates</t>
  </si>
  <si>
    <t>Please give a detailed description below of any Accommodation Fit Out costs including capital charges or depreciation charges. Please provide a clear description that  identifies and describes each item, making it distinct from other costs, for Set Up costs (year 0) and Operational costs (year 1).</t>
  </si>
  <si>
    <t>Please give a detailed description below of any Facilities Management costs</t>
  </si>
  <si>
    <t>Please give a detailed description below of any other Accommodation costs</t>
  </si>
  <si>
    <t>1A Direct Staff Costs (including "on-costs") - Transcription</t>
  </si>
  <si>
    <t xml:space="preserve">1D Training Costs </t>
  </si>
  <si>
    <t>1B Team Leader Costs  (including "on-costs")</t>
  </si>
  <si>
    <t xml:space="preserve">1G Additional Information </t>
  </si>
  <si>
    <t xml:space="preserve">5E Working capital </t>
  </si>
  <si>
    <t xml:space="preserve">Additional information </t>
  </si>
  <si>
    <t>SUB TOTAL -SUBCONTRACTOR</t>
  </si>
  <si>
    <t>Total 4 Year forecasted volume</t>
  </si>
  <si>
    <t>Price per Recorded minute [PpRM] £GBP - Year 1 to 4</t>
  </si>
  <si>
    <t xml:space="preserve">Recording Equipment Maintenance Costs </t>
  </si>
  <si>
    <t xml:space="preserve">All Insurance Costs </t>
  </si>
  <si>
    <t>COMPANY REGISTRATION NUMBER:</t>
  </si>
  <si>
    <t xml:space="preserve">Possible Contract Extension </t>
  </si>
  <si>
    <t>Total 4 Year Contract Value  - AT E-Auction</t>
  </si>
  <si>
    <r>
      <t xml:space="preserve">DWP would like Potential Suppliers to quote costs exclusive of </t>
    </r>
    <r>
      <rPr>
        <b/>
        <sz val="20"/>
        <color theme="1"/>
        <rFont val="Arial"/>
        <family val="2"/>
      </rPr>
      <t>recoverable</t>
    </r>
    <r>
      <rPr>
        <b/>
        <sz val="20"/>
        <rFont val="Arial"/>
        <family val="2"/>
      </rPr>
      <t xml:space="preserve"> VAT. This information is required for DWP purposes and does not, in any way, identify what VAT rate Potential Suppliers should apply to parts of or the whole of the bid. </t>
    </r>
  </si>
  <si>
    <t>Excess Volume PpRM after forecast volumes stated in the Volume have been achieved</t>
  </si>
  <si>
    <t>Bidders are required to enter the costs in this cost element deemed as appropriate for delivery of this service using the bidders Commercial Expertise</t>
  </si>
  <si>
    <t>PHYSICAL DATA DESTRUCTION AND RETURN TO CUSTOMER</t>
  </si>
  <si>
    <t>REDEPLOYMENT</t>
  </si>
  <si>
    <t>ACCOMODATION FIT OUT COSTS</t>
  </si>
  <si>
    <t xml:space="preserve">IT HARDWARE </t>
  </si>
  <si>
    <t xml:space="preserve">IT SOFTWARE </t>
  </si>
  <si>
    <t>EXIT PLANNING WITH CUSTOMER</t>
  </si>
  <si>
    <t>TELEPHONY &amp; COMMUNICATIONS</t>
  </si>
  <si>
    <t>OTHER DECOMISSIONG COSTS (EXPLAIN BELOW IN THE ADDITONALBOX)</t>
  </si>
  <si>
    <t>TOTAL DECOMMISSIONING COSTS</t>
  </si>
  <si>
    <t>Decommissioning Costs  (End of Contract)                                                           Bidders must provide all possible range of Decommissioning Costs your organisation expects to incur in the delivery of this service.</t>
  </si>
  <si>
    <r>
      <t xml:space="preserve">2. Accommodation Costs - </t>
    </r>
    <r>
      <rPr>
        <sz val="20"/>
        <rFont val="Arial"/>
        <family val="2"/>
      </rPr>
      <t>What are the assumptions used to arrive at the accommodation costs e.g. number of premises, size, location of sites and associated costs. Please detail all services to be delivered from each site. If other accommodation costs are identified you should provide additional details to support the nature of such costs. Please explain any differences between prices between years.</t>
    </r>
  </si>
  <si>
    <t>Please give a detailed description below of any Accommodation Security costs</t>
  </si>
  <si>
    <t xml:space="preserve">2C Premises Security Costs </t>
  </si>
  <si>
    <t xml:space="preserve">2D Accommodation Fit Out Costs </t>
  </si>
  <si>
    <t>2E Facilities Management Costs</t>
  </si>
  <si>
    <t xml:space="preserve">2F Other Accommodation Costs </t>
  </si>
  <si>
    <r>
      <t>Additional Information</t>
    </r>
    <r>
      <rPr>
        <sz val="18"/>
        <rFont val="Arial"/>
        <family val="2"/>
      </rPr>
      <t xml:space="preserve"> - Please include below any information in addition to the above which has been used to calculate the overall Accommodation Cost.  Please explain any accommodation set up costs.</t>
    </r>
  </si>
  <si>
    <r>
      <t>TRAINING</t>
    </r>
    <r>
      <rPr>
        <sz val="16"/>
        <rFont val="Arial"/>
        <family val="2"/>
      </rPr>
      <t xml:space="preserve"> - Please give a detailed description of any Training costs.  Please provide a clear description that  identifies and describes each item, making it distinct from other costs, for Set Up costs (year 0) and Operational costs (year 1).</t>
    </r>
  </si>
  <si>
    <r>
      <t>RECRUITMENT -</t>
    </r>
    <r>
      <rPr>
        <sz val="16"/>
        <rFont val="Arial"/>
        <family val="2"/>
      </rPr>
      <t xml:space="preserve"> Please give a detailed description below of any Recruitment costs. Please provide a clear description that  identifies and describes each item, making it distinct from other costs, for Set Up costs (year 0) and Operational costs (year 1).</t>
    </r>
  </si>
  <si>
    <r>
      <rPr>
        <sz val="16"/>
        <rFont val="Arial"/>
        <family val="2"/>
      </rPr>
      <t xml:space="preserve"> Please include below any information in addition to the above which has been used to calculate the overall Staff Cost including Training and Recruitment Costs.  </t>
    </r>
    <r>
      <rPr>
        <b/>
        <sz val="16"/>
        <rFont val="Arial"/>
        <family val="2"/>
      </rPr>
      <t xml:space="preserve">Please include the hourly rate for provision of training. </t>
    </r>
  </si>
  <si>
    <r>
      <t xml:space="preserve">3A IT HARDWARE - </t>
    </r>
    <r>
      <rPr>
        <sz val="16"/>
        <rFont val="Arial"/>
        <family val="2"/>
      </rPr>
      <t>Please give a detailed description below of any Hardware. Please provide a clear description that  identifies and describes each item, making it distinct from other costs, for Set Up costs (year 0) and Operational costs (Year 1).</t>
    </r>
  </si>
  <si>
    <r>
      <t>3. Other Operating Costs</t>
    </r>
    <r>
      <rPr>
        <sz val="16"/>
        <rFont val="Arial"/>
        <family val="2"/>
      </rPr>
      <t xml:space="preserve"> - Please provide full details of your other operating costs and the assumptions around these costs. If you identify any 'other' Other Operating Costs you should provide details to support the nature of such costs.  </t>
    </r>
  </si>
  <si>
    <r>
      <t xml:space="preserve">3B IT SOFTWARE - </t>
    </r>
    <r>
      <rPr>
        <sz val="16"/>
        <rFont val="Arial"/>
        <family val="2"/>
      </rPr>
      <t>Please give a detailed description below of any Software Costs. Please provide a clear description that  identifies and describes each item, making it distinct from other costs, for Set Up costs (year 0) and Operational costs (year 1).</t>
    </r>
  </si>
  <si>
    <r>
      <t xml:space="preserve">3C IT MAINTENANCE &amp; SUPPORT - </t>
    </r>
    <r>
      <rPr>
        <sz val="16"/>
        <rFont val="Arial"/>
        <family val="2"/>
      </rPr>
      <t>Please give a detailed description below of any Maintenance Costs.</t>
    </r>
  </si>
  <si>
    <r>
      <t xml:space="preserve">3D PRINTING &amp; STATIONERY - </t>
    </r>
    <r>
      <rPr>
        <sz val="16"/>
        <rFont val="Arial"/>
        <family val="2"/>
      </rPr>
      <t>Please give a detailed description below of any costs associated with Printing and Stationery.</t>
    </r>
  </si>
  <si>
    <r>
      <t xml:space="preserve">3E TELEPHONY &amp; COMMUNICATIONS - </t>
    </r>
    <r>
      <rPr>
        <sz val="16"/>
        <rFont val="Arial"/>
        <family val="2"/>
      </rPr>
      <t>Please give a detailed description below of any costs associated with Telephony and Communications and the supporting Year on Year Costs. Please provide a clear description that  identifies and describes each item, making it distinct from other costs, for Set Up costs (year 0) and Operational costs (year 1).</t>
    </r>
  </si>
  <si>
    <r>
      <t xml:space="preserve">3G HR SUPPORT - </t>
    </r>
    <r>
      <rPr>
        <sz val="16"/>
        <rFont val="Arial"/>
        <family val="2"/>
      </rPr>
      <t>Please give a detailed description below of any costs associated with HR Support.</t>
    </r>
  </si>
  <si>
    <r>
      <t xml:space="preserve">3H FINANCE COSTS - </t>
    </r>
    <r>
      <rPr>
        <sz val="16"/>
        <rFont val="Arial"/>
        <family val="2"/>
      </rPr>
      <t>Please give a detailed description below of any costs associated with Finance Costs.</t>
    </r>
  </si>
  <si>
    <r>
      <t>3I CORPORATE OVERHEADS -</t>
    </r>
    <r>
      <rPr>
        <sz val="16"/>
        <rFont val="Arial"/>
        <family val="2"/>
      </rPr>
      <t xml:space="preserve"> Please give a detailed description below of any costs associated with Corporate Overheads.</t>
    </r>
  </si>
  <si>
    <r>
      <rPr>
        <b/>
        <sz val="16"/>
        <rFont val="Arial"/>
        <family val="2"/>
      </rPr>
      <t xml:space="preserve"> 3K RECORDING EQUIPMENT MAINTENANCE</t>
    </r>
    <r>
      <rPr>
        <sz val="16"/>
        <rFont val="Arial"/>
        <family val="2"/>
      </rPr>
      <t xml:space="preserve"> - Please give a detailed description below of any Recording Equipment Maintenance Costs</t>
    </r>
  </si>
  <si>
    <r>
      <rPr>
        <b/>
        <sz val="16"/>
        <rFont val="Arial"/>
        <family val="2"/>
      </rPr>
      <t xml:space="preserve"> 3L ALL INSURANCE COSTS</t>
    </r>
    <r>
      <rPr>
        <sz val="16"/>
        <rFont val="Arial"/>
        <family val="2"/>
      </rPr>
      <t xml:space="preserve"> - Please give a detailed description below of any Insurance costs</t>
    </r>
  </si>
  <si>
    <r>
      <t xml:space="preserve">3K ANY OTHER OPERATING COSTS - </t>
    </r>
    <r>
      <rPr>
        <sz val="16"/>
        <rFont val="Arial"/>
        <family val="2"/>
      </rPr>
      <t>Please give a detailed description below of any Other Operating Costs</t>
    </r>
  </si>
  <si>
    <r>
      <t>Additional Information</t>
    </r>
    <r>
      <rPr>
        <sz val="16"/>
        <rFont val="Arial"/>
        <family val="2"/>
      </rPr>
      <t xml:space="preserve"> - Please include below any information in addition to the above which has been used to calculate the overall Other Operating Costs.</t>
    </r>
  </si>
  <si>
    <r>
      <t xml:space="preserve">Additional Information: </t>
    </r>
    <r>
      <rPr>
        <sz val="16"/>
        <color theme="1"/>
        <rFont val="Arial"/>
        <family val="2"/>
      </rPr>
      <t>Please include below any information in addition to the above that has been used to calculate the Subcontractor Costs including any assumptions and risks.</t>
    </r>
  </si>
  <si>
    <r>
      <t>5A Risk Premium -</t>
    </r>
    <r>
      <rPr>
        <sz val="18"/>
        <rFont val="Arial"/>
        <family val="2"/>
      </rPr>
      <t xml:space="preserve"> Include here any risk premium included and explain the assumptions used to arrive at these figures in the text box below.</t>
    </r>
  </si>
  <si>
    <r>
      <t xml:space="preserve">5B Profit - </t>
    </r>
    <r>
      <rPr>
        <sz val="16"/>
        <rFont val="Arial"/>
        <family val="2"/>
      </rPr>
      <t>Include assumptions used to calculate this profit in text box below.</t>
    </r>
  </si>
  <si>
    <r>
      <t xml:space="preserve">5D Set Up Costs -  </t>
    </r>
    <r>
      <rPr>
        <sz val="16"/>
        <color indexed="8"/>
        <rFont val="Arial"/>
        <family val="2"/>
      </rPr>
      <t xml:space="preserve">Please list all costs attributed to set up costs, quoting the cost value alongside the description (if applicable).  Please provide clear descriptions and calculations that identifies and describes each item, making them distinct from other costs. Please expand this area as much as needed to include all the details needed. </t>
    </r>
    <r>
      <rPr>
        <b/>
        <sz val="16"/>
        <color indexed="8"/>
        <rFont val="Arial"/>
        <family val="2"/>
      </rPr>
      <t>Please note</t>
    </r>
    <r>
      <rPr>
        <sz val="16"/>
        <color indexed="8"/>
        <rFont val="Arial"/>
        <family val="2"/>
      </rPr>
      <t xml:space="preserve"> that Potential Suppliers must only include set up costs that are directly and wholly attributable to the delivery of the service.</t>
    </r>
  </si>
  <si>
    <r>
      <t xml:space="preserve">5C VAT status - </t>
    </r>
    <r>
      <rPr>
        <sz val="16"/>
        <rFont val="Arial"/>
        <family val="2"/>
      </rPr>
      <t>Please provide details for any element(s) of the service that incurs input VAT for your organisation that cannot be reclaimed from HMRC with full reasons why.  Please include details of any costs / categories within the bid price that are exempt or out of scope of VAT and why you consider them to be so. 
Please state what VAT rates will be applied to each element of the funding model (shown below) should a contract be awarded as a result of the bid.  If advice on the VAT rate(s) to be applied has been sought (e.g. from HMRC or other Tax Specialist) but not yet confirmed prior to the required bid submission date please submit your bid on time, stating here what your assumed VAT rate is. 
The responsibility for determining the VAT rate to be applied to a bid lies with the Potential Supplier.  It is not appropriate for DWP to provide VAT advice to Potential Suppliers, or to suggest what VAT rate should be applied to the bid. If you are unsure as to what VAT status elements of this Contract should be given prior to responding, please seek advice from an appropriate expert, or liaise with HMRC direct.</t>
    </r>
  </si>
  <si>
    <r>
      <t xml:space="preserve">Working Capital Surplus / </t>
    </r>
    <r>
      <rPr>
        <sz val="16"/>
        <color rgb="FFFF0000"/>
        <rFont val="Arial"/>
        <family val="2"/>
      </rPr>
      <t>(Requirement)</t>
    </r>
  </si>
  <si>
    <r>
      <t xml:space="preserve">10. Working capital - </t>
    </r>
    <r>
      <rPr>
        <sz val="16"/>
        <color indexed="8"/>
        <rFont val="Arial"/>
        <family val="2"/>
      </rPr>
      <t>Please enter the assumptions used for the working capital figures entered in Table 1D in the pricing schedule sheet, and how any working capital requirements will be funded.</t>
    </r>
  </si>
  <si>
    <r>
      <t xml:space="preserve">1. </t>
    </r>
    <r>
      <rPr>
        <sz val="18"/>
        <rFont val="Arial"/>
        <family val="2"/>
      </rPr>
      <t xml:space="preserve"> Please provide a full schedule of assets that will be used for this contract, including the total cost of each asset type.  Please note that full information regarding assumptions or calculations should be provided in the free text box below each table, including details of any pooled items.</t>
    </r>
  </si>
  <si>
    <r>
      <t xml:space="preserve">3F SECURITY, BUSINESS CONTINUITY AND INSURANCE - </t>
    </r>
    <r>
      <rPr>
        <sz val="16"/>
        <rFont val="Arial"/>
        <family val="2"/>
      </rPr>
      <t>Please give a detailed description below of any costs associated with Security and Business Continuity.</t>
    </r>
  </si>
  <si>
    <t>Decommissioning Costs</t>
  </si>
  <si>
    <t xml:space="preserve">Total 4 Year Volume </t>
  </si>
  <si>
    <t xml:space="preserve">Year 0 </t>
  </si>
  <si>
    <t>Total 0</t>
  </si>
  <si>
    <t xml:space="preserve">Year 5  </t>
  </si>
  <si>
    <t xml:space="preserve">Any any 12 month extension period; these costs will not form part of the Financial Evaluation and are supplied for benchmarking  purposes only. </t>
  </si>
  <si>
    <t>I am enclosing an electronic version of my Pricing Matrix</t>
  </si>
  <si>
    <t>PART 1: PRICING Matrix</t>
  </si>
  <si>
    <t xml:space="preserve"> Please include below any information which has been used to calculate the overall TUPE Cost.</t>
  </si>
  <si>
    <t>Total TUPE Cost</t>
  </si>
  <si>
    <t xml:space="preserve">1H- TUPE  Cost- These must exclude any redundancy costs as detailed in the ITT.
</t>
  </si>
  <si>
    <t xml:space="preserve">
Forecast of Voulme of Recorded Minutes - Contract RM3818
Contract Period: 1st June 2018 to 31st May 2022 (4 Years inclusive) 
</t>
  </si>
  <si>
    <t>Set up Costs for the period leading up to Activity Commencement Date on 1 June 2018</t>
  </si>
  <si>
    <t>Total Jun 18-May 19</t>
  </si>
  <si>
    <t>Total Jun 19-May 20</t>
  </si>
  <si>
    <t>Total Jun 21-May 22</t>
  </si>
  <si>
    <t>Total Jun 22- May 23</t>
  </si>
  <si>
    <t>Total May 23 to Jun 24 = 1,086,207</t>
  </si>
  <si>
    <t xml:space="preserve">ATTACHMENT 9B PRICE MATRIX -   
OFFSITE TRANSCRIPTION, TYPING SERVICES &amp; EQUIPMENT MAINTENANCE   RM3818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</si>
</sst>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3" formatCode="_-* #,##0.00_-;\-* #,##0.00_-;_-* &quot;-&quot;??_-;_-@_-"/>
    <numFmt numFmtId="164" formatCode="&quot;£&quot;#,##0"/>
    <numFmt numFmtId="165" formatCode="_-* #,##0_-;\-* #,##0_-;_-* &quot;-&quot;??_-;_-@_-"/>
    <numFmt numFmtId="166" formatCode="#,##0.00_ ;[Red]\-#,##0.00\ "/>
    <numFmt numFmtId="167" formatCode="&quot;£&quot;#,##0.00"/>
    <numFmt numFmtId="168" formatCode="#,##0_ ;[Red]\-#,##0\ "/>
    <numFmt numFmtId="169" formatCode="#,##0_);\(#,##0\);&quot;-  &quot;;&quot;  &quot;@"/>
    <numFmt numFmtId="170" formatCode="&quot;£&quot;#,##0.0000"/>
  </numFmts>
  <fonts count="60" x14ac:knownFonts="1">
    <font>
      <sz val="10"/>
      <name val="Arial"/>
    </font>
    <font>
      <sz val="12"/>
      <color theme="1"/>
      <name val="Arial"/>
      <family val="2"/>
    </font>
    <font>
      <sz val="12"/>
      <color theme="1"/>
      <name val="Arial"/>
      <family val="2"/>
    </font>
    <font>
      <sz val="10"/>
      <name val="Arial"/>
      <family val="2"/>
    </font>
    <font>
      <sz val="10"/>
      <color indexed="8"/>
      <name val="MS Sans Serif"/>
      <family val="2"/>
    </font>
    <font>
      <b/>
      <sz val="11"/>
      <name val="Arial"/>
      <family val="2"/>
    </font>
    <font>
      <b/>
      <sz val="16"/>
      <name val="Arial"/>
      <family val="2"/>
    </font>
    <font>
      <b/>
      <sz val="10"/>
      <name val="Arial"/>
      <family val="2"/>
    </font>
    <font>
      <sz val="10"/>
      <name val="Arial"/>
      <family val="2"/>
    </font>
    <font>
      <b/>
      <sz val="14"/>
      <name val="Arial"/>
      <family val="2"/>
    </font>
    <font>
      <sz val="14"/>
      <name val="Arial"/>
      <family val="2"/>
    </font>
    <font>
      <b/>
      <sz val="12"/>
      <name val="Arial"/>
      <family val="2"/>
    </font>
    <font>
      <b/>
      <sz val="20"/>
      <name val="Arial"/>
      <family val="2"/>
    </font>
    <font>
      <sz val="20"/>
      <name val="Arial"/>
      <family val="2"/>
    </font>
    <font>
      <sz val="12"/>
      <name val="Arial"/>
      <family val="2"/>
    </font>
    <font>
      <b/>
      <sz val="36"/>
      <name val="Arial"/>
      <family val="2"/>
    </font>
    <font>
      <sz val="36"/>
      <name val="Arial"/>
      <family val="2"/>
    </font>
    <font>
      <b/>
      <sz val="12"/>
      <color indexed="9"/>
      <name val="Arial"/>
      <family val="2"/>
    </font>
    <font>
      <sz val="12"/>
      <color indexed="8"/>
      <name val="Arial"/>
      <family val="2"/>
    </font>
    <font>
      <sz val="8"/>
      <name val="Arial"/>
      <family val="2"/>
    </font>
    <font>
      <sz val="10"/>
      <color indexed="8"/>
      <name val="Arial"/>
      <family val="2"/>
    </font>
    <font>
      <sz val="16"/>
      <name val="Arial"/>
      <family val="2"/>
    </font>
    <font>
      <b/>
      <sz val="12"/>
      <color indexed="8"/>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10"/>
      <color rgb="FFFF0000"/>
      <name val="Arial"/>
      <family val="2"/>
    </font>
    <font>
      <sz val="10"/>
      <color rgb="FFFF0000"/>
      <name val="Arial"/>
      <family val="2"/>
    </font>
    <font>
      <b/>
      <sz val="12"/>
      <color theme="1"/>
      <name val="Arial"/>
      <family val="2"/>
    </font>
    <font>
      <b/>
      <sz val="16"/>
      <color indexed="8"/>
      <name val="Arial"/>
      <family val="2"/>
    </font>
    <font>
      <b/>
      <sz val="16"/>
      <color theme="1"/>
      <name val="Arial"/>
      <family val="2"/>
    </font>
    <font>
      <b/>
      <sz val="18"/>
      <color theme="1"/>
      <name val="Arial"/>
      <family val="2"/>
    </font>
    <font>
      <sz val="28"/>
      <name val="Arial"/>
      <family val="2"/>
    </font>
    <font>
      <b/>
      <sz val="28"/>
      <name val="Arial"/>
      <family val="2"/>
    </font>
    <font>
      <sz val="28"/>
      <color theme="1"/>
      <name val="Arial"/>
      <family val="2"/>
    </font>
    <font>
      <b/>
      <sz val="20"/>
      <color theme="1"/>
      <name val="Arial"/>
      <family val="2"/>
    </font>
    <font>
      <b/>
      <sz val="18"/>
      <name val="Arial"/>
      <family val="2"/>
    </font>
    <font>
      <sz val="18"/>
      <name val="Arial"/>
      <family val="2"/>
    </font>
    <font>
      <sz val="20"/>
      <color theme="1"/>
      <name val="Arial"/>
      <family val="2"/>
    </font>
    <font>
      <sz val="18"/>
      <color indexed="8"/>
      <name val="Arial"/>
      <family val="2"/>
    </font>
    <font>
      <sz val="16"/>
      <color indexed="8"/>
      <name val="Arial"/>
      <family val="2"/>
    </font>
    <font>
      <sz val="14"/>
      <color indexed="8"/>
      <name val="Arial"/>
      <family val="2"/>
    </font>
    <font>
      <b/>
      <sz val="20"/>
      <color indexed="8"/>
      <name val="Arial"/>
      <family val="2"/>
    </font>
    <font>
      <sz val="16"/>
      <color rgb="FFFF0000"/>
      <name val="Arial"/>
      <family val="2"/>
    </font>
    <font>
      <sz val="16"/>
      <color theme="1"/>
      <name val="Arial"/>
      <family val="2"/>
    </font>
  </fonts>
  <fills count="3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92D050"/>
        <bgColor indexed="64"/>
      </patternFill>
    </fill>
  </fills>
  <borders count="8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bottom style="medium">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ck">
        <color indexed="64"/>
      </top>
      <bottom/>
      <diagonal/>
    </border>
    <border>
      <left style="thick">
        <color indexed="64"/>
      </left>
      <right/>
      <top style="thick">
        <color indexed="64"/>
      </top>
      <bottom/>
      <diagonal/>
    </border>
    <border>
      <left/>
      <right/>
      <top style="thin">
        <color indexed="64"/>
      </top>
      <bottom style="medium">
        <color indexed="64"/>
      </bottom>
      <diagonal/>
    </border>
  </borders>
  <cellStyleXfs count="98">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5" borderId="0" applyNumberFormat="0" applyBorder="0" applyAlignment="0" applyProtection="0"/>
    <xf numFmtId="0" fontId="26" fillId="9" borderId="0" applyNumberFormat="0" applyBorder="0" applyAlignment="0" applyProtection="0"/>
    <xf numFmtId="0" fontId="27" fillId="26" borderId="53" applyNumberFormat="0" applyAlignment="0" applyProtection="0"/>
    <xf numFmtId="0" fontId="28" fillId="27" borderId="5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 fillId="0" borderId="0"/>
    <xf numFmtId="0" fontId="29" fillId="0" borderId="0" applyNumberFormat="0" applyFill="0" applyBorder="0" applyAlignment="0" applyProtection="0"/>
    <xf numFmtId="0" fontId="30" fillId="10" borderId="0" applyNumberFormat="0" applyBorder="0" applyAlignment="0" applyProtection="0"/>
    <xf numFmtId="0" fontId="31" fillId="0" borderId="55" applyNumberFormat="0" applyFill="0" applyAlignment="0" applyProtection="0"/>
    <xf numFmtId="0" fontId="32" fillId="0" borderId="56" applyNumberFormat="0" applyFill="0" applyAlignment="0" applyProtection="0"/>
    <xf numFmtId="0" fontId="33" fillId="0" borderId="57" applyNumberFormat="0" applyFill="0" applyAlignment="0" applyProtection="0"/>
    <xf numFmtId="0" fontId="33" fillId="0" borderId="0" applyNumberFormat="0" applyFill="0" applyBorder="0" applyAlignment="0" applyProtection="0"/>
    <xf numFmtId="0" fontId="7" fillId="0" borderId="0"/>
    <xf numFmtId="0" fontId="34" fillId="13" borderId="53" applyNumberFormat="0" applyAlignment="0" applyProtection="0"/>
    <xf numFmtId="0" fontId="35" fillId="0" borderId="58" applyNumberFormat="0" applyFill="0" applyAlignment="0" applyProtection="0"/>
    <xf numFmtId="0" fontId="36" fillId="28" borderId="0" applyNumberFormat="0" applyBorder="0" applyAlignment="0" applyProtection="0"/>
    <xf numFmtId="0" fontId="3" fillId="0" borderId="0"/>
    <xf numFmtId="0" fontId="2" fillId="0" borderId="0"/>
    <xf numFmtId="0" fontId="3" fillId="0" borderId="0"/>
    <xf numFmtId="0" fontId="3" fillId="0" borderId="0"/>
    <xf numFmtId="0" fontId="40" fillId="0" borderId="0"/>
    <xf numFmtId="0" fontId="40" fillId="0" borderId="0"/>
    <xf numFmtId="0" fontId="40" fillId="0" borderId="0"/>
    <xf numFmtId="0" fontId="3" fillId="29" borderId="59" applyNumberFormat="0" applyFont="0" applyAlignment="0" applyProtection="0"/>
    <xf numFmtId="0" fontId="3" fillId="29" borderId="59" applyNumberFormat="0" applyFont="0" applyAlignment="0" applyProtection="0"/>
    <xf numFmtId="0" fontId="37" fillId="26" borderId="6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lignment textRotation="90"/>
    </xf>
    <xf numFmtId="0" fontId="3" fillId="0" borderId="0"/>
    <xf numFmtId="169" fontId="3" fillId="0" borderId="0">
      <alignment vertical="top"/>
    </xf>
    <xf numFmtId="0" fontId="4" fillId="0" borderId="0"/>
    <xf numFmtId="0" fontId="4" fillId="0" borderId="0"/>
    <xf numFmtId="0" fontId="11" fillId="0" borderId="0"/>
    <xf numFmtId="0" fontId="23" fillId="0" borderId="0" applyNumberFormat="0" applyFill="0" applyBorder="0" applyAlignment="0" applyProtection="0"/>
    <xf numFmtId="0" fontId="38" fillId="0" borderId="61" applyNumberFormat="0" applyFill="0" applyAlignment="0" applyProtection="0"/>
    <xf numFmtId="0" fontId="39" fillId="0" borderId="0" applyNumberFormat="0" applyFill="0" applyBorder="0" applyAlignment="0" applyProtection="0"/>
    <xf numFmtId="0" fontId="7" fillId="0" borderId="0"/>
    <xf numFmtId="0" fontId="1" fillId="0" borderId="0"/>
  </cellStyleXfs>
  <cellXfs count="962">
    <xf numFmtId="0" fontId="0" fillId="0" borderId="0" xfId="0"/>
    <xf numFmtId="0" fontId="8" fillId="4" borderId="10" xfId="0" applyFont="1" applyFill="1" applyBorder="1"/>
    <xf numFmtId="0" fontId="4" fillId="4" borderId="10" xfId="0" applyFont="1" applyFill="1" applyBorder="1"/>
    <xf numFmtId="0" fontId="0" fillId="0" borderId="0" xfId="0" applyAlignment="1">
      <alignment wrapText="1"/>
    </xf>
    <xf numFmtId="0" fontId="7" fillId="4" borderId="10" xfId="0" applyFont="1" applyFill="1" applyBorder="1"/>
    <xf numFmtId="0" fontId="0" fillId="0" borderId="0" xfId="0" applyBorder="1"/>
    <xf numFmtId="165" fontId="0" fillId="0" borderId="0" xfId="1" applyNumberFormat="1" applyFont="1"/>
    <xf numFmtId="43" fontId="0" fillId="0" borderId="0" xfId="0" applyNumberFormat="1"/>
    <xf numFmtId="0" fontId="4" fillId="4" borderId="0" xfId="0" applyFont="1" applyFill="1" applyBorder="1"/>
    <xf numFmtId="0" fontId="0" fillId="0" borderId="0" xfId="0" applyAlignment="1">
      <alignment horizontal="center" wrapText="1"/>
    </xf>
    <xf numFmtId="0" fontId="0" fillId="3" borderId="0" xfId="0" applyFill="1"/>
    <xf numFmtId="0" fontId="0" fillId="2" borderId="0" xfId="0" applyFill="1"/>
    <xf numFmtId="43" fontId="0" fillId="3" borderId="0" xfId="1" applyFont="1" applyFill="1" applyBorder="1"/>
    <xf numFmtId="43" fontId="7" fillId="3" borderId="0" xfId="1" applyFont="1" applyFill="1" applyBorder="1"/>
    <xf numFmtId="9" fontId="7" fillId="3" borderId="0" xfId="2" applyFont="1" applyFill="1" applyBorder="1"/>
    <xf numFmtId="43" fontId="0" fillId="3" borderId="0" xfId="0" applyNumberFormat="1" applyFill="1"/>
    <xf numFmtId="0" fontId="3" fillId="0" borderId="0" xfId="74" applyProtection="1"/>
    <xf numFmtId="0" fontId="42" fillId="0" borderId="0" xfId="74" applyFont="1" applyAlignment="1" applyProtection="1">
      <alignment vertical="top" wrapText="1"/>
    </xf>
    <xf numFmtId="0" fontId="14" fillId="0" borderId="0" xfId="74" applyFont="1" applyProtection="1"/>
    <xf numFmtId="0" fontId="20" fillId="0" borderId="0" xfId="74" applyFont="1" applyBorder="1" applyProtection="1">
      <protection hidden="1"/>
    </xf>
    <xf numFmtId="0" fontId="3" fillId="0" borderId="0" xfId="74" applyAlignment="1" applyProtection="1">
      <alignment vertical="top" wrapText="1"/>
    </xf>
    <xf numFmtId="0" fontId="20" fillId="0" borderId="22" xfId="74" applyFont="1" applyBorder="1" applyProtection="1">
      <protection hidden="1"/>
    </xf>
    <xf numFmtId="0" fontId="3" fillId="0" borderId="0" xfId="74" applyFont="1" applyProtection="1"/>
    <xf numFmtId="0" fontId="11" fillId="0" borderId="0" xfId="74" applyFont="1" applyBorder="1" applyAlignment="1" applyProtection="1">
      <alignment vertical="center" wrapText="1"/>
      <protection hidden="1"/>
    </xf>
    <xf numFmtId="0" fontId="11" fillId="0" borderId="0" xfId="74" applyFont="1" applyFill="1" applyBorder="1" applyAlignment="1" applyProtection="1">
      <alignment horizontal="left" vertical="center" wrapText="1"/>
    </xf>
    <xf numFmtId="0" fontId="3" fillId="0" borderId="0" xfId="74" applyFont="1" applyBorder="1" applyAlignment="1" applyProtection="1">
      <alignment horizontal="left" wrapText="1"/>
    </xf>
    <xf numFmtId="0" fontId="3" fillId="0" borderId="0" xfId="74" applyAlignment="1" applyProtection="1">
      <alignment horizontal="center" vertical="center" wrapText="1"/>
    </xf>
    <xf numFmtId="0" fontId="14" fillId="0" borderId="0" xfId="74" applyFont="1" applyFill="1" applyBorder="1" applyAlignment="1" applyProtection="1">
      <alignment horizontal="left" vertical="top" wrapText="1"/>
    </xf>
    <xf numFmtId="164" fontId="14" fillId="0" borderId="0" xfId="74" applyNumberFormat="1" applyFont="1" applyFill="1" applyBorder="1" applyAlignment="1" applyProtection="1">
      <alignment horizontal="right" vertical="top" wrapText="1"/>
    </xf>
    <xf numFmtId="0" fontId="14" fillId="0" borderId="0" xfId="74" applyFont="1" applyFill="1" applyBorder="1" applyAlignment="1" applyProtection="1">
      <alignment horizontal="right" vertical="top" wrapText="1"/>
    </xf>
    <xf numFmtId="0" fontId="3" fillId="0" borderId="0" xfId="74" applyFill="1" applyAlignment="1" applyProtection="1">
      <alignment vertical="top" wrapText="1"/>
    </xf>
    <xf numFmtId="0" fontId="3" fillId="0" borderId="0" xfId="74" applyFill="1" applyProtection="1"/>
    <xf numFmtId="0" fontId="11" fillId="0" borderId="65" xfId="74" applyFont="1" applyFill="1" applyBorder="1" applyAlignment="1" applyProtection="1">
      <alignment horizontal="left" vertical="center" wrapText="1"/>
    </xf>
    <xf numFmtId="0" fontId="0" fillId="0" borderId="0" xfId="0" applyProtection="1"/>
    <xf numFmtId="0" fontId="0" fillId="0" borderId="0" xfId="0" applyBorder="1" applyProtection="1"/>
    <xf numFmtId="0" fontId="20" fillId="0" borderId="65" xfId="74" applyFont="1" applyBorder="1" applyProtection="1">
      <protection hidden="1"/>
    </xf>
    <xf numFmtId="0" fontId="41" fillId="0" borderId="0" xfId="74" applyFont="1" applyAlignment="1" applyProtection="1">
      <alignment horizontal="left" vertical="top" wrapText="1"/>
    </xf>
    <xf numFmtId="0" fontId="14" fillId="0" borderId="0" xfId="74" applyFont="1" applyBorder="1" applyAlignment="1" applyProtection="1">
      <alignment horizontal="left" vertical="center" wrapText="1"/>
      <protection hidden="1"/>
    </xf>
    <xf numFmtId="10" fontId="22" fillId="3" borderId="62" xfId="2" applyNumberFormat="1" applyFont="1" applyFill="1" applyBorder="1" applyAlignment="1" applyProtection="1">
      <alignment horizontal="center" vertical="center" wrapText="1"/>
      <protection locked="0"/>
    </xf>
    <xf numFmtId="0" fontId="11" fillId="6" borderId="10" xfId="0" applyFont="1" applyFill="1" applyBorder="1" applyAlignment="1" applyProtection="1">
      <alignment vertical="center" wrapText="1"/>
      <protection hidden="1"/>
    </xf>
    <xf numFmtId="0" fontId="3" fillId="6" borderId="0" xfId="0" applyFont="1" applyFill="1" applyBorder="1" applyAlignment="1" applyProtection="1">
      <alignment vertical="center"/>
    </xf>
    <xf numFmtId="0" fontId="3" fillId="6" borderId="32" xfId="0" applyFont="1" applyFill="1" applyBorder="1" applyAlignment="1" applyProtection="1">
      <alignment vertical="center"/>
    </xf>
    <xf numFmtId="0" fontId="0" fillId="30" borderId="0" xfId="0" applyFill="1" applyBorder="1" applyProtection="1"/>
    <xf numFmtId="0" fontId="3" fillId="30" borderId="0" xfId="0" applyFont="1" applyFill="1" applyBorder="1" applyProtection="1"/>
    <xf numFmtId="0" fontId="20" fillId="30" borderId="0" xfId="0" applyFont="1" applyFill="1" applyBorder="1" applyAlignment="1" applyProtection="1">
      <alignment horizontal="left" vertical="top"/>
      <protection hidden="1"/>
    </xf>
    <xf numFmtId="0" fontId="11" fillId="6" borderId="18" xfId="0" applyFont="1" applyFill="1" applyBorder="1" applyAlignment="1" applyProtection="1">
      <alignment vertical="center" wrapText="1"/>
      <protection hidden="1"/>
    </xf>
    <xf numFmtId="0" fontId="3" fillId="6" borderId="65" xfId="0" applyFont="1" applyFill="1" applyBorder="1" applyAlignment="1" applyProtection="1">
      <alignment vertical="center"/>
    </xf>
    <xf numFmtId="0" fontId="3" fillId="6" borderId="20" xfId="0" applyFont="1" applyFill="1" applyBorder="1" applyAlignment="1" applyProtection="1">
      <alignment vertical="center"/>
    </xf>
    <xf numFmtId="0" fontId="42" fillId="30" borderId="0" xfId="0" applyFont="1" applyFill="1"/>
    <xf numFmtId="0" fontId="20" fillId="30" borderId="0" xfId="0" applyFont="1" applyFill="1" applyBorder="1" applyAlignment="1" applyProtection="1">
      <alignment vertical="top" wrapText="1"/>
    </xf>
    <xf numFmtId="0" fontId="0" fillId="30" borderId="0" xfId="0" applyFill="1"/>
    <xf numFmtId="0" fontId="18" fillId="30" borderId="0" xfId="0" applyFont="1" applyFill="1" applyBorder="1" applyAlignment="1" applyProtection="1">
      <alignment vertical="top" wrapText="1"/>
    </xf>
    <xf numFmtId="0" fontId="18" fillId="30" borderId="0" xfId="0" applyFont="1" applyFill="1" applyBorder="1" applyAlignment="1" applyProtection="1">
      <alignment horizontal="left" vertical="top"/>
    </xf>
    <xf numFmtId="38" fontId="14" fillId="30" borderId="0" xfId="0" applyNumberFormat="1" applyFont="1" applyFill="1" applyBorder="1" applyAlignment="1" applyProtection="1">
      <alignment horizontal="left" vertical="top"/>
    </xf>
    <xf numFmtId="164" fontId="11" fillId="30" borderId="0" xfId="0" applyNumberFormat="1" applyFont="1" applyFill="1" applyBorder="1" applyAlignment="1" applyProtection="1">
      <alignment horizontal="center"/>
      <protection hidden="1"/>
    </xf>
    <xf numFmtId="0" fontId="20" fillId="30" borderId="0" xfId="0" applyFont="1" applyFill="1" applyBorder="1" applyAlignment="1" applyProtection="1">
      <alignment wrapText="1"/>
    </xf>
    <xf numFmtId="0" fontId="11" fillId="0" borderId="0" xfId="0" applyFont="1" applyFill="1" applyAlignment="1" applyProtection="1">
      <alignment horizontal="left" vertical="center" wrapText="1"/>
      <protection hidden="1"/>
    </xf>
    <xf numFmtId="0" fontId="3" fillId="30" borderId="0" xfId="0" applyFont="1" applyFill="1" applyBorder="1" applyAlignment="1" applyProtection="1">
      <alignment vertical="top" wrapText="1"/>
    </xf>
    <xf numFmtId="0" fontId="14" fillId="30" borderId="0" xfId="0" applyFont="1" applyFill="1" applyBorder="1" applyAlignment="1" applyProtection="1">
      <alignment vertical="top" wrapText="1"/>
      <protection locked="0"/>
    </xf>
    <xf numFmtId="0" fontId="20" fillId="30" borderId="0" xfId="0" applyFont="1" applyFill="1" applyBorder="1" applyAlignment="1" applyProtection="1">
      <alignment horizontal="left" vertical="top"/>
    </xf>
    <xf numFmtId="0" fontId="42" fillId="30" borderId="0" xfId="0" applyFont="1" applyFill="1" applyBorder="1"/>
    <xf numFmtId="0" fontId="20" fillId="30" borderId="0" xfId="0" applyFont="1" applyFill="1" applyBorder="1" applyAlignment="1" applyProtection="1"/>
    <xf numFmtId="0" fontId="3" fillId="30" borderId="0" xfId="0" applyFont="1" applyFill="1" applyProtection="1"/>
    <xf numFmtId="164" fontId="11" fillId="30" borderId="0" xfId="0" applyNumberFormat="1" applyFont="1" applyFill="1" applyBorder="1" applyAlignment="1" applyProtection="1">
      <alignment horizontal="center"/>
    </xf>
    <xf numFmtId="0" fontId="0" fillId="30" borderId="0" xfId="0" applyFont="1" applyFill="1"/>
    <xf numFmtId="0" fontId="43" fillId="30" borderId="0" xfId="0" applyFont="1" applyFill="1" applyBorder="1" applyAlignment="1">
      <alignment horizontal="center" vertical="center" wrapText="1"/>
    </xf>
    <xf numFmtId="0" fontId="9" fillId="30" borderId="0" xfId="0" applyFont="1" applyFill="1" applyBorder="1" applyAlignment="1" applyProtection="1">
      <protection hidden="1"/>
    </xf>
    <xf numFmtId="0" fontId="3" fillId="30" borderId="0" xfId="0" applyFont="1" applyFill="1" applyProtection="1">
      <protection hidden="1"/>
    </xf>
    <xf numFmtId="0" fontId="11" fillId="30" borderId="0" xfId="0" applyFont="1" applyFill="1" applyBorder="1" applyAlignment="1" applyProtection="1">
      <protection hidden="1"/>
    </xf>
    <xf numFmtId="1" fontId="11" fillId="30" borderId="0" xfId="0" applyNumberFormat="1" applyFont="1" applyFill="1" applyBorder="1" applyAlignment="1" applyProtection="1">
      <alignment horizontal="right"/>
      <protection hidden="1"/>
    </xf>
    <xf numFmtId="0" fontId="0" fillId="30" borderId="0" xfId="0" applyFill="1" applyBorder="1"/>
    <xf numFmtId="0" fontId="12" fillId="30" borderId="0" xfId="0" applyFont="1" applyFill="1" applyBorder="1" applyAlignment="1" applyProtection="1">
      <alignment vertical="center"/>
      <protection hidden="1"/>
    </xf>
    <xf numFmtId="0" fontId="3" fillId="30" borderId="0" xfId="0" applyFont="1" applyFill="1" applyBorder="1" applyProtection="1">
      <protection hidden="1"/>
    </xf>
    <xf numFmtId="0" fontId="11" fillId="30" borderId="0" xfId="0" applyFont="1" applyFill="1" applyBorder="1" applyAlignment="1" applyProtection="1"/>
    <xf numFmtId="0" fontId="7" fillId="30" borderId="0" xfId="0" applyFont="1" applyFill="1" applyBorder="1" applyAlignment="1" applyProtection="1">
      <alignment horizontal="center"/>
    </xf>
    <xf numFmtId="38" fontId="11" fillId="30" borderId="0" xfId="0" applyNumberFormat="1" applyFont="1" applyFill="1" applyBorder="1" applyAlignment="1" applyProtection="1">
      <alignment horizontal="left" vertical="top"/>
    </xf>
    <xf numFmtId="0" fontId="3" fillId="30" borderId="0" xfId="0" applyFont="1" applyFill="1"/>
    <xf numFmtId="0" fontId="11" fillId="30" borderId="0" xfId="0" applyFont="1" applyFill="1" applyBorder="1" applyAlignment="1" applyProtection="1">
      <alignment horizontal="center"/>
      <protection hidden="1"/>
    </xf>
    <xf numFmtId="0" fontId="14" fillId="30" borderId="0" xfId="0" applyFont="1" applyFill="1" applyBorder="1" applyProtection="1">
      <protection hidden="1"/>
    </xf>
    <xf numFmtId="0" fontId="11" fillId="30" borderId="8" xfId="74" applyFont="1" applyFill="1" applyBorder="1" applyAlignment="1" applyProtection="1">
      <alignment horizontal="left" vertical="center" wrapText="1"/>
    </xf>
    <xf numFmtId="6" fontId="11" fillId="30" borderId="8" xfId="74" applyNumberFormat="1" applyFont="1" applyFill="1" applyBorder="1" applyAlignment="1" applyProtection="1">
      <alignment vertical="center" wrapText="1"/>
    </xf>
    <xf numFmtId="0" fontId="0" fillId="30" borderId="8" xfId="0" applyFill="1" applyBorder="1" applyAlignment="1" applyProtection="1">
      <alignment horizontal="left"/>
    </xf>
    <xf numFmtId="0" fontId="0" fillId="30" borderId="9" xfId="0" applyFill="1" applyBorder="1" applyAlignment="1" applyProtection="1">
      <alignment horizontal="left"/>
    </xf>
    <xf numFmtId="0" fontId="3" fillId="30" borderId="0" xfId="74" applyFill="1" applyProtection="1"/>
    <xf numFmtId="0" fontId="3" fillId="30" borderId="0" xfId="0" applyFont="1" applyFill="1" applyAlignment="1" applyProtection="1">
      <alignment vertical="top"/>
      <protection hidden="1"/>
    </xf>
    <xf numFmtId="0" fontId="16" fillId="30" borderId="0" xfId="0" applyFont="1" applyFill="1" applyBorder="1" applyAlignment="1" applyProtection="1">
      <protection hidden="1"/>
    </xf>
    <xf numFmtId="0" fontId="12" fillId="30" borderId="0" xfId="0" applyFont="1" applyFill="1" applyBorder="1" applyAlignment="1" applyProtection="1">
      <alignment horizontal="center" vertical="center"/>
      <protection hidden="1"/>
    </xf>
    <xf numFmtId="0" fontId="15" fillId="30" borderId="0" xfId="0" applyFont="1" applyFill="1" applyBorder="1" applyAlignment="1" applyProtection="1">
      <protection hidden="1"/>
    </xf>
    <xf numFmtId="0" fontId="7" fillId="30" borderId="0" xfId="0" applyFont="1" applyFill="1" applyProtection="1">
      <protection hidden="1"/>
    </xf>
    <xf numFmtId="0" fontId="11" fillId="30" borderId="0" xfId="0" applyFont="1" applyFill="1" applyAlignment="1" applyProtection="1">
      <alignment horizontal="left" vertical="center" wrapText="1"/>
      <protection hidden="1"/>
    </xf>
    <xf numFmtId="0" fontId="11" fillId="30" borderId="0" xfId="0" applyFont="1" applyFill="1" applyBorder="1" applyAlignment="1" applyProtection="1">
      <alignment horizontal="left" vertical="center" wrapText="1"/>
      <protection hidden="1"/>
    </xf>
    <xf numFmtId="1" fontId="17" fillId="30" borderId="0" xfId="0" applyNumberFormat="1" applyFont="1" applyFill="1" applyBorder="1" applyAlignment="1" applyProtection="1">
      <alignment horizontal="right"/>
      <protection hidden="1"/>
    </xf>
    <xf numFmtId="0" fontId="14" fillId="30" borderId="0" xfId="0" applyFont="1" applyFill="1" applyBorder="1" applyAlignment="1" applyProtection="1">
      <protection hidden="1"/>
    </xf>
    <xf numFmtId="0" fontId="3" fillId="30" borderId="0" xfId="0" applyFont="1" applyFill="1" applyBorder="1" applyAlignment="1" applyProtection="1">
      <protection hidden="1"/>
    </xf>
    <xf numFmtId="1" fontId="17" fillId="30" borderId="0" xfId="0" applyNumberFormat="1" applyFont="1" applyFill="1" applyBorder="1" applyProtection="1">
      <protection hidden="1"/>
    </xf>
    <xf numFmtId="0" fontId="14" fillId="30" borderId="0" xfId="0" applyFont="1" applyFill="1" applyBorder="1" applyAlignment="1" applyProtection="1">
      <alignment horizontal="center" textRotation="90" wrapText="1"/>
      <protection hidden="1"/>
    </xf>
    <xf numFmtId="0" fontId="10" fillId="30" borderId="0" xfId="0" applyFont="1" applyFill="1" applyAlignment="1" applyProtection="1">
      <protection hidden="1"/>
    </xf>
    <xf numFmtId="0" fontId="3" fillId="30" borderId="0" xfId="0" applyFont="1" applyFill="1" applyBorder="1" applyAlignment="1" applyProtection="1">
      <alignment horizontal="center" textRotation="90" wrapText="1"/>
      <protection hidden="1"/>
    </xf>
    <xf numFmtId="0" fontId="14" fillId="30" borderId="0" xfId="0" applyFont="1" applyFill="1" applyBorder="1" applyAlignment="1" applyProtection="1">
      <alignment horizontal="center" vertical="center"/>
      <protection hidden="1"/>
    </xf>
    <xf numFmtId="0" fontId="3" fillId="30" borderId="0" xfId="0" applyFont="1" applyFill="1" applyBorder="1" applyAlignment="1" applyProtection="1">
      <alignment horizontal="center" vertical="center"/>
      <protection hidden="1"/>
    </xf>
    <xf numFmtId="0" fontId="5" fillId="30" borderId="0" xfId="0" applyFont="1" applyFill="1" applyBorder="1" applyAlignment="1" applyProtection="1">
      <alignment horizontal="center"/>
      <protection hidden="1"/>
    </xf>
    <xf numFmtId="0" fontId="14" fillId="30" borderId="0" xfId="0" applyFont="1" applyFill="1" applyProtection="1">
      <protection hidden="1"/>
    </xf>
    <xf numFmtId="1" fontId="3" fillId="30" borderId="0" xfId="0" applyNumberFormat="1" applyFont="1" applyFill="1" applyBorder="1" applyAlignment="1" applyProtection="1">
      <protection hidden="1"/>
    </xf>
    <xf numFmtId="0" fontId="14" fillId="30" borderId="0" xfId="0" applyFont="1" applyFill="1" applyBorder="1" applyAlignment="1" applyProtection="1">
      <alignment horizontal="left"/>
      <protection hidden="1"/>
    </xf>
    <xf numFmtId="0" fontId="3" fillId="30" borderId="0" xfId="0" applyFont="1" applyFill="1" applyBorder="1" applyAlignment="1" applyProtection="1">
      <alignment horizontal="left"/>
      <protection hidden="1"/>
    </xf>
    <xf numFmtId="0" fontId="3" fillId="30" borderId="0" xfId="0" applyFont="1" applyFill="1" applyBorder="1" applyAlignment="1" applyProtection="1">
      <alignment horizontal="center" vertical="center" textRotation="91" wrapText="1"/>
      <protection hidden="1"/>
    </xf>
    <xf numFmtId="0" fontId="3" fillId="30" borderId="0" xfId="0" applyFont="1" applyFill="1" applyAlignment="1" applyProtection="1">
      <alignment horizontal="center" vertical="center" wrapText="1"/>
      <protection hidden="1"/>
    </xf>
    <xf numFmtId="0" fontId="10" fillId="30" borderId="0" xfId="0" applyFont="1" applyFill="1" applyBorder="1" applyAlignment="1" applyProtection="1">
      <alignment horizontal="center" wrapText="1"/>
      <protection hidden="1"/>
    </xf>
    <xf numFmtId="0" fontId="14" fillId="30" borderId="0" xfId="0" applyFont="1" applyFill="1" applyBorder="1" applyAlignment="1" applyProtection="1">
      <alignment vertical="center"/>
      <protection hidden="1"/>
    </xf>
    <xf numFmtId="1" fontId="11" fillId="30" borderId="0" xfId="0" applyNumberFormat="1" applyFont="1" applyFill="1" applyBorder="1" applyProtection="1">
      <protection hidden="1"/>
    </xf>
    <xf numFmtId="0" fontId="0" fillId="30" borderId="0" xfId="0" applyFill="1" applyProtection="1"/>
    <xf numFmtId="0" fontId="11" fillId="30" borderId="0" xfId="0" applyFont="1" applyFill="1" applyBorder="1" applyAlignment="1" applyProtection="1">
      <alignment horizontal="left" vertical="top"/>
      <protection hidden="1"/>
    </xf>
    <xf numFmtId="0" fontId="3" fillId="30" borderId="0" xfId="0" applyFont="1" applyFill="1" applyBorder="1" applyAlignment="1" applyProtection="1">
      <alignment wrapText="1"/>
      <protection hidden="1"/>
    </xf>
    <xf numFmtId="0" fontId="3" fillId="30" borderId="10" xfId="0" applyFont="1" applyFill="1" applyBorder="1" applyProtection="1">
      <protection hidden="1"/>
    </xf>
    <xf numFmtId="0" fontId="3" fillId="30" borderId="32" xfId="0" applyFont="1" applyFill="1" applyBorder="1" applyProtection="1">
      <protection hidden="1"/>
    </xf>
    <xf numFmtId="0" fontId="3" fillId="30" borderId="18" xfId="0" applyFont="1" applyFill="1" applyBorder="1" applyProtection="1">
      <protection hidden="1"/>
    </xf>
    <xf numFmtId="0" fontId="3" fillId="30" borderId="20" xfId="0" applyFont="1" applyFill="1" applyBorder="1" applyProtection="1">
      <protection hidden="1"/>
    </xf>
    <xf numFmtId="0" fontId="3" fillId="6" borderId="22" xfId="0" applyFont="1" applyFill="1" applyBorder="1" applyProtection="1">
      <protection hidden="1"/>
    </xf>
    <xf numFmtId="0" fontId="3" fillId="6" borderId="23" xfId="0" applyFont="1" applyFill="1" applyBorder="1" applyProtection="1">
      <protection hidden="1"/>
    </xf>
    <xf numFmtId="0" fontId="3" fillId="30" borderId="21" xfId="0" applyFont="1" applyFill="1" applyBorder="1" applyProtection="1">
      <protection hidden="1"/>
    </xf>
    <xf numFmtId="0" fontId="3" fillId="30" borderId="22" xfId="0" applyFont="1" applyFill="1" applyBorder="1" applyProtection="1">
      <protection hidden="1"/>
    </xf>
    <xf numFmtId="0" fontId="3" fillId="30" borderId="23" xfId="0" applyFont="1" applyFill="1" applyBorder="1" applyProtection="1">
      <protection hidden="1"/>
    </xf>
    <xf numFmtId="0" fontId="0" fillId="30" borderId="32" xfId="0" applyFill="1" applyBorder="1"/>
    <xf numFmtId="0" fontId="3" fillId="30" borderId="65" xfId="0" applyFont="1" applyFill="1" applyBorder="1" applyProtection="1">
      <protection hidden="1"/>
    </xf>
    <xf numFmtId="0" fontId="12" fillId="30" borderId="0" xfId="0" applyFont="1" applyFill="1" applyBorder="1" applyAlignment="1" applyProtection="1">
      <alignment horizontal="center" vertical="center"/>
      <protection hidden="1"/>
    </xf>
    <xf numFmtId="3" fontId="11" fillId="31" borderId="14" xfId="0" applyNumberFormat="1" applyFont="1" applyFill="1" applyBorder="1" applyProtection="1">
      <protection hidden="1"/>
    </xf>
    <xf numFmtId="0" fontId="14" fillId="4" borderId="0" xfId="0" applyFont="1" applyFill="1" applyBorder="1" applyAlignment="1" applyProtection="1">
      <alignment vertical="top" wrapText="1"/>
      <protection hidden="1"/>
    </xf>
    <xf numFmtId="0" fontId="0" fillId="32" borderId="0" xfId="0" applyFill="1"/>
    <xf numFmtId="164" fontId="14" fillId="7" borderId="77" xfId="0" applyNumberFormat="1" applyFont="1" applyFill="1" applyBorder="1" applyAlignment="1" applyProtection="1">
      <alignment horizontal="center" vertical="center" wrapText="1"/>
      <protection locked="0"/>
    </xf>
    <xf numFmtId="0" fontId="3" fillId="30" borderId="0" xfId="0" applyFont="1" applyFill="1" applyBorder="1" applyAlignment="1" applyProtection="1">
      <alignment wrapText="1"/>
      <protection hidden="1"/>
    </xf>
    <xf numFmtId="0" fontId="11" fillId="30" borderId="0" xfId="0" applyFont="1" applyFill="1" applyAlignment="1" applyProtection="1">
      <alignment horizontal="left" vertical="center" wrapText="1"/>
      <protection hidden="1"/>
    </xf>
    <xf numFmtId="0" fontId="0" fillId="30" borderId="0" xfId="0" applyFill="1" applyAlignment="1">
      <alignment horizontal="center" vertical="center"/>
    </xf>
    <xf numFmtId="0" fontId="42" fillId="30" borderId="0" xfId="0" applyFont="1" applyFill="1" applyAlignment="1">
      <alignment vertical="center"/>
    </xf>
    <xf numFmtId="0" fontId="11" fillId="30" borderId="0" xfId="0" applyFont="1" applyFill="1" applyAlignment="1" applyProtection="1">
      <alignment horizontal="left" vertical="center" wrapText="1"/>
      <protection hidden="1"/>
    </xf>
    <xf numFmtId="0" fontId="16" fillId="30" borderId="0" xfId="0" applyFont="1" applyFill="1" applyBorder="1" applyAlignment="1" applyProtection="1">
      <protection hidden="1"/>
    </xf>
    <xf numFmtId="0" fontId="21" fillId="30" borderId="0" xfId="0" applyFont="1" applyFill="1"/>
    <xf numFmtId="0" fontId="52" fillId="30" borderId="0" xfId="0" applyFont="1" applyFill="1"/>
    <xf numFmtId="0" fontId="13" fillId="30" borderId="0" xfId="0" applyFont="1" applyFill="1" applyProtection="1">
      <protection hidden="1"/>
    </xf>
    <xf numFmtId="0" fontId="12" fillId="6" borderId="46" xfId="0" applyFont="1" applyFill="1" applyBorder="1" applyAlignment="1" applyProtection="1">
      <alignment horizontal="center" wrapText="1"/>
    </xf>
    <xf numFmtId="0" fontId="12" fillId="6" borderId="39" xfId="0" applyNumberFormat="1" applyFont="1" applyFill="1" applyBorder="1" applyAlignment="1" applyProtection="1">
      <alignment horizontal="center" wrapText="1"/>
      <protection hidden="1"/>
    </xf>
    <xf numFmtId="0" fontId="12" fillId="6" borderId="16" xfId="0" applyFont="1" applyFill="1" applyBorder="1" applyAlignment="1" applyProtection="1">
      <alignment horizontal="center"/>
      <protection hidden="1"/>
    </xf>
    <xf numFmtId="0" fontId="12" fillId="6" borderId="34" xfId="0" applyFont="1" applyFill="1" applyBorder="1" applyAlignment="1" applyProtection="1">
      <alignment horizontal="center"/>
    </xf>
    <xf numFmtId="0" fontId="13" fillId="30" borderId="0" xfId="0" applyFont="1" applyFill="1"/>
    <xf numFmtId="0" fontId="12" fillId="6" borderId="46" xfId="0" applyFont="1" applyFill="1" applyBorder="1" applyAlignment="1" applyProtection="1">
      <alignment horizontal="center"/>
    </xf>
    <xf numFmtId="0" fontId="12" fillId="6" borderId="7" xfId="0" applyFont="1" applyFill="1" applyBorder="1" applyProtection="1">
      <protection hidden="1"/>
    </xf>
    <xf numFmtId="0" fontId="13" fillId="6" borderId="8" xfId="0" applyFont="1" applyFill="1" applyBorder="1" applyProtection="1">
      <protection hidden="1"/>
    </xf>
    <xf numFmtId="0" fontId="13" fillId="6" borderId="8" xfId="0" applyFont="1" applyFill="1" applyBorder="1" applyAlignment="1" applyProtection="1">
      <protection hidden="1"/>
    </xf>
    <xf numFmtId="0" fontId="13" fillId="6" borderId="9" xfId="0" applyFont="1" applyFill="1" applyBorder="1" applyAlignment="1" applyProtection="1">
      <protection hidden="1"/>
    </xf>
    <xf numFmtId="0" fontId="13" fillId="6" borderId="46" xfId="0" applyFont="1" applyFill="1" applyBorder="1" applyAlignment="1" applyProtection="1">
      <protection hidden="1"/>
    </xf>
    <xf numFmtId="3" fontId="13" fillId="31" borderId="17" xfId="0" applyNumberFormat="1" applyFont="1" applyFill="1" applyBorder="1" applyProtection="1">
      <protection hidden="1"/>
    </xf>
    <xf numFmtId="3" fontId="13" fillId="6" borderId="17" xfId="0" applyNumberFormat="1" applyFont="1" applyFill="1" applyBorder="1" applyProtection="1">
      <protection hidden="1"/>
    </xf>
    <xf numFmtId="3" fontId="12" fillId="6" borderId="52" xfId="0" applyNumberFormat="1" applyFont="1" applyFill="1" applyBorder="1" applyProtection="1">
      <protection hidden="1"/>
    </xf>
    <xf numFmtId="3" fontId="13" fillId="6" borderId="79" xfId="0" applyNumberFormat="1" applyFont="1" applyFill="1" applyBorder="1" applyProtection="1">
      <protection hidden="1"/>
    </xf>
    <xf numFmtId="3" fontId="13" fillId="6" borderId="80" xfId="0" applyNumberFormat="1" applyFont="1" applyFill="1" applyBorder="1" applyProtection="1">
      <protection hidden="1"/>
    </xf>
    <xf numFmtId="3" fontId="13" fillId="31" borderId="11" xfId="0" applyNumberFormat="1" applyFont="1" applyFill="1" applyBorder="1" applyProtection="1">
      <protection hidden="1"/>
    </xf>
    <xf numFmtId="3" fontId="13" fillId="6" borderId="11" xfId="0" applyNumberFormat="1" applyFont="1" applyFill="1" applyBorder="1" applyProtection="1">
      <protection hidden="1"/>
    </xf>
    <xf numFmtId="3" fontId="13" fillId="6" borderId="12" xfId="0" applyNumberFormat="1" applyFont="1" applyFill="1" applyBorder="1" applyProtection="1">
      <protection hidden="1"/>
    </xf>
    <xf numFmtId="3" fontId="13" fillId="31" borderId="12" xfId="0" applyNumberFormat="1" applyFont="1" applyFill="1" applyBorder="1" applyProtection="1">
      <protection hidden="1"/>
    </xf>
    <xf numFmtId="3" fontId="13" fillId="6" borderId="81" xfId="0" applyNumberFormat="1" applyFont="1" applyFill="1" applyBorder="1" applyProtection="1">
      <protection hidden="1"/>
    </xf>
    <xf numFmtId="3" fontId="12" fillId="6" borderId="13" xfId="0" applyNumberFormat="1" applyFont="1" applyFill="1" applyBorder="1" applyProtection="1">
      <protection hidden="1"/>
    </xf>
    <xf numFmtId="3" fontId="12" fillId="6" borderId="46" xfId="0" applyNumberFormat="1" applyFont="1" applyFill="1" applyBorder="1" applyProtection="1">
      <protection hidden="1"/>
    </xf>
    <xf numFmtId="0" fontId="13" fillId="30" borderId="0" xfId="0" applyFont="1" applyFill="1" applyBorder="1" applyAlignment="1" applyProtection="1">
      <alignment horizontal="center" wrapText="1"/>
      <protection hidden="1"/>
    </xf>
    <xf numFmtId="0" fontId="13" fillId="30" borderId="22" xfId="0" applyFont="1" applyFill="1" applyBorder="1" applyAlignment="1" applyProtection="1">
      <protection hidden="1"/>
    </xf>
    <xf numFmtId="0" fontId="13" fillId="30" borderId="19" xfId="0" applyFont="1" applyFill="1" applyBorder="1" applyProtection="1">
      <protection hidden="1"/>
    </xf>
    <xf numFmtId="3" fontId="12" fillId="30" borderId="0" xfId="0" applyNumberFormat="1" applyFont="1" applyFill="1" applyBorder="1" applyProtection="1">
      <protection hidden="1"/>
    </xf>
    <xf numFmtId="0" fontId="13" fillId="6" borderId="7" xfId="0" applyFont="1" applyFill="1" applyBorder="1" applyProtection="1">
      <protection hidden="1"/>
    </xf>
    <xf numFmtId="0" fontId="13" fillId="6" borderId="9" xfId="0" applyFont="1" applyFill="1" applyBorder="1" applyProtection="1"/>
    <xf numFmtId="3" fontId="13" fillId="31" borderId="74" xfId="0" applyNumberFormat="1" applyFont="1" applyFill="1" applyBorder="1" applyProtection="1">
      <protection hidden="1"/>
    </xf>
    <xf numFmtId="3" fontId="13" fillId="31" borderId="25" xfId="0" applyNumberFormat="1" applyFont="1" applyFill="1" applyBorder="1" applyProtection="1">
      <protection hidden="1"/>
    </xf>
    <xf numFmtId="3" fontId="13" fillId="6" borderId="25" xfId="0" applyNumberFormat="1" applyFont="1" applyFill="1" applyBorder="1" applyProtection="1">
      <protection hidden="1"/>
    </xf>
    <xf numFmtId="3" fontId="12" fillId="6" borderId="14" xfId="0" applyNumberFormat="1" applyFont="1" applyFill="1" applyBorder="1" applyProtection="1">
      <protection hidden="1"/>
    </xf>
    <xf numFmtId="3" fontId="12" fillId="6" borderId="15" xfId="0" applyNumberFormat="1" applyFont="1" applyFill="1" applyBorder="1" applyProtection="1">
      <protection hidden="1"/>
    </xf>
    <xf numFmtId="0" fontId="13" fillId="30" borderId="0" xfId="0" applyFont="1" applyFill="1" applyBorder="1" applyAlignment="1" applyProtection="1">
      <alignment horizontal="center" textRotation="90" wrapText="1"/>
      <protection hidden="1"/>
    </xf>
    <xf numFmtId="0" fontId="13" fillId="6" borderId="9" xfId="0" applyFont="1" applyFill="1" applyBorder="1" applyProtection="1">
      <protection hidden="1"/>
    </xf>
    <xf numFmtId="0" fontId="13" fillId="6" borderId="46" xfId="0" applyFont="1" applyFill="1" applyBorder="1" applyProtection="1"/>
    <xf numFmtId="3" fontId="13" fillId="6" borderId="74" xfId="0" applyNumberFormat="1" applyFont="1" applyFill="1" applyBorder="1" applyProtection="1">
      <protection hidden="1"/>
    </xf>
    <xf numFmtId="3" fontId="13" fillId="31" borderId="71" xfId="0" applyNumberFormat="1" applyFont="1" applyFill="1" applyBorder="1" applyProtection="1">
      <protection hidden="1"/>
    </xf>
    <xf numFmtId="0" fontId="13" fillId="30" borderId="10" xfId="0" applyFont="1" applyFill="1" applyBorder="1" applyAlignment="1" applyProtection="1">
      <alignment horizontal="left"/>
      <protection hidden="1"/>
    </xf>
    <xf numFmtId="0" fontId="13" fillId="30" borderId="0" xfId="0" applyFont="1" applyFill="1" applyBorder="1" applyAlignment="1" applyProtection="1">
      <alignment horizontal="left"/>
      <protection hidden="1"/>
    </xf>
    <xf numFmtId="0" fontId="13" fillId="30" borderId="32" xfId="0" applyFont="1" applyFill="1" applyBorder="1" applyAlignment="1" applyProtection="1">
      <alignment horizontal="left"/>
      <protection hidden="1"/>
    </xf>
    <xf numFmtId="0" fontId="12" fillId="30" borderId="7" xfId="0" applyFont="1" applyFill="1" applyBorder="1" applyProtection="1">
      <protection hidden="1"/>
    </xf>
    <xf numFmtId="0" fontId="13" fillId="30" borderId="8" xfId="0" applyFont="1" applyFill="1" applyBorder="1" applyProtection="1">
      <protection hidden="1"/>
    </xf>
    <xf numFmtId="0" fontId="13" fillId="30" borderId="9" xfId="0" applyFont="1" applyFill="1" applyBorder="1" applyProtection="1">
      <protection hidden="1"/>
    </xf>
    <xf numFmtId="3" fontId="12" fillId="6" borderId="42" xfId="0" applyNumberFormat="1" applyFont="1" applyFill="1" applyBorder="1" applyProtection="1">
      <protection hidden="1"/>
    </xf>
    <xf numFmtId="0" fontId="12" fillId="30" borderId="0" xfId="0" applyFont="1" applyFill="1" applyBorder="1" applyProtection="1">
      <protection hidden="1"/>
    </xf>
    <xf numFmtId="0" fontId="13" fillId="30" borderId="0" xfId="0" applyFont="1" applyFill="1" applyBorder="1" applyProtection="1">
      <protection hidden="1"/>
    </xf>
    <xf numFmtId="3" fontId="13" fillId="31" borderId="14" xfId="0" applyNumberFormat="1" applyFont="1" applyFill="1" applyBorder="1" applyProtection="1">
      <protection hidden="1"/>
    </xf>
    <xf numFmtId="3" fontId="13" fillId="6" borderId="13" xfId="0" applyNumberFormat="1" applyFont="1" applyFill="1" applyBorder="1" applyProtection="1">
      <protection hidden="1"/>
    </xf>
    <xf numFmtId="3" fontId="13" fillId="6" borderId="15" xfId="0" applyNumberFormat="1" applyFont="1" applyFill="1" applyBorder="1" applyProtection="1">
      <protection hidden="1"/>
    </xf>
    <xf numFmtId="3" fontId="13" fillId="6" borderId="14" xfId="0" applyNumberFormat="1" applyFont="1" applyFill="1" applyBorder="1" applyProtection="1">
      <protection hidden="1"/>
    </xf>
    <xf numFmtId="0" fontId="11" fillId="30" borderId="0" xfId="0" applyFont="1" applyFill="1" applyBorder="1" applyAlignment="1" applyProtection="1">
      <alignment horizontal="left" vertical="top" wrapText="1"/>
      <protection hidden="1"/>
    </xf>
    <xf numFmtId="0" fontId="14" fillId="30" borderId="0" xfId="0" applyFont="1" applyFill="1" applyBorder="1" applyAlignment="1" applyProtection="1">
      <alignment horizontal="left" vertical="top" wrapText="1"/>
    </xf>
    <xf numFmtId="164" fontId="11" fillId="30" borderId="0" xfId="0" applyNumberFormat="1" applyFont="1" applyFill="1" applyBorder="1" applyAlignment="1" applyProtection="1">
      <alignment horizontal="center" vertical="center"/>
      <protection hidden="1"/>
    </xf>
    <xf numFmtId="0" fontId="11" fillId="30" borderId="0" xfId="0" applyFont="1" applyFill="1" applyBorder="1" applyAlignment="1" applyProtection="1">
      <alignment horizontal="left" vertical="top" wrapText="1"/>
    </xf>
    <xf numFmtId="3" fontId="11" fillId="30" borderId="0" xfId="0" applyNumberFormat="1" applyFont="1" applyFill="1" applyBorder="1" applyAlignment="1" applyProtection="1">
      <alignment horizontal="center" vertical="center"/>
    </xf>
    <xf numFmtId="0" fontId="12" fillId="6" borderId="21" xfId="0" applyFont="1" applyFill="1" applyBorder="1" applyProtection="1">
      <protection hidden="1"/>
    </xf>
    <xf numFmtId="0" fontId="12" fillId="30" borderId="0" xfId="0" applyFont="1" applyFill="1" applyBorder="1" applyAlignment="1" applyProtection="1">
      <protection hidden="1"/>
    </xf>
    <xf numFmtId="0" fontId="12" fillId="30" borderId="0" xfId="0" applyFont="1" applyFill="1" applyProtection="1">
      <protection hidden="1"/>
    </xf>
    <xf numFmtId="0" fontId="14" fillId="0" borderId="63" xfId="0" applyFont="1" applyBorder="1" applyAlignment="1" applyProtection="1">
      <alignment horizontal="center"/>
    </xf>
    <xf numFmtId="0" fontId="14" fillId="0" borderId="17" xfId="0" applyFont="1" applyFill="1" applyBorder="1" applyAlignment="1" applyProtection="1">
      <alignment horizontal="left" vertical="center" wrapText="1"/>
    </xf>
    <xf numFmtId="167" fontId="14" fillId="7" borderId="52" xfId="0" applyNumberFormat="1" applyFont="1" applyFill="1" applyBorder="1" applyAlignment="1" applyProtection="1">
      <alignment horizontal="center" vertical="center" wrapText="1"/>
      <protection locked="0"/>
    </xf>
    <xf numFmtId="0" fontId="14" fillId="0" borderId="48" xfId="0" applyFont="1" applyBorder="1" applyAlignment="1" applyProtection="1">
      <alignment horizontal="center"/>
    </xf>
    <xf numFmtId="0" fontId="14" fillId="0" borderId="11" xfId="0" applyFont="1" applyFill="1" applyBorder="1" applyAlignment="1" applyProtection="1">
      <alignment horizontal="left" vertical="center" wrapText="1"/>
    </xf>
    <xf numFmtId="167" fontId="14" fillId="7" borderId="28" xfId="0" applyNumberFormat="1" applyFont="1" applyFill="1" applyBorder="1" applyAlignment="1" applyProtection="1">
      <alignment horizontal="center" vertical="center" wrapText="1"/>
      <protection locked="0"/>
    </xf>
    <xf numFmtId="0" fontId="14" fillId="0" borderId="49" xfId="0" applyFont="1" applyBorder="1" applyAlignment="1" applyProtection="1">
      <alignment horizontal="center"/>
    </xf>
    <xf numFmtId="0" fontId="14" fillId="0" borderId="12" xfId="0" applyFont="1" applyFill="1" applyBorder="1" applyAlignment="1" applyProtection="1">
      <alignment horizontal="left" vertical="center" wrapText="1"/>
    </xf>
    <xf numFmtId="167" fontId="14" fillId="7" borderId="78" xfId="0" applyNumberFormat="1" applyFont="1" applyFill="1" applyBorder="1" applyAlignment="1" applyProtection="1">
      <alignment horizontal="center" vertical="center" wrapText="1"/>
      <protection locked="0"/>
    </xf>
    <xf numFmtId="167" fontId="9" fillId="6" borderId="9" xfId="0" applyNumberFormat="1" applyFont="1" applyFill="1" applyBorder="1" applyAlignment="1" applyProtection="1">
      <alignment horizontal="center" vertical="center" wrapText="1"/>
    </xf>
    <xf numFmtId="0" fontId="0" fillId="30" borderId="0" xfId="0" applyFill="1" applyAlignment="1" applyProtection="1">
      <alignment horizontal="center"/>
    </xf>
    <xf numFmtId="167" fontId="9" fillId="6" borderId="9" xfId="0" applyNumberFormat="1" applyFont="1" applyFill="1" applyBorder="1" applyAlignment="1" applyProtection="1">
      <alignment horizontal="left" vertical="center" wrapText="1"/>
    </xf>
    <xf numFmtId="0" fontId="12" fillId="30" borderId="0" xfId="0" applyFont="1" applyFill="1" applyBorder="1" applyAlignment="1" applyProtection="1">
      <alignment horizontal="left" vertical="center" wrapText="1"/>
    </xf>
    <xf numFmtId="167" fontId="47" fillId="0" borderId="0" xfId="0" applyNumberFormat="1" applyFont="1" applyFill="1" applyBorder="1" applyAlignment="1" applyProtection="1">
      <alignment horizontal="center" vertical="center"/>
    </xf>
    <xf numFmtId="0" fontId="6" fillId="6" borderId="62" xfId="0" applyFont="1" applyFill="1" applyBorder="1" applyAlignment="1" applyProtection="1">
      <alignment horizontal="center" vertical="center" wrapText="1"/>
    </xf>
    <xf numFmtId="0" fontId="51" fillId="6" borderId="35" xfId="0" applyFont="1" applyFill="1" applyBorder="1" applyAlignment="1" applyProtection="1">
      <alignment horizontal="center" wrapText="1"/>
    </xf>
    <xf numFmtId="0" fontId="51" fillId="6" borderId="63"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wrapText="1"/>
    </xf>
    <xf numFmtId="0" fontId="54" fillId="30" borderId="0" xfId="0" applyFont="1" applyFill="1" applyProtection="1"/>
    <xf numFmtId="38" fontId="6" fillId="6" borderId="46" xfId="0" applyNumberFormat="1" applyFont="1" applyFill="1" applyBorder="1" applyAlignment="1" applyProtection="1">
      <alignment horizontal="center" vertical="center"/>
    </xf>
    <xf numFmtId="0" fontId="51" fillId="6" borderId="14"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14" xfId="0" applyFont="1" applyFill="1" applyBorder="1" applyAlignment="1" applyProtection="1">
      <alignment horizontal="center" vertical="center" wrapText="1"/>
    </xf>
    <xf numFmtId="0" fontId="51" fillId="6" borderId="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3" fontId="54" fillId="3" borderId="17" xfId="0" applyNumberFormat="1" applyFont="1" applyFill="1" applyBorder="1" applyAlignment="1" applyProtection="1">
      <alignment horizontal="center" vertical="center"/>
      <protection locked="0"/>
    </xf>
    <xf numFmtId="0" fontId="54" fillId="3" borderId="74" xfId="0" applyFont="1" applyFill="1" applyBorder="1" applyAlignment="1" applyProtection="1">
      <alignment horizontal="center" vertical="center" wrapText="1"/>
      <protection locked="0"/>
    </xf>
    <xf numFmtId="0" fontId="54" fillId="3" borderId="73" xfId="0" applyFont="1" applyFill="1" applyBorder="1" applyAlignment="1" applyProtection="1">
      <alignment horizontal="center" vertical="center" wrapText="1"/>
      <protection locked="0"/>
    </xf>
    <xf numFmtId="164" fontId="51" fillId="6" borderId="79" xfId="0" applyNumberFormat="1" applyFont="1" applyFill="1" applyBorder="1" applyAlignment="1" applyProtection="1">
      <alignment horizontal="center" vertical="center"/>
    </xf>
    <xf numFmtId="0" fontId="54" fillId="3" borderId="79" xfId="0" applyFont="1" applyFill="1" applyBorder="1" applyAlignment="1" applyProtection="1">
      <alignment horizontal="center" vertical="center" wrapText="1"/>
      <protection locked="0"/>
    </xf>
    <xf numFmtId="3" fontId="54" fillId="3" borderId="11" xfId="0" applyNumberFormat="1" applyFont="1" applyFill="1" applyBorder="1" applyAlignment="1" applyProtection="1">
      <alignment horizontal="center" vertical="center"/>
      <protection locked="0"/>
    </xf>
    <xf numFmtId="0" fontId="54" fillId="3" borderId="25" xfId="0" applyFont="1" applyFill="1" applyBorder="1" applyAlignment="1" applyProtection="1">
      <alignment horizontal="center" vertical="center" wrapText="1"/>
      <protection locked="0"/>
    </xf>
    <xf numFmtId="0" fontId="54" fillId="3" borderId="26" xfId="0" applyFont="1" applyFill="1" applyBorder="1" applyAlignment="1" applyProtection="1">
      <alignment horizontal="center" vertical="center" wrapText="1"/>
      <protection locked="0"/>
    </xf>
    <xf numFmtId="0" fontId="54" fillId="3" borderId="80" xfId="0" applyFont="1" applyFill="1" applyBorder="1" applyAlignment="1" applyProtection="1">
      <alignment horizontal="center" vertical="center" wrapText="1"/>
      <protection locked="0"/>
    </xf>
    <xf numFmtId="3" fontId="54" fillId="3" borderId="12" xfId="0" applyNumberFormat="1" applyFont="1" applyFill="1" applyBorder="1" applyAlignment="1" applyProtection="1">
      <alignment horizontal="center" vertical="center"/>
      <protection locked="0"/>
    </xf>
    <xf numFmtId="0" fontId="54" fillId="3" borderId="71" xfId="0" applyFont="1" applyFill="1" applyBorder="1" applyAlignment="1" applyProtection="1">
      <alignment horizontal="center" vertical="center" wrapText="1"/>
      <protection locked="0"/>
    </xf>
    <xf numFmtId="0" fontId="54" fillId="3" borderId="70" xfId="0" applyFont="1" applyFill="1" applyBorder="1" applyAlignment="1" applyProtection="1">
      <alignment horizontal="center" vertical="center" wrapText="1"/>
      <protection locked="0"/>
    </xf>
    <xf numFmtId="164" fontId="51" fillId="6" borderId="75" xfId="0" applyNumberFormat="1" applyFont="1" applyFill="1" applyBorder="1" applyAlignment="1" applyProtection="1">
      <alignment horizontal="center" vertical="center"/>
    </xf>
    <xf numFmtId="0" fontId="54" fillId="3" borderId="81" xfId="0" applyFont="1" applyFill="1" applyBorder="1" applyAlignment="1" applyProtection="1">
      <alignment horizontal="center" vertical="center" wrapText="1"/>
      <protection locked="0"/>
    </xf>
    <xf numFmtId="3" fontId="51" fillId="6" borderId="14" xfId="0" applyNumberFormat="1" applyFont="1" applyFill="1" applyBorder="1" applyAlignment="1" applyProtection="1">
      <alignment horizontal="center" vertical="center"/>
    </xf>
    <xf numFmtId="3" fontId="51" fillId="6" borderId="13" xfId="0" applyNumberFormat="1" applyFont="1" applyFill="1" applyBorder="1" applyAlignment="1" applyProtection="1">
      <alignment horizontal="center" vertical="center"/>
    </xf>
    <xf numFmtId="164" fontId="51" fillId="6" borderId="46" xfId="0" applyNumberFormat="1" applyFont="1" applyFill="1" applyBorder="1" applyAlignment="1" applyProtection="1">
      <alignment horizontal="center" vertical="center"/>
    </xf>
    <xf numFmtId="3" fontId="51" fillId="6" borderId="46" xfId="0" applyNumberFormat="1" applyFont="1" applyFill="1" applyBorder="1" applyAlignment="1" applyProtection="1">
      <alignment horizontal="center" vertical="center"/>
    </xf>
    <xf numFmtId="0" fontId="6" fillId="6" borderId="13" xfId="0" applyFont="1" applyFill="1" applyBorder="1" applyAlignment="1" applyProtection="1">
      <alignment horizontal="center" vertical="center"/>
    </xf>
    <xf numFmtId="0" fontId="6" fillId="6" borderId="14"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xf>
    <xf numFmtId="0" fontId="6" fillId="6" borderId="46" xfId="0" applyFont="1" applyFill="1" applyBorder="1" applyAlignment="1" applyProtection="1">
      <alignment horizontal="center" vertical="center" wrapText="1"/>
    </xf>
    <xf numFmtId="3" fontId="55" fillId="3" borderId="17" xfId="0" applyNumberFormat="1" applyFont="1" applyFill="1" applyBorder="1" applyAlignment="1" applyProtection="1">
      <alignment horizontal="center" vertical="center"/>
      <protection locked="0"/>
    </xf>
    <xf numFmtId="0" fontId="55" fillId="3" borderId="74" xfId="0" applyFont="1" applyFill="1" applyBorder="1" applyAlignment="1" applyProtection="1">
      <alignment horizontal="center" vertical="center" wrapText="1"/>
      <protection locked="0"/>
    </xf>
    <xf numFmtId="0" fontId="55" fillId="3" borderId="73" xfId="0" applyFont="1" applyFill="1" applyBorder="1" applyAlignment="1" applyProtection="1">
      <alignment horizontal="center" vertical="center" wrapText="1"/>
      <protection locked="0"/>
    </xf>
    <xf numFmtId="164" fontId="6" fillId="6" borderId="79" xfId="0" applyNumberFormat="1" applyFont="1" applyFill="1" applyBorder="1" applyAlignment="1" applyProtection="1">
      <alignment horizontal="center" vertical="center"/>
    </xf>
    <xf numFmtId="0" fontId="55" fillId="3" borderId="79" xfId="0" applyFont="1" applyFill="1" applyBorder="1" applyAlignment="1" applyProtection="1">
      <alignment horizontal="center" vertical="center" wrapText="1"/>
      <protection locked="0"/>
    </xf>
    <xf numFmtId="3" fontId="55" fillId="3" borderId="11" xfId="0" applyNumberFormat="1" applyFont="1" applyFill="1" applyBorder="1" applyAlignment="1" applyProtection="1">
      <alignment horizontal="center" vertical="center"/>
      <protection locked="0"/>
    </xf>
    <xf numFmtId="0" fontId="55" fillId="3" borderId="25" xfId="0" applyFont="1" applyFill="1" applyBorder="1" applyAlignment="1" applyProtection="1">
      <alignment horizontal="center" vertical="center" wrapText="1"/>
      <protection locked="0"/>
    </xf>
    <xf numFmtId="0" fontId="55" fillId="3" borderId="26" xfId="0" applyFont="1" applyFill="1" applyBorder="1" applyAlignment="1" applyProtection="1">
      <alignment horizontal="center" vertical="center" wrapText="1"/>
      <protection locked="0"/>
    </xf>
    <xf numFmtId="0" fontId="55" fillId="3" borderId="80" xfId="0" applyFont="1" applyFill="1" applyBorder="1" applyAlignment="1" applyProtection="1">
      <alignment horizontal="center" vertical="center" wrapText="1"/>
      <protection locked="0"/>
    </xf>
    <xf numFmtId="3" fontId="55" fillId="3" borderId="12" xfId="0" applyNumberFormat="1" applyFont="1" applyFill="1" applyBorder="1" applyAlignment="1" applyProtection="1">
      <alignment horizontal="center" vertical="center"/>
      <protection locked="0"/>
    </xf>
    <xf numFmtId="0" fontId="55" fillId="3" borderId="71" xfId="0" applyFont="1" applyFill="1" applyBorder="1" applyAlignment="1" applyProtection="1">
      <alignment horizontal="center" vertical="center" wrapText="1"/>
      <protection locked="0"/>
    </xf>
    <xf numFmtId="0" fontId="55" fillId="3" borderId="70" xfId="0" applyFont="1" applyFill="1" applyBorder="1" applyAlignment="1" applyProtection="1">
      <alignment horizontal="center" vertical="center" wrapText="1"/>
      <protection locked="0"/>
    </xf>
    <xf numFmtId="164" fontId="6" fillId="6" borderId="75" xfId="0" applyNumberFormat="1" applyFont="1" applyFill="1" applyBorder="1" applyAlignment="1" applyProtection="1">
      <alignment horizontal="center" vertical="center"/>
    </xf>
    <xf numFmtId="0" fontId="55" fillId="3" borderId="81" xfId="0" applyFont="1" applyFill="1" applyBorder="1" applyAlignment="1" applyProtection="1">
      <alignment horizontal="center" vertical="center" wrapText="1"/>
      <protection locked="0"/>
    </xf>
    <xf numFmtId="3" fontId="6" fillId="6" borderId="13" xfId="0" applyNumberFormat="1" applyFont="1" applyFill="1" applyBorder="1" applyAlignment="1" applyProtection="1">
      <alignment horizontal="center" vertical="center"/>
    </xf>
    <xf numFmtId="164" fontId="6" fillId="6" borderId="46" xfId="0" applyNumberFormat="1" applyFont="1" applyFill="1" applyBorder="1" applyAlignment="1" applyProtection="1">
      <alignment horizontal="center" vertical="center"/>
    </xf>
    <xf numFmtId="3" fontId="6" fillId="6" borderId="46" xfId="0" applyNumberFormat="1" applyFont="1" applyFill="1" applyBorder="1" applyAlignment="1" applyProtection="1">
      <alignment horizontal="center" vertical="center"/>
    </xf>
    <xf numFmtId="0" fontId="12" fillId="30" borderId="46" xfId="0" applyFont="1" applyFill="1" applyBorder="1"/>
    <xf numFmtId="38" fontId="51" fillId="6" borderId="52" xfId="0" applyNumberFormat="1" applyFont="1" applyFill="1" applyBorder="1" applyAlignment="1" applyProtection="1">
      <alignment horizontal="center" vertical="center"/>
    </xf>
    <xf numFmtId="38" fontId="51" fillId="6" borderId="72" xfId="0" applyNumberFormat="1" applyFont="1" applyFill="1" applyBorder="1" applyAlignment="1" applyProtection="1">
      <alignment horizontal="center" vertical="center"/>
    </xf>
    <xf numFmtId="38" fontId="51" fillId="6" borderId="46" xfId="0" applyNumberFormat="1" applyFont="1" applyFill="1" applyBorder="1" applyAlignment="1" applyProtection="1">
      <alignment horizontal="center" vertical="center"/>
    </xf>
    <xf numFmtId="0" fontId="52" fillId="3" borderId="44" xfId="0" applyFont="1" applyFill="1" applyBorder="1" applyAlignment="1" applyProtection="1">
      <alignment horizontal="left" vertical="top"/>
      <protection locked="0"/>
    </xf>
    <xf numFmtId="2" fontId="52" fillId="3" borderId="3" xfId="0" applyNumberFormat="1" applyFont="1" applyFill="1" applyBorder="1" applyAlignment="1" applyProtection="1">
      <alignment horizontal="center" vertical="center"/>
      <protection locked="0"/>
    </xf>
    <xf numFmtId="167" fontId="52" fillId="3" borderId="48" xfId="0" applyNumberFormat="1" applyFont="1" applyFill="1" applyBorder="1" applyAlignment="1" applyProtection="1">
      <alignment horizontal="center" vertical="center"/>
      <protection locked="0"/>
    </xf>
    <xf numFmtId="164" fontId="51" fillId="6" borderId="79" xfId="0" applyNumberFormat="1" applyFont="1" applyFill="1" applyBorder="1" applyAlignment="1" applyProtection="1">
      <alignment horizontal="center"/>
      <protection hidden="1"/>
    </xf>
    <xf numFmtId="0" fontId="52" fillId="3" borderId="48" xfId="0" applyFont="1" applyFill="1" applyBorder="1" applyAlignment="1" applyProtection="1">
      <alignment horizontal="left" vertical="top"/>
      <protection locked="0"/>
    </xf>
    <xf numFmtId="2" fontId="52" fillId="3" borderId="28" xfId="0" applyNumberFormat="1" applyFont="1" applyFill="1" applyBorder="1" applyAlignment="1" applyProtection="1">
      <alignment horizontal="center" vertical="center"/>
      <protection locked="0"/>
    </xf>
    <xf numFmtId="167" fontId="52" fillId="3" borderId="49" xfId="0" applyNumberFormat="1" applyFont="1" applyFill="1" applyBorder="1" applyAlignment="1" applyProtection="1">
      <alignment horizontal="center" vertical="center"/>
      <protection locked="0"/>
    </xf>
    <xf numFmtId="38" fontId="51" fillId="6" borderId="43" xfId="0" applyNumberFormat="1" applyFont="1" applyFill="1" applyBorder="1" applyAlignment="1" applyProtection="1">
      <alignment horizontal="left" vertical="center"/>
    </xf>
    <xf numFmtId="38" fontId="52" fillId="6" borderId="6" xfId="0" applyNumberFormat="1" applyFont="1" applyFill="1" applyBorder="1" applyAlignment="1" applyProtection="1">
      <alignment horizontal="center" vertical="top"/>
    </xf>
    <xf numFmtId="38" fontId="52" fillId="6" borderId="42" xfId="0" applyNumberFormat="1" applyFont="1" applyFill="1" applyBorder="1" applyAlignment="1" applyProtection="1">
      <alignment horizontal="center" vertical="top"/>
    </xf>
    <xf numFmtId="164" fontId="51" fillId="6" borderId="79" xfId="0" applyNumberFormat="1" applyFont="1" applyFill="1" applyBorder="1" applyAlignment="1" applyProtection="1">
      <alignment horizontal="center"/>
    </xf>
    <xf numFmtId="164" fontId="51" fillId="6" borderId="75" xfId="0" applyNumberFormat="1" applyFont="1" applyFill="1" applyBorder="1" applyAlignment="1" applyProtection="1">
      <alignment horizontal="center"/>
    </xf>
    <xf numFmtId="164" fontId="51" fillId="6" borderId="46" xfId="0" applyNumberFormat="1" applyFont="1" applyFill="1" applyBorder="1" applyAlignment="1" applyProtection="1">
      <alignment horizontal="center"/>
    </xf>
    <xf numFmtId="0" fontId="6" fillId="6" borderId="46" xfId="0" applyFont="1" applyFill="1" applyBorder="1" applyAlignment="1" applyProtection="1">
      <alignment horizontal="center" vertical="center"/>
      <protection hidden="1"/>
    </xf>
    <xf numFmtId="164" fontId="6" fillId="6" borderId="13" xfId="0" applyNumberFormat="1" applyFont="1" applyFill="1" applyBorder="1" applyAlignment="1" applyProtection="1">
      <alignment horizontal="center" vertical="center"/>
    </xf>
    <xf numFmtId="0" fontId="51" fillId="6" borderId="46" xfId="0" applyFont="1" applyFill="1" applyBorder="1" applyAlignment="1" applyProtection="1">
      <alignment horizontal="center" vertical="center"/>
      <protection hidden="1"/>
    </xf>
    <xf numFmtId="1" fontId="54" fillId="3" borderId="79" xfId="0" applyNumberFormat="1" applyFont="1" applyFill="1" applyBorder="1" applyAlignment="1" applyProtection="1">
      <alignment horizontal="center" vertical="center" wrapText="1"/>
      <protection locked="0"/>
    </xf>
    <xf numFmtId="1" fontId="54" fillId="3" borderId="80" xfId="0" applyNumberFormat="1" applyFont="1" applyFill="1" applyBorder="1" applyAlignment="1" applyProtection="1">
      <alignment horizontal="center" vertical="center" wrapText="1"/>
      <protection locked="0"/>
    </xf>
    <xf numFmtId="1" fontId="54" fillId="3" borderId="81" xfId="0" applyNumberFormat="1" applyFont="1" applyFill="1" applyBorder="1" applyAlignment="1" applyProtection="1">
      <alignment horizontal="center" vertical="center" wrapText="1"/>
      <protection locked="0"/>
    </xf>
    <xf numFmtId="164" fontId="51" fillId="6" borderId="13" xfId="0" applyNumberFormat="1" applyFont="1" applyFill="1" applyBorder="1" applyAlignment="1" applyProtection="1">
      <alignment horizontal="center" vertical="center"/>
    </xf>
    <xf numFmtId="0" fontId="6" fillId="6" borderId="13" xfId="0" applyFont="1" applyFill="1" applyBorder="1" applyAlignment="1" applyProtection="1">
      <alignment horizontal="center" vertical="center"/>
      <protection hidden="1"/>
    </xf>
    <xf numFmtId="0" fontId="21" fillId="30" borderId="0" xfId="0" applyFont="1" applyFill="1" applyAlignment="1">
      <alignment vertical="center"/>
    </xf>
    <xf numFmtId="164" fontId="6" fillId="6" borderId="79" xfId="0" applyNumberFormat="1" applyFont="1" applyFill="1" applyBorder="1" applyAlignment="1" applyProtection="1">
      <alignment horizontal="center" vertical="center"/>
      <protection hidden="1"/>
    </xf>
    <xf numFmtId="164" fontId="6" fillId="6" borderId="75" xfId="0" applyNumberFormat="1" applyFont="1" applyFill="1" applyBorder="1" applyAlignment="1" applyProtection="1">
      <alignment horizontal="center" vertical="center"/>
      <protection hidden="1"/>
    </xf>
    <xf numFmtId="164" fontId="6" fillId="6" borderId="13" xfId="0" applyNumberFormat="1" applyFont="1" applyFill="1" applyBorder="1" applyAlignment="1" applyProtection="1">
      <alignment horizontal="center" vertical="center"/>
      <protection hidden="1"/>
    </xf>
    <xf numFmtId="164" fontId="6" fillId="6" borderId="46" xfId="0" applyNumberFormat="1" applyFont="1" applyFill="1" applyBorder="1" applyAlignment="1" applyProtection="1">
      <alignment horizontal="center" vertical="center"/>
      <protection hidden="1"/>
    </xf>
    <xf numFmtId="0" fontId="51" fillId="6" borderId="13" xfId="0" applyFont="1" applyFill="1" applyBorder="1" applyAlignment="1" applyProtection="1">
      <alignment horizontal="center" vertical="center"/>
      <protection hidden="1"/>
    </xf>
    <xf numFmtId="0" fontId="51" fillId="6" borderId="14" xfId="0" applyFont="1" applyFill="1" applyBorder="1" applyAlignment="1" applyProtection="1">
      <alignment horizontal="center" vertical="center" wrapText="1"/>
      <protection hidden="1"/>
    </xf>
    <xf numFmtId="0" fontId="51" fillId="6" borderId="8" xfId="0" applyFont="1" applyFill="1" applyBorder="1" applyAlignment="1" applyProtection="1">
      <alignment horizontal="center" vertical="center" wrapText="1"/>
      <protection hidden="1"/>
    </xf>
    <xf numFmtId="0" fontId="51" fillId="6" borderId="46" xfId="0" applyFont="1" applyFill="1" applyBorder="1" applyAlignment="1" applyProtection="1">
      <alignment horizontal="center" vertical="center" wrapText="1"/>
      <protection hidden="1"/>
    </xf>
    <xf numFmtId="164" fontId="51" fillId="6" borderId="62" xfId="0" applyNumberFormat="1" applyFont="1" applyFill="1" applyBorder="1" applyAlignment="1" applyProtection="1">
      <alignment horizontal="center" vertical="center"/>
      <protection hidden="1"/>
    </xf>
    <xf numFmtId="0" fontId="52" fillId="30" borderId="0" xfId="0" applyFont="1" applyFill="1" applyAlignment="1">
      <alignment vertical="center"/>
    </xf>
    <xf numFmtId="164" fontId="51" fillId="6" borderId="79" xfId="0" applyNumberFormat="1" applyFont="1" applyFill="1" applyBorder="1" applyAlignment="1" applyProtection="1">
      <alignment horizontal="center" vertical="center"/>
      <protection hidden="1"/>
    </xf>
    <xf numFmtId="164" fontId="51" fillId="6" borderId="75" xfId="0" applyNumberFormat="1" applyFont="1" applyFill="1" applyBorder="1" applyAlignment="1" applyProtection="1">
      <alignment horizontal="center" vertical="center"/>
      <protection hidden="1"/>
    </xf>
    <xf numFmtId="164" fontId="51" fillId="6" borderId="13" xfId="0" applyNumberFormat="1" applyFont="1" applyFill="1" applyBorder="1" applyAlignment="1" applyProtection="1">
      <alignment horizontal="center" vertical="center"/>
      <protection hidden="1"/>
    </xf>
    <xf numFmtId="164" fontId="51" fillId="6" borderId="46" xfId="0" applyNumberFormat="1" applyFont="1" applyFill="1" applyBorder="1" applyAlignment="1" applyProtection="1">
      <alignment horizontal="center" vertical="center"/>
      <protection hidden="1"/>
    </xf>
    <xf numFmtId="38" fontId="14" fillId="30" borderId="0" xfId="0" applyNumberFormat="1" applyFont="1" applyFill="1" applyBorder="1" applyAlignment="1" applyProtection="1">
      <alignment horizontal="center" vertical="center"/>
    </xf>
    <xf numFmtId="0" fontId="0" fillId="0" borderId="0" xfId="0" applyAlignment="1">
      <alignment horizontal="center" vertical="center"/>
    </xf>
    <xf numFmtId="0" fontId="6" fillId="6" borderId="46" xfId="0" applyFont="1" applyFill="1" applyBorder="1" applyAlignment="1" applyProtection="1">
      <alignment horizontal="center"/>
    </xf>
    <xf numFmtId="0" fontId="6" fillId="6" borderId="42" xfId="0" applyFont="1" applyFill="1" applyBorder="1" applyAlignment="1" applyProtection="1">
      <alignment horizontal="center" vertical="center" wrapText="1"/>
    </xf>
    <xf numFmtId="0" fontId="6" fillId="6" borderId="13" xfId="0" applyFont="1" applyFill="1" applyBorder="1" applyAlignment="1" applyProtection="1">
      <alignment horizontal="center" wrapText="1"/>
    </xf>
    <xf numFmtId="0" fontId="6" fillId="6" borderId="27" xfId="0" applyFont="1" applyFill="1" applyBorder="1" applyAlignment="1" applyProtection="1">
      <alignment horizontal="center"/>
    </xf>
    <xf numFmtId="0" fontId="6" fillId="6" borderId="15" xfId="0" applyFont="1" applyFill="1" applyBorder="1" applyAlignment="1" applyProtection="1">
      <alignment horizontal="center" wrapText="1"/>
    </xf>
    <xf numFmtId="38" fontId="21" fillId="3" borderId="76" xfId="0" applyNumberFormat="1" applyFont="1" applyFill="1" applyBorder="1" applyAlignment="1" applyProtection="1">
      <alignment horizontal="left" vertical="center"/>
      <protection locked="0"/>
    </xf>
    <xf numFmtId="164" fontId="21" fillId="3" borderId="63" xfId="0" applyNumberFormat="1" applyFont="1" applyFill="1" applyBorder="1" applyAlignment="1" applyProtection="1">
      <alignment horizontal="center" vertical="center"/>
      <protection locked="0"/>
    </xf>
    <xf numFmtId="2" fontId="21" fillId="3" borderId="74" xfId="0" applyNumberFormat="1" applyFont="1" applyFill="1" applyBorder="1" applyAlignment="1" applyProtection="1">
      <alignment horizontal="center" vertical="center"/>
      <protection locked="0"/>
    </xf>
    <xf numFmtId="164" fontId="21" fillId="6" borderId="52" xfId="0" applyNumberFormat="1" applyFont="1" applyFill="1" applyBorder="1" applyAlignment="1" applyProtection="1">
      <alignment horizontal="center" vertical="center"/>
    </xf>
    <xf numFmtId="164" fontId="21" fillId="3" borderId="17" xfId="0" applyNumberFormat="1" applyFont="1" applyFill="1" applyBorder="1" applyAlignment="1" applyProtection="1">
      <alignment horizontal="center" vertical="center"/>
      <protection locked="0"/>
    </xf>
    <xf numFmtId="2" fontId="21" fillId="3" borderId="72" xfId="0" applyNumberFormat="1" applyFont="1" applyFill="1" applyBorder="1" applyAlignment="1" applyProtection="1">
      <alignment horizontal="center" vertical="center"/>
      <protection locked="0"/>
    </xf>
    <xf numFmtId="164" fontId="21" fillId="6" borderId="79" xfId="0" applyNumberFormat="1" applyFont="1" applyFill="1" applyBorder="1" applyAlignment="1" applyProtection="1">
      <alignment horizontal="center" vertical="center"/>
    </xf>
    <xf numFmtId="38" fontId="21" fillId="3" borderId="38" xfId="0" applyNumberFormat="1" applyFont="1" applyFill="1" applyBorder="1" applyAlignment="1" applyProtection="1">
      <alignment horizontal="left" vertical="center"/>
      <protection locked="0"/>
    </xf>
    <xf numFmtId="164" fontId="21" fillId="6" borderId="28" xfId="0" applyNumberFormat="1" applyFont="1" applyFill="1" applyBorder="1" applyAlignment="1" applyProtection="1">
      <alignment horizontal="center" vertical="center"/>
    </xf>
    <xf numFmtId="164" fontId="21" fillId="3" borderId="48" xfId="0" applyNumberFormat="1" applyFont="1" applyFill="1" applyBorder="1" applyAlignment="1" applyProtection="1">
      <alignment horizontal="center" vertical="center"/>
      <protection locked="0"/>
    </xf>
    <xf numFmtId="2" fontId="21" fillId="3" borderId="25" xfId="0" applyNumberFormat="1" applyFont="1" applyFill="1" applyBorder="1" applyAlignment="1" applyProtection="1">
      <alignment horizontal="center" vertical="center"/>
      <protection locked="0"/>
    </xf>
    <xf numFmtId="164" fontId="21" fillId="3" borderId="11" xfId="0" applyNumberFormat="1" applyFont="1" applyFill="1" applyBorder="1" applyAlignment="1" applyProtection="1">
      <alignment horizontal="center" vertical="center"/>
      <protection locked="0"/>
    </xf>
    <xf numFmtId="2" fontId="21" fillId="3" borderId="24" xfId="0" applyNumberFormat="1" applyFont="1" applyFill="1" applyBorder="1" applyAlignment="1" applyProtection="1">
      <alignment horizontal="center" vertical="center"/>
      <protection locked="0"/>
    </xf>
    <xf numFmtId="164" fontId="21" fillId="6" borderId="80" xfId="0" applyNumberFormat="1" applyFont="1" applyFill="1" applyBorder="1" applyAlignment="1" applyProtection="1">
      <alignment horizontal="center" vertical="center"/>
    </xf>
    <xf numFmtId="38" fontId="21" fillId="3" borderId="66" xfId="0" applyNumberFormat="1" applyFont="1" applyFill="1" applyBorder="1" applyAlignment="1" applyProtection="1">
      <alignment horizontal="left" vertical="center"/>
      <protection locked="0"/>
    </xf>
    <xf numFmtId="164" fontId="21" fillId="6" borderId="78" xfId="0" applyNumberFormat="1" applyFont="1" applyFill="1" applyBorder="1" applyAlignment="1" applyProtection="1">
      <alignment horizontal="center" vertical="center"/>
    </xf>
    <xf numFmtId="164" fontId="21" fillId="3" borderId="49" xfId="0" applyNumberFormat="1" applyFont="1" applyFill="1" applyBorder="1" applyAlignment="1" applyProtection="1">
      <alignment horizontal="center" vertical="center"/>
      <protection locked="0"/>
    </xf>
    <xf numFmtId="2" fontId="21" fillId="3" borderId="71" xfId="0" applyNumberFormat="1" applyFont="1" applyFill="1" applyBorder="1" applyAlignment="1" applyProtection="1">
      <alignment horizontal="center" vertical="center"/>
      <protection locked="0"/>
    </xf>
    <xf numFmtId="164" fontId="21" fillId="3" borderId="43" xfId="0" applyNumberFormat="1" applyFont="1" applyFill="1" applyBorder="1" applyAlignment="1" applyProtection="1">
      <alignment horizontal="center" vertical="center"/>
      <protection locked="0"/>
    </xf>
    <xf numFmtId="2" fontId="21" fillId="3" borderId="4" xfId="0" applyNumberFormat="1" applyFont="1" applyFill="1" applyBorder="1" applyAlignment="1" applyProtection="1">
      <alignment horizontal="center" vertical="center"/>
      <protection locked="0"/>
    </xf>
    <xf numFmtId="164" fontId="21" fillId="6" borderId="6" xfId="0" applyNumberFormat="1" applyFont="1" applyFill="1" applyBorder="1" applyAlignment="1" applyProtection="1">
      <alignment horizontal="center" vertical="center"/>
    </xf>
    <xf numFmtId="164" fontId="21" fillId="3" borderId="12" xfId="0" applyNumberFormat="1" applyFont="1" applyFill="1" applyBorder="1" applyAlignment="1" applyProtection="1">
      <alignment horizontal="center" vertical="center"/>
      <protection locked="0"/>
    </xf>
    <xf numFmtId="2" fontId="21" fillId="3" borderId="69" xfId="0" applyNumberFormat="1" applyFont="1" applyFill="1" applyBorder="1" applyAlignment="1" applyProtection="1">
      <alignment horizontal="center" vertical="center"/>
      <protection locked="0"/>
    </xf>
    <xf numFmtId="164" fontId="21" fillId="6" borderId="77" xfId="0" applyNumberFormat="1" applyFont="1" applyFill="1" applyBorder="1" applyAlignment="1" applyProtection="1">
      <alignment horizontal="center" vertical="center"/>
    </xf>
    <xf numFmtId="166" fontId="6" fillId="6" borderId="14" xfId="0" applyNumberFormat="1" applyFont="1" applyFill="1" applyBorder="1" applyAlignment="1" applyProtection="1">
      <alignment horizontal="center" vertical="center"/>
    </xf>
    <xf numFmtId="164" fontId="6" fillId="6" borderId="27" xfId="0" applyNumberFormat="1" applyFont="1" applyFill="1" applyBorder="1" applyAlignment="1" applyProtection="1">
      <alignment horizontal="center" vertical="center"/>
    </xf>
    <xf numFmtId="38" fontId="6" fillId="6" borderId="7" xfId="0" applyNumberFormat="1" applyFont="1" applyFill="1" applyBorder="1" applyAlignment="1" applyProtection="1">
      <alignment horizontal="center" vertical="center"/>
    </xf>
    <xf numFmtId="166" fontId="6" fillId="6" borderId="13" xfId="0" applyNumberFormat="1" applyFont="1" applyFill="1" applyBorder="1" applyAlignment="1" applyProtection="1">
      <alignment horizontal="center" vertical="center"/>
    </xf>
    <xf numFmtId="38" fontId="6" fillId="6" borderId="8" xfId="0" applyNumberFormat="1" applyFont="1" applyFill="1" applyBorder="1" applyAlignment="1" applyProtection="1">
      <alignment horizontal="center" vertical="center"/>
    </xf>
    <xf numFmtId="38" fontId="6" fillId="6" borderId="42" xfId="0" applyNumberFormat="1" applyFont="1" applyFill="1" applyBorder="1" applyAlignment="1" applyProtection="1">
      <alignment horizontal="center" vertical="center"/>
    </xf>
    <xf numFmtId="0" fontId="12" fillId="30" borderId="46" xfId="0" applyFont="1" applyFill="1" applyBorder="1" applyAlignment="1" applyProtection="1"/>
    <xf numFmtId="0" fontId="6" fillId="6" borderId="42" xfId="0" applyFont="1" applyFill="1" applyBorder="1" applyAlignment="1" applyProtection="1">
      <alignment horizontal="center" wrapText="1"/>
    </xf>
    <xf numFmtId="0" fontId="6" fillId="6" borderId="13" xfId="0" applyFont="1" applyFill="1" applyBorder="1" applyAlignment="1" applyProtection="1">
      <alignment horizontal="center"/>
    </xf>
    <xf numFmtId="164" fontId="21" fillId="3" borderId="63" xfId="0" applyNumberFormat="1" applyFont="1" applyFill="1" applyBorder="1" applyAlignment="1" applyProtection="1">
      <alignment vertical="center"/>
      <protection locked="0"/>
    </xf>
    <xf numFmtId="2" fontId="21" fillId="3" borderId="74" xfId="0" applyNumberFormat="1" applyFont="1" applyFill="1" applyBorder="1" applyAlignment="1" applyProtection="1">
      <alignment vertical="center"/>
      <protection locked="0"/>
    </xf>
    <xf numFmtId="164" fontId="21" fillId="6" borderId="52" xfId="0" applyNumberFormat="1" applyFont="1" applyFill="1" applyBorder="1" applyAlignment="1" applyProtection="1">
      <alignment vertical="center"/>
    </xf>
    <xf numFmtId="164" fontId="6" fillId="6" borderId="79" xfId="0" applyNumberFormat="1" applyFont="1" applyFill="1" applyBorder="1" applyAlignment="1" applyProtection="1">
      <alignment vertical="center"/>
    </xf>
    <xf numFmtId="164" fontId="21" fillId="3" borderId="17" xfId="0" applyNumberFormat="1" applyFont="1" applyFill="1" applyBorder="1" applyAlignment="1" applyProtection="1">
      <alignment vertical="center"/>
      <protection locked="0"/>
    </xf>
    <xf numFmtId="2" fontId="21" fillId="3" borderId="72" xfId="0" applyNumberFormat="1" applyFont="1" applyFill="1" applyBorder="1" applyAlignment="1" applyProtection="1">
      <alignment vertical="center"/>
      <protection locked="0"/>
    </xf>
    <xf numFmtId="164" fontId="21" fillId="6" borderId="79" xfId="0" applyNumberFormat="1" applyFont="1" applyFill="1" applyBorder="1" applyAlignment="1" applyProtection="1">
      <alignment vertical="center"/>
    </xf>
    <xf numFmtId="164" fontId="21" fillId="3" borderId="48" xfId="0" applyNumberFormat="1" applyFont="1" applyFill="1" applyBorder="1" applyAlignment="1" applyProtection="1">
      <alignment vertical="center"/>
      <protection locked="0"/>
    </xf>
    <xf numFmtId="2" fontId="21" fillId="3" borderId="25" xfId="0" applyNumberFormat="1" applyFont="1" applyFill="1" applyBorder="1" applyAlignment="1" applyProtection="1">
      <alignment vertical="center"/>
      <protection locked="0"/>
    </xf>
    <xf numFmtId="164" fontId="21" fillId="6" borderId="28" xfId="0" applyNumberFormat="1" applyFont="1" applyFill="1" applyBorder="1" applyAlignment="1" applyProtection="1">
      <alignment vertical="center"/>
    </xf>
    <xf numFmtId="164" fontId="6" fillId="7" borderId="48" xfId="0" applyNumberFormat="1" applyFont="1" applyFill="1" applyBorder="1" applyAlignment="1" applyProtection="1">
      <alignment vertical="center"/>
      <protection locked="0"/>
    </xf>
    <xf numFmtId="164" fontId="21" fillId="3" borderId="49" xfId="0" applyNumberFormat="1" applyFont="1" applyFill="1" applyBorder="1" applyAlignment="1" applyProtection="1">
      <alignment vertical="center"/>
      <protection locked="0"/>
    </xf>
    <xf numFmtId="2" fontId="21" fillId="3" borderId="71" xfId="0" applyNumberFormat="1" applyFont="1" applyFill="1" applyBorder="1" applyAlignment="1" applyProtection="1">
      <alignment vertical="center"/>
      <protection locked="0"/>
    </xf>
    <xf numFmtId="164" fontId="21" fillId="6" borderId="78" xfId="0" applyNumberFormat="1" applyFont="1" applyFill="1" applyBorder="1" applyAlignment="1" applyProtection="1">
      <alignment vertical="center"/>
    </xf>
    <xf numFmtId="164" fontId="6" fillId="7" borderId="49" xfId="0" applyNumberFormat="1" applyFont="1" applyFill="1" applyBorder="1" applyAlignment="1" applyProtection="1">
      <alignment vertical="center"/>
      <protection locked="0"/>
    </xf>
    <xf numFmtId="164" fontId="6" fillId="6" borderId="75" xfId="0" applyNumberFormat="1" applyFont="1" applyFill="1" applyBorder="1" applyAlignment="1" applyProtection="1">
      <alignment vertical="center"/>
    </xf>
    <xf numFmtId="2" fontId="21" fillId="3" borderId="4" xfId="0" applyNumberFormat="1" applyFont="1" applyFill="1" applyBorder="1" applyAlignment="1" applyProtection="1">
      <alignment vertical="center"/>
      <protection locked="0"/>
    </xf>
    <xf numFmtId="164" fontId="21" fillId="6" borderId="6" xfId="0" applyNumberFormat="1" applyFont="1" applyFill="1" applyBorder="1" applyAlignment="1" applyProtection="1">
      <alignment vertical="center"/>
    </xf>
    <xf numFmtId="38" fontId="6" fillId="6" borderId="7" xfId="0" applyNumberFormat="1" applyFont="1" applyFill="1" applyBorder="1" applyAlignment="1" applyProtection="1">
      <alignment vertical="center"/>
    </xf>
    <xf numFmtId="38" fontId="6" fillId="6" borderId="42" xfId="0" applyNumberFormat="1" applyFont="1" applyFill="1" applyBorder="1" applyAlignment="1" applyProtection="1">
      <alignment vertical="center"/>
    </xf>
    <xf numFmtId="166" fontId="6" fillId="6" borderId="13" xfId="0" applyNumberFormat="1" applyFont="1" applyFill="1" applyBorder="1" applyAlignment="1" applyProtection="1">
      <alignment vertical="center"/>
    </xf>
    <xf numFmtId="164" fontId="6" fillId="6" borderId="27" xfId="0" applyNumberFormat="1" applyFont="1" applyFill="1" applyBorder="1" applyAlignment="1" applyProtection="1">
      <alignment vertical="center"/>
    </xf>
    <xf numFmtId="164" fontId="6" fillId="6" borderId="42" xfId="0" applyNumberFormat="1" applyFont="1" applyFill="1" applyBorder="1" applyAlignment="1" applyProtection="1">
      <alignment vertical="center"/>
    </xf>
    <xf numFmtId="164" fontId="6" fillId="6" borderId="46" xfId="0" applyNumberFormat="1" applyFont="1" applyFill="1" applyBorder="1" applyAlignment="1" applyProtection="1">
      <alignment vertical="center"/>
    </xf>
    <xf numFmtId="38" fontId="6" fillId="6" borderId="46" xfId="0" applyNumberFormat="1" applyFont="1" applyFill="1" applyBorder="1" applyAlignment="1" applyProtection="1">
      <alignment vertical="center"/>
    </xf>
    <xf numFmtId="166" fontId="6" fillId="6" borderId="14" xfId="0" applyNumberFormat="1" applyFont="1" applyFill="1" applyBorder="1" applyAlignment="1" applyProtection="1">
      <alignment vertical="center"/>
    </xf>
    <xf numFmtId="164" fontId="21" fillId="3" borderId="44" xfId="0" applyNumberFormat="1" applyFont="1" applyFill="1" applyBorder="1" applyAlignment="1" applyProtection="1">
      <alignment horizontal="center" vertical="center"/>
      <protection locked="0"/>
    </xf>
    <xf numFmtId="38" fontId="21" fillId="6" borderId="42" xfId="0" applyNumberFormat="1" applyFont="1" applyFill="1" applyBorder="1" applyAlignment="1" applyProtection="1">
      <alignment horizontal="center" vertical="center"/>
    </xf>
    <xf numFmtId="38" fontId="52" fillId="6" borderId="42" xfId="0" applyNumberFormat="1" applyFont="1" applyFill="1" applyBorder="1" applyAlignment="1" applyProtection="1">
      <alignment horizontal="center" vertical="center"/>
    </xf>
    <xf numFmtId="2" fontId="21" fillId="3" borderId="1" xfId="0" applyNumberFormat="1" applyFont="1" applyFill="1" applyBorder="1" applyAlignment="1" applyProtection="1">
      <alignment horizontal="center" vertical="center"/>
      <protection locked="0"/>
    </xf>
    <xf numFmtId="164" fontId="21" fillId="6" borderId="3" xfId="0" applyNumberFormat="1" applyFont="1" applyFill="1" applyBorder="1" applyAlignment="1" applyProtection="1">
      <alignment horizontal="center" vertical="center"/>
    </xf>
    <xf numFmtId="38" fontId="12" fillId="30" borderId="46" xfId="0" applyNumberFormat="1" applyFont="1" applyFill="1" applyBorder="1" applyAlignment="1" applyProtection="1">
      <alignment horizontal="left" vertical="top"/>
    </xf>
    <xf numFmtId="0" fontId="21" fillId="30" borderId="0" xfId="0" applyFont="1" applyFill="1" applyProtection="1"/>
    <xf numFmtId="3" fontId="55" fillId="3" borderId="79" xfId="0" applyNumberFormat="1" applyFont="1" applyFill="1" applyBorder="1" applyAlignment="1" applyProtection="1">
      <alignment horizontal="center" vertical="center"/>
      <protection locked="0"/>
    </xf>
    <xf numFmtId="3" fontId="55" fillId="3" borderId="80" xfId="0" applyNumberFormat="1" applyFont="1" applyFill="1" applyBorder="1" applyAlignment="1" applyProtection="1">
      <alignment horizontal="center" vertical="center"/>
      <protection locked="0"/>
    </xf>
    <xf numFmtId="3" fontId="55" fillId="3" borderId="81" xfId="0" applyNumberFormat="1" applyFont="1" applyFill="1" applyBorder="1" applyAlignment="1" applyProtection="1">
      <alignment horizontal="center" vertical="center"/>
      <protection locked="0"/>
    </xf>
    <xf numFmtId="3" fontId="55" fillId="3" borderId="79" xfId="0" applyNumberFormat="1" applyFont="1" applyFill="1" applyBorder="1" applyAlignment="1" applyProtection="1">
      <alignment horizontal="center" vertical="top"/>
      <protection locked="0"/>
    </xf>
    <xf numFmtId="3" fontId="55" fillId="3" borderId="80" xfId="0" applyNumberFormat="1" applyFont="1" applyFill="1" applyBorder="1" applyAlignment="1" applyProtection="1">
      <alignment horizontal="center" vertical="top"/>
      <protection locked="0"/>
    </xf>
    <xf numFmtId="3" fontId="55" fillId="3" borderId="81" xfId="0" applyNumberFormat="1" applyFont="1" applyFill="1" applyBorder="1" applyAlignment="1" applyProtection="1">
      <alignment horizontal="center" vertical="top"/>
      <protection locked="0"/>
    </xf>
    <xf numFmtId="0" fontId="57" fillId="30" borderId="46" xfId="0" applyFont="1" applyFill="1" applyBorder="1" applyAlignment="1" applyProtection="1"/>
    <xf numFmtId="38" fontId="21" fillId="3" borderId="79" xfId="0" applyNumberFormat="1" applyFont="1" applyFill="1" applyBorder="1" applyAlignment="1" applyProtection="1">
      <alignment horizontal="left" vertical="center"/>
      <protection locked="0"/>
    </xf>
    <xf numFmtId="0" fontId="21" fillId="30" borderId="0" xfId="0" applyFont="1" applyFill="1" applyAlignment="1">
      <alignment horizontal="center" vertical="center"/>
    </xf>
    <xf numFmtId="38" fontId="21" fillId="3" borderId="80" xfId="0" applyNumberFormat="1" applyFont="1" applyFill="1" applyBorder="1" applyAlignment="1" applyProtection="1">
      <alignment horizontal="left" vertical="center"/>
      <protection locked="0"/>
    </xf>
    <xf numFmtId="38" fontId="21" fillId="3" borderId="81" xfId="0" applyNumberFormat="1" applyFont="1" applyFill="1" applyBorder="1" applyAlignment="1" applyProtection="1">
      <alignment horizontal="left" vertical="center"/>
      <protection locked="0"/>
    </xf>
    <xf numFmtId="164" fontId="21" fillId="3" borderId="46" xfId="0" applyNumberFormat="1" applyFont="1" applyFill="1" applyBorder="1" applyAlignment="1" applyProtection="1">
      <alignment horizontal="center" vertical="center"/>
      <protection locked="0"/>
    </xf>
    <xf numFmtId="38" fontId="6" fillId="2" borderId="77" xfId="0" applyNumberFormat="1" applyFont="1" applyFill="1" applyBorder="1" applyAlignment="1" applyProtection="1">
      <alignment horizontal="center" vertical="center"/>
    </xf>
    <xf numFmtId="0" fontId="6" fillId="6" borderId="7" xfId="0" applyFont="1" applyFill="1" applyBorder="1" applyAlignment="1" applyProtection="1">
      <alignment vertical="center" wrapText="1"/>
      <protection hidden="1"/>
    </xf>
    <xf numFmtId="0" fontId="6" fillId="6" borderId="8" xfId="0" applyFont="1" applyFill="1" applyBorder="1" applyAlignment="1" applyProtection="1">
      <alignment vertical="center" wrapText="1"/>
      <protection hidden="1"/>
    </xf>
    <xf numFmtId="0" fontId="21" fillId="30" borderId="0" xfId="0" applyFont="1" applyFill="1" applyAlignment="1" applyProtection="1">
      <alignment vertical="center"/>
    </xf>
    <xf numFmtId="0" fontId="3" fillId="30" borderId="0" xfId="0" applyFont="1" applyFill="1" applyAlignment="1" applyProtection="1">
      <alignment vertical="center"/>
    </xf>
    <xf numFmtId="38" fontId="6" fillId="6" borderId="7" xfId="0" applyNumberFormat="1" applyFont="1" applyFill="1" applyBorder="1" applyAlignment="1" applyProtection="1">
      <alignment horizontal="left" vertical="center"/>
    </xf>
    <xf numFmtId="0" fontId="6" fillId="6" borderId="13" xfId="0" applyFont="1" applyFill="1" applyBorder="1" applyAlignment="1" applyProtection="1">
      <alignment horizontal="center"/>
      <protection hidden="1"/>
    </xf>
    <xf numFmtId="0" fontId="6" fillId="6" borderId="27" xfId="0" applyFont="1" applyFill="1" applyBorder="1" applyAlignment="1" applyProtection="1">
      <alignment horizontal="center"/>
      <protection hidden="1"/>
    </xf>
    <xf numFmtId="164" fontId="55" fillId="3" borderId="17" xfId="0" applyNumberFormat="1" applyFont="1" applyFill="1" applyBorder="1" applyAlignment="1" applyProtection="1">
      <alignment horizontal="center" vertical="center"/>
      <protection locked="0"/>
    </xf>
    <xf numFmtId="164" fontId="55" fillId="3" borderId="72" xfId="0" applyNumberFormat="1" applyFont="1" applyFill="1" applyBorder="1" applyAlignment="1" applyProtection="1">
      <alignment horizontal="center" vertical="center"/>
      <protection locked="0"/>
    </xf>
    <xf numFmtId="164" fontId="55" fillId="3" borderId="79" xfId="0" applyNumberFormat="1" applyFont="1" applyFill="1" applyBorder="1" applyAlignment="1" applyProtection="1">
      <alignment horizontal="center" vertical="center"/>
      <protection locked="0"/>
    </xf>
    <xf numFmtId="164" fontId="55" fillId="3" borderId="11" xfId="0" applyNumberFormat="1" applyFont="1" applyFill="1" applyBorder="1" applyAlignment="1" applyProtection="1">
      <alignment horizontal="center" vertical="center"/>
      <protection locked="0"/>
    </xf>
    <xf numFmtId="164" fontId="55" fillId="3" borderId="24" xfId="0" applyNumberFormat="1" applyFont="1" applyFill="1" applyBorder="1" applyAlignment="1" applyProtection="1">
      <alignment horizontal="center" vertical="center"/>
      <protection locked="0"/>
    </xf>
    <xf numFmtId="164" fontId="55" fillId="3" borderId="80" xfId="0" applyNumberFormat="1" applyFont="1" applyFill="1" applyBorder="1" applyAlignment="1" applyProtection="1">
      <alignment horizontal="center" vertical="center"/>
      <protection locked="0"/>
    </xf>
    <xf numFmtId="164" fontId="55" fillId="3" borderId="12" xfId="0" applyNumberFormat="1" applyFont="1" applyFill="1" applyBorder="1" applyAlignment="1" applyProtection="1">
      <alignment horizontal="center" vertical="center"/>
      <protection locked="0"/>
    </xf>
    <xf numFmtId="164" fontId="55" fillId="3" borderId="69" xfId="0" applyNumberFormat="1" applyFont="1" applyFill="1" applyBorder="1" applyAlignment="1" applyProtection="1">
      <alignment horizontal="center" vertical="center"/>
      <protection locked="0"/>
    </xf>
    <xf numFmtId="164" fontId="55" fillId="3" borderId="81" xfId="0" applyNumberFormat="1" applyFont="1" applyFill="1" applyBorder="1" applyAlignment="1" applyProtection="1">
      <alignment horizontal="center" vertical="center"/>
      <protection locked="0"/>
    </xf>
    <xf numFmtId="164" fontId="6" fillId="6" borderId="42" xfId="0" applyNumberFormat="1" applyFont="1" applyFill="1" applyBorder="1" applyAlignment="1" applyProtection="1">
      <alignment horizontal="center" vertical="center"/>
      <protection hidden="1"/>
    </xf>
    <xf numFmtId="164" fontId="6" fillId="6" borderId="80" xfId="0" applyNumberFormat="1" applyFont="1" applyFill="1" applyBorder="1" applyAlignment="1" applyProtection="1">
      <alignment horizontal="center" vertical="center"/>
      <protection hidden="1"/>
    </xf>
    <xf numFmtId="164" fontId="6" fillId="6" borderId="81" xfId="0" applyNumberFormat="1" applyFont="1" applyFill="1" applyBorder="1" applyAlignment="1" applyProtection="1">
      <alignment horizontal="center" vertical="center"/>
      <protection hidden="1"/>
    </xf>
    <xf numFmtId="164" fontId="6" fillId="6" borderId="15" xfId="0" applyNumberFormat="1" applyFont="1" applyFill="1" applyBorder="1" applyAlignment="1" applyProtection="1">
      <alignment horizontal="center" vertical="center"/>
      <protection hidden="1"/>
    </xf>
    <xf numFmtId="164" fontId="6" fillId="6" borderId="80" xfId="0" applyNumberFormat="1" applyFont="1" applyFill="1" applyBorder="1" applyAlignment="1" applyProtection="1">
      <alignment horizontal="center" vertical="center"/>
    </xf>
    <xf numFmtId="164" fontId="6" fillId="6" borderId="81" xfId="0" applyNumberFormat="1" applyFont="1" applyFill="1" applyBorder="1" applyAlignment="1" applyProtection="1">
      <alignment horizontal="center" vertical="center"/>
    </xf>
    <xf numFmtId="0" fontId="45" fillId="6" borderId="35" xfId="0" applyFont="1" applyFill="1" applyBorder="1" applyAlignment="1">
      <alignment horizontal="center" vertical="center" wrapText="1"/>
    </xf>
    <xf numFmtId="164" fontId="21" fillId="7" borderId="2" xfId="0" applyNumberFormat="1" applyFont="1" applyFill="1" applyBorder="1" applyAlignment="1" applyProtection="1">
      <alignment horizontal="center" vertical="center"/>
      <protection locked="0"/>
    </xf>
    <xf numFmtId="0" fontId="21" fillId="7" borderId="3" xfId="0" applyFont="1" applyFill="1" applyBorder="1" applyAlignment="1" applyProtection="1">
      <alignment horizontal="center" vertical="center"/>
      <protection locked="0"/>
    </xf>
    <xf numFmtId="164" fontId="21" fillId="7" borderId="11" xfId="0" applyNumberFormat="1" applyFont="1" applyFill="1" applyBorder="1" applyAlignment="1" applyProtection="1">
      <alignment horizontal="center" vertical="center"/>
      <protection locked="0"/>
    </xf>
    <xf numFmtId="0" fontId="21" fillId="7" borderId="28" xfId="0" applyFont="1" applyFill="1" applyBorder="1" applyAlignment="1" applyProtection="1">
      <alignment horizontal="center" vertical="center"/>
      <protection locked="0"/>
    </xf>
    <xf numFmtId="164" fontId="21" fillId="7" borderId="5" xfId="0" applyNumberFormat="1" applyFont="1" applyFill="1" applyBorder="1" applyAlignment="1" applyProtection="1">
      <alignment horizontal="center" vertical="center"/>
      <protection locked="0"/>
    </xf>
    <xf numFmtId="0" fontId="21" fillId="7" borderId="6" xfId="0" applyFont="1" applyFill="1" applyBorder="1" applyAlignment="1" applyProtection="1">
      <alignment horizontal="center" vertical="center"/>
      <protection locked="0"/>
    </xf>
    <xf numFmtId="0" fontId="45" fillId="6" borderId="35" xfId="0" applyFont="1" applyFill="1" applyBorder="1" applyAlignment="1">
      <alignment horizontal="center" vertical="center"/>
    </xf>
    <xf numFmtId="0" fontId="45" fillId="6" borderId="46" xfId="0" applyFont="1" applyFill="1" applyBorder="1" applyAlignment="1">
      <alignment horizontal="center" vertical="center"/>
    </xf>
    <xf numFmtId="3" fontId="21" fillId="7" borderId="2" xfId="0" applyNumberFormat="1" applyFont="1" applyFill="1" applyBorder="1" applyAlignment="1" applyProtection="1">
      <alignment horizontal="center" vertical="center"/>
      <protection locked="0"/>
    </xf>
    <xf numFmtId="0" fontId="21" fillId="7" borderId="2" xfId="0" applyFont="1" applyFill="1" applyBorder="1" applyAlignment="1" applyProtection="1">
      <alignment horizontal="center" vertical="center"/>
      <protection locked="0"/>
    </xf>
    <xf numFmtId="0" fontId="21" fillId="7" borderId="17" xfId="0" applyFont="1" applyFill="1" applyBorder="1" applyAlignment="1" applyProtection="1">
      <alignment horizontal="center" vertical="center"/>
      <protection locked="0"/>
    </xf>
    <xf numFmtId="3" fontId="21" fillId="7" borderId="17" xfId="0" applyNumberFormat="1" applyFont="1" applyFill="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3" fontId="21" fillId="7" borderId="11" xfId="0" applyNumberFormat="1" applyFont="1" applyFill="1" applyBorder="1" applyAlignment="1" applyProtection="1">
      <alignment horizontal="center" vertical="center"/>
      <protection locked="0"/>
    </xf>
    <xf numFmtId="3" fontId="21" fillId="7" borderId="5" xfId="0" applyNumberFormat="1" applyFont="1" applyFill="1" applyBorder="1" applyAlignment="1" applyProtection="1">
      <alignment horizontal="center" vertical="center"/>
      <protection locked="0"/>
    </xf>
    <xf numFmtId="0" fontId="21" fillId="7" borderId="12"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164" fontId="21" fillId="7" borderId="49" xfId="0" applyNumberFormat="1" applyFont="1" applyFill="1" applyBorder="1" applyAlignment="1" applyProtection="1">
      <alignment horizontal="center" vertical="center" wrapText="1"/>
      <protection locked="0"/>
    </xf>
    <xf numFmtId="164" fontId="21" fillId="7" borderId="12" xfId="0" applyNumberFormat="1" applyFont="1" applyFill="1" applyBorder="1" applyAlignment="1" applyProtection="1">
      <alignment horizontal="center" vertical="center" wrapText="1"/>
      <protection locked="0"/>
    </xf>
    <xf numFmtId="164" fontId="6" fillId="6" borderId="78" xfId="0" applyNumberFormat="1" applyFont="1" applyFill="1" applyBorder="1" applyAlignment="1" applyProtection="1">
      <alignment horizontal="center" vertical="center" wrapText="1"/>
    </xf>
    <xf numFmtId="0" fontId="44" fillId="0" borderId="62" xfId="3" applyFont="1" applyFill="1" applyBorder="1" applyAlignment="1" applyProtection="1">
      <alignment horizontal="right" vertical="center" wrapText="1"/>
    </xf>
    <xf numFmtId="0" fontId="21" fillId="30" borderId="0" xfId="0" applyFont="1" applyFill="1" applyBorder="1" applyAlignment="1" applyProtection="1">
      <alignment vertical="top" wrapText="1"/>
      <protection locked="0"/>
    </xf>
    <xf numFmtId="164" fontId="21" fillId="7" borderId="77" xfId="0" applyNumberFormat="1" applyFont="1" applyFill="1" applyBorder="1" applyAlignment="1" applyProtection="1">
      <alignment horizontal="center" vertical="center" wrapText="1"/>
      <protection locked="0"/>
    </xf>
    <xf numFmtId="0" fontId="6" fillId="30" borderId="0" xfId="0" applyFont="1" applyFill="1"/>
    <xf numFmtId="0" fontId="21" fillId="30" borderId="0" xfId="0" applyFont="1" applyFill="1" applyBorder="1" applyAlignment="1" applyProtection="1">
      <alignment vertical="center"/>
      <protection hidden="1"/>
    </xf>
    <xf numFmtId="0" fontId="6" fillId="6" borderId="21" xfId="0" applyFont="1" applyFill="1" applyBorder="1" applyAlignment="1" applyProtection="1">
      <alignment vertical="center"/>
      <protection hidden="1"/>
    </xf>
    <xf numFmtId="0" fontId="6" fillId="6" borderId="14" xfId="0" applyFont="1" applyFill="1" applyBorder="1" applyAlignment="1" applyProtection="1">
      <alignment horizontal="center"/>
      <protection hidden="1"/>
    </xf>
    <xf numFmtId="0" fontId="21" fillId="0" borderId="44" xfId="0" applyFont="1" applyFill="1" applyBorder="1" applyAlignment="1" applyProtection="1">
      <alignment vertical="center" wrapText="1"/>
      <protection hidden="1"/>
    </xf>
    <xf numFmtId="3" fontId="6" fillId="6" borderId="44" xfId="0" applyNumberFormat="1" applyFont="1" applyFill="1" applyBorder="1" applyAlignment="1" applyProtection="1">
      <alignment horizontal="right"/>
    </xf>
    <xf numFmtId="3" fontId="6" fillId="7" borderId="2" xfId="0" applyNumberFormat="1" applyFont="1" applyFill="1" applyBorder="1" applyAlignment="1" applyProtection="1">
      <alignment horizontal="right"/>
      <protection locked="0"/>
    </xf>
    <xf numFmtId="3" fontId="6" fillId="6" borderId="3" xfId="0" applyNumberFormat="1" applyFont="1" applyFill="1" applyBorder="1" applyAlignment="1" applyProtection="1">
      <alignment horizontal="right"/>
    </xf>
    <xf numFmtId="0" fontId="21" fillId="0" borderId="43" xfId="0" applyFont="1" applyFill="1" applyBorder="1" applyAlignment="1" applyProtection="1">
      <alignment vertical="center" wrapText="1"/>
      <protection hidden="1"/>
    </xf>
    <xf numFmtId="3" fontId="6" fillId="7" borderId="43" xfId="0" applyNumberFormat="1" applyFont="1" applyFill="1" applyBorder="1" applyAlignment="1" applyProtection="1">
      <alignment horizontal="right"/>
      <protection locked="0"/>
    </xf>
    <xf numFmtId="3" fontId="6" fillId="7" borderId="5" xfId="0" applyNumberFormat="1" applyFont="1" applyFill="1" applyBorder="1" applyAlignment="1" applyProtection="1">
      <alignment horizontal="right"/>
      <protection locked="0"/>
    </xf>
    <xf numFmtId="3" fontId="6" fillId="6" borderId="6" xfId="0" applyNumberFormat="1" applyFont="1" applyFill="1" applyBorder="1" applyAlignment="1" applyProtection="1">
      <alignment horizontal="right"/>
    </xf>
    <xf numFmtId="0" fontId="21" fillId="0" borderId="42" xfId="0" applyFont="1" applyFill="1" applyBorder="1" applyAlignment="1" applyProtection="1">
      <alignment vertical="center" wrapText="1"/>
      <protection hidden="1"/>
    </xf>
    <xf numFmtId="168" fontId="6" fillId="6" borderId="42" xfId="0" applyNumberFormat="1" applyFont="1" applyFill="1" applyBorder="1" applyAlignment="1" applyProtection="1">
      <alignment horizontal="right"/>
      <protection hidden="1"/>
    </xf>
    <xf numFmtId="168" fontId="6" fillId="6" borderId="46" xfId="0" applyNumberFormat="1" applyFont="1" applyFill="1" applyBorder="1" applyAlignment="1" applyProtection="1">
      <alignment horizontal="right"/>
      <protection hidden="1"/>
    </xf>
    <xf numFmtId="0" fontId="21" fillId="0" borderId="0" xfId="74" applyFont="1" applyProtection="1"/>
    <xf numFmtId="0" fontId="52" fillId="0" borderId="0" xfId="74" applyFont="1" applyProtection="1"/>
    <xf numFmtId="0" fontId="52" fillId="0" borderId="0" xfId="74" applyFont="1" applyBorder="1" applyAlignment="1" applyProtection="1">
      <alignment vertical="center" wrapText="1"/>
      <protection hidden="1"/>
    </xf>
    <xf numFmtId="6" fontId="52" fillId="0" borderId="0" xfId="74" applyNumberFormat="1" applyFont="1" applyProtection="1"/>
    <xf numFmtId="0" fontId="52" fillId="0" borderId="0" xfId="74" applyFont="1" applyAlignment="1" applyProtection="1">
      <alignment horizontal="left"/>
    </xf>
    <xf numFmtId="0" fontId="6" fillId="6" borderId="13" xfId="74" applyFont="1" applyFill="1" applyBorder="1" applyAlignment="1" applyProtection="1">
      <alignment horizontal="center" vertical="center" wrapText="1"/>
    </xf>
    <xf numFmtId="0" fontId="6" fillId="6" borderId="15" xfId="74" applyFont="1" applyFill="1" applyBorder="1" applyAlignment="1" applyProtection="1">
      <alignment horizontal="center" vertical="center" wrapText="1"/>
    </xf>
    <xf numFmtId="0" fontId="6" fillId="6" borderId="27" xfId="74" applyFont="1" applyFill="1" applyBorder="1" applyAlignment="1" applyProtection="1">
      <alignment horizontal="center" vertical="center" wrapText="1"/>
    </xf>
    <xf numFmtId="0" fontId="6" fillId="6" borderId="9" xfId="74" applyFont="1" applyFill="1" applyBorder="1" applyAlignment="1" applyProtection="1">
      <alignment horizontal="center" vertical="center" wrapText="1"/>
    </xf>
    <xf numFmtId="0" fontId="6" fillId="6" borderId="42" xfId="74" applyFont="1" applyFill="1" applyBorder="1" applyAlignment="1" applyProtection="1">
      <alignment horizontal="center" vertical="center" wrapText="1"/>
    </xf>
    <xf numFmtId="0" fontId="21" fillId="0" borderId="0" xfId="74" applyFont="1" applyAlignment="1" applyProtection="1">
      <alignment horizontal="center" vertical="center" wrapText="1"/>
    </xf>
    <xf numFmtId="6" fontId="21" fillId="7" borderId="17" xfId="74" applyNumberFormat="1" applyFont="1" applyFill="1" applyBorder="1" applyAlignment="1" applyProtection="1">
      <alignment horizontal="right" vertical="center" wrapText="1"/>
      <protection locked="0"/>
    </xf>
    <xf numFmtId="164" fontId="21" fillId="7" borderId="17" xfId="74" applyNumberFormat="1" applyFont="1" applyFill="1" applyBorder="1" applyAlignment="1" applyProtection="1">
      <alignment horizontal="left" vertical="center" wrapText="1"/>
      <protection locked="0"/>
    </xf>
    <xf numFmtId="0" fontId="21" fillId="7" borderId="2" xfId="74" applyNumberFormat="1" applyFont="1" applyFill="1" applyBorder="1" applyAlignment="1" applyProtection="1">
      <alignment horizontal="right" vertical="center" wrapText="1"/>
      <protection locked="0"/>
    </xf>
    <xf numFmtId="0" fontId="21" fillId="7" borderId="50" xfId="74" applyNumberFormat="1" applyFont="1" applyFill="1" applyBorder="1" applyAlignment="1" applyProtection="1">
      <alignment horizontal="right" vertical="center" wrapText="1"/>
      <protection locked="0"/>
    </xf>
    <xf numFmtId="0" fontId="21" fillId="7" borderId="50" xfId="74" applyFont="1" applyFill="1" applyBorder="1" applyAlignment="1" applyProtection="1">
      <alignment horizontal="center" vertical="center" wrapText="1"/>
      <protection locked="0"/>
    </xf>
    <xf numFmtId="0" fontId="21" fillId="7" borderId="63" xfId="74" applyFont="1" applyFill="1" applyBorder="1" applyAlignment="1" applyProtection="1">
      <alignment horizontal="center" vertical="center" wrapText="1"/>
      <protection locked="0"/>
    </xf>
    <xf numFmtId="9" fontId="21" fillId="7" borderId="52" xfId="74" applyNumberFormat="1" applyFont="1" applyFill="1" applyBorder="1" applyAlignment="1" applyProtection="1">
      <alignment horizontal="center" vertical="center" wrapText="1"/>
      <protection locked="0"/>
    </xf>
    <xf numFmtId="6" fontId="21" fillId="7" borderId="11" xfId="74" applyNumberFormat="1" applyFont="1" applyFill="1" applyBorder="1" applyAlignment="1" applyProtection="1">
      <alignment horizontal="right" vertical="center" wrapText="1"/>
      <protection locked="0"/>
    </xf>
    <xf numFmtId="164" fontId="21" fillId="7" borderId="11" xfId="74" applyNumberFormat="1" applyFont="1" applyFill="1" applyBorder="1" applyAlignment="1" applyProtection="1">
      <alignment horizontal="left" vertical="center" wrapText="1"/>
      <protection locked="0"/>
    </xf>
    <xf numFmtId="0" fontId="21" fillId="7" borderId="11" xfId="74" applyNumberFormat="1" applyFont="1" applyFill="1" applyBorder="1" applyAlignment="1" applyProtection="1">
      <alignment horizontal="right" vertical="center" wrapText="1"/>
      <protection locked="0"/>
    </xf>
    <xf numFmtId="0" fontId="21" fillId="7" borderId="51" xfId="74" applyNumberFormat="1" applyFont="1" applyFill="1" applyBorder="1" applyAlignment="1" applyProtection="1">
      <alignment horizontal="right" vertical="center" wrapText="1"/>
      <protection locked="0"/>
    </xf>
    <xf numFmtId="0" fontId="21" fillId="7" borderId="51" xfId="74" applyFont="1" applyFill="1" applyBorder="1" applyAlignment="1" applyProtection="1">
      <alignment horizontal="center" vertical="center" wrapText="1"/>
      <protection locked="0"/>
    </xf>
    <xf numFmtId="0" fontId="21" fillId="7" borderId="48" xfId="74" applyFont="1" applyFill="1" applyBorder="1" applyAlignment="1" applyProtection="1">
      <alignment horizontal="center" vertical="center" wrapText="1"/>
      <protection locked="0"/>
    </xf>
    <xf numFmtId="9" fontId="21" fillId="7" borderId="28" xfId="74" applyNumberFormat="1" applyFont="1" applyFill="1" applyBorder="1" applyAlignment="1" applyProtection="1">
      <alignment horizontal="center" vertical="center" wrapText="1"/>
      <protection locked="0"/>
    </xf>
    <xf numFmtId="6" fontId="21" fillId="7" borderId="5" xfId="74" applyNumberFormat="1" applyFont="1" applyFill="1" applyBorder="1" applyAlignment="1" applyProtection="1">
      <alignment horizontal="right" vertical="center" wrapText="1"/>
      <protection locked="0"/>
    </xf>
    <xf numFmtId="164" fontId="21" fillId="7" borderId="5" xfId="74" applyNumberFormat="1" applyFont="1" applyFill="1" applyBorder="1" applyAlignment="1" applyProtection="1">
      <alignment horizontal="left" vertical="center" wrapText="1"/>
      <protection locked="0"/>
    </xf>
    <xf numFmtId="0" fontId="21" fillId="7" borderId="5" xfId="74" applyNumberFormat="1" applyFont="1" applyFill="1" applyBorder="1" applyAlignment="1" applyProtection="1">
      <alignment horizontal="right" vertical="center" wrapText="1"/>
      <protection locked="0"/>
    </xf>
    <xf numFmtId="0" fontId="21" fillId="7" borderId="64" xfId="74" applyNumberFormat="1" applyFont="1" applyFill="1" applyBorder="1" applyAlignment="1" applyProtection="1">
      <alignment horizontal="right" vertical="center" wrapText="1"/>
      <protection locked="0"/>
    </xf>
    <xf numFmtId="0" fontId="21" fillId="7" borderId="64" xfId="74" applyFont="1" applyFill="1" applyBorder="1" applyAlignment="1" applyProtection="1">
      <alignment horizontal="center" vertical="center" wrapText="1"/>
      <protection locked="0"/>
    </xf>
    <xf numFmtId="0" fontId="21" fillId="7" borderId="43" xfId="74" applyFont="1" applyFill="1" applyBorder="1" applyAlignment="1" applyProtection="1">
      <alignment horizontal="center" vertical="center" wrapText="1"/>
      <protection locked="0"/>
    </xf>
    <xf numFmtId="9" fontId="21" fillId="7" borderId="6" xfId="74" applyNumberFormat="1" applyFont="1" applyFill="1" applyBorder="1" applyAlignment="1" applyProtection="1">
      <alignment horizontal="center" vertical="center" wrapText="1"/>
      <protection locked="0"/>
    </xf>
    <xf numFmtId="6" fontId="6" fillId="6" borderId="13" xfId="74" applyNumberFormat="1" applyFont="1" applyFill="1" applyBorder="1" applyAlignment="1" applyProtection="1">
      <alignment vertical="center" wrapText="1"/>
    </xf>
    <xf numFmtId="0" fontId="6" fillId="0" borderId="65" xfId="74" applyFont="1" applyFill="1" applyBorder="1" applyAlignment="1" applyProtection="1">
      <alignment horizontal="left" vertical="center" wrapText="1"/>
    </xf>
    <xf numFmtId="0" fontId="21" fillId="0" borderId="0" xfId="74" applyFont="1" applyBorder="1" applyAlignment="1" applyProtection="1">
      <alignment horizontal="left" wrapText="1"/>
    </xf>
    <xf numFmtId="0" fontId="21" fillId="0" borderId="0" xfId="74" applyFont="1" applyAlignment="1" applyProtection="1">
      <alignment vertical="top" wrapText="1"/>
    </xf>
    <xf numFmtId="0" fontId="6" fillId="30" borderId="8" xfId="74" applyFont="1" applyFill="1" applyBorder="1" applyAlignment="1" applyProtection="1">
      <alignment horizontal="left" vertical="center" wrapText="1"/>
    </xf>
    <xf numFmtId="6" fontId="6" fillId="30" borderId="8" xfId="74" applyNumberFormat="1" applyFont="1" applyFill="1" applyBorder="1" applyAlignment="1" applyProtection="1">
      <alignment vertical="center" wrapText="1"/>
    </xf>
    <xf numFmtId="0" fontId="21" fillId="30" borderId="8" xfId="0" applyFont="1" applyFill="1" applyBorder="1" applyAlignment="1" applyProtection="1">
      <alignment horizontal="left"/>
    </xf>
    <xf numFmtId="0" fontId="21" fillId="30" borderId="0" xfId="0" applyFont="1" applyFill="1" applyAlignment="1"/>
    <xf numFmtId="0" fontId="21" fillId="30" borderId="0" xfId="0" applyFont="1" applyFill="1" applyAlignment="1">
      <alignment horizontal="center"/>
    </xf>
    <xf numFmtId="3" fontId="12" fillId="31" borderId="14" xfId="0" applyNumberFormat="1" applyFont="1" applyFill="1" applyBorder="1" applyProtection="1">
      <protection hidden="1"/>
    </xf>
    <xf numFmtId="164" fontId="51" fillId="6" borderId="11" xfId="0" applyNumberFormat="1" applyFont="1" applyFill="1" applyBorder="1" applyAlignment="1" applyProtection="1">
      <alignment horizontal="center" vertical="center"/>
      <protection hidden="1"/>
    </xf>
    <xf numFmtId="164" fontId="51" fillId="6" borderId="12" xfId="0" applyNumberFormat="1" applyFont="1" applyFill="1" applyBorder="1" applyAlignment="1" applyProtection="1">
      <alignment horizontal="center" vertical="center"/>
      <protection hidden="1"/>
    </xf>
    <xf numFmtId="164" fontId="51" fillId="6" borderId="24" xfId="0" applyNumberFormat="1" applyFont="1" applyFill="1" applyBorder="1" applyAlignment="1" applyProtection="1">
      <alignment horizontal="center" vertical="center"/>
      <protection hidden="1"/>
    </xf>
    <xf numFmtId="164" fontId="51" fillId="6" borderId="80" xfId="0" applyNumberFormat="1" applyFont="1" applyFill="1" applyBorder="1" applyAlignment="1" applyProtection="1">
      <alignment horizontal="center" vertical="center"/>
      <protection hidden="1"/>
    </xf>
    <xf numFmtId="164" fontId="51" fillId="6" borderId="69" xfId="0" applyNumberFormat="1" applyFont="1" applyFill="1" applyBorder="1" applyAlignment="1" applyProtection="1">
      <alignment horizontal="center" vertical="center"/>
      <protection hidden="1"/>
    </xf>
    <xf numFmtId="164" fontId="51" fillId="6" borderId="81" xfId="0" applyNumberFormat="1" applyFont="1" applyFill="1" applyBorder="1" applyAlignment="1" applyProtection="1">
      <alignment horizontal="center" vertical="center"/>
      <protection hidden="1"/>
    </xf>
    <xf numFmtId="164" fontId="51" fillId="6" borderId="27" xfId="0" applyNumberFormat="1" applyFont="1" applyFill="1" applyBorder="1" applyAlignment="1" applyProtection="1">
      <alignment horizontal="center" vertical="center"/>
      <protection hidden="1"/>
    </xf>
    <xf numFmtId="164" fontId="51" fillId="6" borderId="15" xfId="0" applyNumberFormat="1" applyFont="1" applyFill="1" applyBorder="1" applyAlignment="1" applyProtection="1">
      <alignment horizontal="center" vertical="center"/>
      <protection hidden="1"/>
    </xf>
    <xf numFmtId="0" fontId="51" fillId="6" borderId="7" xfId="0" applyFont="1" applyFill="1" applyBorder="1" applyAlignment="1">
      <alignment horizontal="center" vertical="center"/>
    </xf>
    <xf numFmtId="0" fontId="52" fillId="6" borderId="9" xfId="0" applyFont="1" applyFill="1" applyBorder="1" applyAlignment="1">
      <alignment horizontal="center" vertical="center"/>
    </xf>
    <xf numFmtId="0" fontId="6" fillId="6" borderId="15" xfId="0" applyFont="1" applyFill="1" applyBorder="1" applyAlignment="1" applyProtection="1">
      <alignment horizontal="center" vertical="center"/>
      <protection hidden="1"/>
    </xf>
    <xf numFmtId="0" fontId="58" fillId="30" borderId="0" xfId="0" applyFont="1" applyFill="1" applyAlignment="1">
      <alignment horizontal="center" vertical="center"/>
    </xf>
    <xf numFmtId="0" fontId="6" fillId="6" borderId="15" xfId="0" applyFont="1" applyFill="1" applyBorder="1" applyAlignment="1" applyProtection="1">
      <alignment horizontal="center" vertical="center"/>
    </xf>
    <xf numFmtId="0" fontId="6" fillId="6" borderId="35" xfId="0" applyFont="1" applyFill="1" applyBorder="1" applyAlignment="1" applyProtection="1">
      <alignment horizontal="center" vertical="center"/>
    </xf>
    <xf numFmtId="0" fontId="6" fillId="6" borderId="35"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6" fillId="6" borderId="27" xfId="0" applyFont="1" applyFill="1" applyBorder="1" applyAlignment="1" applyProtection="1">
      <alignment horizontal="center" vertical="center"/>
      <protection hidden="1"/>
    </xf>
    <xf numFmtId="0" fontId="21" fillId="0" borderId="0" xfId="0" applyFont="1" applyAlignment="1">
      <alignment horizontal="center" vertical="center"/>
    </xf>
    <xf numFmtId="0" fontId="21" fillId="7" borderId="44" xfId="0" applyFont="1" applyFill="1" applyBorder="1" applyAlignment="1" applyProtection="1">
      <alignment horizontal="center" vertical="center"/>
      <protection locked="0"/>
    </xf>
    <xf numFmtId="0" fontId="21" fillId="7" borderId="48" xfId="0" applyFont="1" applyFill="1" applyBorder="1" applyAlignment="1" applyProtection="1">
      <alignment horizontal="center" vertical="center"/>
      <protection locked="0"/>
    </xf>
    <xf numFmtId="0" fontId="21" fillId="7" borderId="43" xfId="0" applyFont="1" applyFill="1" applyBorder="1" applyAlignment="1" applyProtection="1">
      <alignment horizontal="center" vertical="center"/>
      <protection locked="0"/>
    </xf>
    <xf numFmtId="0" fontId="52" fillId="30" borderId="10" xfId="0" applyFont="1" applyFill="1" applyBorder="1" applyAlignment="1" applyProtection="1">
      <protection hidden="1"/>
    </xf>
    <xf numFmtId="0" fontId="52" fillId="30" borderId="0" xfId="0" applyFont="1" applyFill="1" applyBorder="1" applyAlignment="1" applyProtection="1">
      <protection hidden="1"/>
    </xf>
    <xf numFmtId="0" fontId="52" fillId="30" borderId="32" xfId="0" applyFont="1" applyFill="1" applyBorder="1" applyAlignment="1" applyProtection="1">
      <protection hidden="1"/>
    </xf>
    <xf numFmtId="0" fontId="52" fillId="30" borderId="10" xfId="0" applyFont="1" applyFill="1" applyBorder="1" applyProtection="1">
      <protection hidden="1"/>
    </xf>
    <xf numFmtId="0" fontId="52" fillId="30" borderId="0" xfId="0" applyFont="1" applyFill="1" applyBorder="1" applyProtection="1">
      <protection hidden="1"/>
    </xf>
    <xf numFmtId="0" fontId="52" fillId="30" borderId="32" xfId="0" applyFont="1" applyFill="1" applyBorder="1" applyProtection="1">
      <protection hidden="1"/>
    </xf>
    <xf numFmtId="0" fontId="20" fillId="30" borderId="9" xfId="0" applyFont="1" applyFill="1" applyBorder="1" applyAlignment="1" applyProtection="1"/>
    <xf numFmtId="0" fontId="14" fillId="30" borderId="0" xfId="0" applyFont="1" applyFill="1" applyAlignment="1" applyProtection="1">
      <alignment horizontal="center"/>
    </xf>
    <xf numFmtId="0" fontId="0" fillId="30" borderId="0" xfId="0" applyFill="1" applyAlignment="1" applyProtection="1">
      <alignment vertical="center"/>
    </xf>
    <xf numFmtId="0" fontId="9"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3" fillId="0" borderId="3" xfId="0" applyFont="1" applyBorder="1" applyAlignment="1">
      <alignment horizontal="center" vertical="center" wrapText="1"/>
    </xf>
    <xf numFmtId="0" fontId="7" fillId="31" borderId="46" xfId="0" applyFont="1" applyFill="1" applyBorder="1" applyAlignment="1">
      <alignment vertical="center" wrapText="1"/>
    </xf>
    <xf numFmtId="17" fontId="7" fillId="0" borderId="11" xfId="0" applyNumberFormat="1" applyFont="1" applyBorder="1" applyAlignment="1">
      <alignment vertical="center" wrapText="1"/>
    </xf>
    <xf numFmtId="0" fontId="7" fillId="0" borderId="11" xfId="0" applyFont="1" applyBorder="1" applyAlignment="1">
      <alignment vertical="center" wrapText="1"/>
    </xf>
    <xf numFmtId="3" fontId="0" fillId="0" borderId="11" xfId="0" applyNumberFormat="1" applyBorder="1" applyAlignment="1">
      <alignment vertical="center" wrapText="1"/>
    </xf>
    <xf numFmtId="0" fontId="0" fillId="0" borderId="48" xfId="0" applyBorder="1" applyAlignment="1">
      <alignment vertical="center" wrapText="1"/>
    </xf>
    <xf numFmtId="0" fontId="0" fillId="0" borderId="11" xfId="0" applyBorder="1" applyAlignment="1">
      <alignment vertical="center"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3" fontId="7" fillId="0" borderId="24" xfId="0" applyNumberFormat="1" applyFont="1" applyBorder="1" applyAlignment="1">
      <alignment vertical="center" wrapText="1"/>
    </xf>
    <xf numFmtId="0" fontId="7"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7" fillId="31" borderId="39" xfId="0" applyFont="1" applyFill="1" applyBorder="1" applyAlignment="1">
      <alignment horizontal="center" vertical="center" wrapText="1"/>
    </xf>
    <xf numFmtId="3" fontId="0" fillId="31" borderId="69" xfId="0" applyNumberFormat="1" applyFill="1" applyBorder="1" applyAlignment="1">
      <alignment vertical="center" wrapText="1"/>
    </xf>
    <xf numFmtId="3" fontId="0" fillId="31" borderId="70" xfId="0" applyNumberFormat="1" applyFill="1" applyBorder="1" applyAlignment="1">
      <alignment vertical="center" wrapText="1"/>
    </xf>
    <xf numFmtId="3" fontId="0" fillId="31" borderId="71" xfId="0" applyNumberFormat="1" applyFill="1" applyBorder="1" applyAlignment="1">
      <alignment vertical="center" wrapText="1"/>
    </xf>
    <xf numFmtId="3" fontId="7" fillId="31" borderId="69" xfId="0" applyNumberFormat="1" applyFont="1" applyFill="1" applyBorder="1" applyAlignment="1">
      <alignment vertical="center" wrapText="1"/>
    </xf>
    <xf numFmtId="0" fontId="12" fillId="30" borderId="42" xfId="0" applyFont="1" applyFill="1" applyBorder="1" applyAlignment="1" applyProtection="1">
      <alignment horizontal="left" vertical="center" wrapText="1"/>
    </xf>
    <xf numFmtId="0" fontId="12" fillId="30" borderId="13" xfId="0" applyFont="1" applyFill="1" applyBorder="1" applyAlignment="1" applyProtection="1">
      <alignment horizontal="left" vertical="center" wrapText="1"/>
    </xf>
    <xf numFmtId="0" fontId="12" fillId="30" borderId="15" xfId="0" applyFont="1" applyFill="1" applyBorder="1" applyAlignment="1" applyProtection="1">
      <alignment horizontal="left" vertical="center" wrapText="1"/>
    </xf>
    <xf numFmtId="167" fontId="12" fillId="6" borderId="7" xfId="0" applyNumberFormat="1" applyFont="1" applyFill="1" applyBorder="1" applyAlignment="1" applyProtection="1">
      <alignment horizontal="center" vertical="center"/>
    </xf>
    <xf numFmtId="167" fontId="12" fillId="6" borderId="8" xfId="0" applyNumberFormat="1" applyFont="1" applyFill="1" applyBorder="1" applyAlignment="1" applyProtection="1">
      <alignment horizontal="center" vertical="center"/>
    </xf>
    <xf numFmtId="167" fontId="12" fillId="6" borderId="9" xfId="0" applyNumberFormat="1" applyFont="1" applyFill="1" applyBorder="1" applyAlignment="1" applyProtection="1">
      <alignment horizontal="center" vertical="center"/>
    </xf>
    <xf numFmtId="9" fontId="47" fillId="0" borderId="44" xfId="2" applyNumberFormat="1" applyFont="1" applyFill="1" applyBorder="1" applyAlignment="1" applyProtection="1">
      <alignment horizontal="center" vertical="center"/>
    </xf>
    <xf numFmtId="9" fontId="47" fillId="0" borderId="2" xfId="2" applyNumberFormat="1" applyFont="1" applyFill="1" applyBorder="1" applyAlignment="1" applyProtection="1">
      <alignment horizontal="center" vertical="center"/>
    </xf>
    <xf numFmtId="9" fontId="47" fillId="0" borderId="3" xfId="2" applyNumberFormat="1" applyFont="1" applyFill="1" applyBorder="1" applyAlignment="1" applyProtection="1">
      <alignment horizontal="center" vertical="center"/>
    </xf>
    <xf numFmtId="170" fontId="47" fillId="0" borderId="48" xfId="0" applyNumberFormat="1" applyFont="1" applyFill="1" applyBorder="1" applyAlignment="1" applyProtection="1">
      <alignment horizontal="center" vertical="center"/>
    </xf>
    <xf numFmtId="170" fontId="47" fillId="0" borderId="11" xfId="0" applyNumberFormat="1" applyFont="1" applyFill="1" applyBorder="1" applyAlignment="1" applyProtection="1">
      <alignment horizontal="center" vertical="center"/>
    </xf>
    <xf numFmtId="170" fontId="47" fillId="0" borderId="28" xfId="0" applyNumberFormat="1" applyFont="1" applyFill="1" applyBorder="1" applyAlignment="1" applyProtection="1">
      <alignment horizontal="center" vertical="center"/>
    </xf>
    <xf numFmtId="3" fontId="49" fillId="0" borderId="48" xfId="0" applyNumberFormat="1"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49" fillId="0" borderId="28" xfId="0" applyFont="1" applyFill="1" applyBorder="1" applyAlignment="1" applyProtection="1">
      <alignment horizontal="center" vertical="center"/>
    </xf>
    <xf numFmtId="167" fontId="48" fillId="33" borderId="48" xfId="0" applyNumberFormat="1" applyFont="1" applyFill="1" applyBorder="1" applyAlignment="1" applyProtection="1">
      <alignment horizontal="center" vertical="center"/>
    </xf>
    <xf numFmtId="167" fontId="48" fillId="33" borderId="11" xfId="0" applyNumberFormat="1" applyFont="1" applyFill="1" applyBorder="1" applyAlignment="1" applyProtection="1">
      <alignment horizontal="center" vertical="center"/>
    </xf>
    <xf numFmtId="167" fontId="48" fillId="33" borderId="28" xfId="0" applyNumberFormat="1" applyFont="1" applyFill="1" applyBorder="1" applyAlignment="1" applyProtection="1">
      <alignment horizontal="center" vertical="center"/>
    </xf>
    <xf numFmtId="167" fontId="47" fillId="0" borderId="43" xfId="0" applyNumberFormat="1" applyFont="1" applyFill="1" applyBorder="1" applyAlignment="1" applyProtection="1">
      <alignment horizontal="center" vertical="center"/>
    </xf>
    <xf numFmtId="167" fontId="47" fillId="0" borderId="5" xfId="0" applyNumberFormat="1" applyFont="1" applyFill="1" applyBorder="1" applyAlignment="1" applyProtection="1">
      <alignment horizontal="center" vertical="center"/>
    </xf>
    <xf numFmtId="167" fontId="47" fillId="0" borderId="6" xfId="0" applyNumberFormat="1" applyFont="1" applyFill="1" applyBorder="1" applyAlignment="1" applyProtection="1">
      <alignment horizontal="center" vertical="center"/>
    </xf>
    <xf numFmtId="0" fontId="12" fillId="0" borderId="44" xfId="0" applyFont="1" applyFill="1" applyBorder="1" applyAlignment="1" applyProtection="1">
      <alignment horizontal="left" vertical="center"/>
    </xf>
    <xf numFmtId="0" fontId="12" fillId="0" borderId="2" xfId="0" applyFont="1" applyFill="1" applyBorder="1" applyAlignment="1" applyProtection="1">
      <alignment horizontal="left" vertical="center"/>
    </xf>
    <xf numFmtId="0" fontId="12" fillId="0" borderId="47" xfId="0" applyFont="1" applyFill="1" applyBorder="1" applyAlignment="1" applyProtection="1">
      <alignment horizontal="left" vertical="center"/>
    </xf>
    <xf numFmtId="0" fontId="12" fillId="0" borderId="48"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0" borderId="24" xfId="0" applyFont="1" applyFill="1" applyBorder="1" applyAlignment="1" applyProtection="1">
      <alignment horizontal="left" vertical="center"/>
    </xf>
    <xf numFmtId="0" fontId="12" fillId="33" borderId="48" xfId="0" applyFont="1" applyFill="1" applyBorder="1" applyAlignment="1" applyProtection="1">
      <alignment horizontal="left" vertical="center"/>
    </xf>
    <xf numFmtId="0" fontId="12" fillId="33" borderId="11" xfId="0" applyFont="1" applyFill="1" applyBorder="1" applyAlignment="1" applyProtection="1">
      <alignment horizontal="left" vertical="center"/>
    </xf>
    <xf numFmtId="0" fontId="12" fillId="33" borderId="24" xfId="0" applyFont="1" applyFill="1" applyBorder="1" applyAlignment="1" applyProtection="1">
      <alignment horizontal="left" vertical="center"/>
    </xf>
    <xf numFmtId="0" fontId="12" fillId="0" borderId="43"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xf>
    <xf numFmtId="0" fontId="12" fillId="0" borderId="84" xfId="0" applyFont="1" applyFill="1" applyBorder="1" applyAlignment="1" applyProtection="1">
      <alignment horizontal="left" vertical="center" wrapText="1"/>
    </xf>
    <xf numFmtId="0" fontId="12" fillId="6" borderId="7" xfId="0" applyFont="1" applyFill="1" applyBorder="1" applyAlignment="1" applyProtection="1">
      <alignment horizontal="center" vertical="center"/>
      <protection hidden="1"/>
    </xf>
    <xf numFmtId="0" fontId="12" fillId="6" borderId="8" xfId="0" applyFont="1" applyFill="1" applyBorder="1" applyAlignment="1" applyProtection="1">
      <alignment horizontal="center" vertical="center"/>
      <protection hidden="1"/>
    </xf>
    <xf numFmtId="0" fontId="12" fillId="6" borderId="9" xfId="0" applyFont="1" applyFill="1" applyBorder="1" applyAlignment="1" applyProtection="1">
      <alignment horizontal="center" vertical="center"/>
      <protection hidden="1"/>
    </xf>
    <xf numFmtId="0" fontId="13" fillId="30" borderId="10" xfId="0" applyFont="1" applyFill="1" applyBorder="1" applyAlignment="1" applyProtection="1">
      <protection hidden="1"/>
    </xf>
    <xf numFmtId="0" fontId="13" fillId="30" borderId="0" xfId="0" applyFont="1" applyFill="1" applyBorder="1" applyAlignment="1" applyProtection="1"/>
    <xf numFmtId="0" fontId="13" fillId="30" borderId="16" xfId="0" applyFont="1" applyFill="1" applyBorder="1" applyAlignment="1" applyProtection="1"/>
    <xf numFmtId="0" fontId="13" fillId="30" borderId="10" xfId="0" applyFont="1" applyFill="1" applyBorder="1" applyAlignment="1" applyProtection="1">
      <alignment horizontal="left"/>
      <protection hidden="1"/>
    </xf>
    <xf numFmtId="0" fontId="13" fillId="30" borderId="0" xfId="0" applyFont="1" applyFill="1" applyBorder="1" applyAlignment="1" applyProtection="1">
      <alignment horizontal="left"/>
      <protection hidden="1"/>
    </xf>
    <xf numFmtId="0" fontId="13" fillId="30" borderId="32" xfId="0" applyFont="1" applyFill="1" applyBorder="1" applyAlignment="1" applyProtection="1">
      <alignment horizontal="left"/>
      <protection hidden="1"/>
    </xf>
    <xf numFmtId="0" fontId="13" fillId="30" borderId="39" xfId="0" applyFont="1" applyFill="1" applyBorder="1" applyAlignment="1" applyProtection="1">
      <protection hidden="1"/>
    </xf>
    <xf numFmtId="0" fontId="13" fillId="30" borderId="37" xfId="0" applyFont="1" applyFill="1" applyBorder="1" applyAlignment="1" applyProtection="1">
      <protection hidden="1"/>
    </xf>
    <xf numFmtId="0" fontId="12" fillId="30" borderId="42" xfId="0" applyFont="1" applyFill="1" applyBorder="1" applyAlignment="1" applyProtection="1">
      <protection hidden="1"/>
    </xf>
    <xf numFmtId="0" fontId="13" fillId="30" borderId="13" xfId="0" applyFont="1" applyFill="1" applyBorder="1" applyAlignment="1" applyProtection="1">
      <protection hidden="1"/>
    </xf>
    <xf numFmtId="0" fontId="13" fillId="30" borderId="21" xfId="0" applyFont="1" applyFill="1" applyBorder="1" applyAlignment="1" applyProtection="1">
      <protection hidden="1"/>
    </xf>
    <xf numFmtId="0" fontId="13" fillId="30" borderId="22" xfId="0" applyFont="1" applyFill="1" applyBorder="1" applyAlignment="1" applyProtection="1"/>
    <xf numFmtId="0" fontId="13" fillId="30" borderId="23" xfId="0" applyFont="1" applyFill="1" applyBorder="1" applyAlignment="1" applyProtection="1"/>
    <xf numFmtId="0" fontId="13" fillId="30" borderId="32" xfId="0" applyFont="1" applyFill="1" applyBorder="1" applyAlignment="1" applyProtection="1"/>
    <xf numFmtId="0" fontId="14" fillId="30" borderId="0" xfId="0" applyFont="1" applyFill="1" applyBorder="1" applyAlignment="1" applyProtection="1">
      <alignment horizontal="left" vertical="top" wrapText="1"/>
      <protection hidden="1"/>
    </xf>
    <xf numFmtId="0" fontId="15" fillId="30" borderId="0" xfId="0" applyFont="1" applyFill="1" applyBorder="1" applyAlignment="1" applyProtection="1">
      <alignment horizontal="center" vertical="center"/>
      <protection hidden="1"/>
    </xf>
    <xf numFmtId="0" fontId="16" fillId="30" borderId="0"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0" fontId="13" fillId="6" borderId="22" xfId="0" applyFont="1" applyFill="1" applyBorder="1" applyAlignment="1" applyProtection="1">
      <alignment horizontal="center" vertical="center"/>
      <protection hidden="1"/>
    </xf>
    <xf numFmtId="0" fontId="13" fillId="6" borderId="10" xfId="0" applyFont="1" applyFill="1" applyBorder="1" applyAlignment="1" applyProtection="1">
      <alignment horizontal="center" vertical="center"/>
      <protection hidden="1"/>
    </xf>
    <xf numFmtId="0" fontId="13" fillId="6" borderId="0" xfId="0" applyFont="1" applyFill="1" applyBorder="1" applyAlignment="1" applyProtection="1">
      <alignment horizontal="center" vertical="center"/>
      <protection hidden="1"/>
    </xf>
    <xf numFmtId="0" fontId="13" fillId="30" borderId="16" xfId="0" applyFont="1" applyFill="1" applyBorder="1" applyAlignment="1" applyProtection="1">
      <alignment horizontal="left"/>
      <protection hidden="1"/>
    </xf>
    <xf numFmtId="0" fontId="12" fillId="5" borderId="7" xfId="0" applyFont="1" applyFill="1" applyBorder="1" applyAlignment="1" applyProtection="1">
      <alignment horizontal="center" vertical="center" wrapText="1"/>
      <protection hidden="1"/>
    </xf>
    <xf numFmtId="0" fontId="12" fillId="5" borderId="8" xfId="0" applyFont="1" applyFill="1" applyBorder="1" applyAlignment="1" applyProtection="1">
      <alignment horizontal="center" vertical="center" wrapText="1"/>
      <protection hidden="1"/>
    </xf>
    <xf numFmtId="0" fontId="12" fillId="5" borderId="86" xfId="0" applyFont="1" applyFill="1" applyBorder="1" applyAlignment="1" applyProtection="1">
      <protection hidden="1"/>
    </xf>
    <xf numFmtId="0" fontId="13" fillId="0" borderId="85" xfId="0" applyFont="1" applyBorder="1" applyAlignment="1" applyProtection="1">
      <protection hidden="1"/>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12" fillId="30" borderId="0" xfId="0" applyFont="1" applyFill="1" applyBorder="1" applyAlignment="1" applyProtection="1">
      <alignment horizontal="center"/>
      <protection hidden="1"/>
    </xf>
    <xf numFmtId="0" fontId="12" fillId="30" borderId="0" xfId="0" applyFont="1" applyFill="1" applyAlignment="1" applyProtection="1">
      <alignment horizontal="left" vertical="center" wrapText="1"/>
      <protection hidden="1"/>
    </xf>
    <xf numFmtId="0" fontId="12" fillId="5" borderId="7" xfId="0" applyFont="1" applyFill="1" applyBorder="1" applyAlignment="1" applyProtection="1">
      <alignment horizontal="left"/>
      <protection hidden="1"/>
    </xf>
    <xf numFmtId="0" fontId="12" fillId="5" borderId="9" xfId="0" applyFont="1" applyFill="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8" xfId="0" applyFont="1" applyBorder="1" applyAlignment="1" applyProtection="1">
      <alignment horizontal="left"/>
      <protection hidden="1"/>
    </xf>
    <xf numFmtId="0" fontId="12" fillId="0" borderId="9" xfId="0" applyFont="1" applyBorder="1" applyAlignment="1" applyProtection="1">
      <alignment horizontal="left"/>
      <protection hidden="1"/>
    </xf>
    <xf numFmtId="0" fontId="14" fillId="7" borderId="45" xfId="0" applyFont="1" applyFill="1" applyBorder="1" applyAlignment="1" applyProtection="1">
      <alignment horizontal="right"/>
      <protection locked="0"/>
    </xf>
    <xf numFmtId="0" fontId="14" fillId="7" borderId="41" xfId="0" applyFont="1" applyFill="1" applyBorder="1" applyAlignment="1" applyProtection="1">
      <alignment horizontal="right"/>
      <protection locked="0"/>
    </xf>
    <xf numFmtId="0" fontId="14" fillId="7" borderId="40" xfId="0" applyFont="1" applyFill="1" applyBorder="1" applyAlignment="1" applyProtection="1">
      <alignment horizontal="right"/>
      <protection locked="0"/>
    </xf>
    <xf numFmtId="14" fontId="14" fillId="7" borderId="45" xfId="0" applyNumberFormat="1" applyFont="1" applyFill="1" applyBorder="1" applyAlignment="1" applyProtection="1">
      <alignment horizontal="right"/>
      <protection locked="0"/>
    </xf>
    <xf numFmtId="0" fontId="52" fillId="30" borderId="10" xfId="0" applyFont="1" applyFill="1" applyBorder="1" applyAlignment="1" applyProtection="1">
      <alignment wrapText="1"/>
      <protection hidden="1"/>
    </xf>
    <xf numFmtId="0" fontId="52" fillId="30" borderId="0" xfId="0" applyFont="1" applyFill="1" applyBorder="1" applyAlignment="1" applyProtection="1">
      <alignment wrapText="1"/>
      <protection hidden="1"/>
    </xf>
    <xf numFmtId="0" fontId="52" fillId="30" borderId="32" xfId="0" applyFont="1" applyFill="1" applyBorder="1" applyAlignment="1" applyProtection="1">
      <alignment wrapText="1"/>
      <protection hidden="1"/>
    </xf>
    <xf numFmtId="0" fontId="12" fillId="0" borderId="7" xfId="0" applyFont="1" applyBorder="1" applyAlignment="1" applyProtection="1">
      <alignment horizontal="center"/>
      <protection hidden="1"/>
    </xf>
    <xf numFmtId="0" fontId="12" fillId="0" borderId="8" xfId="0" applyFont="1" applyBorder="1" applyAlignment="1" applyProtection="1">
      <alignment horizontal="center"/>
      <protection hidden="1"/>
    </xf>
    <xf numFmtId="0" fontId="12" fillId="0" borderId="9" xfId="0" applyFont="1" applyBorder="1" applyAlignment="1" applyProtection="1">
      <alignment horizontal="center"/>
      <protection hidden="1"/>
    </xf>
    <xf numFmtId="0" fontId="12" fillId="30" borderId="7" xfId="0" applyFont="1" applyFill="1" applyBorder="1" applyAlignment="1" applyProtection="1">
      <protection hidden="1"/>
    </xf>
    <xf numFmtId="0" fontId="13" fillId="30" borderId="8" xfId="0" applyFont="1" applyFill="1" applyBorder="1" applyAlignment="1" applyProtection="1">
      <protection hidden="1"/>
    </xf>
    <xf numFmtId="0" fontId="13" fillId="30" borderId="9" xfId="0" applyFont="1" applyFill="1" applyBorder="1" applyAlignment="1" applyProtection="1">
      <protection hidden="1"/>
    </xf>
    <xf numFmtId="0" fontId="53" fillId="30" borderId="10" xfId="0" applyFont="1" applyFill="1" applyBorder="1" applyAlignment="1">
      <alignment horizontal="left"/>
    </xf>
    <xf numFmtId="0" fontId="53" fillId="30" borderId="0" xfId="0" applyFont="1" applyFill="1" applyBorder="1" applyAlignment="1">
      <alignment horizontal="left"/>
    </xf>
    <xf numFmtId="0" fontId="53" fillId="30" borderId="32" xfId="0" applyFont="1" applyFill="1" applyBorder="1" applyAlignment="1">
      <alignment horizontal="left"/>
    </xf>
    <xf numFmtId="0" fontId="7" fillId="0" borderId="0" xfId="0" applyFont="1" applyAlignment="1">
      <alignment horizontal="center"/>
    </xf>
    <xf numFmtId="0" fontId="6" fillId="6" borderId="21"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42"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12" fillId="6" borderId="8" xfId="0"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0" fontId="14" fillId="7" borderId="21" xfId="0" applyFont="1" applyFill="1" applyBorder="1" applyAlignment="1" applyProtection="1">
      <alignment horizontal="center"/>
      <protection locked="0"/>
    </xf>
    <xf numFmtId="0" fontId="14" fillId="7" borderId="22" xfId="0" applyFont="1" applyFill="1" applyBorder="1" applyAlignment="1" applyProtection="1">
      <alignment horizontal="center"/>
      <protection locked="0"/>
    </xf>
    <xf numFmtId="0" fontId="14" fillId="7" borderId="23" xfId="0" applyFont="1" applyFill="1" applyBorder="1" applyAlignment="1" applyProtection="1">
      <alignment horizontal="center"/>
      <protection locked="0"/>
    </xf>
    <xf numFmtId="0" fontId="14" fillId="7" borderId="10" xfId="0" applyFont="1" applyFill="1" applyBorder="1" applyAlignment="1" applyProtection="1">
      <alignment horizontal="center"/>
      <protection locked="0"/>
    </xf>
    <xf numFmtId="0" fontId="14" fillId="7" borderId="0" xfId="0" applyFont="1" applyFill="1" applyBorder="1" applyAlignment="1" applyProtection="1">
      <alignment horizontal="center"/>
      <protection locked="0"/>
    </xf>
    <xf numFmtId="0" fontId="14" fillId="7" borderId="32" xfId="0" applyFont="1" applyFill="1" applyBorder="1" applyAlignment="1" applyProtection="1">
      <alignment horizontal="center"/>
      <protection locked="0"/>
    </xf>
    <xf numFmtId="0" fontId="14" fillId="7" borderId="18" xfId="0" applyFont="1" applyFill="1" applyBorder="1" applyAlignment="1" applyProtection="1">
      <alignment horizontal="center"/>
      <protection locked="0"/>
    </xf>
    <xf numFmtId="0" fontId="14" fillId="7" borderId="65" xfId="0" applyFont="1" applyFill="1" applyBorder="1" applyAlignment="1" applyProtection="1">
      <alignment horizontal="center"/>
      <protection locked="0"/>
    </xf>
    <xf numFmtId="0" fontId="14" fillId="7" borderId="20" xfId="0" applyFont="1" applyFill="1" applyBorder="1" applyAlignment="1" applyProtection="1">
      <alignment horizontal="center"/>
      <protection locked="0"/>
    </xf>
    <xf numFmtId="167" fontId="11" fillId="7" borderId="7" xfId="0" applyNumberFormat="1" applyFont="1" applyFill="1" applyBorder="1" applyAlignment="1" applyProtection="1">
      <alignment horizontal="center" vertical="center"/>
      <protection locked="0"/>
    </xf>
    <xf numFmtId="167" fontId="11" fillId="7" borderId="9" xfId="0" applyNumberFormat="1" applyFont="1" applyFill="1" applyBorder="1" applyAlignment="1" applyProtection="1">
      <alignment horizontal="center" vertical="center"/>
      <protection locked="0"/>
    </xf>
    <xf numFmtId="0" fontId="11" fillId="6" borderId="21" xfId="0" applyFont="1" applyFill="1" applyBorder="1" applyAlignment="1" applyProtection="1">
      <alignment horizontal="center" vertical="center"/>
    </xf>
    <xf numFmtId="0" fontId="11" fillId="6" borderId="23"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32" xfId="0" applyFont="1" applyFill="1" applyBorder="1" applyAlignment="1" applyProtection="1">
      <alignment horizontal="center" vertical="center"/>
    </xf>
    <xf numFmtId="0" fontId="12" fillId="30" borderId="7" xfId="0" applyFont="1" applyFill="1" applyBorder="1" applyAlignment="1" applyProtection="1">
      <alignment horizontal="center"/>
    </xf>
    <xf numFmtId="0" fontId="12" fillId="30" borderId="8" xfId="0" applyFont="1" applyFill="1" applyBorder="1" applyAlignment="1" applyProtection="1">
      <alignment horizontal="center"/>
    </xf>
    <xf numFmtId="0" fontId="12" fillId="30" borderId="9" xfId="0" applyFont="1" applyFill="1" applyBorder="1" applyAlignment="1" applyProtection="1">
      <alignment horizontal="center"/>
    </xf>
    <xf numFmtId="0" fontId="6" fillId="6" borderId="42" xfId="0" applyFont="1" applyFill="1" applyBorder="1" applyAlignment="1" applyProtection="1">
      <alignment horizontal="center" wrapText="1"/>
    </xf>
    <xf numFmtId="0" fontId="6" fillId="6" borderId="13" xfId="0" applyFont="1" applyFill="1" applyBorder="1" applyAlignment="1" applyProtection="1">
      <alignment horizontal="center" wrapText="1"/>
    </xf>
    <xf numFmtId="0" fontId="6" fillId="6" borderId="27" xfId="0" applyFont="1" applyFill="1" applyBorder="1" applyAlignment="1" applyProtection="1">
      <alignment horizontal="center" wrapText="1"/>
    </xf>
    <xf numFmtId="0" fontId="6" fillId="6" borderId="82" xfId="0" applyFont="1" applyFill="1" applyBorder="1" applyAlignment="1" applyProtection="1">
      <alignment horizontal="center" wrapText="1"/>
    </xf>
    <xf numFmtId="0" fontId="6" fillId="6" borderId="83" xfId="0" applyFont="1" applyFill="1" applyBorder="1" applyAlignment="1" applyProtection="1">
      <alignment horizontal="center" wrapText="1"/>
    </xf>
    <xf numFmtId="0" fontId="6" fillId="6" borderId="33" xfId="0" applyFont="1" applyFill="1" applyBorder="1" applyAlignment="1" applyProtection="1">
      <alignment horizontal="center" wrapText="1"/>
    </xf>
    <xf numFmtId="0" fontId="6" fillId="6" borderId="7"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6" borderId="9" xfId="0" applyFont="1" applyFill="1" applyBorder="1" applyAlignment="1" applyProtection="1">
      <alignment horizontal="left" vertical="center" wrapText="1"/>
    </xf>
    <xf numFmtId="0" fontId="55" fillId="3" borderId="76" xfId="0" applyFont="1" applyFill="1" applyBorder="1" applyAlignment="1" applyProtection="1">
      <alignment horizontal="left" vertical="top" wrapText="1"/>
      <protection locked="0"/>
    </xf>
    <xf numFmtId="0" fontId="55" fillId="3" borderId="73" xfId="0" applyFont="1" applyFill="1" applyBorder="1" applyAlignment="1" applyProtection="1">
      <alignment horizontal="left" vertical="top" wrapText="1"/>
      <protection locked="0"/>
    </xf>
    <xf numFmtId="0" fontId="6" fillId="6" borderId="7" xfId="0" applyFont="1" applyFill="1" applyBorder="1" applyAlignment="1" applyProtection="1">
      <alignment horizontal="center" wrapText="1"/>
    </xf>
    <xf numFmtId="0" fontId="6" fillId="6" borderId="8" xfId="0" applyFont="1" applyFill="1" applyBorder="1" applyAlignment="1" applyProtection="1">
      <alignment horizontal="center" wrapText="1"/>
    </xf>
    <xf numFmtId="0" fontId="6" fillId="6" borderId="9" xfId="0" applyFont="1" applyFill="1" applyBorder="1" applyAlignment="1" applyProtection="1">
      <alignment horizontal="center" wrapText="1"/>
    </xf>
    <xf numFmtId="0" fontId="6" fillId="6" borderId="21" xfId="0" applyFont="1" applyFill="1" applyBorder="1" applyAlignment="1" applyProtection="1">
      <alignment horizontal="center" wrapText="1"/>
    </xf>
    <xf numFmtId="0" fontId="6" fillId="6" borderId="18" xfId="0" applyFont="1" applyFill="1" applyBorder="1" applyAlignment="1" applyProtection="1">
      <alignment horizontal="center" wrapText="1"/>
    </xf>
    <xf numFmtId="0" fontId="46" fillId="6" borderId="7" xfId="0" applyFont="1" applyFill="1" applyBorder="1" applyAlignment="1">
      <alignment horizontal="left" vertical="center"/>
    </xf>
    <xf numFmtId="0" fontId="46" fillId="6" borderId="8" xfId="0" applyFont="1" applyFill="1" applyBorder="1" applyAlignment="1">
      <alignment horizontal="left" vertical="center"/>
    </xf>
    <xf numFmtId="0" fontId="43" fillId="6" borderId="7" xfId="0" applyFont="1" applyFill="1" applyBorder="1" applyAlignment="1">
      <alignment vertical="center"/>
    </xf>
    <xf numFmtId="0" fontId="0" fillId="6" borderId="8" xfId="0" applyFill="1" applyBorder="1" applyAlignment="1">
      <alignment vertical="center"/>
    </xf>
    <xf numFmtId="0" fontId="0" fillId="6" borderId="9" xfId="0" applyFill="1" applyBorder="1" applyAlignment="1">
      <alignment vertical="center"/>
    </xf>
    <xf numFmtId="0" fontId="55" fillId="3" borderId="38" xfId="0" applyFont="1" applyFill="1" applyBorder="1" applyAlignment="1" applyProtection="1">
      <alignment horizontal="left" vertical="top" wrapText="1"/>
      <protection locked="0"/>
    </xf>
    <xf numFmtId="0" fontId="55" fillId="3" borderId="26" xfId="0" applyFont="1" applyFill="1" applyBorder="1" applyAlignment="1" applyProtection="1">
      <alignment horizontal="left" vertical="top" wrapText="1"/>
      <protection locked="0"/>
    </xf>
    <xf numFmtId="0" fontId="55" fillId="3" borderId="66" xfId="0" applyFont="1" applyFill="1" applyBorder="1" applyAlignment="1" applyProtection="1">
      <alignment horizontal="left" vertical="top" wrapText="1"/>
      <protection locked="0"/>
    </xf>
    <xf numFmtId="0" fontId="55" fillId="3" borderId="70" xfId="0" applyFont="1" applyFill="1" applyBorder="1" applyAlignment="1" applyProtection="1">
      <alignment horizontal="left" vertical="top" wrapText="1"/>
      <protection locked="0"/>
    </xf>
    <xf numFmtId="0" fontId="55" fillId="3" borderId="21" xfId="0" applyFont="1" applyFill="1" applyBorder="1" applyAlignment="1" applyProtection="1">
      <alignment horizontal="left" vertical="top" wrapText="1"/>
      <protection locked="0"/>
    </xf>
    <xf numFmtId="0" fontId="55" fillId="3" borderId="22" xfId="0" applyFont="1" applyFill="1" applyBorder="1" applyAlignment="1" applyProtection="1">
      <alignment horizontal="left" vertical="top" wrapText="1"/>
      <protection locked="0"/>
    </xf>
    <xf numFmtId="0" fontId="55" fillId="3" borderId="23" xfId="0" applyFont="1" applyFill="1" applyBorder="1" applyAlignment="1" applyProtection="1">
      <alignment horizontal="left" vertical="top" wrapText="1"/>
      <protection locked="0"/>
    </xf>
    <xf numFmtId="0" fontId="55" fillId="3" borderId="10" xfId="0" applyFont="1" applyFill="1" applyBorder="1" applyAlignment="1" applyProtection="1">
      <alignment horizontal="left" vertical="top" wrapText="1"/>
      <protection locked="0"/>
    </xf>
    <xf numFmtId="0" fontId="55" fillId="3" borderId="0" xfId="0" applyFont="1" applyFill="1" applyBorder="1" applyAlignment="1" applyProtection="1">
      <alignment horizontal="left" vertical="top" wrapText="1"/>
      <protection locked="0"/>
    </xf>
    <xf numFmtId="0" fontId="55" fillId="3" borderId="32" xfId="0" applyFont="1" applyFill="1" applyBorder="1" applyAlignment="1" applyProtection="1">
      <alignment horizontal="left" vertical="top" wrapText="1"/>
      <protection locked="0"/>
    </xf>
    <xf numFmtId="0" fontId="55" fillId="3" borderId="18" xfId="0" applyFont="1" applyFill="1" applyBorder="1" applyAlignment="1" applyProtection="1">
      <alignment horizontal="left" vertical="top" wrapText="1"/>
      <protection locked="0"/>
    </xf>
    <xf numFmtId="0" fontId="55" fillId="3" borderId="65" xfId="0" applyFont="1" applyFill="1" applyBorder="1" applyAlignment="1" applyProtection="1">
      <alignment horizontal="left" vertical="top" wrapText="1"/>
      <protection locked="0"/>
    </xf>
    <xf numFmtId="0" fontId="55" fillId="3" borderId="20" xfId="0" applyFont="1" applyFill="1" applyBorder="1" applyAlignment="1" applyProtection="1">
      <alignment horizontal="left" vertical="top" wrapText="1"/>
      <protection locked="0"/>
    </xf>
    <xf numFmtId="0" fontId="6" fillId="6" borderId="35" xfId="0" applyFont="1" applyFill="1" applyBorder="1" applyAlignment="1" applyProtection="1">
      <alignment horizontal="center" wrapText="1"/>
    </xf>
    <xf numFmtId="0" fontId="6" fillId="6" borderId="36" xfId="0" applyFont="1" applyFill="1" applyBorder="1" applyAlignment="1" applyProtection="1">
      <alignment horizontal="center" wrapText="1"/>
    </xf>
    <xf numFmtId="0" fontId="52" fillId="3" borderId="21" xfId="0" applyNumberFormat="1" applyFont="1" applyFill="1" applyBorder="1" applyAlignment="1" applyProtection="1">
      <alignment horizontal="center" vertical="top" wrapText="1"/>
      <protection locked="0"/>
    </xf>
    <xf numFmtId="0" fontId="52" fillId="3" borderId="22" xfId="0" applyNumberFormat="1" applyFont="1" applyFill="1" applyBorder="1" applyAlignment="1" applyProtection="1">
      <alignment horizontal="center" vertical="top" wrapText="1"/>
      <protection locked="0"/>
    </xf>
    <xf numFmtId="0" fontId="52" fillId="3" borderId="23" xfId="0" applyNumberFormat="1" applyFont="1" applyFill="1" applyBorder="1" applyAlignment="1" applyProtection="1">
      <alignment horizontal="center" vertical="top" wrapText="1"/>
      <protection locked="0"/>
    </xf>
    <xf numFmtId="0" fontId="52" fillId="3" borderId="10" xfId="0" applyNumberFormat="1" applyFont="1" applyFill="1" applyBorder="1" applyAlignment="1" applyProtection="1">
      <alignment horizontal="center" vertical="top" wrapText="1"/>
      <protection locked="0"/>
    </xf>
    <xf numFmtId="0" fontId="52" fillId="3" borderId="0" xfId="0" applyNumberFormat="1" applyFont="1" applyFill="1" applyBorder="1" applyAlignment="1" applyProtection="1">
      <alignment horizontal="center" vertical="top" wrapText="1"/>
      <protection locked="0"/>
    </xf>
    <xf numFmtId="0" fontId="52" fillId="3" borderId="32" xfId="0" applyNumberFormat="1" applyFont="1" applyFill="1" applyBorder="1" applyAlignment="1" applyProtection="1">
      <alignment horizontal="center" vertical="top" wrapText="1"/>
      <protection locked="0"/>
    </xf>
    <xf numFmtId="0" fontId="52" fillId="3" borderId="18" xfId="0" applyNumberFormat="1" applyFont="1" applyFill="1" applyBorder="1" applyAlignment="1" applyProtection="1">
      <alignment horizontal="center" vertical="top" wrapText="1"/>
      <protection locked="0"/>
    </xf>
    <xf numFmtId="0" fontId="52" fillId="3" borderId="65" xfId="0" applyNumberFormat="1" applyFont="1" applyFill="1" applyBorder="1" applyAlignment="1" applyProtection="1">
      <alignment horizontal="center" vertical="top" wrapText="1"/>
      <protection locked="0"/>
    </xf>
    <xf numFmtId="0" fontId="52" fillId="3" borderId="20" xfId="0" applyNumberFormat="1" applyFont="1" applyFill="1" applyBorder="1" applyAlignment="1" applyProtection="1">
      <alignment horizontal="center" vertical="top" wrapText="1"/>
      <protection locked="0"/>
    </xf>
    <xf numFmtId="0" fontId="52" fillId="7" borderId="66" xfId="0" applyFont="1" applyFill="1" applyBorder="1" applyAlignment="1" applyProtection="1">
      <alignment horizontal="center" vertical="center"/>
      <protection locked="0"/>
    </xf>
    <xf numFmtId="0" fontId="52" fillId="7" borderId="67" xfId="0" applyFont="1" applyFill="1" applyBorder="1" applyAlignment="1" applyProtection="1">
      <alignment horizontal="center" vertical="center"/>
      <protection locked="0"/>
    </xf>
    <xf numFmtId="0" fontId="51" fillId="6" borderId="7"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7" xfId="0" applyFont="1" applyFill="1" applyBorder="1" applyAlignment="1" applyProtection="1">
      <alignment horizontal="center" wrapText="1"/>
    </xf>
    <xf numFmtId="0" fontId="51" fillId="6" borderId="8" xfId="0" applyFont="1" applyFill="1" applyBorder="1" applyAlignment="1" applyProtection="1">
      <alignment horizontal="center" wrapText="1"/>
    </xf>
    <xf numFmtId="0" fontId="51" fillId="6" borderId="9" xfId="0" applyFont="1" applyFill="1" applyBorder="1" applyAlignment="1" applyProtection="1">
      <alignment horizontal="center" wrapText="1"/>
    </xf>
    <xf numFmtId="0" fontId="52" fillId="7" borderId="10" xfId="0" applyFont="1" applyFill="1" applyBorder="1" applyAlignment="1" applyProtection="1">
      <alignment horizontal="center" vertical="center"/>
      <protection locked="0"/>
    </xf>
    <xf numFmtId="0" fontId="52" fillId="7" borderId="32" xfId="0" applyFont="1" applyFill="1" applyBorder="1" applyAlignment="1" applyProtection="1">
      <alignment horizontal="center" vertical="center"/>
      <protection locked="0"/>
    </xf>
    <xf numFmtId="0" fontId="52" fillId="6" borderId="7" xfId="0" applyFont="1" applyFill="1" applyBorder="1" applyAlignment="1" applyProtection="1">
      <alignment horizontal="left" vertical="center" wrapText="1"/>
    </xf>
    <xf numFmtId="0" fontId="51" fillId="6" borderId="8" xfId="0" applyFont="1" applyFill="1" applyBorder="1" applyAlignment="1" applyProtection="1">
      <alignment horizontal="left" vertical="center" wrapText="1"/>
    </xf>
    <xf numFmtId="0" fontId="51" fillId="6" borderId="9" xfId="0" applyFont="1" applyFill="1" applyBorder="1" applyAlignment="1" applyProtection="1">
      <alignment horizontal="left" vertical="center" wrapText="1"/>
    </xf>
    <xf numFmtId="0" fontId="54" fillId="3" borderId="17" xfId="0" applyFont="1" applyFill="1" applyBorder="1" applyAlignment="1" applyProtection="1">
      <alignment horizontal="left" vertical="top" wrapText="1"/>
      <protection locked="0"/>
    </xf>
    <xf numFmtId="0" fontId="54" fillId="3" borderId="12" xfId="0" applyFont="1" applyFill="1" applyBorder="1" applyAlignment="1" applyProtection="1">
      <alignment horizontal="left" vertical="top" wrapText="1"/>
      <protection locked="0"/>
    </xf>
    <xf numFmtId="0" fontId="51" fillId="6" borderId="7" xfId="0" applyFont="1" applyFill="1" applyBorder="1" applyAlignment="1" applyProtection="1">
      <alignment horizontal="left" vertical="center" wrapText="1"/>
    </xf>
    <xf numFmtId="0" fontId="51" fillId="6" borderId="7" xfId="0" applyFont="1" applyFill="1" applyBorder="1" applyAlignment="1" applyProtection="1">
      <alignment horizontal="left" vertical="center" wrapText="1"/>
      <protection hidden="1"/>
    </xf>
    <xf numFmtId="0" fontId="51" fillId="6" borderId="8" xfId="0" applyFont="1" applyFill="1" applyBorder="1" applyAlignment="1" applyProtection="1">
      <alignment horizontal="left" vertical="center" wrapText="1"/>
      <protection hidden="1"/>
    </xf>
    <xf numFmtId="0" fontId="51" fillId="6" borderId="14" xfId="0" applyFont="1" applyFill="1" applyBorder="1" applyAlignment="1" applyProtection="1">
      <alignment horizontal="left" vertical="center" wrapText="1"/>
      <protection hidden="1"/>
    </xf>
    <xf numFmtId="0" fontId="54" fillId="3" borderId="66" xfId="0" applyFont="1" applyFill="1" applyBorder="1" applyAlignment="1" applyProtection="1">
      <alignment horizontal="left" vertical="top" wrapText="1"/>
      <protection locked="0"/>
    </xf>
    <xf numFmtId="0" fontId="54" fillId="3" borderId="70" xfId="0" applyFont="1" applyFill="1" applyBorder="1" applyAlignment="1" applyProtection="1">
      <alignment horizontal="left" vertical="top" wrapText="1"/>
      <protection locked="0"/>
    </xf>
    <xf numFmtId="0" fontId="54" fillId="3" borderId="71" xfId="0" applyFont="1" applyFill="1" applyBorder="1" applyAlignment="1" applyProtection="1">
      <alignment horizontal="left" vertical="top" wrapText="1"/>
      <protection locked="0"/>
    </xf>
    <xf numFmtId="0" fontId="52" fillId="6" borderId="7" xfId="0" applyFont="1" applyFill="1" applyBorder="1" applyAlignment="1" applyProtection="1">
      <alignment horizontal="left" vertical="top" wrapText="1"/>
    </xf>
    <xf numFmtId="0" fontId="51" fillId="6" borderId="8" xfId="0" applyFont="1" applyFill="1" applyBorder="1" applyAlignment="1" applyProtection="1">
      <alignment horizontal="left" vertical="top" wrapText="1"/>
    </xf>
    <xf numFmtId="0" fontId="51" fillId="6" borderId="14" xfId="0" applyFont="1" applyFill="1" applyBorder="1" applyAlignment="1" applyProtection="1">
      <alignment horizontal="left" vertical="top" wrapText="1"/>
    </xf>
    <xf numFmtId="0" fontId="54" fillId="3" borderId="76" xfId="0" applyFont="1" applyFill="1" applyBorder="1" applyAlignment="1" applyProtection="1">
      <alignment horizontal="left" vertical="top" wrapText="1"/>
      <protection locked="0"/>
    </xf>
    <xf numFmtId="0" fontId="54" fillId="3" borderId="73" xfId="0" applyFont="1" applyFill="1" applyBorder="1" applyAlignment="1" applyProtection="1">
      <alignment horizontal="left" vertical="top" wrapText="1"/>
      <protection locked="0"/>
    </xf>
    <xf numFmtId="0" fontId="54" fillId="3" borderId="74" xfId="0" applyFont="1" applyFill="1" applyBorder="1" applyAlignment="1" applyProtection="1">
      <alignment horizontal="left" vertical="top" wrapText="1"/>
      <protection locked="0"/>
    </xf>
    <xf numFmtId="0" fontId="54" fillId="3" borderId="38" xfId="0" applyFont="1" applyFill="1" applyBorder="1" applyAlignment="1" applyProtection="1">
      <alignment horizontal="left" vertical="top" wrapText="1"/>
      <protection locked="0"/>
    </xf>
    <xf numFmtId="0" fontId="54" fillId="3" borderId="26" xfId="0" applyFont="1" applyFill="1" applyBorder="1" applyAlignment="1" applyProtection="1">
      <alignment horizontal="left" vertical="top" wrapText="1"/>
      <protection locked="0"/>
    </xf>
    <xf numFmtId="0" fontId="54" fillId="3" borderId="25" xfId="0" applyFont="1" applyFill="1" applyBorder="1" applyAlignment="1" applyProtection="1">
      <alignment horizontal="left" vertical="top" wrapText="1"/>
      <protection locked="0"/>
    </xf>
    <xf numFmtId="0" fontId="51" fillId="6" borderId="14" xfId="0" applyFont="1" applyFill="1" applyBorder="1" applyAlignment="1" applyProtection="1">
      <alignment horizontal="left" vertical="center" wrapText="1"/>
    </xf>
    <xf numFmtId="0" fontId="52" fillId="6" borderId="7" xfId="0" applyFont="1" applyFill="1" applyBorder="1" applyAlignment="1" applyProtection="1">
      <alignment horizontal="left" vertical="top" wrapText="1"/>
      <protection hidden="1"/>
    </xf>
    <xf numFmtId="0" fontId="51" fillId="6" borderId="8" xfId="0" applyFont="1" applyFill="1" applyBorder="1" applyAlignment="1" applyProtection="1">
      <alignment horizontal="left" vertical="top" wrapText="1"/>
      <protection hidden="1"/>
    </xf>
    <xf numFmtId="0" fontId="51" fillId="6" borderId="14" xfId="0" applyFont="1" applyFill="1" applyBorder="1" applyAlignment="1" applyProtection="1">
      <alignment horizontal="left" vertical="top" wrapText="1"/>
      <protection hidden="1"/>
    </xf>
    <xf numFmtId="0" fontId="50" fillId="6" borderId="7" xfId="0" applyFont="1" applyFill="1" applyBorder="1" applyAlignment="1">
      <alignment horizontal="left" vertical="center"/>
    </xf>
    <xf numFmtId="0" fontId="50" fillId="6" borderId="8" xfId="0" applyFont="1" applyFill="1" applyBorder="1" applyAlignment="1">
      <alignment horizontal="left" vertical="center"/>
    </xf>
    <xf numFmtId="0" fontId="50" fillId="6" borderId="7" xfId="0" applyFont="1" applyFill="1" applyBorder="1" applyAlignment="1">
      <alignment vertical="center"/>
    </xf>
    <xf numFmtId="0" fontId="13" fillId="6" borderId="8" xfId="0" applyFont="1" applyFill="1" applyBorder="1" applyAlignment="1">
      <alignment vertical="center"/>
    </xf>
    <xf numFmtId="0" fontId="13" fillId="6" borderId="9" xfId="0" applyFont="1" applyFill="1" applyBorder="1" applyAlignment="1">
      <alignment vertical="center"/>
    </xf>
    <xf numFmtId="0" fontId="51" fillId="6" borderId="35" xfId="0" applyFont="1" applyFill="1" applyBorder="1" applyAlignment="1" applyProtection="1">
      <alignment horizontal="center"/>
    </xf>
    <xf numFmtId="0" fontId="51" fillId="6" borderId="36" xfId="0" applyFont="1" applyFill="1" applyBorder="1" applyAlignment="1" applyProtection="1">
      <alignment horizontal="center"/>
    </xf>
    <xf numFmtId="0" fontId="12" fillId="6" borderId="7" xfId="0" applyFont="1" applyFill="1" applyBorder="1" applyAlignment="1" applyProtection="1">
      <alignment horizontal="left" vertical="center" wrapText="1"/>
      <protection hidden="1"/>
    </xf>
    <xf numFmtId="0" fontId="12" fillId="6" borderId="8" xfId="0" applyFont="1" applyFill="1" applyBorder="1" applyAlignment="1" applyProtection="1">
      <alignment horizontal="left" vertical="center" wrapText="1"/>
      <protection hidden="1"/>
    </xf>
    <xf numFmtId="0" fontId="12" fillId="6" borderId="9" xfId="0" applyFont="1" applyFill="1" applyBorder="1" applyAlignment="1" applyProtection="1">
      <alignment horizontal="left" vertical="center" wrapText="1"/>
      <protection hidden="1"/>
    </xf>
    <xf numFmtId="0" fontId="51" fillId="6" borderId="62" xfId="0" applyFont="1" applyFill="1" applyBorder="1" applyAlignment="1" applyProtection="1">
      <alignment horizontal="center" vertical="center" wrapText="1"/>
    </xf>
    <xf numFmtId="0" fontId="52" fillId="6" borderId="77" xfId="0" applyFont="1" applyFill="1" applyBorder="1" applyAlignment="1" applyProtection="1">
      <alignment horizontal="center" wrapText="1"/>
    </xf>
    <xf numFmtId="0" fontId="51" fillId="6" borderId="42" xfId="0" applyFont="1" applyFill="1" applyBorder="1" applyAlignment="1" applyProtection="1">
      <alignment horizontal="center" wrapText="1"/>
    </xf>
    <xf numFmtId="0" fontId="51" fillId="6" borderId="27" xfId="0" applyFont="1" applyFill="1" applyBorder="1" applyAlignment="1" applyProtection="1">
      <alignment horizontal="center" wrapText="1"/>
    </xf>
    <xf numFmtId="0" fontId="51" fillId="6" borderId="15" xfId="0" applyFont="1" applyFill="1" applyBorder="1" applyAlignment="1" applyProtection="1">
      <alignment horizontal="center" wrapText="1"/>
    </xf>
    <xf numFmtId="0" fontId="54" fillId="3" borderId="38" xfId="0" applyFont="1" applyFill="1" applyBorder="1" applyAlignment="1" applyProtection="1">
      <alignment horizontal="center" vertical="top" wrapText="1"/>
      <protection locked="0"/>
    </xf>
    <xf numFmtId="0" fontId="54" fillId="3" borderId="26" xfId="0" applyFont="1" applyFill="1" applyBorder="1" applyAlignment="1" applyProtection="1">
      <alignment horizontal="center" vertical="top" wrapText="1"/>
      <protection locked="0"/>
    </xf>
    <xf numFmtId="0" fontId="54" fillId="3" borderId="25" xfId="0" applyFont="1" applyFill="1" applyBorder="1" applyAlignment="1" applyProtection="1">
      <alignment horizontal="center" vertical="top" wrapText="1"/>
      <protection locked="0"/>
    </xf>
    <xf numFmtId="0" fontId="54" fillId="3" borderId="11" xfId="0" applyFont="1" applyFill="1" applyBorder="1" applyAlignment="1" applyProtection="1">
      <alignment horizontal="left" vertical="top" wrapText="1"/>
      <protection locked="0"/>
    </xf>
    <xf numFmtId="0" fontId="54" fillId="3" borderId="12" xfId="0" applyFont="1" applyFill="1" applyBorder="1" applyAlignment="1" applyProtection="1">
      <alignment horizontal="center" vertical="top" wrapText="1"/>
      <protection locked="0"/>
    </xf>
    <xf numFmtId="0" fontId="51" fillId="6" borderId="9" xfId="0" applyFont="1" applyFill="1" applyBorder="1" applyAlignment="1" applyProtection="1">
      <alignment horizontal="left" vertical="top" wrapText="1"/>
    </xf>
    <xf numFmtId="0" fontId="14" fillId="3" borderId="21" xfId="0" applyNumberFormat="1" applyFont="1" applyFill="1" applyBorder="1" applyAlignment="1" applyProtection="1">
      <alignment horizontal="center" vertical="top" wrapText="1"/>
      <protection locked="0"/>
    </xf>
    <xf numFmtId="0" fontId="14" fillId="3" borderId="22" xfId="0" applyNumberFormat="1" applyFont="1" applyFill="1" applyBorder="1" applyAlignment="1" applyProtection="1">
      <alignment horizontal="center" vertical="top" wrapText="1"/>
      <protection locked="0"/>
    </xf>
    <xf numFmtId="0" fontId="14" fillId="3" borderId="23" xfId="0" applyNumberFormat="1" applyFont="1" applyFill="1" applyBorder="1" applyAlignment="1" applyProtection="1">
      <alignment horizontal="center" vertical="top" wrapText="1"/>
      <protection locked="0"/>
    </xf>
    <xf numFmtId="0" fontId="14" fillId="3" borderId="10" xfId="0" applyNumberFormat="1" applyFont="1" applyFill="1" applyBorder="1" applyAlignment="1" applyProtection="1">
      <alignment horizontal="center" vertical="top" wrapText="1"/>
      <protection locked="0"/>
    </xf>
    <xf numFmtId="0" fontId="14" fillId="3" borderId="0" xfId="0" applyNumberFormat="1" applyFont="1" applyFill="1" applyBorder="1" applyAlignment="1" applyProtection="1">
      <alignment horizontal="center" vertical="top" wrapText="1"/>
      <protection locked="0"/>
    </xf>
    <xf numFmtId="0" fontId="14" fillId="3" borderId="32" xfId="0" applyNumberFormat="1" applyFont="1" applyFill="1" applyBorder="1" applyAlignment="1" applyProtection="1">
      <alignment horizontal="center" vertical="top" wrapText="1"/>
      <protection locked="0"/>
    </xf>
    <xf numFmtId="0" fontId="14" fillId="3" borderId="18" xfId="0" applyNumberFormat="1" applyFont="1" applyFill="1" applyBorder="1" applyAlignment="1" applyProtection="1">
      <alignment horizontal="center" vertical="top" wrapText="1"/>
      <protection locked="0"/>
    </xf>
    <xf numFmtId="0" fontId="14" fillId="3" borderId="65" xfId="0" applyNumberFormat="1" applyFont="1" applyFill="1" applyBorder="1" applyAlignment="1" applyProtection="1">
      <alignment horizontal="center" vertical="top" wrapText="1"/>
      <protection locked="0"/>
    </xf>
    <xf numFmtId="0" fontId="14" fillId="3" borderId="20" xfId="0" applyNumberFormat="1" applyFont="1" applyFill="1" applyBorder="1" applyAlignment="1" applyProtection="1">
      <alignment horizontal="center" vertical="top" wrapText="1"/>
      <protection locked="0"/>
    </xf>
    <xf numFmtId="0" fontId="21" fillId="6" borderId="7"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55" fillId="3" borderId="17" xfId="0" applyFont="1" applyFill="1" applyBorder="1" applyAlignment="1" applyProtection="1">
      <alignment horizontal="center" vertical="center" wrapText="1"/>
      <protection locked="0"/>
    </xf>
    <xf numFmtId="0" fontId="55" fillId="3" borderId="11" xfId="0" applyFont="1" applyFill="1" applyBorder="1" applyAlignment="1" applyProtection="1">
      <alignment horizontal="center" vertical="center" wrapText="1"/>
      <protection locked="0"/>
    </xf>
    <xf numFmtId="0" fontId="55" fillId="3" borderId="12"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wrapText="1"/>
      <protection hidden="1"/>
    </xf>
    <xf numFmtId="0" fontId="6" fillId="6" borderId="14" xfId="0" applyFont="1" applyFill="1" applyBorder="1" applyAlignment="1" applyProtection="1">
      <alignment horizontal="center" vertical="center" wrapText="1"/>
      <protection hidden="1"/>
    </xf>
    <xf numFmtId="0" fontId="45" fillId="6" borderId="7" xfId="0" applyFont="1" applyFill="1" applyBorder="1" applyAlignment="1">
      <alignment horizontal="left" vertical="center"/>
    </xf>
    <xf numFmtId="0" fontId="45" fillId="6" borderId="8" xfId="0" applyFont="1" applyFill="1" applyBorder="1" applyAlignment="1">
      <alignment horizontal="left" vertical="center"/>
    </xf>
    <xf numFmtId="0" fontId="6" fillId="6" borderId="7" xfId="0"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wrapText="1"/>
    </xf>
    <xf numFmtId="0" fontId="21" fillId="6" borderId="14" xfId="0" applyFont="1" applyFill="1" applyBorder="1" applyAlignment="1" applyProtection="1">
      <alignment horizontal="center" vertical="center" wrapText="1"/>
    </xf>
    <xf numFmtId="0" fontId="55" fillId="3" borderId="76" xfId="0" applyFont="1" applyFill="1" applyBorder="1" applyAlignment="1" applyProtection="1">
      <alignment horizontal="center" vertical="center" wrapText="1"/>
      <protection locked="0"/>
    </xf>
    <xf numFmtId="0" fontId="21" fillId="0" borderId="73" xfId="0" applyFont="1" applyBorder="1" applyAlignment="1" applyProtection="1">
      <alignment horizontal="center" vertical="center" wrapText="1"/>
      <protection locked="0"/>
    </xf>
    <xf numFmtId="0" fontId="21" fillId="0" borderId="74" xfId="0" applyFont="1" applyBorder="1" applyAlignment="1" applyProtection="1">
      <alignment horizontal="center" vertical="center" wrapText="1"/>
      <protection locked="0"/>
    </xf>
    <xf numFmtId="0" fontId="55" fillId="3" borderId="38"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6" fillId="6" borderId="42" xfId="0" applyFont="1" applyFill="1" applyBorder="1" applyAlignment="1" applyProtection="1">
      <alignment horizontal="center" vertical="center" wrapText="1"/>
      <protection hidden="1"/>
    </xf>
    <xf numFmtId="0" fontId="6" fillId="6" borderId="13" xfId="0" applyFont="1" applyFill="1" applyBorder="1" applyAlignment="1" applyProtection="1">
      <alignment horizontal="center" vertical="center" wrapText="1"/>
      <protection hidden="1"/>
    </xf>
    <xf numFmtId="0" fontId="55" fillId="3" borderId="29" xfId="0" applyFont="1" applyFill="1" applyBorder="1" applyAlignment="1" applyProtection="1">
      <alignment horizontal="center" vertical="center" wrapText="1"/>
      <protection locked="0"/>
    </xf>
    <xf numFmtId="0" fontId="55" fillId="3" borderId="30" xfId="0" applyFont="1" applyFill="1" applyBorder="1" applyAlignment="1" applyProtection="1">
      <alignment horizontal="center" vertical="center" wrapText="1"/>
      <protection locked="0"/>
    </xf>
    <xf numFmtId="0" fontId="55" fillId="3" borderId="1" xfId="0" applyFont="1" applyFill="1" applyBorder="1" applyAlignment="1" applyProtection="1">
      <alignment horizontal="center" vertical="center" wrapText="1"/>
      <protection locked="0"/>
    </xf>
    <xf numFmtId="0" fontId="55" fillId="3" borderId="26" xfId="0" applyFont="1" applyFill="1" applyBorder="1" applyAlignment="1" applyProtection="1">
      <alignment horizontal="center" vertical="center" wrapText="1"/>
      <protection locked="0"/>
    </xf>
    <xf numFmtId="0" fontId="55" fillId="3" borderId="25" xfId="0" applyFont="1" applyFill="1" applyBorder="1" applyAlignment="1" applyProtection="1">
      <alignment horizontal="center" vertical="center" wrapText="1"/>
      <protection locked="0"/>
    </xf>
    <xf numFmtId="0" fontId="55" fillId="3" borderId="66" xfId="0" applyFont="1" applyFill="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21" fillId="0" borderId="71" xfId="0" applyFont="1" applyBorder="1" applyAlignment="1" applyProtection="1">
      <alignment horizontal="center" vertical="center" wrapText="1"/>
      <protection locked="0"/>
    </xf>
    <xf numFmtId="0" fontId="55" fillId="3" borderId="70" xfId="0" applyFont="1" applyFill="1" applyBorder="1" applyAlignment="1" applyProtection="1">
      <alignment horizontal="center" vertical="center" wrapText="1"/>
      <protection locked="0"/>
    </xf>
    <xf numFmtId="0" fontId="55" fillId="3" borderId="7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hidden="1"/>
    </xf>
    <xf numFmtId="0" fontId="21" fillId="0" borderId="8"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55" fillId="3" borderId="73" xfId="0" applyFont="1" applyFill="1" applyBorder="1" applyAlignment="1" applyProtection="1">
      <alignment horizontal="center" vertical="center" wrapText="1"/>
      <protection locked="0"/>
    </xf>
    <xf numFmtId="0" fontId="55" fillId="3" borderId="74" xfId="0" applyFont="1" applyFill="1" applyBorder="1" applyAlignment="1" applyProtection="1">
      <alignment horizontal="center" vertical="center" wrapText="1"/>
      <protection locked="0"/>
    </xf>
    <xf numFmtId="0" fontId="21" fillId="0" borderId="25" xfId="0" applyFont="1" applyBorder="1" applyAlignment="1" applyProtection="1">
      <alignment horizontal="center" vertical="center"/>
      <protection locked="0"/>
    </xf>
    <xf numFmtId="0" fontId="21" fillId="0" borderId="71" xfId="0" applyFont="1" applyBorder="1" applyAlignment="1" applyProtection="1">
      <alignment horizontal="center" vertical="center"/>
      <protection locked="0"/>
    </xf>
    <xf numFmtId="0" fontId="21" fillId="6" borderId="14" xfId="0" applyFont="1" applyFill="1" applyBorder="1" applyAlignment="1" applyProtection="1">
      <alignment horizontal="center" vertical="center"/>
    </xf>
    <xf numFmtId="0" fontId="21" fillId="0" borderId="74" xfId="0" applyFont="1" applyBorder="1" applyAlignment="1" applyProtection="1">
      <alignment horizontal="center" vertical="center"/>
      <protection locked="0"/>
    </xf>
    <xf numFmtId="0" fontId="21" fillId="6" borderId="9"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protection hidden="1"/>
    </xf>
    <xf numFmtId="0" fontId="0" fillId="7" borderId="21" xfId="0" applyFont="1" applyFill="1" applyBorder="1" applyAlignment="1" applyProtection="1">
      <alignment horizontal="left" vertical="top" wrapText="1"/>
      <protection locked="0"/>
    </xf>
    <xf numFmtId="0" fontId="0" fillId="7" borderId="22" xfId="0" applyFont="1" applyFill="1" applyBorder="1" applyAlignment="1" applyProtection="1">
      <alignment horizontal="left" vertical="top" wrapText="1"/>
      <protection locked="0"/>
    </xf>
    <xf numFmtId="0" fontId="0" fillId="7" borderId="23" xfId="0" applyFont="1" applyFill="1" applyBorder="1" applyAlignment="1" applyProtection="1">
      <alignment horizontal="left" vertical="top" wrapText="1"/>
      <protection locked="0"/>
    </xf>
    <xf numFmtId="0" fontId="0" fillId="7" borderId="18" xfId="0" applyFont="1" applyFill="1" applyBorder="1" applyAlignment="1" applyProtection="1">
      <alignment horizontal="left" vertical="top" wrapText="1"/>
      <protection locked="0"/>
    </xf>
    <xf numFmtId="0" fontId="0" fillId="7" borderId="65" xfId="0" applyFont="1" applyFill="1" applyBorder="1" applyAlignment="1" applyProtection="1">
      <alignment horizontal="left" vertical="top" wrapText="1"/>
      <protection locked="0"/>
    </xf>
    <xf numFmtId="0" fontId="0" fillId="7" borderId="20" xfId="0" applyFont="1" applyFill="1" applyBorder="1" applyAlignment="1" applyProtection="1">
      <alignment horizontal="left" vertical="top" wrapText="1"/>
      <protection locked="0"/>
    </xf>
    <xf numFmtId="0" fontId="45" fillId="6" borderId="21" xfId="0" applyFont="1" applyFill="1" applyBorder="1" applyAlignment="1">
      <alignment horizontal="center" vertical="center" wrapText="1"/>
    </xf>
    <xf numFmtId="0" fontId="45" fillId="6" borderId="22" xfId="0" applyFont="1" applyFill="1" applyBorder="1" applyAlignment="1">
      <alignment horizontal="center" vertical="center" wrapText="1"/>
    </xf>
    <xf numFmtId="0" fontId="45" fillId="6" borderId="23" xfId="0" applyFont="1" applyFill="1" applyBorder="1" applyAlignment="1">
      <alignment horizontal="center" vertical="center" wrapText="1"/>
    </xf>
    <xf numFmtId="0" fontId="45" fillId="6" borderId="18" xfId="0" applyFont="1" applyFill="1" applyBorder="1" applyAlignment="1">
      <alignment horizontal="center" vertical="center" wrapText="1"/>
    </xf>
    <xf numFmtId="0" fontId="45" fillId="6" borderId="65"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21" fillId="7" borderId="38"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0" fontId="21" fillId="7" borderId="68" xfId="0" applyFont="1" applyFill="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7" borderId="5" xfId="0" applyFont="1" applyFill="1" applyBorder="1" applyAlignment="1" applyProtection="1">
      <alignment horizontal="center" vertical="center"/>
      <protection locked="0"/>
    </xf>
    <xf numFmtId="0" fontId="59" fillId="6" borderId="7" xfId="0" applyFont="1" applyFill="1" applyBorder="1" applyAlignment="1">
      <alignment horizontal="center" vertical="center"/>
    </xf>
    <xf numFmtId="0" fontId="21" fillId="6" borderId="9" xfId="0" applyFont="1" applyFill="1" applyBorder="1" applyAlignment="1">
      <alignment horizontal="center" vertical="center"/>
    </xf>
    <xf numFmtId="0" fontId="45" fillId="6" borderId="7" xfId="0" applyFont="1" applyFill="1" applyBorder="1" applyAlignment="1">
      <alignment horizontal="center" vertical="center"/>
    </xf>
    <xf numFmtId="0" fontId="21" fillId="6" borderId="23" xfId="0" applyFont="1" applyFill="1" applyBorder="1" applyAlignment="1">
      <alignment horizontal="center" vertical="center" wrapText="1"/>
    </xf>
    <xf numFmtId="0" fontId="21" fillId="7" borderId="29" xfId="0"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7" borderId="2" xfId="0" applyFont="1" applyFill="1" applyBorder="1" applyAlignment="1" applyProtection="1">
      <alignment horizontal="center" vertical="center"/>
      <protection locked="0"/>
    </xf>
    <xf numFmtId="0" fontId="59" fillId="0" borderId="66" xfId="0" applyFont="1" applyBorder="1" applyAlignment="1">
      <alignment horizontal="center" vertical="center"/>
    </xf>
    <xf numFmtId="0" fontId="21" fillId="0" borderId="67" xfId="0" applyFont="1" applyBorder="1" applyAlignment="1">
      <alignment horizontal="center" vertical="center"/>
    </xf>
    <xf numFmtId="0" fontId="45" fillId="6" borderId="10" xfId="0" applyFont="1" applyFill="1" applyBorder="1" applyAlignment="1">
      <alignment horizontal="center" vertical="center" wrapText="1"/>
    </xf>
    <xf numFmtId="0" fontId="45" fillId="6" borderId="0" xfId="0" applyFont="1" applyFill="1" applyBorder="1" applyAlignment="1">
      <alignment horizontal="center" vertical="center" wrapText="1"/>
    </xf>
    <xf numFmtId="0" fontId="45" fillId="6" borderId="32" xfId="0" applyFont="1" applyFill="1" applyBorder="1" applyAlignment="1">
      <alignment horizontal="center" vertical="center" wrapText="1"/>
    </xf>
    <xf numFmtId="0" fontId="59" fillId="0" borderId="29" xfId="0" applyFont="1" applyBorder="1" applyAlignment="1">
      <alignment horizontal="center" vertical="center"/>
    </xf>
    <xf numFmtId="0" fontId="21" fillId="0" borderId="31" xfId="0" applyFont="1" applyBorder="1" applyAlignment="1">
      <alignment horizontal="center" vertical="center"/>
    </xf>
    <xf numFmtId="0" fontId="59" fillId="0" borderId="38" xfId="0" applyFont="1" applyBorder="1" applyAlignment="1">
      <alignment horizontal="center" vertical="center"/>
    </xf>
    <xf numFmtId="0" fontId="21" fillId="0" borderId="51" xfId="0" applyFont="1" applyBorder="1" applyAlignment="1">
      <alignment horizontal="center" vertical="center"/>
    </xf>
    <xf numFmtId="0" fontId="18" fillId="3" borderId="21" xfId="0" applyFont="1" applyFill="1" applyBorder="1" applyAlignment="1" applyProtection="1">
      <alignment horizontal="left" vertical="top" wrapText="1"/>
      <protection locked="0"/>
    </xf>
    <xf numFmtId="0" fontId="18" fillId="3" borderId="22" xfId="0" applyFont="1" applyFill="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0" xfId="0" applyFont="1" applyFill="1" applyBorder="1" applyAlignment="1" applyProtection="1">
      <alignment horizontal="left" vertical="top" wrapText="1"/>
      <protection locked="0"/>
    </xf>
    <xf numFmtId="0" fontId="18" fillId="3" borderId="32"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xf numFmtId="0" fontId="18" fillId="3" borderId="65" xfId="0" applyFont="1" applyFill="1" applyBorder="1" applyAlignment="1" applyProtection="1">
      <alignment horizontal="left" vertical="top" wrapText="1"/>
      <protection locked="0"/>
    </xf>
    <xf numFmtId="0" fontId="18" fillId="3" borderId="20" xfId="0" applyFont="1" applyFill="1" applyBorder="1" applyAlignment="1" applyProtection="1">
      <alignment horizontal="left" vertical="top" wrapText="1"/>
      <protection locked="0"/>
    </xf>
    <xf numFmtId="0" fontId="6" fillId="6" borderId="7" xfId="0" applyFont="1" applyFill="1" applyBorder="1" applyAlignment="1" applyProtection="1">
      <alignment horizontal="center" vertical="center"/>
      <protection hidden="1"/>
    </xf>
    <xf numFmtId="0" fontId="6" fillId="6" borderId="8" xfId="0" applyFont="1" applyFill="1" applyBorder="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6" fillId="2" borderId="7" xfId="0" applyFont="1" applyFill="1" applyBorder="1" applyAlignment="1" applyProtection="1">
      <alignment horizontal="left" vertical="top"/>
    </xf>
    <xf numFmtId="0" fontId="6" fillId="2" borderId="8" xfId="0" applyFont="1" applyFill="1" applyBorder="1" applyAlignment="1" applyProtection="1">
      <alignment horizontal="left" vertical="top"/>
    </xf>
    <xf numFmtId="0" fontId="6" fillId="2" borderId="9" xfId="0" applyFont="1" applyFill="1" applyBorder="1" applyAlignment="1" applyProtection="1">
      <alignment horizontal="left" vertical="top"/>
    </xf>
    <xf numFmtId="0" fontId="52" fillId="6" borderId="8" xfId="0" applyFont="1" applyFill="1" applyBorder="1" applyAlignment="1">
      <alignment horizontal="left" vertical="center"/>
    </xf>
    <xf numFmtId="0" fontId="52" fillId="6" borderId="9" xfId="0" applyFont="1" applyFill="1" applyBorder="1" applyAlignment="1">
      <alignment horizontal="left" vertical="center"/>
    </xf>
    <xf numFmtId="0" fontId="6" fillId="6" borderId="35" xfId="0" applyFont="1" applyFill="1" applyBorder="1" applyAlignment="1" applyProtection="1">
      <alignment horizontal="left" vertical="top" wrapText="1"/>
    </xf>
    <xf numFmtId="0" fontId="6" fillId="6" borderId="36" xfId="0" applyFont="1" applyFill="1" applyBorder="1" applyAlignment="1" applyProtection="1">
      <alignment horizontal="left" vertical="top" wrapText="1"/>
    </xf>
    <xf numFmtId="0" fontId="6" fillId="6" borderId="22"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44" fillId="0" borderId="7" xfId="3" applyFont="1" applyFill="1" applyBorder="1" applyAlignment="1" applyProtection="1">
      <alignment horizontal="right" vertical="center" wrapText="1"/>
    </xf>
    <xf numFmtId="0" fontId="44" fillId="0" borderId="9" xfId="3" applyFont="1" applyFill="1" applyBorder="1" applyAlignment="1" applyProtection="1">
      <alignment horizontal="right" vertical="center" wrapText="1"/>
    </xf>
    <xf numFmtId="0" fontId="6" fillId="2" borderId="7"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51" fillId="6" borderId="35" xfId="0" applyFont="1" applyFill="1" applyBorder="1" applyAlignment="1" applyProtection="1">
      <alignment horizontal="left" vertical="top" wrapText="1"/>
    </xf>
    <xf numFmtId="0" fontId="51" fillId="6" borderId="36" xfId="0" applyFont="1" applyFill="1" applyBorder="1" applyAlignment="1" applyProtection="1">
      <alignment horizontal="left" vertical="top" wrapText="1"/>
    </xf>
    <xf numFmtId="0" fontId="56" fillId="3" borderId="21" xfId="0" applyFont="1" applyFill="1" applyBorder="1" applyAlignment="1" applyProtection="1">
      <alignment horizontal="left" vertical="top" wrapText="1"/>
      <protection locked="0"/>
    </xf>
    <xf numFmtId="0" fontId="56" fillId="3" borderId="22" xfId="0" applyFont="1" applyFill="1" applyBorder="1" applyAlignment="1" applyProtection="1">
      <alignment horizontal="left" vertical="top" wrapText="1"/>
      <protection locked="0"/>
    </xf>
    <xf numFmtId="0" fontId="56" fillId="3" borderId="23" xfId="0" applyFont="1" applyFill="1" applyBorder="1" applyAlignment="1" applyProtection="1">
      <alignment horizontal="left" vertical="top" wrapText="1"/>
      <protection locked="0"/>
    </xf>
    <xf numFmtId="0" fontId="56" fillId="3" borderId="10" xfId="0" applyFont="1" applyFill="1" applyBorder="1" applyAlignment="1" applyProtection="1">
      <alignment horizontal="left" vertical="top" wrapText="1"/>
      <protection locked="0"/>
    </xf>
    <xf numFmtId="0" fontId="56" fillId="3" borderId="0" xfId="0" applyFont="1" applyFill="1" applyBorder="1" applyAlignment="1" applyProtection="1">
      <alignment horizontal="left" vertical="top" wrapText="1"/>
      <protection locked="0"/>
    </xf>
    <xf numFmtId="0" fontId="56" fillId="3" borderId="32" xfId="0" applyFont="1" applyFill="1" applyBorder="1" applyAlignment="1" applyProtection="1">
      <alignment horizontal="left" vertical="top" wrapText="1"/>
      <protection locked="0"/>
    </xf>
    <xf numFmtId="0" fontId="56" fillId="3" borderId="18" xfId="0" applyFont="1" applyFill="1" applyBorder="1" applyAlignment="1" applyProtection="1">
      <alignment horizontal="left" vertical="top" wrapText="1"/>
      <protection locked="0"/>
    </xf>
    <xf numFmtId="0" fontId="56" fillId="3" borderId="65" xfId="0" applyFont="1" applyFill="1" applyBorder="1" applyAlignment="1" applyProtection="1">
      <alignment horizontal="left" vertical="top" wrapText="1"/>
      <protection locked="0"/>
    </xf>
    <xf numFmtId="0" fontId="56" fillId="3" borderId="20" xfId="0" applyFont="1" applyFill="1" applyBorder="1" applyAlignment="1" applyProtection="1">
      <alignment horizontal="left" vertical="top" wrapText="1"/>
      <protection locked="0"/>
    </xf>
    <xf numFmtId="0" fontId="21" fillId="7" borderId="48" xfId="74" applyFont="1" applyFill="1" applyBorder="1" applyAlignment="1" applyProtection="1">
      <alignment horizontal="left" vertical="center" wrapText="1"/>
      <protection locked="0"/>
    </xf>
    <xf numFmtId="0" fontId="21" fillId="7" borderId="11" xfId="74" applyFont="1" applyFill="1" applyBorder="1" applyAlignment="1" applyProtection="1">
      <alignment horizontal="left" vertical="center" wrapText="1"/>
      <protection locked="0"/>
    </xf>
    <xf numFmtId="0" fontId="21" fillId="7" borderId="43" xfId="74" applyFont="1" applyFill="1" applyBorder="1" applyAlignment="1" applyProtection="1">
      <alignment horizontal="left" vertical="center" wrapText="1"/>
      <protection locked="0"/>
    </xf>
    <xf numFmtId="0" fontId="21" fillId="7" borderId="5" xfId="74" applyFont="1" applyFill="1" applyBorder="1" applyAlignment="1" applyProtection="1">
      <alignment horizontal="left" vertical="center" wrapText="1"/>
      <protection locked="0"/>
    </xf>
    <xf numFmtId="0" fontId="6" fillId="6" borderId="7" xfId="74" applyFont="1" applyFill="1" applyBorder="1" applyAlignment="1" applyProtection="1">
      <alignment horizontal="left" vertical="center" wrapText="1"/>
    </xf>
    <xf numFmtId="0" fontId="6" fillId="6" borderId="8" xfId="74" applyFont="1" applyFill="1" applyBorder="1" applyAlignment="1" applyProtection="1">
      <alignment horizontal="left" vertical="center" wrapText="1"/>
    </xf>
    <xf numFmtId="0" fontId="6" fillId="6" borderId="9" xfId="74" applyFont="1" applyFill="1" applyBorder="1" applyAlignment="1" applyProtection="1">
      <alignment horizontal="left" vertical="center" wrapText="1"/>
    </xf>
    <xf numFmtId="0" fontId="21" fillId="7" borderId="7" xfId="74" applyFont="1" applyFill="1" applyBorder="1" applyAlignment="1" applyProtection="1">
      <alignment horizontal="left" vertical="top" wrapText="1"/>
      <protection locked="0"/>
    </xf>
    <xf numFmtId="0" fontId="21" fillId="7" borderId="8" xfId="74" applyFont="1" applyFill="1" applyBorder="1" applyAlignment="1" applyProtection="1">
      <alignment horizontal="left" vertical="top" wrapText="1"/>
      <protection locked="0"/>
    </xf>
    <xf numFmtId="0" fontId="21" fillId="7" borderId="9" xfId="74" applyFont="1" applyFill="1" applyBorder="1" applyAlignment="1" applyProtection="1">
      <alignment horizontal="left" vertical="top" wrapText="1"/>
      <protection locked="0"/>
    </xf>
    <xf numFmtId="0" fontId="21" fillId="6" borderId="15" xfId="0" applyFont="1" applyFill="1" applyBorder="1" applyAlignment="1" applyProtection="1">
      <alignment horizontal="left"/>
    </xf>
    <xf numFmtId="0" fontId="21" fillId="6" borderId="8" xfId="0" applyFont="1" applyFill="1" applyBorder="1" applyAlignment="1" applyProtection="1">
      <alignment horizontal="left"/>
    </xf>
    <xf numFmtId="0" fontId="21" fillId="6" borderId="9" xfId="0" applyFont="1" applyFill="1" applyBorder="1" applyAlignment="1" applyProtection="1">
      <alignment horizontal="left"/>
    </xf>
    <xf numFmtId="0" fontId="44" fillId="6" borderId="42" xfId="74" applyFont="1" applyFill="1" applyBorder="1" applyAlignment="1" applyProtection="1">
      <alignment horizontal="center" vertical="center" wrapText="1"/>
    </xf>
    <xf numFmtId="0" fontId="44" fillId="6" borderId="13" xfId="74" applyFont="1" applyFill="1" applyBorder="1" applyAlignment="1" applyProtection="1">
      <alignment horizontal="center" vertical="center" wrapText="1"/>
    </xf>
    <xf numFmtId="0" fontId="6" fillId="6" borderId="13" xfId="74" applyFont="1" applyFill="1" applyBorder="1" applyAlignment="1" applyProtection="1">
      <alignment horizontal="center" vertical="center" wrapText="1"/>
    </xf>
    <xf numFmtId="0" fontId="21" fillId="7" borderId="63" xfId="74" applyFont="1" applyFill="1" applyBorder="1" applyAlignment="1" applyProtection="1">
      <alignment horizontal="left" vertical="center" wrapText="1"/>
      <protection locked="0"/>
    </xf>
    <xf numFmtId="0" fontId="21" fillId="7" borderId="17" xfId="74" applyFont="1" applyFill="1" applyBorder="1" applyAlignment="1" applyProtection="1">
      <alignment horizontal="left" vertical="center" wrapText="1"/>
      <protection locked="0"/>
    </xf>
    <xf numFmtId="0" fontId="14" fillId="7" borderId="7" xfId="74" applyFont="1" applyFill="1" applyBorder="1" applyAlignment="1" applyProtection="1">
      <alignment horizontal="left" vertical="top" wrapText="1"/>
      <protection locked="0"/>
    </xf>
    <xf numFmtId="0" fontId="14" fillId="7" borderId="8" xfId="74" applyFont="1" applyFill="1" applyBorder="1" applyAlignment="1" applyProtection="1">
      <alignment horizontal="left" vertical="top" wrapText="1"/>
      <protection locked="0"/>
    </xf>
    <xf numFmtId="0" fontId="14" fillId="7" borderId="9" xfId="74" applyFont="1" applyFill="1" applyBorder="1" applyAlignment="1" applyProtection="1">
      <alignment horizontal="left" vertical="top" wrapText="1"/>
      <protection locked="0"/>
    </xf>
    <xf numFmtId="0" fontId="21" fillId="7" borderId="47" xfId="74" applyFont="1" applyFill="1" applyBorder="1" applyAlignment="1" applyProtection="1">
      <alignment horizontal="left" vertical="center" wrapText="1"/>
      <protection locked="0"/>
    </xf>
    <xf numFmtId="0" fontId="21" fillId="7" borderId="30" xfId="74" applyFont="1" applyFill="1" applyBorder="1" applyAlignment="1" applyProtection="1">
      <alignment horizontal="left" vertical="center" wrapText="1"/>
      <protection locked="0"/>
    </xf>
    <xf numFmtId="0" fontId="21" fillId="7" borderId="1" xfId="74" applyFont="1" applyFill="1" applyBorder="1" applyAlignment="1" applyProtection="1">
      <alignment horizontal="left" vertical="center" wrapText="1"/>
      <protection locked="0"/>
    </xf>
    <xf numFmtId="0" fontId="21" fillId="7" borderId="29" xfId="74" applyFont="1" applyFill="1" applyBorder="1" applyAlignment="1" applyProtection="1">
      <alignment horizontal="left" vertical="center" wrapText="1"/>
      <protection locked="0"/>
    </xf>
    <xf numFmtId="0" fontId="6" fillId="5" borderId="7" xfId="74" applyFont="1" applyFill="1" applyBorder="1" applyAlignment="1" applyProtection="1">
      <alignment vertical="center"/>
      <protection hidden="1"/>
    </xf>
    <xf numFmtId="0" fontId="20" fillId="0" borderId="8" xfId="74" applyFont="1" applyBorder="1" applyAlignment="1" applyProtection="1">
      <alignment vertical="center"/>
      <protection hidden="1"/>
    </xf>
    <xf numFmtId="0" fontId="20" fillId="0" borderId="9" xfId="74" applyFont="1" applyBorder="1" applyAlignment="1" applyProtection="1">
      <alignment vertical="center"/>
    </xf>
    <xf numFmtId="0" fontId="9" fillId="2" borderId="7" xfId="74" applyNumberFormat="1" applyFont="1" applyFill="1" applyBorder="1" applyAlignment="1" applyProtection="1">
      <alignment horizontal="center" vertical="center" wrapText="1"/>
      <protection hidden="1"/>
    </xf>
    <xf numFmtId="0" fontId="9" fillId="2" borderId="8" xfId="74" applyNumberFormat="1" applyFont="1" applyFill="1" applyBorder="1" applyAlignment="1" applyProtection="1">
      <alignment horizontal="center" vertical="center" wrapText="1"/>
      <protection hidden="1"/>
    </xf>
    <xf numFmtId="0" fontId="9" fillId="2" borderId="9" xfId="74" applyNumberFormat="1" applyFont="1" applyFill="1" applyBorder="1" applyAlignment="1" applyProtection="1">
      <alignment horizontal="center" vertical="center" wrapText="1"/>
      <protection hidden="1"/>
    </xf>
    <xf numFmtId="0" fontId="52" fillId="0" borderId="0" xfId="74" applyFont="1" applyBorder="1" applyAlignment="1" applyProtection="1">
      <alignment horizontal="left" vertical="top" wrapText="1"/>
      <protection hidden="1"/>
    </xf>
    <xf numFmtId="0" fontId="6" fillId="5" borderId="7" xfId="74" applyFont="1" applyFill="1" applyBorder="1" applyAlignment="1" applyProtection="1">
      <alignment horizontal="left" vertical="center" wrapText="1"/>
      <protection hidden="1"/>
    </xf>
    <xf numFmtId="0" fontId="6" fillId="5" borderId="8" xfId="74" applyFont="1" applyFill="1" applyBorder="1" applyAlignment="1" applyProtection="1">
      <alignment horizontal="left" vertical="center" wrapText="1"/>
      <protection hidden="1"/>
    </xf>
    <xf numFmtId="0" fontId="6" fillId="5" borderId="9" xfId="74" applyFont="1" applyFill="1" applyBorder="1" applyAlignment="1" applyProtection="1">
      <alignment horizontal="left" vertical="center" wrapText="1"/>
      <protection hidden="1"/>
    </xf>
    <xf numFmtId="0" fontId="41" fillId="0" borderId="0" xfId="74" applyFont="1" applyAlignment="1" applyProtection="1">
      <alignment horizontal="left" vertical="top" wrapText="1"/>
    </xf>
    <xf numFmtId="0" fontId="51" fillId="0" borderId="0" xfId="74" applyFont="1" applyBorder="1" applyAlignment="1" applyProtection="1">
      <alignment horizontal="left" wrapText="1"/>
      <protection hidden="1"/>
    </xf>
    <xf numFmtId="0" fontId="52" fillId="0" borderId="0" xfId="74" applyFont="1" applyAlignment="1" applyProtection="1">
      <alignment horizontal="left"/>
    </xf>
    <xf numFmtId="0" fontId="52" fillId="0" borderId="0" xfId="74" applyFont="1" applyBorder="1" applyAlignment="1" applyProtection="1">
      <alignment horizontal="left" vertical="center" wrapText="1"/>
      <protection hidden="1"/>
    </xf>
    <xf numFmtId="0" fontId="51" fillId="6" borderId="7" xfId="74" applyFont="1" applyFill="1" applyBorder="1" applyAlignment="1" applyProtection="1">
      <alignment horizontal="left" vertical="top" wrapText="1"/>
    </xf>
    <xf numFmtId="0" fontId="51" fillId="6" borderId="8" xfId="74" applyFont="1" applyFill="1" applyBorder="1" applyAlignment="1" applyProtection="1">
      <alignment horizontal="left" vertical="top" wrapText="1"/>
    </xf>
    <xf numFmtId="0" fontId="51" fillId="6" borderId="9" xfId="74" applyFont="1" applyFill="1" applyBorder="1" applyAlignment="1" applyProtection="1">
      <alignment horizontal="left" vertical="top" wrapText="1"/>
    </xf>
    <xf numFmtId="0" fontId="14" fillId="3" borderId="21" xfId="0" applyFont="1" applyFill="1" applyBorder="1" applyAlignment="1" applyProtection="1">
      <alignment horizontal="center" vertical="top" wrapText="1"/>
      <protection locked="0"/>
    </xf>
    <xf numFmtId="0" fontId="14" fillId="3" borderId="22" xfId="0" applyFont="1" applyFill="1" applyBorder="1" applyAlignment="1" applyProtection="1">
      <alignment horizontal="center" vertical="top" wrapText="1"/>
      <protection locked="0"/>
    </xf>
    <xf numFmtId="0" fontId="14" fillId="3" borderId="23" xfId="0" applyFont="1" applyFill="1" applyBorder="1" applyAlignment="1" applyProtection="1">
      <alignment horizontal="center" vertical="top" wrapText="1"/>
      <protection locked="0"/>
    </xf>
    <xf numFmtId="0" fontId="14" fillId="3" borderId="10" xfId="0" applyFont="1" applyFill="1" applyBorder="1" applyAlignment="1" applyProtection="1">
      <alignment horizontal="center" vertical="top" wrapText="1"/>
      <protection locked="0"/>
    </xf>
    <xf numFmtId="0" fontId="14" fillId="3" borderId="0" xfId="0" applyFont="1" applyFill="1" applyBorder="1" applyAlignment="1" applyProtection="1">
      <alignment horizontal="center" vertical="top" wrapText="1"/>
      <protection locked="0"/>
    </xf>
    <xf numFmtId="0" fontId="14" fillId="3" borderId="32" xfId="0" applyFont="1" applyFill="1" applyBorder="1" applyAlignment="1" applyProtection="1">
      <alignment horizontal="center" vertical="top" wrapText="1"/>
      <protection locked="0"/>
    </xf>
    <xf numFmtId="0" fontId="14" fillId="3" borderId="18" xfId="0" applyFont="1" applyFill="1" applyBorder="1" applyAlignment="1" applyProtection="1">
      <alignment horizontal="center" vertical="top" wrapText="1"/>
      <protection locked="0"/>
    </xf>
    <xf numFmtId="0" fontId="14" fillId="3" borderId="65" xfId="0" applyFont="1" applyFill="1" applyBorder="1" applyAlignment="1" applyProtection="1">
      <alignment horizontal="center" vertical="top" wrapText="1"/>
      <protection locked="0"/>
    </xf>
    <xf numFmtId="0" fontId="14" fillId="3" borderId="20" xfId="0" applyFont="1" applyFill="1" applyBorder="1" applyAlignment="1" applyProtection="1">
      <alignment horizontal="center" vertical="top" wrapText="1"/>
      <protection locked="0"/>
    </xf>
    <xf numFmtId="0" fontId="12" fillId="30" borderId="0" xfId="0" applyFont="1" applyFill="1" applyBorder="1" applyAlignment="1" applyProtection="1">
      <alignment horizontal="left" vertical="center" wrapText="1"/>
    </xf>
    <xf numFmtId="0" fontId="11" fillId="6" borderId="21" xfId="0" quotePrefix="1" applyFont="1" applyFill="1" applyBorder="1" applyAlignment="1" applyProtection="1">
      <alignment horizontal="left" vertical="center" wrapText="1"/>
    </xf>
    <xf numFmtId="0" fontId="11" fillId="6" borderId="23" xfId="0" quotePrefix="1" applyFont="1" applyFill="1" applyBorder="1" applyAlignment="1" applyProtection="1">
      <alignment horizontal="left" vertical="center" wrapText="1"/>
    </xf>
    <xf numFmtId="0" fontId="11" fillId="6" borderId="18" xfId="0" quotePrefix="1" applyFont="1" applyFill="1" applyBorder="1" applyAlignment="1" applyProtection="1">
      <alignment horizontal="left" vertical="center" wrapText="1"/>
    </xf>
    <xf numFmtId="0" fontId="11" fillId="6" borderId="20" xfId="0" quotePrefix="1" applyFont="1" applyFill="1" applyBorder="1" applyAlignment="1" applyProtection="1">
      <alignment horizontal="left" vertical="center" wrapText="1"/>
    </xf>
    <xf numFmtId="0" fontId="11" fillId="6" borderId="35"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wrapText="1"/>
    </xf>
    <xf numFmtId="0" fontId="9" fillId="6" borderId="42" xfId="0" applyFont="1" applyFill="1" applyBorder="1" applyAlignment="1" applyProtection="1">
      <alignment horizontal="left" vertical="center" wrapText="1"/>
    </xf>
    <xf numFmtId="0" fontId="9" fillId="6" borderId="27" xfId="0" applyFont="1" applyFill="1" applyBorder="1" applyAlignment="1" applyProtection="1">
      <alignment horizontal="left" vertical="center" wrapText="1"/>
    </xf>
    <xf numFmtId="0" fontId="9" fillId="6" borderId="7" xfId="0" applyFont="1" applyFill="1" applyBorder="1" applyAlignment="1" applyProtection="1">
      <alignment horizontal="left" vertical="center" wrapText="1"/>
    </xf>
    <xf numFmtId="0" fontId="9" fillId="6" borderId="8" xfId="0" applyFont="1" applyFill="1" applyBorder="1" applyAlignment="1" applyProtection="1">
      <alignment horizontal="left" vertical="center" wrapText="1"/>
    </xf>
    <xf numFmtId="3" fontId="0" fillId="0" borderId="23" xfId="0" applyNumberFormat="1" applyBorder="1" applyAlignment="1">
      <alignment horizontal="center" vertical="center" wrapText="1"/>
    </xf>
    <xf numFmtId="0" fontId="0" fillId="0" borderId="32" xfId="0" applyBorder="1" applyAlignment="1">
      <alignment horizontal="center" vertical="center" wrapText="1"/>
    </xf>
    <xf numFmtId="0" fontId="0" fillId="0" borderId="75" xfId="0" applyBorder="1" applyAlignment="1">
      <alignment horizontal="center" vertical="center" wrapText="1"/>
    </xf>
    <xf numFmtId="0" fontId="0" fillId="0" borderId="84" xfId="0" applyBorder="1" applyAlignment="1">
      <alignment horizontal="center" vertical="center" wrapText="1"/>
    </xf>
    <xf numFmtId="0" fontId="0" fillId="0" borderId="87" xfId="0" applyBorder="1" applyAlignment="1">
      <alignment horizontal="center" vertical="center" wrapText="1"/>
    </xf>
    <xf numFmtId="0" fontId="0" fillId="0" borderId="4" xfId="0" applyBorder="1" applyAlignment="1">
      <alignment horizontal="center" vertical="center" wrapText="1"/>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33" xfId="0" applyFont="1" applyBorder="1" applyAlignment="1">
      <alignment horizontal="center" vertical="center" wrapText="1"/>
    </xf>
    <xf numFmtId="0" fontId="0" fillId="0" borderId="47"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7" fillId="0" borderId="49" xfId="0" applyFont="1" applyBorder="1" applyAlignment="1">
      <alignment horizontal="center" vertical="center" wrapText="1"/>
    </xf>
    <xf numFmtId="0" fontId="7" fillId="0" borderId="63" xfId="0" applyFont="1" applyBorder="1" applyAlignment="1">
      <alignment horizontal="center" vertical="center" wrapText="1"/>
    </xf>
  </cellXfs>
  <cellStyles count="98">
    <cellStyle name="_08 06 03 continuous improvement  - LEAN" xfId="4"/>
    <cellStyle name="_baseline staffing by Agency v1" xfId="5"/>
    <cellStyle name="_Book1" xfId="6"/>
    <cellStyle name="_Change Programme Reporting Pack 16-06-08 (with formula) v0.03" xfId="7"/>
    <cellStyle name="_Change Programme Reporting Pack 16-06-08 practice run v0.01" xfId="8"/>
    <cellStyle name="_deductions savings" xfId="9"/>
    <cellStyle name="_IDV costs and benefits 4 aug v0.1" xfId="10"/>
    <cellStyle name="_IDV DCF template 1" xfId="11"/>
    <cellStyle name="_IDV DCF template3" xfId="12"/>
    <cellStyle name="_IM Function costs" xfId="13"/>
    <cellStyle name="_IM projects costs 4 uag v0.3" xfId="14"/>
    <cellStyle name="_Lean DCF" xfId="15"/>
    <cellStyle name="_rbv benefits v1.0" xfId="16"/>
    <cellStyle name="_rbv cost and benefits 1 sept v0.1" xfId="17"/>
    <cellStyle name="_rbv cost and benefits 4 aug v0.3" xfId="18"/>
    <cellStyle name="_rbv cost and benefits 4 aug v0.9" xfId="19"/>
    <cellStyle name="_rbv costs and benefits v0.1" xfId="20"/>
    <cellStyle name="_SCV costs and benefits 1 sept v0.1" xfId="21"/>
    <cellStyle name="_SCV costs and benefits 4 uag v0.1" xfId="22"/>
    <cellStyle name="_SCV costs and benefits 4 uag v0.10" xfId="23"/>
    <cellStyle name="_SCV costs and benefits 4 uag v0.3" xfId="24"/>
    <cellStyle name="_SCV costs and benefits 4 uag v0.6" xfId="25"/>
    <cellStyle name="_SCV costs and benefits 4 uag v0.8" xfId="26"/>
    <cellStyle name="_SCV costs and benefits v1.0" xfId="27"/>
    <cellStyle name="_scv external sheet" xfId="28"/>
    <cellStyle name="_self service costs and savings v2" xfId="29"/>
    <cellStyle name="_Self Service Financial Annexes - v7.2" xfId="30"/>
    <cellStyle name="_Sheet1" xfId="31"/>
    <cellStyle name="_TCC ISG Return 05.06.08" xfId="32"/>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xfId="1" builtinId="3"/>
    <cellStyle name="Comma 13" xfId="60"/>
    <cellStyle name="Comma 2" xfId="61"/>
    <cellStyle name="Comma 3" xfId="62"/>
    <cellStyle name="Data_Total" xfId="63"/>
    <cellStyle name="Explanatory Text 2" xfId="64"/>
    <cellStyle name="Good 2" xfId="65"/>
    <cellStyle name="Heading 1 2" xfId="66"/>
    <cellStyle name="Heading 2 2" xfId="67"/>
    <cellStyle name="Heading 3 2" xfId="68"/>
    <cellStyle name="Heading 4 2" xfId="69"/>
    <cellStyle name="Headings" xfId="70"/>
    <cellStyle name="Input 2" xfId="71"/>
    <cellStyle name="Linked Cell 2" xfId="72"/>
    <cellStyle name="Neutral 2" xfId="73"/>
    <cellStyle name="Normal" xfId="0" builtinId="0"/>
    <cellStyle name="Normal 10 2" xfId="74"/>
    <cellStyle name="Normal 2" xfId="75"/>
    <cellStyle name="Normal 2 2" xfId="76"/>
    <cellStyle name="Normal 2 3" xfId="97"/>
    <cellStyle name="Normal 3" xfId="77"/>
    <cellStyle name="Normal 3 2" xfId="78"/>
    <cellStyle name="Normal 4" xfId="3"/>
    <cellStyle name="Normal 49" xfId="79"/>
    <cellStyle name="Normal 60 2" xfId="80"/>
    <cellStyle name="Note 2" xfId="81"/>
    <cellStyle name="Note 3" xfId="82"/>
    <cellStyle name="Output 2" xfId="83"/>
    <cellStyle name="Percent" xfId="2" builtinId="5"/>
    <cellStyle name="Percent 2" xfId="84"/>
    <cellStyle name="Percent 2 2" xfId="85"/>
    <cellStyle name="Percent 3" xfId="86"/>
    <cellStyle name="Row_CategoryHeadings" xfId="87"/>
    <cellStyle name="Source" xfId="88"/>
    <cellStyle name="Style 1" xfId="89"/>
    <cellStyle name="Style 1 2" xfId="90"/>
    <cellStyle name="Style 1 3" xfId="91"/>
    <cellStyle name="Table_Name" xfId="92"/>
    <cellStyle name="Title 2" xfId="93"/>
    <cellStyle name="Total 2" xfId="94"/>
    <cellStyle name="Warning Text 2" xfId="95"/>
    <cellStyle name="Warnings" xfId="96"/>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N612"/>
  <sheetViews>
    <sheetView tabSelected="1" zoomScale="50" zoomScaleNormal="50" workbookViewId="0">
      <selection activeCell="D4" sqref="D4:O4"/>
    </sheetView>
  </sheetViews>
  <sheetFormatPr defaultRowHeight="12.5" x14ac:dyDescent="0.25"/>
  <cols>
    <col min="1" max="1" width="7.1796875" style="50" bestFit="1" customWidth="1"/>
    <col min="2" max="2" width="18.1796875" customWidth="1"/>
    <col min="3" max="3" width="60.26953125" customWidth="1"/>
    <col min="4" max="4" width="14.26953125" customWidth="1"/>
    <col min="5" max="5" width="41.453125" customWidth="1"/>
    <col min="6" max="6" width="28.54296875" customWidth="1"/>
    <col min="7" max="7" width="32.1796875" customWidth="1"/>
    <col min="8" max="8" width="29" customWidth="1"/>
    <col min="9" max="9" width="28.1796875" customWidth="1"/>
    <col min="10" max="10" width="26.1796875" customWidth="1"/>
    <col min="11" max="11" width="28.453125" customWidth="1"/>
    <col min="12" max="13" width="3.7265625" customWidth="1"/>
    <col min="14" max="14" width="22.1796875" customWidth="1"/>
    <col min="15" max="15" width="12" customWidth="1"/>
  </cols>
  <sheetData>
    <row r="1" spans="1:65" s="50" customFormat="1" ht="13" thickBot="1" x14ac:dyDescent="0.3">
      <c r="A1" s="67"/>
      <c r="B1" s="67"/>
      <c r="C1" s="67"/>
      <c r="D1" s="67"/>
      <c r="E1" s="67"/>
      <c r="F1" s="67"/>
      <c r="G1" s="67"/>
      <c r="H1" s="67"/>
      <c r="I1" s="67"/>
      <c r="J1" s="67"/>
      <c r="K1" s="67"/>
      <c r="L1" s="67"/>
      <c r="M1" s="67"/>
      <c r="N1" s="67"/>
      <c r="O1" s="67"/>
      <c r="P1" s="67"/>
      <c r="Q1" s="67"/>
    </row>
    <row r="2" spans="1:65" ht="113.25" customHeight="1" thickBot="1" x14ac:dyDescent="0.3">
      <c r="A2" s="67"/>
      <c r="B2" s="602" t="s">
        <v>234</v>
      </c>
      <c r="C2" s="603"/>
      <c r="D2" s="603"/>
      <c r="E2" s="603"/>
      <c r="F2" s="603"/>
      <c r="G2" s="603"/>
      <c r="H2" s="603"/>
      <c r="I2" s="603"/>
      <c r="J2" s="603"/>
      <c r="K2" s="603"/>
      <c r="L2" s="603"/>
      <c r="M2" s="603"/>
      <c r="N2" s="603"/>
      <c r="O2" s="603"/>
      <c r="P2" s="603"/>
      <c r="Q2" s="603"/>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13" thickBot="1" x14ac:dyDescent="0.3">
      <c r="A3" s="67"/>
      <c r="B3" s="67"/>
      <c r="C3" s="67"/>
      <c r="D3" s="67"/>
      <c r="E3" s="67"/>
      <c r="F3" s="67"/>
      <c r="G3" s="67"/>
      <c r="H3" s="67"/>
      <c r="I3" s="67"/>
      <c r="J3" s="67"/>
      <c r="K3" s="67"/>
      <c r="L3" s="67"/>
      <c r="M3" s="67"/>
      <c r="N3" s="67"/>
      <c r="O3" s="67"/>
      <c r="P3" s="67"/>
      <c r="Q3" s="67"/>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51" customHeight="1" thickTop="1" thickBot="1" x14ac:dyDescent="0.55000000000000004">
      <c r="A4" s="67"/>
      <c r="B4" s="604" t="s">
        <v>0</v>
      </c>
      <c r="C4" s="605"/>
      <c r="D4" s="606"/>
      <c r="E4" s="607"/>
      <c r="F4" s="607"/>
      <c r="G4" s="607"/>
      <c r="H4" s="607"/>
      <c r="I4" s="607"/>
      <c r="J4" s="607"/>
      <c r="K4" s="607"/>
      <c r="L4" s="607"/>
      <c r="M4" s="607"/>
      <c r="N4" s="607"/>
      <c r="O4" s="608"/>
      <c r="P4" s="56"/>
      <c r="Q4" s="89"/>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ht="54.75" customHeight="1" thickBot="1" x14ac:dyDescent="0.55000000000000004">
      <c r="A5" s="67"/>
      <c r="B5" s="611" t="s">
        <v>168</v>
      </c>
      <c r="C5" s="612"/>
      <c r="D5" s="606"/>
      <c r="E5" s="607"/>
      <c r="F5" s="607"/>
      <c r="G5" s="607"/>
      <c r="H5" s="607"/>
      <c r="I5" s="607"/>
      <c r="J5" s="607"/>
      <c r="K5" s="607"/>
      <c r="L5" s="607"/>
      <c r="M5" s="607"/>
      <c r="N5" s="607"/>
      <c r="O5" s="608"/>
      <c r="P5" s="56"/>
      <c r="Q5" s="133"/>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row>
    <row r="6" spans="1:65" ht="13" x14ac:dyDescent="0.3">
      <c r="A6" s="67"/>
      <c r="B6" s="88"/>
      <c r="C6" s="67"/>
      <c r="D6" s="67"/>
      <c r="E6" s="67"/>
      <c r="F6" s="67"/>
      <c r="G6" s="67"/>
      <c r="H6" s="67"/>
      <c r="I6" s="67"/>
      <c r="J6" s="67"/>
      <c r="K6" s="67"/>
      <c r="L6" s="67"/>
      <c r="M6" s="67"/>
      <c r="N6" s="67"/>
      <c r="O6" s="67"/>
      <c r="P6" s="67"/>
      <c r="Q6" s="67"/>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row>
    <row r="7" spans="1:65" ht="13" x14ac:dyDescent="0.3">
      <c r="A7" s="67"/>
      <c r="B7" s="88"/>
      <c r="C7" s="67"/>
      <c r="D7" s="72"/>
      <c r="E7" s="72"/>
      <c r="F7" s="72"/>
      <c r="G7" s="72"/>
      <c r="H7" s="72"/>
      <c r="I7" s="72"/>
      <c r="J7" s="72"/>
      <c r="K7" s="72"/>
      <c r="L7" s="72"/>
      <c r="M7" s="72"/>
      <c r="N7" s="72"/>
      <c r="O7" s="72"/>
      <c r="P7" s="72"/>
      <c r="Q7" s="67"/>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row>
    <row r="8" spans="1:65" ht="25" x14ac:dyDescent="0.5">
      <c r="A8" s="67"/>
      <c r="B8" s="609" t="s">
        <v>223</v>
      </c>
      <c r="C8" s="609"/>
      <c r="D8" s="196"/>
      <c r="E8" s="196"/>
      <c r="F8" s="196"/>
      <c r="G8" s="196"/>
      <c r="H8" s="66"/>
      <c r="I8" s="66"/>
      <c r="J8" s="66"/>
      <c r="K8" s="66"/>
      <c r="L8" s="66"/>
      <c r="M8" s="66"/>
      <c r="N8" s="66"/>
      <c r="O8" s="66"/>
      <c r="P8" s="90"/>
      <c r="Q8" s="8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row>
    <row r="9" spans="1:65" ht="25" x14ac:dyDescent="0.5">
      <c r="A9" s="67"/>
      <c r="B9" s="197"/>
      <c r="C9" s="137"/>
      <c r="D9" s="137"/>
      <c r="E9" s="137"/>
      <c r="F9" s="137"/>
      <c r="G9" s="137"/>
      <c r="H9" s="67"/>
      <c r="I9" s="67"/>
      <c r="J9" s="67"/>
      <c r="K9" s="67"/>
      <c r="L9" s="67"/>
      <c r="M9" s="67"/>
      <c r="N9" s="67"/>
      <c r="O9" s="67"/>
      <c r="P9" s="67"/>
      <c r="Q9" s="67"/>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row>
    <row r="10" spans="1:65" ht="21" customHeight="1" x14ac:dyDescent="0.5">
      <c r="A10" s="67"/>
      <c r="B10" s="197" t="s">
        <v>1</v>
      </c>
      <c r="C10" s="137"/>
      <c r="D10" s="137"/>
      <c r="E10" s="137"/>
      <c r="F10" s="137"/>
      <c r="G10" s="137"/>
      <c r="H10" s="67"/>
      <c r="I10" s="67"/>
      <c r="J10" s="67"/>
      <c r="K10" s="67"/>
      <c r="L10" s="67"/>
      <c r="M10" s="67"/>
      <c r="N10" s="67"/>
      <c r="O10" s="67"/>
      <c r="P10" s="67"/>
      <c r="Q10" s="67"/>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row>
    <row r="11" spans="1:65" ht="25" x14ac:dyDescent="0.5">
      <c r="A11" s="67"/>
      <c r="B11" s="137"/>
      <c r="C11" s="137"/>
      <c r="D11" s="137"/>
      <c r="E11" s="137"/>
      <c r="F11" s="137"/>
      <c r="G11" s="137"/>
      <c r="H11" s="67"/>
      <c r="I11" s="67"/>
      <c r="J11" s="67"/>
      <c r="K11" s="67"/>
      <c r="L11" s="67"/>
      <c r="M11" s="67"/>
      <c r="N11" s="67"/>
      <c r="O11" s="67"/>
      <c r="P11" s="67"/>
      <c r="Q11" s="67"/>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row>
    <row r="12" spans="1:65" ht="96" customHeight="1" x14ac:dyDescent="0.25">
      <c r="A12" s="72"/>
      <c r="B12" s="610" t="s">
        <v>171</v>
      </c>
      <c r="C12" s="610"/>
      <c r="D12" s="610"/>
      <c r="E12" s="610"/>
      <c r="F12" s="610"/>
      <c r="G12" s="610"/>
      <c r="H12" s="89"/>
      <c r="I12" s="67"/>
      <c r="J12" s="67"/>
      <c r="K12" s="89"/>
      <c r="L12" s="89"/>
      <c r="M12" s="130"/>
      <c r="N12" s="130"/>
      <c r="O12" s="89"/>
      <c r="P12" s="89"/>
      <c r="Q12" s="89"/>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row>
    <row r="13" spans="1:65" ht="13" x14ac:dyDescent="0.3">
      <c r="A13" s="72"/>
      <c r="B13" s="88"/>
      <c r="C13" s="67"/>
      <c r="D13" s="67"/>
      <c r="E13" s="67"/>
      <c r="F13" s="67"/>
      <c r="G13" s="67"/>
      <c r="H13" s="67"/>
      <c r="I13" s="67"/>
      <c r="J13" s="67"/>
      <c r="K13" s="67"/>
      <c r="L13" s="67"/>
      <c r="M13" s="67"/>
      <c r="N13" s="67"/>
      <c r="O13" s="67"/>
      <c r="P13" s="67"/>
      <c r="Q13" s="67"/>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row>
    <row r="14" spans="1:65" ht="25" x14ac:dyDescent="0.5">
      <c r="A14" s="72"/>
      <c r="B14" s="185" t="s">
        <v>2</v>
      </c>
      <c r="C14" s="137"/>
      <c r="D14" s="137"/>
      <c r="E14" s="137"/>
      <c r="F14" s="67"/>
      <c r="G14" s="67"/>
      <c r="H14" s="67"/>
      <c r="I14" s="67"/>
      <c r="J14" s="67"/>
      <c r="K14" s="67"/>
      <c r="L14" s="67"/>
      <c r="M14" s="67"/>
      <c r="N14" s="67"/>
      <c r="O14" s="67"/>
      <c r="P14" s="67"/>
      <c r="Q14" s="67"/>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row>
    <row r="15" spans="1:65" ht="15.5" x14ac:dyDescent="0.25">
      <c r="A15" s="84"/>
      <c r="B15" s="594" t="s">
        <v>139</v>
      </c>
      <c r="C15" s="594"/>
      <c r="D15" s="594"/>
      <c r="E15" s="594"/>
      <c r="F15" s="84"/>
      <c r="G15" s="84"/>
      <c r="H15" s="84"/>
      <c r="I15" s="84"/>
      <c r="J15" s="84"/>
      <c r="K15" s="84"/>
      <c r="L15" s="84"/>
      <c r="M15" s="67"/>
      <c r="N15" s="67"/>
      <c r="O15" s="84"/>
      <c r="P15" s="84"/>
      <c r="Q15" s="84"/>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row>
    <row r="16" spans="1:65" ht="13.5" thickBot="1" x14ac:dyDescent="0.35">
      <c r="A16" s="67"/>
      <c r="B16" s="88"/>
      <c r="C16" s="67"/>
      <c r="D16" s="67"/>
      <c r="E16" s="67"/>
      <c r="F16" s="67"/>
      <c r="G16" s="67"/>
      <c r="H16" s="67"/>
      <c r="I16" s="67"/>
      <c r="J16" s="67"/>
      <c r="K16" s="67"/>
      <c r="L16" s="67"/>
      <c r="M16" s="67"/>
      <c r="N16" s="67"/>
      <c r="O16" s="67"/>
      <c r="P16" s="67"/>
      <c r="Q16" s="67"/>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row>
    <row r="17" spans="1:65" ht="116.25" customHeight="1" thickBot="1" x14ac:dyDescent="0.55000000000000004">
      <c r="A17" s="595"/>
      <c r="B17" s="597" t="s">
        <v>3</v>
      </c>
      <c r="C17" s="598"/>
      <c r="D17" s="598"/>
      <c r="E17" s="598"/>
      <c r="F17" s="577" t="s">
        <v>4</v>
      </c>
      <c r="G17" s="578"/>
      <c r="H17" s="578"/>
      <c r="I17" s="578"/>
      <c r="J17" s="578"/>
      <c r="K17" s="579"/>
      <c r="L17" s="137"/>
      <c r="M17" s="137"/>
      <c r="N17" s="138" t="s">
        <v>169</v>
      </c>
      <c r="O17" s="84"/>
      <c r="P17" s="100"/>
      <c r="Q17" s="10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row>
    <row r="18" spans="1:65" ht="50.5" thickBot="1" x14ac:dyDescent="0.55000000000000004">
      <c r="A18" s="596"/>
      <c r="B18" s="599"/>
      <c r="C18" s="600"/>
      <c r="D18" s="600"/>
      <c r="E18" s="600"/>
      <c r="F18" s="139" t="s">
        <v>83</v>
      </c>
      <c r="G18" s="140" t="s">
        <v>5</v>
      </c>
      <c r="H18" s="140" t="s">
        <v>6</v>
      </c>
      <c r="I18" s="140" t="s">
        <v>7</v>
      </c>
      <c r="J18" s="140" t="s">
        <v>121</v>
      </c>
      <c r="K18" s="141" t="s">
        <v>8</v>
      </c>
      <c r="L18" s="142"/>
      <c r="M18" s="142"/>
      <c r="N18" s="143" t="s">
        <v>149</v>
      </c>
      <c r="O18" s="105"/>
      <c r="P18" s="106"/>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row>
    <row r="19" spans="1:65" ht="25.5" thickBot="1" x14ac:dyDescent="0.55000000000000004">
      <c r="A19" s="67"/>
      <c r="B19" s="144" t="s">
        <v>9</v>
      </c>
      <c r="C19" s="145"/>
      <c r="D19" s="145"/>
      <c r="E19" s="145"/>
      <c r="F19" s="146"/>
      <c r="G19" s="146"/>
      <c r="H19" s="146"/>
      <c r="I19" s="146"/>
      <c r="J19" s="146"/>
      <c r="K19" s="147"/>
      <c r="L19" s="142"/>
      <c r="M19" s="142"/>
      <c r="N19" s="148"/>
      <c r="O19" s="106"/>
      <c r="P19" s="106"/>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65" ht="36" customHeight="1" x14ac:dyDescent="0.5">
      <c r="A20" s="67"/>
      <c r="B20" s="583" t="s">
        <v>140</v>
      </c>
      <c r="C20" s="584"/>
      <c r="D20" s="584"/>
      <c r="E20" s="601"/>
      <c r="F20" s="149"/>
      <c r="G20" s="150">
        <f>'2 Staff Costs '!E28</f>
        <v>0</v>
      </c>
      <c r="H20" s="150">
        <f>'2 Staff Costs '!H28</f>
        <v>0</v>
      </c>
      <c r="I20" s="150">
        <f>'2 Staff Costs '!K28</f>
        <v>0</v>
      </c>
      <c r="J20" s="150">
        <f>'2 Staff Costs '!N28</f>
        <v>0</v>
      </c>
      <c r="K20" s="151">
        <f>SUM(F20:J20)</f>
        <v>0</v>
      </c>
      <c r="L20" s="142"/>
      <c r="M20" s="142"/>
      <c r="N20" s="152">
        <f>'2 Staff Costs '!T28</f>
        <v>0</v>
      </c>
      <c r="O20" s="106"/>
      <c r="P20" s="106"/>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row>
    <row r="21" spans="1:65" ht="36" customHeight="1" x14ac:dyDescent="0.5">
      <c r="A21" s="67"/>
      <c r="B21" s="580" t="s">
        <v>35</v>
      </c>
      <c r="C21" s="581"/>
      <c r="D21" s="581"/>
      <c r="E21" s="582"/>
      <c r="F21" s="149"/>
      <c r="G21" s="150">
        <f>'2 Staff Costs '!E55</f>
        <v>0</v>
      </c>
      <c r="H21" s="150">
        <f>'2 Staff Costs '!H55</f>
        <v>0</v>
      </c>
      <c r="I21" s="150">
        <f>'2 Staff Costs '!K55</f>
        <v>0</v>
      </c>
      <c r="J21" s="150">
        <f>'2 Staff Costs '!N55</f>
        <v>0</v>
      </c>
      <c r="K21" s="151">
        <f t="shared" ref="K21:K25" si="0">SUM(F21:J21)</f>
        <v>0</v>
      </c>
      <c r="L21" s="142"/>
      <c r="M21" s="142"/>
      <c r="N21" s="153">
        <f>'2 Staff Costs '!T55</f>
        <v>0</v>
      </c>
      <c r="O21" s="106"/>
      <c r="P21" s="106"/>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row>
    <row r="22" spans="1:65" ht="36" customHeight="1" x14ac:dyDescent="0.5">
      <c r="A22" s="67"/>
      <c r="B22" s="586" t="s">
        <v>10</v>
      </c>
      <c r="C22" s="587"/>
      <c r="D22" s="587"/>
      <c r="E22" s="587"/>
      <c r="F22" s="154"/>
      <c r="G22" s="155">
        <f>'2 Staff Costs '!E80</f>
        <v>0</v>
      </c>
      <c r="H22" s="155">
        <f>'2 Staff Costs '!H80</f>
        <v>0</v>
      </c>
      <c r="I22" s="155">
        <f>'2 Staff Costs '!K80</f>
        <v>0</v>
      </c>
      <c r="J22" s="155">
        <f>'2 Staff Costs '!N80</f>
        <v>0</v>
      </c>
      <c r="K22" s="151">
        <f t="shared" si="0"/>
        <v>0</v>
      </c>
      <c r="L22" s="142"/>
      <c r="M22" s="142"/>
      <c r="N22" s="153">
        <f>'2 Staff Costs '!T80</f>
        <v>0</v>
      </c>
      <c r="O22" s="106"/>
      <c r="P22" s="106"/>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row>
    <row r="23" spans="1:65" ht="36" customHeight="1" x14ac:dyDescent="0.5">
      <c r="A23" s="67"/>
      <c r="B23" s="580" t="s">
        <v>36</v>
      </c>
      <c r="C23" s="581"/>
      <c r="D23" s="581"/>
      <c r="E23" s="582"/>
      <c r="F23" s="156">
        <f>'2 Staff Costs '!H96</f>
        <v>0</v>
      </c>
      <c r="G23" s="156">
        <f>'2 Staff Costs '!I96</f>
        <v>0</v>
      </c>
      <c r="H23" s="156">
        <f>'2 Staff Costs '!J96</f>
        <v>0</v>
      </c>
      <c r="I23" s="156">
        <f>'2 Staff Costs '!K96</f>
        <v>0</v>
      </c>
      <c r="J23" s="156">
        <f>'2 Staff Costs '!L96</f>
        <v>0</v>
      </c>
      <c r="K23" s="151">
        <f t="shared" si="0"/>
        <v>0</v>
      </c>
      <c r="L23" s="142"/>
      <c r="M23" s="142"/>
      <c r="N23" s="153">
        <f>'2 Staff Costs '!N96</f>
        <v>0</v>
      </c>
      <c r="O23" s="106"/>
      <c r="P23" s="106"/>
      <c r="Q23" s="50"/>
      <c r="R23" s="96"/>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row>
    <row r="24" spans="1:65" ht="36" customHeight="1" x14ac:dyDescent="0.5">
      <c r="A24" s="67"/>
      <c r="B24" s="580" t="s">
        <v>37</v>
      </c>
      <c r="C24" s="581"/>
      <c r="D24" s="581"/>
      <c r="E24" s="582"/>
      <c r="F24" s="156">
        <f>'2 Staff Costs '!H110</f>
        <v>0</v>
      </c>
      <c r="G24" s="156">
        <f>'2 Staff Costs '!I110</f>
        <v>0</v>
      </c>
      <c r="H24" s="156">
        <f>'2 Staff Costs '!J110</f>
        <v>0</v>
      </c>
      <c r="I24" s="156">
        <f>'2 Staff Costs '!K110</f>
        <v>0</v>
      </c>
      <c r="J24" s="156">
        <f>'2 Staff Costs '!L110</f>
        <v>0</v>
      </c>
      <c r="K24" s="151">
        <f t="shared" si="0"/>
        <v>0</v>
      </c>
      <c r="L24" s="142"/>
      <c r="M24" s="142"/>
      <c r="N24" s="153">
        <f>'2 Staff Costs '!N110</f>
        <v>0</v>
      </c>
      <c r="O24" s="106"/>
      <c r="P24" s="106"/>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row>
    <row r="25" spans="1:65" ht="36" customHeight="1" thickBot="1" x14ac:dyDescent="0.55000000000000004">
      <c r="A25" s="67"/>
      <c r="B25" s="586" t="s">
        <v>71</v>
      </c>
      <c r="C25" s="587"/>
      <c r="D25" s="587"/>
      <c r="E25" s="587"/>
      <c r="F25" s="157"/>
      <c r="G25" s="156">
        <f>'2 Staff Costs '!E135</f>
        <v>0</v>
      </c>
      <c r="H25" s="156">
        <f>'2 Staff Costs '!H135</f>
        <v>0</v>
      </c>
      <c r="I25" s="156">
        <f>'2 Staff Costs '!K135</f>
        <v>0</v>
      </c>
      <c r="J25" s="156">
        <f>'2 Staff Costs '!N135</f>
        <v>0</v>
      </c>
      <c r="K25" s="151">
        <f t="shared" si="0"/>
        <v>0</v>
      </c>
      <c r="L25" s="142"/>
      <c r="M25" s="142"/>
      <c r="N25" s="158">
        <f>'2 Staff Costs '!T135</f>
        <v>0</v>
      </c>
      <c r="O25" s="106"/>
      <c r="P25" s="106"/>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row>
    <row r="26" spans="1:65" ht="36" customHeight="1" thickBot="1" x14ac:dyDescent="0.55000000000000004">
      <c r="A26" s="67"/>
      <c r="B26" s="588" t="s">
        <v>12</v>
      </c>
      <c r="C26" s="589"/>
      <c r="D26" s="589"/>
      <c r="E26" s="589"/>
      <c r="F26" s="159">
        <f>(SUM(F20:F25))</f>
        <v>0</v>
      </c>
      <c r="G26" s="159">
        <f t="shared" ref="G26:J26" si="1">(SUM(G20:G25))</f>
        <v>0</v>
      </c>
      <c r="H26" s="159">
        <f t="shared" si="1"/>
        <v>0</v>
      </c>
      <c r="I26" s="159">
        <f t="shared" si="1"/>
        <v>0</v>
      </c>
      <c r="J26" s="159">
        <f t="shared" si="1"/>
        <v>0</v>
      </c>
      <c r="K26" s="160">
        <f>ROUND((SUM(F26:J26)),4)</f>
        <v>0</v>
      </c>
      <c r="L26" s="142"/>
      <c r="M26" s="142"/>
      <c r="N26" s="160">
        <f>SUM(N20:N25)</f>
        <v>0</v>
      </c>
      <c r="O26" s="106"/>
      <c r="P26" s="106"/>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65" ht="9" customHeight="1" thickBot="1" x14ac:dyDescent="0.55000000000000004">
      <c r="A27" s="67"/>
      <c r="B27" s="161"/>
      <c r="C27" s="162"/>
      <c r="D27" s="162"/>
      <c r="E27" s="162"/>
      <c r="F27" s="162"/>
      <c r="G27" s="162"/>
      <c r="H27" s="162"/>
      <c r="I27" s="162"/>
      <c r="J27" s="162"/>
      <c r="K27" s="161"/>
      <c r="L27" s="142"/>
      <c r="M27" s="142"/>
      <c r="N27" s="161"/>
      <c r="O27" s="106"/>
      <c r="P27" s="106"/>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row>
    <row r="28" spans="1:65" ht="25.5" hidden="1" thickBot="1" x14ac:dyDescent="0.55000000000000004">
      <c r="A28" s="67"/>
      <c r="B28" s="161"/>
      <c r="C28" s="163"/>
      <c r="D28" s="163"/>
      <c r="E28" s="163"/>
      <c r="F28" s="164"/>
      <c r="G28" s="164"/>
      <c r="H28" s="164"/>
      <c r="I28" s="164"/>
      <c r="J28" s="164"/>
      <c r="K28" s="161"/>
      <c r="L28" s="142"/>
      <c r="M28" s="142"/>
      <c r="N28" s="161"/>
      <c r="O28" s="107"/>
      <c r="P28" s="96"/>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row>
    <row r="29" spans="1:65" ht="25.5" thickBot="1" x14ac:dyDescent="0.55000000000000004">
      <c r="A29" s="67"/>
      <c r="B29" s="144" t="s">
        <v>13</v>
      </c>
      <c r="C29" s="145"/>
      <c r="D29" s="145"/>
      <c r="E29" s="145"/>
      <c r="F29" s="165"/>
      <c r="G29" s="145"/>
      <c r="H29" s="145"/>
      <c r="I29" s="145"/>
      <c r="J29" s="145"/>
      <c r="K29" s="166"/>
      <c r="L29" s="142"/>
      <c r="M29" s="142"/>
      <c r="N29" s="143"/>
      <c r="O29" s="96"/>
      <c r="P29" s="96"/>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row>
    <row r="30" spans="1:65" ht="36" customHeight="1" x14ac:dyDescent="0.5">
      <c r="A30" s="67"/>
      <c r="B30" s="590" t="s">
        <v>62</v>
      </c>
      <c r="C30" s="591"/>
      <c r="D30" s="591"/>
      <c r="E30" s="592"/>
      <c r="F30" s="167"/>
      <c r="G30" s="150">
        <f>'3 Accommodation Costs'!E24</f>
        <v>0</v>
      </c>
      <c r="H30" s="150">
        <f>'3 Accommodation Costs'!G24</f>
        <v>0</v>
      </c>
      <c r="I30" s="150">
        <f>'3 Accommodation Costs'!I24</f>
        <v>0</v>
      </c>
      <c r="J30" s="150">
        <f>'3 Accommodation Costs'!K24</f>
        <v>0</v>
      </c>
      <c r="K30" s="151">
        <f>SUM(F30:J30)</f>
        <v>0</v>
      </c>
      <c r="L30" s="142"/>
      <c r="M30" s="142"/>
      <c r="N30" s="152">
        <f>'3 Accommodation Costs'!P24</f>
        <v>0</v>
      </c>
      <c r="O30" s="96"/>
      <c r="P30" s="96"/>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row>
    <row r="31" spans="1:65" ht="36" customHeight="1" x14ac:dyDescent="0.5">
      <c r="A31" s="67"/>
      <c r="B31" s="580" t="s">
        <v>68</v>
      </c>
      <c r="C31" s="581"/>
      <c r="D31" s="581"/>
      <c r="E31" s="593"/>
      <c r="F31" s="168"/>
      <c r="G31" s="155">
        <f>'3 Accommodation Costs'!I34</f>
        <v>0</v>
      </c>
      <c r="H31" s="155">
        <f>'3 Accommodation Costs'!J34</f>
        <v>0</v>
      </c>
      <c r="I31" s="155">
        <f>'3 Accommodation Costs'!K34</f>
        <v>0</v>
      </c>
      <c r="J31" s="155">
        <f>'3 Accommodation Costs'!L34</f>
        <v>0</v>
      </c>
      <c r="K31" s="151">
        <f t="shared" ref="K31:K35" si="2">SUM(F31:J31)</f>
        <v>0</v>
      </c>
      <c r="L31" s="142"/>
      <c r="M31" s="142"/>
      <c r="N31" s="152">
        <f>'3 Accommodation Costs'!O34</f>
        <v>0</v>
      </c>
      <c r="O31" s="96"/>
      <c r="P31" s="96"/>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row>
    <row r="32" spans="1:65" ht="36" customHeight="1" x14ac:dyDescent="0.5">
      <c r="A32" s="67"/>
      <c r="B32" s="580" t="s">
        <v>76</v>
      </c>
      <c r="C32" s="581"/>
      <c r="D32" s="581"/>
      <c r="E32" s="593"/>
      <c r="F32" s="168"/>
      <c r="G32" s="155">
        <f>'3 Accommodation Costs'!I45</f>
        <v>0</v>
      </c>
      <c r="H32" s="155">
        <f>'3 Accommodation Costs'!J45</f>
        <v>0</v>
      </c>
      <c r="I32" s="155">
        <f>'3 Accommodation Costs'!K45</f>
        <v>0</v>
      </c>
      <c r="J32" s="155">
        <f>'3 Accommodation Costs'!L45</f>
        <v>0</v>
      </c>
      <c r="K32" s="151">
        <f t="shared" si="2"/>
        <v>0</v>
      </c>
      <c r="L32" s="142"/>
      <c r="M32" s="142"/>
      <c r="N32" s="152">
        <f>'3 Accommodation Costs'!O45</f>
        <v>0</v>
      </c>
      <c r="O32" s="96"/>
      <c r="P32" s="96"/>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row>
    <row r="33" spans="1:64" ht="36" customHeight="1" x14ac:dyDescent="0.5">
      <c r="A33" s="67"/>
      <c r="B33" s="580" t="s">
        <v>77</v>
      </c>
      <c r="C33" s="581"/>
      <c r="D33" s="581"/>
      <c r="E33" s="593"/>
      <c r="F33" s="169">
        <f>'3 Accommodation Costs'!H55</f>
        <v>0</v>
      </c>
      <c r="G33" s="155">
        <f>'3 Accommodation Costs'!I55</f>
        <v>0</v>
      </c>
      <c r="H33" s="155">
        <f>'3 Accommodation Costs'!J55</f>
        <v>0</v>
      </c>
      <c r="I33" s="155">
        <f>'3 Accommodation Costs'!K55</f>
        <v>0</v>
      </c>
      <c r="J33" s="155">
        <f>'3 Accommodation Costs'!L55</f>
        <v>0</v>
      </c>
      <c r="K33" s="151">
        <f t="shared" si="2"/>
        <v>0</v>
      </c>
      <c r="L33" s="142"/>
      <c r="M33" s="142"/>
      <c r="N33" s="152">
        <f>'3 Accommodation Costs'!O55</f>
        <v>0</v>
      </c>
      <c r="O33" s="96"/>
      <c r="P33" s="96"/>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row>
    <row r="34" spans="1:64" ht="36" customHeight="1" x14ac:dyDescent="0.5">
      <c r="A34" s="67"/>
      <c r="B34" s="580" t="s">
        <v>14</v>
      </c>
      <c r="C34" s="581"/>
      <c r="D34" s="581"/>
      <c r="E34" s="593"/>
      <c r="F34" s="168"/>
      <c r="G34" s="155">
        <f>'3 Accommodation Costs'!I65</f>
        <v>0</v>
      </c>
      <c r="H34" s="155">
        <f>'3 Accommodation Costs'!J65</f>
        <v>0</v>
      </c>
      <c r="I34" s="155">
        <f>'3 Accommodation Costs'!K65</f>
        <v>0</v>
      </c>
      <c r="J34" s="155">
        <f>'3 Accommodation Costs'!L65</f>
        <v>0</v>
      </c>
      <c r="K34" s="151">
        <f t="shared" si="2"/>
        <v>0</v>
      </c>
      <c r="L34" s="142"/>
      <c r="M34" s="142"/>
      <c r="N34" s="152">
        <f>'3 Accommodation Costs'!O65</f>
        <v>0</v>
      </c>
      <c r="O34" s="96"/>
      <c r="P34" s="96"/>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row>
    <row r="35" spans="1:64" ht="36" customHeight="1" thickBot="1" x14ac:dyDescent="0.55000000000000004">
      <c r="A35" s="67"/>
      <c r="B35" s="580" t="s">
        <v>72</v>
      </c>
      <c r="C35" s="581"/>
      <c r="D35" s="581"/>
      <c r="E35" s="593"/>
      <c r="F35" s="168"/>
      <c r="G35" s="155">
        <f>'3 Accommodation Costs'!I77</f>
        <v>0</v>
      </c>
      <c r="H35" s="155">
        <f>'3 Accommodation Costs'!J77</f>
        <v>0</v>
      </c>
      <c r="I35" s="155">
        <f>'3 Accommodation Costs'!K77</f>
        <v>0</v>
      </c>
      <c r="J35" s="155">
        <f>'3 Accommodation Costs'!L77</f>
        <v>0</v>
      </c>
      <c r="K35" s="151">
        <f t="shared" si="2"/>
        <v>0</v>
      </c>
      <c r="L35" s="142"/>
      <c r="M35" s="142"/>
      <c r="N35" s="152">
        <f>'3 Accommodation Costs'!O77</f>
        <v>0</v>
      </c>
      <c r="O35" s="95"/>
      <c r="P35" s="97"/>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row>
    <row r="36" spans="1:64" ht="36" customHeight="1" thickBot="1" x14ac:dyDescent="0.55000000000000004">
      <c r="A36" s="67"/>
      <c r="B36" s="613" t="s">
        <v>15</v>
      </c>
      <c r="C36" s="614"/>
      <c r="D36" s="614"/>
      <c r="E36" s="615"/>
      <c r="F36" s="170">
        <f>SUM(F30:F35)</f>
        <v>0</v>
      </c>
      <c r="G36" s="159">
        <f>SUM(G30:G35)</f>
        <v>0</v>
      </c>
      <c r="H36" s="159">
        <f>SUM(H30:H35)</f>
        <v>0</v>
      </c>
      <c r="I36" s="159">
        <f>SUM(I30:I35)</f>
        <v>0</v>
      </c>
      <c r="J36" s="171">
        <f>SUM(J30:J35)</f>
        <v>0</v>
      </c>
      <c r="K36" s="160">
        <f>ROUND((SUM(F36:J36)),4)</f>
        <v>0</v>
      </c>
      <c r="L36" s="142"/>
      <c r="M36" s="142"/>
      <c r="N36" s="160">
        <f>SUM(N30:N35)</f>
        <v>0</v>
      </c>
      <c r="O36" s="95"/>
      <c r="P36" s="97"/>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row>
    <row r="37" spans="1:64" ht="10.5" customHeight="1" thickBot="1" x14ac:dyDescent="0.55000000000000004">
      <c r="A37" s="107"/>
      <c r="B37" s="162"/>
      <c r="C37" s="162"/>
      <c r="D37" s="162"/>
      <c r="E37" s="162"/>
      <c r="F37" s="162"/>
      <c r="G37" s="162"/>
      <c r="H37" s="162"/>
      <c r="I37" s="162"/>
      <c r="J37" s="161"/>
      <c r="K37" s="172"/>
      <c r="L37" s="142"/>
      <c r="M37" s="142"/>
      <c r="N37" s="172"/>
      <c r="O37" s="98"/>
      <c r="P37" s="99"/>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row>
    <row r="38" spans="1:64" ht="25.5" thickBot="1" x14ac:dyDescent="0.55000000000000004">
      <c r="A38" s="67"/>
      <c r="B38" s="144" t="s">
        <v>16</v>
      </c>
      <c r="C38" s="165"/>
      <c r="D38" s="145"/>
      <c r="E38" s="173"/>
      <c r="F38" s="145"/>
      <c r="G38" s="145"/>
      <c r="H38" s="145"/>
      <c r="I38" s="145"/>
      <c r="J38" s="145"/>
      <c r="K38" s="166"/>
      <c r="L38" s="142"/>
      <c r="M38" s="142"/>
      <c r="N38" s="174"/>
      <c r="O38" s="77"/>
      <c r="P38" s="10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row>
    <row r="39" spans="1:64" ht="36" customHeight="1" x14ac:dyDescent="0.5">
      <c r="A39" s="67"/>
      <c r="B39" s="583" t="s">
        <v>17</v>
      </c>
      <c r="C39" s="584"/>
      <c r="D39" s="584"/>
      <c r="E39" s="585"/>
      <c r="F39" s="175">
        <f>'4 Other Operating Costs '!H18</f>
        <v>0</v>
      </c>
      <c r="G39" s="150">
        <f>'4 Other Operating Costs '!I18</f>
        <v>0</v>
      </c>
      <c r="H39" s="150">
        <f>'4 Other Operating Costs '!J18</f>
        <v>0</v>
      </c>
      <c r="I39" s="150">
        <f>'4 Other Operating Costs '!K18</f>
        <v>0</v>
      </c>
      <c r="J39" s="150">
        <f>'4 Other Operating Costs '!L18</f>
        <v>0</v>
      </c>
      <c r="K39" s="151">
        <f>SUM(F39:J39)</f>
        <v>0</v>
      </c>
      <c r="L39" s="142"/>
      <c r="M39" s="142"/>
      <c r="N39" s="152">
        <f>'4 Other Operating Costs '!O18</f>
        <v>0</v>
      </c>
      <c r="O39" s="95"/>
      <c r="P39" s="97"/>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row>
    <row r="40" spans="1:64" ht="36" customHeight="1" x14ac:dyDescent="0.5">
      <c r="A40" s="67"/>
      <c r="B40" s="583" t="s">
        <v>18</v>
      </c>
      <c r="C40" s="584"/>
      <c r="D40" s="584"/>
      <c r="E40" s="585"/>
      <c r="F40" s="169">
        <f>'4 Other Operating Costs '!H30</f>
        <v>0</v>
      </c>
      <c r="G40" s="155">
        <f>'4 Other Operating Costs '!I30</f>
        <v>0</v>
      </c>
      <c r="H40" s="155">
        <f>'4 Other Operating Costs '!J30</f>
        <v>0</v>
      </c>
      <c r="I40" s="155">
        <f>'4 Other Operating Costs '!K30</f>
        <v>0</v>
      </c>
      <c r="J40" s="155">
        <f>'4 Other Operating Costs '!L30</f>
        <v>0</v>
      </c>
      <c r="K40" s="151">
        <f t="shared" ref="K40:K50" si="3">SUM(F40:J40)</f>
        <v>0</v>
      </c>
      <c r="L40" s="142"/>
      <c r="M40" s="142"/>
      <c r="N40" s="153">
        <f>'4 Other Operating Costs '!O30</f>
        <v>0</v>
      </c>
      <c r="O40" s="95"/>
      <c r="P40" s="97"/>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row>
    <row r="41" spans="1:64" ht="36" customHeight="1" x14ac:dyDescent="0.5">
      <c r="A41" s="67"/>
      <c r="B41" s="583" t="s">
        <v>78</v>
      </c>
      <c r="C41" s="584"/>
      <c r="D41" s="584"/>
      <c r="E41" s="585"/>
      <c r="F41" s="168"/>
      <c r="G41" s="155">
        <f>'4 Other Operating Costs '!I42</f>
        <v>0</v>
      </c>
      <c r="H41" s="155">
        <f>'4 Other Operating Costs '!J42</f>
        <v>0</v>
      </c>
      <c r="I41" s="155">
        <f>'4 Other Operating Costs '!K42</f>
        <v>0</v>
      </c>
      <c r="J41" s="155">
        <f>'4 Other Operating Costs '!L42</f>
        <v>0</v>
      </c>
      <c r="K41" s="151">
        <f t="shared" si="3"/>
        <v>0</v>
      </c>
      <c r="L41" s="142"/>
      <c r="M41" s="142"/>
      <c r="N41" s="153">
        <f>'4 Other Operating Costs '!O42</f>
        <v>0</v>
      </c>
      <c r="O41" s="95"/>
      <c r="P41" s="97"/>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row>
    <row r="42" spans="1:64" ht="36" customHeight="1" x14ac:dyDescent="0.5">
      <c r="A42" s="67"/>
      <c r="B42" s="583" t="s">
        <v>69</v>
      </c>
      <c r="C42" s="584"/>
      <c r="D42" s="584"/>
      <c r="E42" s="585"/>
      <c r="F42" s="168"/>
      <c r="G42" s="155">
        <f>'4 Other Operating Costs '!I54</f>
        <v>0</v>
      </c>
      <c r="H42" s="155">
        <f>'4 Other Operating Costs '!J54</f>
        <v>0</v>
      </c>
      <c r="I42" s="155">
        <f>'4 Other Operating Costs '!K54</f>
        <v>0</v>
      </c>
      <c r="J42" s="155">
        <f>'4 Other Operating Costs '!L54</f>
        <v>0</v>
      </c>
      <c r="K42" s="151">
        <f t="shared" si="3"/>
        <v>0</v>
      </c>
      <c r="L42" s="142"/>
      <c r="M42" s="142"/>
      <c r="N42" s="153">
        <f>'4 Other Operating Costs '!O54</f>
        <v>0</v>
      </c>
      <c r="O42" s="95"/>
      <c r="P42" s="97"/>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row>
    <row r="43" spans="1:64" ht="36" customHeight="1" x14ac:dyDescent="0.5">
      <c r="A43" s="67"/>
      <c r="B43" s="583" t="s">
        <v>19</v>
      </c>
      <c r="C43" s="584"/>
      <c r="D43" s="584"/>
      <c r="E43" s="585"/>
      <c r="F43" s="169">
        <f>'4 Other Operating Costs '!H66</f>
        <v>0</v>
      </c>
      <c r="G43" s="155">
        <f>'4 Other Operating Costs '!I66</f>
        <v>0</v>
      </c>
      <c r="H43" s="155">
        <f>'4 Other Operating Costs '!J66</f>
        <v>0</v>
      </c>
      <c r="I43" s="155">
        <f>'4 Other Operating Costs '!K66</f>
        <v>0</v>
      </c>
      <c r="J43" s="155">
        <f>'4 Other Operating Costs '!L66</f>
        <v>0</v>
      </c>
      <c r="K43" s="151">
        <f t="shared" si="3"/>
        <v>0</v>
      </c>
      <c r="L43" s="142"/>
      <c r="M43" s="142"/>
      <c r="N43" s="153">
        <f>'4 Other Operating Costs '!O66</f>
        <v>0</v>
      </c>
      <c r="O43" s="95"/>
      <c r="P43" s="97"/>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row>
    <row r="44" spans="1:64" ht="36" customHeight="1" x14ac:dyDescent="0.5">
      <c r="A44" s="67"/>
      <c r="B44" s="583" t="s">
        <v>79</v>
      </c>
      <c r="C44" s="584"/>
      <c r="D44" s="584"/>
      <c r="E44" s="585"/>
      <c r="F44" s="176"/>
      <c r="G44" s="155">
        <f>'4 Other Operating Costs '!I79</f>
        <v>0</v>
      </c>
      <c r="H44" s="155">
        <f>'4 Other Operating Costs '!J79</f>
        <v>0</v>
      </c>
      <c r="I44" s="155">
        <f>'4 Other Operating Costs '!K79</f>
        <v>0</v>
      </c>
      <c r="J44" s="155">
        <f>'4 Other Operating Costs '!L79</f>
        <v>0</v>
      </c>
      <c r="K44" s="151">
        <f t="shared" si="3"/>
        <v>0</v>
      </c>
      <c r="L44" s="142"/>
      <c r="M44" s="142"/>
      <c r="N44" s="153">
        <f>'4 Other Operating Costs '!O79</f>
        <v>0</v>
      </c>
      <c r="O44" s="95"/>
      <c r="P44" s="97"/>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row>
    <row r="45" spans="1:64" ht="36" customHeight="1" x14ac:dyDescent="0.5">
      <c r="A45" s="67"/>
      <c r="B45" s="583" t="s">
        <v>80</v>
      </c>
      <c r="C45" s="584"/>
      <c r="D45" s="584"/>
      <c r="E45" s="585"/>
      <c r="F45" s="176"/>
      <c r="G45" s="155">
        <f>'4 Other Operating Costs '!I92</f>
        <v>0</v>
      </c>
      <c r="H45" s="155">
        <f>'4 Other Operating Costs '!J92</f>
        <v>0</v>
      </c>
      <c r="I45" s="155">
        <f>'4 Other Operating Costs '!K92</f>
        <v>0</v>
      </c>
      <c r="J45" s="155">
        <f>'4 Other Operating Costs '!L92</f>
        <v>0</v>
      </c>
      <c r="K45" s="151">
        <f t="shared" si="3"/>
        <v>0</v>
      </c>
      <c r="L45" s="142"/>
      <c r="M45" s="142"/>
      <c r="N45" s="153">
        <f>'4 Other Operating Costs '!O92</f>
        <v>0</v>
      </c>
      <c r="O45" s="95"/>
      <c r="P45" s="97"/>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row>
    <row r="46" spans="1:64" ht="36" customHeight="1" x14ac:dyDescent="0.5">
      <c r="A46" s="67"/>
      <c r="B46" s="583" t="s">
        <v>81</v>
      </c>
      <c r="C46" s="584"/>
      <c r="D46" s="584"/>
      <c r="E46" s="585"/>
      <c r="F46" s="176"/>
      <c r="G46" s="155">
        <f>'4 Other Operating Costs '!I104</f>
        <v>0</v>
      </c>
      <c r="H46" s="155">
        <f>'4 Other Operating Costs '!J104</f>
        <v>0</v>
      </c>
      <c r="I46" s="155">
        <f>'4 Other Operating Costs '!K104</f>
        <v>0</v>
      </c>
      <c r="J46" s="155">
        <f>'4 Other Operating Costs '!L104</f>
        <v>0</v>
      </c>
      <c r="K46" s="151">
        <f t="shared" si="3"/>
        <v>0</v>
      </c>
      <c r="L46" s="142"/>
      <c r="M46" s="142"/>
      <c r="N46" s="153">
        <f>'4 Other Operating Costs '!O104</f>
        <v>0</v>
      </c>
      <c r="O46" s="95"/>
      <c r="P46" s="97"/>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row>
    <row r="47" spans="1:64" ht="36" customHeight="1" x14ac:dyDescent="0.5">
      <c r="A47" s="67"/>
      <c r="B47" s="583" t="s">
        <v>82</v>
      </c>
      <c r="C47" s="584"/>
      <c r="D47" s="584"/>
      <c r="E47" s="585"/>
      <c r="F47" s="176"/>
      <c r="G47" s="155">
        <f>'4 Other Operating Costs '!I116</f>
        <v>0</v>
      </c>
      <c r="H47" s="155">
        <f>'4 Other Operating Costs '!J116</f>
        <v>0</v>
      </c>
      <c r="I47" s="155">
        <f>'4 Other Operating Costs '!K116</f>
        <v>0</v>
      </c>
      <c r="J47" s="155">
        <f>'4 Other Operating Costs '!L116</f>
        <v>0</v>
      </c>
      <c r="K47" s="151">
        <f t="shared" si="3"/>
        <v>0</v>
      </c>
      <c r="L47" s="142"/>
      <c r="M47" s="142"/>
      <c r="N47" s="153">
        <f>'4 Other Operating Costs '!O116</f>
        <v>0</v>
      </c>
      <c r="O47" s="95"/>
      <c r="P47" s="97"/>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row>
    <row r="48" spans="1:64" ht="36" customHeight="1" x14ac:dyDescent="0.5">
      <c r="A48" s="67"/>
      <c r="B48" s="177" t="s">
        <v>166</v>
      </c>
      <c r="C48" s="178"/>
      <c r="D48" s="178"/>
      <c r="E48" s="179"/>
      <c r="F48" s="176"/>
      <c r="G48" s="155">
        <f>'4 Other Operating Costs '!I127</f>
        <v>0</v>
      </c>
      <c r="H48" s="155">
        <f>'4 Other Operating Costs '!J127</f>
        <v>0</v>
      </c>
      <c r="I48" s="155">
        <f>'4 Other Operating Costs '!K127</f>
        <v>0</v>
      </c>
      <c r="J48" s="155">
        <f>'4 Other Operating Costs '!L127</f>
        <v>0</v>
      </c>
      <c r="K48" s="151">
        <f t="shared" si="3"/>
        <v>0</v>
      </c>
      <c r="L48" s="142"/>
      <c r="M48" s="142"/>
      <c r="N48" s="153"/>
      <c r="O48" s="95"/>
      <c r="P48" s="97"/>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row>
    <row r="49" spans="1:64" ht="36" customHeight="1" x14ac:dyDescent="0.5">
      <c r="A49" s="67"/>
      <c r="B49" s="177" t="s">
        <v>167</v>
      </c>
      <c r="C49" s="178"/>
      <c r="D49" s="178"/>
      <c r="E49" s="179"/>
      <c r="F49" s="176"/>
      <c r="G49" s="155">
        <f>'4 Other Operating Costs '!I139</f>
        <v>0</v>
      </c>
      <c r="H49" s="155">
        <f>'4 Other Operating Costs '!J139</f>
        <v>0</v>
      </c>
      <c r="I49" s="155">
        <f>'4 Other Operating Costs '!K139</f>
        <v>0</v>
      </c>
      <c r="J49" s="155">
        <f>'4 Other Operating Costs '!L139</f>
        <v>0</v>
      </c>
      <c r="K49" s="151">
        <f t="shared" si="3"/>
        <v>0</v>
      </c>
      <c r="L49" s="142"/>
      <c r="M49" s="142"/>
      <c r="N49" s="153"/>
      <c r="O49" s="95"/>
      <c r="P49" s="97"/>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row>
    <row r="50" spans="1:64" ht="36" customHeight="1" thickBot="1" x14ac:dyDescent="0.55000000000000004">
      <c r="A50" s="67"/>
      <c r="B50" s="583" t="s">
        <v>70</v>
      </c>
      <c r="C50" s="584"/>
      <c r="D50" s="584"/>
      <c r="E50" s="585"/>
      <c r="F50" s="168"/>
      <c r="G50" s="155">
        <f>'4 Other Operating Costs '!I152</f>
        <v>0</v>
      </c>
      <c r="H50" s="155">
        <f>'4 Other Operating Costs '!J152</f>
        <v>0</v>
      </c>
      <c r="I50" s="155">
        <f>'4 Other Operating Costs '!K152</f>
        <v>0</v>
      </c>
      <c r="J50" s="155">
        <f>'4 Other Operating Costs '!L152</f>
        <v>0</v>
      </c>
      <c r="K50" s="151">
        <f t="shared" si="3"/>
        <v>0</v>
      </c>
      <c r="L50" s="142"/>
      <c r="M50" s="142"/>
      <c r="N50" s="153">
        <f>'4 Other Operating Costs '!O152</f>
        <v>0</v>
      </c>
      <c r="O50" s="95"/>
      <c r="P50" s="97"/>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row>
    <row r="51" spans="1:64" ht="36" customHeight="1" thickBot="1" x14ac:dyDescent="0.55000000000000004">
      <c r="A51" s="67"/>
      <c r="B51" s="180" t="s">
        <v>20</v>
      </c>
      <c r="C51" s="181"/>
      <c r="D51" s="181"/>
      <c r="E51" s="182"/>
      <c r="F51" s="170">
        <f t="shared" ref="F51:J51" si="4">SUM(F39:F50)</f>
        <v>0</v>
      </c>
      <c r="G51" s="183">
        <f t="shared" si="4"/>
        <v>0</v>
      </c>
      <c r="H51" s="183">
        <f t="shared" si="4"/>
        <v>0</v>
      </c>
      <c r="I51" s="183">
        <f t="shared" si="4"/>
        <v>0</v>
      </c>
      <c r="J51" s="160">
        <f t="shared" si="4"/>
        <v>0</v>
      </c>
      <c r="K51" s="160">
        <f>ROUND((SUM(F51:J51)),4)</f>
        <v>0</v>
      </c>
      <c r="L51" s="142"/>
      <c r="M51" s="142"/>
      <c r="N51" s="160">
        <f>SUM(N39:N50)</f>
        <v>0</v>
      </c>
      <c r="O51" s="95"/>
      <c r="P51" s="97"/>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row>
    <row r="52" spans="1:64" ht="25.5" thickBot="1" x14ac:dyDescent="0.55000000000000004">
      <c r="A52" s="67"/>
      <c r="B52" s="184"/>
      <c r="C52" s="185"/>
      <c r="D52" s="185"/>
      <c r="E52" s="172"/>
      <c r="F52" s="172"/>
      <c r="G52" s="172"/>
      <c r="H52" s="172"/>
      <c r="I52" s="172"/>
      <c r="J52" s="172"/>
      <c r="K52" s="172"/>
      <c r="L52" s="142"/>
      <c r="M52" s="142"/>
      <c r="N52" s="172"/>
      <c r="O52" s="97"/>
      <c r="P52" s="97"/>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row>
    <row r="53" spans="1:64" ht="25.5" thickBot="1" x14ac:dyDescent="0.55000000000000004">
      <c r="A53" s="67"/>
      <c r="B53" s="144" t="s">
        <v>144</v>
      </c>
      <c r="C53" s="145"/>
      <c r="D53" s="145"/>
      <c r="E53" s="173"/>
      <c r="F53" s="145"/>
      <c r="G53" s="145"/>
      <c r="H53" s="145"/>
      <c r="I53" s="145"/>
      <c r="J53" s="145"/>
      <c r="K53" s="166"/>
      <c r="L53" s="142"/>
      <c r="M53" s="142"/>
      <c r="N53" s="174"/>
      <c r="O53" s="95"/>
      <c r="P53" s="97"/>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row>
    <row r="54" spans="1:64" ht="36" customHeight="1" x14ac:dyDescent="0.5">
      <c r="A54" s="67"/>
      <c r="B54" s="629" t="s">
        <v>127</v>
      </c>
      <c r="C54" s="630"/>
      <c r="D54" s="630"/>
      <c r="E54" s="631"/>
      <c r="F54" s="167"/>
      <c r="G54" s="150">
        <f>'5 Subcontractor Costs '!D9</f>
        <v>0</v>
      </c>
      <c r="H54" s="150">
        <f>'5 Subcontractor Costs '!E9</f>
        <v>0</v>
      </c>
      <c r="I54" s="150">
        <f>'5 Subcontractor Costs '!F9</f>
        <v>0</v>
      </c>
      <c r="J54" s="150">
        <f>'5 Subcontractor Costs '!G9</f>
        <v>0</v>
      </c>
      <c r="K54" s="151">
        <f>SUM(F54:J54)</f>
        <v>0</v>
      </c>
      <c r="L54" s="142"/>
      <c r="M54" s="142"/>
      <c r="N54" s="152">
        <f>'5 Subcontractor Costs '!J9</f>
        <v>0</v>
      </c>
      <c r="O54" s="95"/>
      <c r="P54" s="97"/>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row>
    <row r="55" spans="1:64" ht="36" customHeight="1" x14ac:dyDescent="0.5">
      <c r="A55" s="67"/>
      <c r="B55" s="629" t="s">
        <v>128</v>
      </c>
      <c r="C55" s="630"/>
      <c r="D55" s="630"/>
      <c r="E55" s="631"/>
      <c r="F55" s="168"/>
      <c r="G55" s="155">
        <f>'5 Subcontractor Costs '!D10</f>
        <v>0</v>
      </c>
      <c r="H55" s="150">
        <f>'5 Subcontractor Costs '!E10</f>
        <v>0</v>
      </c>
      <c r="I55" s="150">
        <f>'5 Subcontractor Costs '!F10</f>
        <v>0</v>
      </c>
      <c r="J55" s="150">
        <f>'5 Subcontractor Costs '!G10</f>
        <v>0</v>
      </c>
      <c r="K55" s="151">
        <f t="shared" ref="K55:K59" si="5">SUM(F55:J55)</f>
        <v>0</v>
      </c>
      <c r="L55" s="142"/>
      <c r="M55" s="142"/>
      <c r="N55" s="152">
        <f>'5 Subcontractor Costs '!J10</f>
        <v>0</v>
      </c>
      <c r="O55" s="95"/>
      <c r="P55" s="97"/>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row>
    <row r="56" spans="1:64" ht="36" customHeight="1" x14ac:dyDescent="0.5">
      <c r="A56" s="67"/>
      <c r="B56" s="629" t="s">
        <v>129</v>
      </c>
      <c r="C56" s="630"/>
      <c r="D56" s="630"/>
      <c r="E56" s="631"/>
      <c r="F56" s="168"/>
      <c r="G56" s="155">
        <f>'5 Subcontractor Costs '!D11</f>
        <v>0</v>
      </c>
      <c r="H56" s="150">
        <f>'5 Subcontractor Costs '!E11</f>
        <v>0</v>
      </c>
      <c r="I56" s="150">
        <f>'5 Subcontractor Costs '!F11</f>
        <v>0</v>
      </c>
      <c r="J56" s="150">
        <f>'5 Subcontractor Costs '!G11</f>
        <v>0</v>
      </c>
      <c r="K56" s="151">
        <f t="shared" si="5"/>
        <v>0</v>
      </c>
      <c r="L56" s="142"/>
      <c r="M56" s="142"/>
      <c r="N56" s="152">
        <f>'5 Subcontractor Costs '!J11</f>
        <v>0</v>
      </c>
      <c r="O56" s="95"/>
      <c r="P56" s="97"/>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row>
    <row r="57" spans="1:64" ht="36" customHeight="1" x14ac:dyDescent="0.5">
      <c r="A57" s="67"/>
      <c r="B57" s="629" t="s">
        <v>130</v>
      </c>
      <c r="C57" s="630"/>
      <c r="D57" s="630"/>
      <c r="E57" s="631"/>
      <c r="F57" s="168"/>
      <c r="G57" s="155">
        <f>'5 Subcontractor Costs '!D12</f>
        <v>0</v>
      </c>
      <c r="H57" s="150">
        <f>'5 Subcontractor Costs '!E12</f>
        <v>0</v>
      </c>
      <c r="I57" s="150">
        <f>'5 Subcontractor Costs '!F12</f>
        <v>0</v>
      </c>
      <c r="J57" s="150">
        <f>'5 Subcontractor Costs '!G12</f>
        <v>0</v>
      </c>
      <c r="K57" s="151">
        <f t="shared" si="5"/>
        <v>0</v>
      </c>
      <c r="L57" s="142"/>
      <c r="M57" s="142"/>
      <c r="N57" s="152">
        <f>'5 Subcontractor Costs '!J12</f>
        <v>0</v>
      </c>
      <c r="O57" s="95"/>
      <c r="P57" s="97"/>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row>
    <row r="58" spans="1:64" ht="36" customHeight="1" x14ac:dyDescent="0.5">
      <c r="A58" s="67"/>
      <c r="B58" s="629" t="s">
        <v>131</v>
      </c>
      <c r="C58" s="630"/>
      <c r="D58" s="630"/>
      <c r="E58" s="631"/>
      <c r="F58" s="168"/>
      <c r="G58" s="155">
        <f>'5 Subcontractor Costs '!D13</f>
        <v>0</v>
      </c>
      <c r="H58" s="150">
        <f>'5 Subcontractor Costs '!E13</f>
        <v>0</v>
      </c>
      <c r="I58" s="150">
        <f>'5 Subcontractor Costs '!F13</f>
        <v>0</v>
      </c>
      <c r="J58" s="150">
        <f>'5 Subcontractor Costs '!G13</f>
        <v>0</v>
      </c>
      <c r="K58" s="151">
        <f t="shared" si="5"/>
        <v>0</v>
      </c>
      <c r="L58" s="142"/>
      <c r="M58" s="142"/>
      <c r="N58" s="152">
        <f>'5 Subcontractor Costs '!J13</f>
        <v>0</v>
      </c>
      <c r="O58" s="95"/>
      <c r="P58" s="97"/>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row>
    <row r="59" spans="1:64" ht="36" customHeight="1" thickBot="1" x14ac:dyDescent="0.55000000000000004">
      <c r="A59" s="67"/>
      <c r="B59" s="629" t="s">
        <v>132</v>
      </c>
      <c r="C59" s="630"/>
      <c r="D59" s="630"/>
      <c r="E59" s="631"/>
      <c r="F59" s="168"/>
      <c r="G59" s="155">
        <f>'5 Subcontractor Costs '!D14</f>
        <v>0</v>
      </c>
      <c r="H59" s="150">
        <f>'5 Subcontractor Costs '!E14</f>
        <v>0</v>
      </c>
      <c r="I59" s="150">
        <f>'5 Subcontractor Costs '!F14</f>
        <v>0</v>
      </c>
      <c r="J59" s="150">
        <f>'5 Subcontractor Costs '!G14</f>
        <v>0</v>
      </c>
      <c r="K59" s="151">
        <f t="shared" si="5"/>
        <v>0</v>
      </c>
      <c r="L59" s="142"/>
      <c r="M59" s="142"/>
      <c r="N59" s="152">
        <f>'5 Subcontractor Costs '!J14</f>
        <v>0</v>
      </c>
      <c r="O59" s="95"/>
      <c r="P59" s="97"/>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row>
    <row r="60" spans="1:64" ht="36" customHeight="1" thickBot="1" x14ac:dyDescent="0.55000000000000004">
      <c r="B60" s="613" t="s">
        <v>163</v>
      </c>
      <c r="C60" s="614"/>
      <c r="D60" s="614"/>
      <c r="E60" s="615"/>
      <c r="F60" s="494"/>
      <c r="G60" s="159">
        <f t="shared" ref="G60:J60" si="6">SUM(G54:G59)</f>
        <v>0</v>
      </c>
      <c r="H60" s="159">
        <f t="shared" si="6"/>
        <v>0</v>
      </c>
      <c r="I60" s="159">
        <f t="shared" si="6"/>
        <v>0</v>
      </c>
      <c r="J60" s="171">
        <f t="shared" si="6"/>
        <v>0</v>
      </c>
      <c r="K60" s="160">
        <f>ROUND((SUM(F60:J60)),4)</f>
        <v>0</v>
      </c>
      <c r="L60" s="142"/>
      <c r="M60" s="142"/>
      <c r="N60" s="160">
        <f>SUM(N54:N59)</f>
        <v>0</v>
      </c>
      <c r="O60" s="78"/>
      <c r="P60" s="72"/>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row>
    <row r="61" spans="1:64" ht="21.75" customHeight="1" thickBot="1" x14ac:dyDescent="0.55000000000000004">
      <c r="B61" s="142"/>
      <c r="C61" s="142"/>
      <c r="D61" s="142"/>
      <c r="E61" s="142"/>
      <c r="F61" s="142"/>
      <c r="G61" s="142"/>
      <c r="H61" s="142"/>
      <c r="I61" s="142"/>
      <c r="J61" s="142"/>
      <c r="K61" s="142"/>
      <c r="L61" s="142"/>
      <c r="M61" s="142"/>
      <c r="N61" s="142"/>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row>
    <row r="62" spans="1:64" ht="36" customHeight="1" thickBot="1" x14ac:dyDescent="0.55000000000000004">
      <c r="A62" s="67"/>
      <c r="B62" s="623" t="s">
        <v>21</v>
      </c>
      <c r="C62" s="624"/>
      <c r="D62" s="624"/>
      <c r="E62" s="625"/>
      <c r="F62" s="186"/>
      <c r="G62" s="187">
        <f>'6 Risk Premium and Profit '!C7</f>
        <v>0</v>
      </c>
      <c r="H62" s="187">
        <f>'6 Risk Premium and Profit '!D7</f>
        <v>0</v>
      </c>
      <c r="I62" s="187">
        <f>'6 Risk Premium and Profit '!E7</f>
        <v>0</v>
      </c>
      <c r="J62" s="188">
        <f>'6 Risk Premium and Profit '!F7</f>
        <v>0</v>
      </c>
      <c r="K62" s="160">
        <f>ROUND((SUM(F62:J62)),4)</f>
        <v>0</v>
      </c>
      <c r="L62" s="142"/>
      <c r="M62" s="142"/>
      <c r="N62" s="160">
        <f>'6 Risk Premium and Profit '!I7</f>
        <v>0</v>
      </c>
      <c r="O62" s="101"/>
      <c r="P62" s="67"/>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row>
    <row r="63" spans="1:64" ht="19.5" customHeight="1" thickBot="1" x14ac:dyDescent="0.55000000000000004">
      <c r="B63" s="142"/>
      <c r="C63" s="142"/>
      <c r="D63" s="142"/>
      <c r="E63" s="142"/>
      <c r="F63" s="142"/>
      <c r="G63" s="142"/>
      <c r="H63" s="142"/>
      <c r="I63" s="142"/>
      <c r="J63" s="142"/>
      <c r="K63" s="142"/>
      <c r="L63" s="142"/>
      <c r="M63" s="142"/>
      <c r="N63" s="142"/>
      <c r="O63" s="92"/>
      <c r="P63" s="102"/>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row>
    <row r="64" spans="1:64" ht="36" customHeight="1" thickBot="1" x14ac:dyDescent="0.55000000000000004">
      <c r="A64" s="67"/>
      <c r="B64" s="623" t="s">
        <v>22</v>
      </c>
      <c r="C64" s="624"/>
      <c r="D64" s="624"/>
      <c r="E64" s="625"/>
      <c r="F64" s="189">
        <f>SUM(F26,F36,F51,F60)</f>
        <v>0</v>
      </c>
      <c r="G64" s="187">
        <f>SUM(G26,G36,G51,G62,G60)</f>
        <v>0</v>
      </c>
      <c r="H64" s="187">
        <f>SUM(H26,H36,H51,H62,H60)</f>
        <v>0</v>
      </c>
      <c r="I64" s="187">
        <f>SUM(I26,I36,I51,I62,I60)</f>
        <v>0</v>
      </c>
      <c r="J64" s="187">
        <f>SUM(J26,J36,J51,J62,J60)</f>
        <v>0</v>
      </c>
      <c r="K64" s="160">
        <f>ROUND((SUM(F64:J64)),4)</f>
        <v>0</v>
      </c>
      <c r="L64" s="142"/>
      <c r="M64" s="142"/>
      <c r="N64" s="160">
        <f>SUM(N26,N36,N60,N62,N51)</f>
        <v>0</v>
      </c>
      <c r="O64" s="101"/>
      <c r="P64" s="67"/>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row>
    <row r="65" spans="1:65" ht="14.25" customHeight="1" thickBot="1" x14ac:dyDescent="0.55000000000000004">
      <c r="B65" s="142"/>
      <c r="C65" s="142"/>
      <c r="D65" s="142"/>
      <c r="E65" s="142"/>
      <c r="F65" s="142"/>
      <c r="G65" s="142"/>
      <c r="H65" s="142"/>
      <c r="I65" s="142"/>
      <c r="J65" s="142"/>
      <c r="K65" s="142"/>
      <c r="L65" s="142"/>
      <c r="M65" s="142"/>
      <c r="N65" s="142"/>
      <c r="O65" s="50"/>
      <c r="P65" s="104"/>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row>
    <row r="66" spans="1:65" ht="36" customHeight="1" thickBot="1" x14ac:dyDescent="0.55000000000000004">
      <c r="A66" s="67"/>
      <c r="B66" s="623" t="s">
        <v>23</v>
      </c>
      <c r="C66" s="624"/>
      <c r="D66" s="624"/>
      <c r="E66" s="625"/>
      <c r="F66" s="186"/>
      <c r="G66" s="187">
        <f>'6 Risk Premium and Profit '!C25</f>
        <v>0</v>
      </c>
      <c r="H66" s="187">
        <f>'6 Risk Premium and Profit '!D25</f>
        <v>0</v>
      </c>
      <c r="I66" s="187">
        <f>'6 Risk Premium and Profit '!E25</f>
        <v>0</v>
      </c>
      <c r="J66" s="188">
        <f>'6 Risk Premium and Profit '!F25</f>
        <v>0</v>
      </c>
      <c r="K66" s="160">
        <f>ROUND((SUM(F66:J66)),4)</f>
        <v>0</v>
      </c>
      <c r="L66" s="142"/>
      <c r="M66" s="142"/>
      <c r="N66" s="160">
        <f>'6 Risk Premium and Profit '!I25</f>
        <v>0</v>
      </c>
      <c r="O66" s="103"/>
      <c r="P66" s="104"/>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row>
    <row r="67" spans="1:65" ht="15" customHeight="1" x14ac:dyDescent="0.5">
      <c r="B67" s="142"/>
      <c r="C67" s="142"/>
      <c r="D67" s="142"/>
      <c r="E67" s="142"/>
      <c r="F67" s="142"/>
      <c r="G67" s="142"/>
      <c r="H67" s="142"/>
      <c r="I67" s="142"/>
      <c r="J67" s="142"/>
      <c r="K67" s="142"/>
      <c r="L67" s="142"/>
      <c r="M67" s="142"/>
      <c r="N67" s="142"/>
      <c r="O67" s="50"/>
      <c r="P67" s="102"/>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row>
    <row r="68" spans="1:65" ht="15" customHeight="1" thickBot="1" x14ac:dyDescent="0.5">
      <c r="B68" s="50"/>
      <c r="C68" s="136"/>
      <c r="D68" s="50"/>
      <c r="E68" s="50"/>
      <c r="F68" s="50"/>
      <c r="G68" s="50"/>
      <c r="H68" s="50"/>
      <c r="I68" s="50"/>
      <c r="J68" s="50"/>
      <c r="K68" s="50"/>
      <c r="L68" s="50"/>
      <c r="M68" s="50"/>
      <c r="N68" s="50"/>
      <c r="O68" s="50"/>
      <c r="P68" s="102"/>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row>
    <row r="69" spans="1:65" ht="46.5" customHeight="1" thickBot="1" x14ac:dyDescent="0.55000000000000004">
      <c r="A69" s="67"/>
      <c r="B69" s="626" t="s">
        <v>24</v>
      </c>
      <c r="C69" s="627"/>
      <c r="D69" s="627"/>
      <c r="E69" s="628"/>
      <c r="F69" s="125"/>
      <c r="G69" s="159">
        <f>ROUND((SUM(G64,G66)),4)</f>
        <v>0</v>
      </c>
      <c r="H69" s="159">
        <f t="shared" ref="H69:I69" si="7">ROUND((SUM(H64,H66)),4)</f>
        <v>0</v>
      </c>
      <c r="I69" s="159">
        <f t="shared" si="7"/>
        <v>0</v>
      </c>
      <c r="J69" s="171">
        <f>ROUND((SUM(J64,J66)),4)</f>
        <v>0</v>
      </c>
      <c r="K69" s="160">
        <f>ROUND((SUM(K64,K66)),4)</f>
        <v>0</v>
      </c>
      <c r="L69" s="142"/>
      <c r="M69" s="142"/>
      <c r="N69" s="160">
        <f>ROUND((SUM(N64,N66)),4)</f>
        <v>0</v>
      </c>
      <c r="O69" s="92"/>
      <c r="P69" s="93"/>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row>
    <row r="70" spans="1:65" ht="15.5" x14ac:dyDescent="0.35">
      <c r="A70" s="67"/>
      <c r="B70" s="68"/>
      <c r="C70" s="93"/>
      <c r="D70" s="93"/>
      <c r="E70" s="93"/>
      <c r="F70" s="93"/>
      <c r="G70" s="50"/>
      <c r="H70" s="91"/>
      <c r="I70" s="91"/>
      <c r="J70" s="91"/>
      <c r="K70" s="91"/>
      <c r="L70" s="91"/>
      <c r="M70" s="91"/>
      <c r="N70" s="92"/>
      <c r="O70" s="92"/>
      <c r="P70" s="93"/>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65" ht="15.5" x14ac:dyDescent="0.35">
      <c r="A71" s="67"/>
      <c r="B71" s="68"/>
      <c r="C71" s="93"/>
      <c r="D71" s="93"/>
      <c r="E71" s="93"/>
      <c r="F71" s="93"/>
      <c r="G71" s="50"/>
      <c r="H71" s="91"/>
      <c r="I71" s="91"/>
      <c r="J71" s="91"/>
      <c r="K71" s="91"/>
      <c r="L71" s="91"/>
      <c r="M71" s="91"/>
      <c r="N71" s="92"/>
      <c r="O71" s="92"/>
      <c r="P71" s="93"/>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65" ht="15.5" x14ac:dyDescent="0.35">
      <c r="A72" s="67"/>
      <c r="B72" s="68"/>
      <c r="C72" s="93"/>
      <c r="D72" s="93"/>
      <c r="E72" s="93"/>
      <c r="F72" s="93"/>
      <c r="G72" s="50"/>
      <c r="H72" s="91"/>
      <c r="I72" s="91"/>
      <c r="J72" s="91"/>
      <c r="K72" s="91"/>
      <c r="L72" s="91"/>
      <c r="M72" s="91"/>
      <c r="N72" s="92"/>
      <c r="O72" s="92"/>
      <c r="P72" s="93"/>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row>
    <row r="73" spans="1:65" ht="16" thickBot="1" x14ac:dyDescent="0.4">
      <c r="A73" s="67"/>
      <c r="B73" s="68"/>
      <c r="C73" s="93"/>
      <c r="D73" s="93"/>
      <c r="E73" s="93"/>
      <c r="F73" s="93"/>
      <c r="G73" s="50"/>
      <c r="H73" s="91"/>
      <c r="I73" s="91"/>
      <c r="J73" s="91"/>
      <c r="K73" s="91"/>
      <c r="L73" s="91"/>
      <c r="M73" s="91"/>
      <c r="N73" s="92"/>
      <c r="O73" s="92"/>
      <c r="P73" s="93"/>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row>
    <row r="74" spans="1:65" ht="36" customHeight="1" x14ac:dyDescent="0.35">
      <c r="A74" s="67"/>
      <c r="B74" s="565" t="s">
        <v>151</v>
      </c>
      <c r="C74" s="566"/>
      <c r="D74" s="566"/>
      <c r="E74" s="566"/>
      <c r="F74" s="567"/>
      <c r="G74" s="550">
        <f>IF(F64=0,0,F64/K69)</f>
        <v>0</v>
      </c>
      <c r="H74" s="551"/>
      <c r="I74" s="551"/>
      <c r="J74" s="552"/>
      <c r="K74" s="91"/>
      <c r="L74" s="91"/>
      <c r="M74" s="91"/>
      <c r="N74" s="92"/>
      <c r="O74" s="92"/>
      <c r="P74" s="93"/>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row>
    <row r="75" spans="1:65" ht="36" customHeight="1" x14ac:dyDescent="0.35">
      <c r="A75" s="67"/>
      <c r="B75" s="568" t="s">
        <v>165</v>
      </c>
      <c r="C75" s="569"/>
      <c r="D75" s="569"/>
      <c r="E75" s="569"/>
      <c r="F75" s="570"/>
      <c r="G75" s="553">
        <f>K69/G76</f>
        <v>0</v>
      </c>
      <c r="H75" s="554"/>
      <c r="I75" s="554"/>
      <c r="J75" s="555"/>
      <c r="K75" s="91"/>
      <c r="L75" s="91"/>
      <c r="M75" s="91"/>
      <c r="N75" s="92"/>
      <c r="O75" s="92"/>
      <c r="P75" s="93"/>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row>
    <row r="76" spans="1:65" ht="36" customHeight="1" x14ac:dyDescent="0.35">
      <c r="A76" s="67"/>
      <c r="B76" s="568" t="s">
        <v>164</v>
      </c>
      <c r="C76" s="569"/>
      <c r="D76" s="569"/>
      <c r="E76" s="569"/>
      <c r="F76" s="570"/>
      <c r="G76" s="556">
        <f>Volumes!P4</f>
        <v>4344828</v>
      </c>
      <c r="H76" s="557"/>
      <c r="I76" s="557"/>
      <c r="J76" s="558"/>
      <c r="K76" s="91"/>
      <c r="L76" s="91"/>
      <c r="M76" s="91"/>
      <c r="N76" s="92"/>
      <c r="O76" s="92"/>
      <c r="P76" s="93"/>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65" ht="36" customHeight="1" x14ac:dyDescent="0.85">
      <c r="A77" s="85"/>
      <c r="B77" s="571" t="s">
        <v>170</v>
      </c>
      <c r="C77" s="572"/>
      <c r="D77" s="572"/>
      <c r="E77" s="572"/>
      <c r="F77" s="573"/>
      <c r="G77" s="559">
        <f>G75*G76</f>
        <v>0</v>
      </c>
      <c r="H77" s="560"/>
      <c r="I77" s="560"/>
      <c r="J77" s="561"/>
      <c r="K77" s="126"/>
      <c r="L77" s="126"/>
      <c r="M77" s="126"/>
      <c r="N77" s="126"/>
      <c r="O77" s="126"/>
      <c r="P77" s="126"/>
      <c r="Q77" s="126"/>
      <c r="R77" s="126"/>
      <c r="S77" s="126"/>
      <c r="T77" s="126"/>
      <c r="U77" s="126"/>
      <c r="V77" s="126"/>
      <c r="W77" s="126"/>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row>
    <row r="78" spans="1:65" ht="88.5" customHeight="1" thickBot="1" x14ac:dyDescent="0.9">
      <c r="A78" s="134"/>
      <c r="B78" s="574" t="s">
        <v>172</v>
      </c>
      <c r="C78" s="575"/>
      <c r="D78" s="575"/>
      <c r="E78" s="575"/>
      <c r="F78" s="576"/>
      <c r="G78" s="562">
        <f>G75-(G75*G74)</f>
        <v>0</v>
      </c>
      <c r="H78" s="563"/>
      <c r="I78" s="563"/>
      <c r="J78" s="564"/>
      <c r="K78" s="126"/>
      <c r="L78" s="126"/>
      <c r="M78" s="126"/>
      <c r="N78" s="126"/>
      <c r="O78" s="126"/>
      <c r="P78" s="126"/>
      <c r="Q78" s="126"/>
      <c r="R78" s="126"/>
      <c r="S78" s="126"/>
      <c r="T78" s="126"/>
      <c r="U78" s="126"/>
      <c r="V78" s="126"/>
      <c r="W78" s="126"/>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row>
    <row r="79" spans="1:65" ht="21.75" customHeight="1" thickBot="1" x14ac:dyDescent="0.3">
      <c r="B79" s="50"/>
      <c r="C79" s="50"/>
      <c r="D79" s="50"/>
      <c r="E79" s="50"/>
      <c r="F79" s="50"/>
      <c r="G79" s="50"/>
      <c r="H79" s="50"/>
      <c r="I79" s="50"/>
      <c r="J79" s="50"/>
      <c r="K79" s="50"/>
      <c r="L79" s="126"/>
      <c r="M79" s="126"/>
      <c r="N79" s="126"/>
      <c r="O79" s="126"/>
      <c r="P79" s="126"/>
      <c r="Q79" s="126"/>
      <c r="R79" s="126"/>
      <c r="S79" s="126"/>
      <c r="T79" s="126"/>
      <c r="U79" s="126"/>
      <c r="V79" s="126"/>
      <c r="W79" s="126"/>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row>
    <row r="80" spans="1:65" ht="80.25" customHeight="1" thickBot="1" x14ac:dyDescent="0.9">
      <c r="A80" s="134"/>
      <c r="B80" s="544" t="s">
        <v>216</v>
      </c>
      <c r="C80" s="545"/>
      <c r="D80" s="545"/>
      <c r="E80" s="545"/>
      <c r="F80" s="546"/>
      <c r="G80" s="547">
        <f>'8 Decommissioning Costs'!D14</f>
        <v>0</v>
      </c>
      <c r="H80" s="548"/>
      <c r="I80" s="549"/>
      <c r="J80" s="211"/>
      <c r="K80" s="126"/>
      <c r="L80" s="126"/>
      <c r="M80" s="126"/>
      <c r="N80" s="126"/>
      <c r="O80" s="126"/>
      <c r="P80" s="126"/>
      <c r="Q80" s="126"/>
      <c r="R80" s="126"/>
      <c r="S80" s="126"/>
      <c r="T80" s="126"/>
      <c r="U80" s="126"/>
      <c r="V80" s="126"/>
      <c r="W80" s="126"/>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row>
    <row r="81" spans="1:66" ht="39.75" customHeight="1" x14ac:dyDescent="0.35">
      <c r="A81" s="94"/>
      <c r="B81" s="94"/>
      <c r="C81" s="94"/>
      <c r="D81" s="94"/>
      <c r="E81" s="94"/>
      <c r="F81" s="94"/>
      <c r="G81" s="94"/>
      <c r="H81" s="94"/>
      <c r="I81" s="94"/>
      <c r="J81" s="94"/>
      <c r="K81" s="94"/>
      <c r="L81" s="50"/>
      <c r="M81" s="94"/>
      <c r="N81" s="94"/>
      <c r="O81" s="94"/>
      <c r="P81" s="94"/>
      <c r="Q81" s="94"/>
      <c r="R81" s="94"/>
      <c r="S81" s="94"/>
      <c r="T81" s="94"/>
      <c r="U81" s="94"/>
      <c r="V81" s="94"/>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row>
    <row r="82" spans="1:66" ht="30" customHeight="1" thickBot="1" x14ac:dyDescent="0.4">
      <c r="B82" s="94"/>
      <c r="C82" s="94"/>
      <c r="D82" s="94"/>
      <c r="E82" s="94"/>
      <c r="F82" s="94"/>
      <c r="G82" s="94"/>
      <c r="H82" s="94"/>
      <c r="I82" s="94"/>
      <c r="J82" s="94"/>
      <c r="K82" s="94"/>
      <c r="L82" s="50"/>
      <c r="M82" s="94"/>
      <c r="N82" s="94"/>
      <c r="O82" s="94"/>
      <c r="P82" s="94"/>
      <c r="Q82" s="94"/>
      <c r="R82" s="94"/>
      <c r="S82" s="94"/>
      <c r="T82" s="94"/>
      <c r="U82" s="94"/>
      <c r="V82" s="94"/>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row>
    <row r="83" spans="1:66" ht="45" customHeight="1" thickBot="1" x14ac:dyDescent="0.55000000000000004">
      <c r="B83" s="195" t="s">
        <v>25</v>
      </c>
      <c r="C83" s="117"/>
      <c r="D83" s="117"/>
      <c r="E83" s="117"/>
      <c r="F83" s="117"/>
      <c r="G83" s="118"/>
      <c r="H83" s="69"/>
      <c r="I83" s="67"/>
      <c r="J83" s="94"/>
      <c r="K83" s="94"/>
      <c r="L83" s="50"/>
      <c r="M83" s="94"/>
      <c r="N83" s="94"/>
      <c r="O83" s="94"/>
      <c r="P83" s="94"/>
      <c r="Q83" s="94"/>
      <c r="R83" s="94"/>
      <c r="S83" s="94"/>
      <c r="T83" s="94"/>
      <c r="U83" s="94"/>
      <c r="V83" s="94"/>
      <c r="W83" s="94"/>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row>
    <row r="84" spans="1:66" ht="25" x14ac:dyDescent="0.25">
      <c r="A84" s="86"/>
      <c r="B84" s="119"/>
      <c r="C84" s="120"/>
      <c r="D84" s="120"/>
      <c r="E84" s="120"/>
      <c r="F84" s="120"/>
      <c r="G84" s="121"/>
      <c r="H84" s="72"/>
      <c r="I84" s="67"/>
      <c r="J84" s="67"/>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6" ht="11.25" customHeight="1" x14ac:dyDescent="0.25">
      <c r="A85" s="86"/>
      <c r="B85" s="620" t="s">
        <v>146</v>
      </c>
      <c r="C85" s="621"/>
      <c r="D85" s="621"/>
      <c r="E85" s="621"/>
      <c r="F85" s="621"/>
      <c r="G85" s="622"/>
      <c r="H85" s="72"/>
      <c r="I85" s="67"/>
      <c r="J85" s="67"/>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6" ht="3.75" customHeight="1" x14ac:dyDescent="0.35">
      <c r="A86" s="86"/>
      <c r="B86" s="620"/>
      <c r="C86" s="621"/>
      <c r="D86" s="621"/>
      <c r="E86" s="621"/>
      <c r="F86" s="621"/>
      <c r="G86" s="622"/>
      <c r="H86" s="72"/>
      <c r="I86" s="69"/>
      <c r="J86" s="67"/>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row>
    <row r="87" spans="1:66" ht="26.25" customHeight="1" x14ac:dyDescent="0.35">
      <c r="A87" s="86"/>
      <c r="B87" s="620"/>
      <c r="C87" s="621"/>
      <c r="D87" s="621"/>
      <c r="E87" s="621"/>
      <c r="F87" s="621"/>
      <c r="G87" s="622"/>
      <c r="H87" s="72"/>
      <c r="I87" s="69"/>
      <c r="J87" s="67"/>
      <c r="K87" s="67"/>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row>
    <row r="88" spans="1:66" ht="50.25" customHeight="1" x14ac:dyDescent="0.35">
      <c r="A88" s="86"/>
      <c r="B88" s="620"/>
      <c r="C88" s="621"/>
      <c r="D88" s="621"/>
      <c r="E88" s="621"/>
      <c r="F88" s="621"/>
      <c r="G88" s="622"/>
      <c r="H88" s="72"/>
      <c r="I88" s="69"/>
      <c r="J88" s="69"/>
      <c r="K88" s="67"/>
      <c r="L88" s="50"/>
      <c r="M88" s="50"/>
      <c r="N88" s="94"/>
      <c r="O88" s="94"/>
      <c r="P88" s="94"/>
      <c r="Q88" s="94"/>
      <c r="R88" s="94"/>
      <c r="S88" s="94"/>
      <c r="T88" s="94"/>
      <c r="U88" s="94"/>
      <c r="V88" s="94"/>
      <c r="W88" s="94"/>
      <c r="X88" s="94"/>
      <c r="Y88" s="94"/>
      <c r="Z88" s="94"/>
      <c r="AA88" s="94"/>
      <c r="AB88" s="94"/>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row>
    <row r="89" spans="1:66" ht="10.5" customHeight="1" x14ac:dyDescent="0.45">
      <c r="A89" s="124"/>
      <c r="B89" s="516"/>
      <c r="C89" s="517"/>
      <c r="D89" s="517"/>
      <c r="E89" s="517"/>
      <c r="F89" s="517"/>
      <c r="G89" s="518"/>
      <c r="H89" s="72"/>
      <c r="I89" s="72"/>
      <c r="J89" s="69"/>
      <c r="K89" s="69"/>
      <c r="L89" s="50"/>
      <c r="M89" s="50"/>
      <c r="N89" s="94"/>
      <c r="O89" s="94"/>
      <c r="P89" s="94"/>
      <c r="Q89" s="94"/>
      <c r="R89" s="94"/>
      <c r="S89" s="94"/>
      <c r="T89" s="94"/>
      <c r="U89" s="94"/>
      <c r="V89" s="94"/>
      <c r="W89" s="94"/>
      <c r="X89" s="94"/>
      <c r="Y89" s="94"/>
      <c r="Z89" s="94"/>
      <c r="AA89" s="94"/>
      <c r="AB89" s="94"/>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row>
    <row r="90" spans="1:66" ht="26.25" customHeight="1" x14ac:dyDescent="0.45">
      <c r="A90" s="124"/>
      <c r="B90" s="519" t="s">
        <v>222</v>
      </c>
      <c r="C90" s="520"/>
      <c r="D90" s="520"/>
      <c r="E90" s="520"/>
      <c r="F90" s="520"/>
      <c r="G90" s="521"/>
      <c r="H90" s="72"/>
      <c r="I90" s="72"/>
      <c r="J90" s="69"/>
      <c r="K90" s="69"/>
      <c r="L90" s="50"/>
      <c r="M90" s="50"/>
      <c r="N90" s="94"/>
      <c r="O90" s="94"/>
      <c r="P90" s="94"/>
      <c r="Q90" s="94"/>
      <c r="R90" s="94"/>
      <c r="S90" s="94"/>
      <c r="T90" s="94"/>
      <c r="U90" s="94"/>
      <c r="V90" s="94"/>
      <c r="W90" s="94"/>
      <c r="X90" s="94"/>
      <c r="Y90" s="94"/>
      <c r="Z90" s="94"/>
      <c r="AA90" s="94"/>
      <c r="AB90" s="94"/>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row>
    <row r="91" spans="1:66" ht="26.25" customHeight="1" thickBot="1" x14ac:dyDescent="0.4">
      <c r="A91" s="86"/>
      <c r="B91" s="113"/>
      <c r="C91" s="72"/>
      <c r="D91" s="72"/>
      <c r="E91" s="72"/>
      <c r="F91" s="72"/>
      <c r="G91" s="114"/>
      <c r="H91" s="72"/>
      <c r="I91" s="72"/>
      <c r="J91" s="69"/>
      <c r="K91" s="69"/>
      <c r="L91" s="50"/>
      <c r="M91" s="50"/>
      <c r="N91" s="94"/>
      <c r="O91" s="94"/>
      <c r="P91" s="94"/>
      <c r="Q91" s="94"/>
      <c r="R91" s="94"/>
      <c r="S91" s="94"/>
      <c r="T91" s="94"/>
      <c r="U91" s="94"/>
      <c r="V91" s="94"/>
      <c r="W91" s="94"/>
      <c r="X91" s="94"/>
      <c r="Y91" s="94"/>
      <c r="Z91" s="94"/>
      <c r="AA91" s="94"/>
      <c r="AB91" s="94"/>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row>
    <row r="92" spans="1:66" ht="39" customHeight="1" thickTop="1" thickBot="1" x14ac:dyDescent="0.55000000000000004">
      <c r="A92" s="67"/>
      <c r="B92" s="616"/>
      <c r="C92" s="617"/>
      <c r="D92" s="617"/>
      <c r="E92" s="618"/>
      <c r="F92" s="184" t="s">
        <v>26</v>
      </c>
      <c r="G92" s="122"/>
      <c r="H92" s="72"/>
      <c r="I92" s="72"/>
      <c r="J92" s="69"/>
      <c r="K92" s="69"/>
      <c r="L92" s="77"/>
      <c r="M92" s="77"/>
      <c r="N92" s="77"/>
      <c r="O92" s="67"/>
      <c r="P92" s="109"/>
      <c r="Q92" s="78"/>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row>
    <row r="93" spans="1:66" ht="72.75" customHeight="1" thickTop="1" thickBot="1" x14ac:dyDescent="0.55000000000000004">
      <c r="A93" s="67"/>
      <c r="B93" s="616"/>
      <c r="C93" s="617"/>
      <c r="D93" s="617"/>
      <c r="E93" s="618"/>
      <c r="F93" s="184" t="s">
        <v>27</v>
      </c>
      <c r="G93" s="122"/>
      <c r="H93" s="72"/>
      <c r="I93" s="72"/>
      <c r="J93" s="72"/>
      <c r="K93" s="69"/>
      <c r="L93" s="78"/>
      <c r="M93" s="78"/>
      <c r="N93" s="78"/>
      <c r="O93" s="67"/>
      <c r="P93" s="109"/>
      <c r="Q93" s="78"/>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row>
    <row r="94" spans="1:66" ht="50.25" customHeight="1" thickTop="1" thickBot="1" x14ac:dyDescent="0.55000000000000004">
      <c r="A94" s="67"/>
      <c r="B94" s="619"/>
      <c r="C94" s="617"/>
      <c r="D94" s="617"/>
      <c r="E94" s="618"/>
      <c r="F94" s="184" t="s">
        <v>28</v>
      </c>
      <c r="G94" s="122"/>
      <c r="H94" s="72"/>
      <c r="I94" s="72"/>
      <c r="J94" s="72"/>
      <c r="K94" s="72"/>
      <c r="L94" s="78"/>
      <c r="M94" s="78"/>
      <c r="N94" s="78"/>
      <c r="O94" s="76"/>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row>
    <row r="95" spans="1:66" ht="24" customHeight="1" thickTop="1" thickBot="1" x14ac:dyDescent="0.4">
      <c r="A95" s="67"/>
      <c r="B95" s="115"/>
      <c r="C95" s="123"/>
      <c r="D95" s="123"/>
      <c r="E95" s="123"/>
      <c r="F95" s="123"/>
      <c r="G95" s="116"/>
      <c r="H95" s="72"/>
      <c r="I95" s="72"/>
      <c r="J95" s="72"/>
      <c r="K95" s="72"/>
      <c r="L95" s="69"/>
      <c r="M95" s="69"/>
      <c r="N95" s="69"/>
      <c r="O95" s="76"/>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row>
    <row r="96" spans="1:66" ht="21.75" customHeight="1" x14ac:dyDescent="0.35">
      <c r="A96" s="67"/>
      <c r="B96" s="72"/>
      <c r="C96" s="67"/>
      <c r="D96" s="67"/>
      <c r="E96" s="67"/>
      <c r="F96" s="67"/>
      <c r="G96" s="72"/>
      <c r="H96" s="72"/>
      <c r="I96" s="72"/>
      <c r="J96" s="72"/>
      <c r="K96" s="72"/>
      <c r="L96" s="69"/>
      <c r="M96" s="69"/>
      <c r="N96" s="69"/>
      <c r="O96" s="76"/>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row>
    <row r="97" spans="1:65" ht="27" customHeight="1" x14ac:dyDescent="0.35">
      <c r="A97" s="67"/>
      <c r="B97" s="67"/>
      <c r="C97" s="67"/>
      <c r="D97" s="67"/>
      <c r="E97" s="67"/>
      <c r="F97" s="67"/>
      <c r="G97" s="67"/>
      <c r="H97" s="67"/>
      <c r="I97" s="72"/>
      <c r="J97" s="72"/>
      <c r="K97" s="72"/>
      <c r="L97" s="69"/>
      <c r="M97" s="69"/>
      <c r="N97" s="69"/>
      <c r="O97" s="67"/>
      <c r="P97" s="67"/>
      <c r="Q97" s="78"/>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row>
    <row r="98" spans="1:65" ht="48" customHeight="1" x14ac:dyDescent="0.35">
      <c r="A98" s="67"/>
      <c r="B98" s="88"/>
      <c r="C98" s="67"/>
      <c r="D98" s="67"/>
      <c r="E98" s="67"/>
      <c r="F98" s="67"/>
      <c r="G98" s="67"/>
      <c r="H98" s="67"/>
      <c r="I98" s="72"/>
      <c r="J98" s="72"/>
      <c r="K98" s="72"/>
      <c r="L98" s="69"/>
      <c r="M98" s="69"/>
      <c r="N98" s="69"/>
      <c r="O98" s="69"/>
      <c r="P98" s="69"/>
      <c r="Q98" s="67"/>
      <c r="R98" s="50"/>
      <c r="S98" s="50"/>
      <c r="T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row>
    <row r="99" spans="1:65" ht="20.25" customHeight="1" x14ac:dyDescent="0.35">
      <c r="A99" s="70"/>
      <c r="B99" s="67"/>
      <c r="C99" s="67"/>
      <c r="D99" s="67"/>
      <c r="E99" s="67"/>
      <c r="F99" s="67"/>
      <c r="G99" s="67"/>
      <c r="H99" s="67"/>
      <c r="I99" s="72"/>
      <c r="J99" s="72"/>
      <c r="K99" s="72"/>
      <c r="L99" s="69"/>
      <c r="M99" s="69"/>
      <c r="N99" s="69"/>
      <c r="O99" s="69"/>
      <c r="P99" s="69"/>
      <c r="Q99" s="67"/>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row>
    <row r="100" spans="1:65" ht="33.75" customHeight="1" x14ac:dyDescent="0.35">
      <c r="A100" s="70"/>
      <c r="B100" s="67"/>
      <c r="C100" s="67"/>
      <c r="D100" s="67"/>
      <c r="E100" s="67"/>
      <c r="F100" s="67"/>
      <c r="G100" s="67"/>
      <c r="H100" s="67"/>
      <c r="I100" s="72"/>
      <c r="J100" s="72"/>
      <c r="K100" s="72"/>
      <c r="L100" s="69"/>
      <c r="M100" s="69"/>
      <c r="N100" s="69"/>
      <c r="O100" s="69"/>
      <c r="P100" s="69"/>
      <c r="Q100" s="78"/>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row>
    <row r="101" spans="1:65" ht="34.5" customHeight="1" x14ac:dyDescent="0.35">
      <c r="A101" s="71"/>
      <c r="B101" s="67"/>
      <c r="C101" s="67"/>
      <c r="D101" s="67"/>
      <c r="E101" s="67"/>
      <c r="F101" s="67"/>
      <c r="G101" s="67"/>
      <c r="H101" s="67"/>
      <c r="I101" s="72"/>
      <c r="J101" s="72"/>
      <c r="K101" s="72"/>
      <c r="L101" s="69"/>
      <c r="M101" s="69"/>
      <c r="N101" s="69"/>
      <c r="O101" s="69"/>
      <c r="P101" s="69"/>
      <c r="Q101" s="78"/>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row>
    <row r="102" spans="1:65" ht="51" customHeight="1" x14ac:dyDescent="0.35">
      <c r="A102" s="72"/>
      <c r="B102" s="67"/>
      <c r="C102" s="67"/>
      <c r="D102" s="67"/>
      <c r="E102" s="67"/>
      <c r="F102" s="67"/>
      <c r="G102" s="67"/>
      <c r="H102" s="67"/>
      <c r="I102" s="67"/>
      <c r="J102" s="72"/>
      <c r="K102" s="72"/>
      <c r="L102" s="69"/>
      <c r="M102" s="69"/>
      <c r="N102" s="69"/>
      <c r="O102" s="111"/>
      <c r="P102" s="111"/>
      <c r="Q102" s="69"/>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row>
    <row r="103" spans="1:65" ht="49.5" customHeight="1" x14ac:dyDescent="0.35">
      <c r="A103" s="68"/>
      <c r="B103" s="50"/>
      <c r="C103" s="50"/>
      <c r="D103" s="50"/>
      <c r="E103" s="50"/>
      <c r="F103" s="50"/>
      <c r="G103" s="50"/>
      <c r="H103" s="67"/>
      <c r="I103" s="67"/>
      <c r="J103" s="72"/>
      <c r="K103" s="72"/>
      <c r="L103" s="69"/>
      <c r="M103" s="69"/>
      <c r="N103" s="69"/>
      <c r="O103" s="110"/>
      <c r="P103" s="110"/>
      <c r="Q103" s="69"/>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row>
    <row r="104" spans="1:65" ht="15.5" x14ac:dyDescent="0.35">
      <c r="A104" s="68"/>
      <c r="B104" s="50"/>
      <c r="C104" s="50"/>
      <c r="D104" s="50"/>
      <c r="E104" s="50"/>
      <c r="F104" s="50"/>
      <c r="G104" s="50"/>
      <c r="H104" s="50"/>
      <c r="I104" s="67"/>
      <c r="J104" s="72"/>
      <c r="K104" s="72"/>
      <c r="L104" s="69"/>
      <c r="M104" s="69"/>
      <c r="N104" s="69"/>
      <c r="O104" s="72"/>
      <c r="P104" s="72"/>
      <c r="Q104" s="69"/>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row>
    <row r="105" spans="1:65" ht="15.5" x14ac:dyDescent="0.35">
      <c r="A105" s="68"/>
      <c r="B105" s="50"/>
      <c r="C105" s="50"/>
      <c r="D105" s="50"/>
      <c r="E105" s="50"/>
      <c r="F105" s="50"/>
      <c r="G105" s="50"/>
      <c r="H105" s="50"/>
      <c r="I105" s="67"/>
      <c r="J105" s="72"/>
      <c r="K105" s="72"/>
      <c r="L105" s="112"/>
      <c r="M105" s="129"/>
      <c r="N105" s="129"/>
      <c r="O105" s="112"/>
      <c r="P105" s="112"/>
      <c r="Q105" s="69"/>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row>
    <row r="106" spans="1:65" ht="15.5" x14ac:dyDescent="0.35">
      <c r="A106" s="68"/>
      <c r="B106" s="50"/>
      <c r="C106" s="50"/>
      <c r="D106" s="50"/>
      <c r="E106" s="50"/>
      <c r="F106" s="50"/>
      <c r="G106" s="50"/>
      <c r="H106" s="50"/>
      <c r="I106" s="67"/>
      <c r="J106" s="67"/>
      <c r="K106" s="72"/>
      <c r="L106" s="112"/>
      <c r="M106" s="129"/>
      <c r="N106" s="129"/>
      <c r="O106" s="112"/>
      <c r="P106" s="112"/>
      <c r="Q106" s="69"/>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row>
    <row r="107" spans="1:65" ht="15.5" x14ac:dyDescent="0.35">
      <c r="A107" s="68"/>
      <c r="B107" s="50"/>
      <c r="C107" s="50"/>
      <c r="D107" s="50"/>
      <c r="E107" s="50"/>
      <c r="F107" s="50"/>
      <c r="G107" s="50"/>
      <c r="H107" s="50"/>
      <c r="I107" s="67"/>
      <c r="J107" s="67"/>
      <c r="K107" s="67"/>
      <c r="L107" s="93"/>
      <c r="M107" s="93"/>
      <c r="N107" s="93"/>
      <c r="O107" s="112"/>
      <c r="P107" s="112"/>
      <c r="Q107" s="111"/>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row>
    <row r="108" spans="1:65" s="50" customFormat="1" ht="15.5" x14ac:dyDescent="0.35">
      <c r="A108" s="68"/>
      <c r="I108" s="67"/>
      <c r="J108" s="67"/>
      <c r="K108" s="67"/>
      <c r="L108" s="78"/>
      <c r="M108" s="78"/>
      <c r="N108" s="78"/>
      <c r="O108" s="112"/>
      <c r="P108" s="112"/>
      <c r="Q108" s="110"/>
    </row>
    <row r="109" spans="1:65" x14ac:dyDescent="0.25">
      <c r="A109" s="67"/>
      <c r="B109" s="50"/>
      <c r="C109" s="50"/>
      <c r="D109" s="50"/>
      <c r="E109" s="50"/>
      <c r="F109" s="50"/>
      <c r="G109" s="50"/>
      <c r="H109" s="50"/>
      <c r="I109" s="50"/>
      <c r="J109" s="67"/>
      <c r="K109" s="67"/>
      <c r="L109" s="72"/>
      <c r="M109" s="72"/>
      <c r="N109" s="72"/>
      <c r="O109" s="93"/>
      <c r="P109" s="93"/>
      <c r="Q109" s="72"/>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row>
    <row r="110" spans="1:65" ht="15.5" x14ac:dyDescent="0.35">
      <c r="A110" s="67"/>
      <c r="B110" s="50"/>
      <c r="C110" s="50"/>
      <c r="D110" s="50"/>
      <c r="E110" s="50"/>
      <c r="F110" s="50"/>
      <c r="G110" s="50"/>
      <c r="H110" s="50"/>
      <c r="I110" s="50"/>
      <c r="J110" s="67"/>
      <c r="K110" s="67"/>
      <c r="L110" s="72"/>
      <c r="M110" s="72"/>
      <c r="N110" s="72"/>
      <c r="O110" s="78"/>
      <c r="P110" s="78"/>
      <c r="Q110" s="112"/>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row>
    <row r="111" spans="1:65" x14ac:dyDescent="0.25">
      <c r="B111" s="50"/>
      <c r="C111" s="50"/>
      <c r="D111" s="50"/>
      <c r="E111" s="50"/>
      <c r="F111" s="50"/>
      <c r="G111" s="50"/>
      <c r="H111" s="50"/>
      <c r="I111" s="50"/>
      <c r="J111" s="67"/>
      <c r="K111" s="67"/>
      <c r="L111" s="72"/>
      <c r="M111" s="72"/>
      <c r="N111" s="72"/>
      <c r="O111" s="72"/>
      <c r="P111" s="72"/>
      <c r="Q111" s="112"/>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row>
    <row r="112" spans="1:65" x14ac:dyDescent="0.25">
      <c r="B112" s="50"/>
      <c r="C112" s="50"/>
      <c r="D112" s="50"/>
      <c r="E112" s="50"/>
      <c r="F112" s="50"/>
      <c r="G112" s="50"/>
      <c r="H112" s="50"/>
      <c r="I112" s="50"/>
      <c r="J112" s="67"/>
      <c r="K112" s="67"/>
      <c r="L112" s="72"/>
      <c r="M112" s="72"/>
      <c r="N112" s="72"/>
      <c r="O112" s="72"/>
      <c r="P112" s="72"/>
      <c r="Q112" s="112"/>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row>
    <row r="113" spans="1:65" ht="24.75" customHeight="1" x14ac:dyDescent="0.25">
      <c r="A113" s="67"/>
      <c r="B113" s="50"/>
      <c r="C113" s="50"/>
      <c r="D113" s="50"/>
      <c r="E113" s="50"/>
      <c r="F113" s="50"/>
      <c r="G113" s="50"/>
      <c r="H113" s="50"/>
      <c r="I113" s="50"/>
      <c r="J113" s="50"/>
      <c r="K113" s="67"/>
      <c r="L113" s="72"/>
      <c r="M113" s="72"/>
      <c r="N113" s="72"/>
      <c r="O113" s="72"/>
      <c r="P113" s="72"/>
      <c r="Q113" s="112"/>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row>
    <row r="114" spans="1:65" ht="24" customHeight="1" x14ac:dyDescent="0.25">
      <c r="A114" s="67"/>
      <c r="B114" s="50"/>
      <c r="C114" s="50"/>
      <c r="D114" s="50"/>
      <c r="E114" s="50"/>
      <c r="F114" s="50"/>
      <c r="G114" s="50"/>
      <c r="H114" s="50"/>
      <c r="I114" s="50"/>
      <c r="J114" s="50"/>
      <c r="K114" s="50"/>
      <c r="L114" s="67"/>
      <c r="M114" s="67"/>
      <c r="N114" s="67"/>
      <c r="O114" s="72"/>
      <c r="P114" s="72"/>
      <c r="Q114" s="93"/>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row>
    <row r="115" spans="1:65" ht="45" x14ac:dyDescent="0.9">
      <c r="A115" s="87"/>
      <c r="B115" s="50"/>
      <c r="C115" s="50"/>
      <c r="D115" s="50"/>
      <c r="E115" s="50"/>
      <c r="F115" s="50"/>
      <c r="G115" s="50"/>
      <c r="H115" s="50"/>
      <c r="I115" s="50"/>
      <c r="J115" s="50"/>
      <c r="K115" s="50"/>
      <c r="L115" s="67"/>
      <c r="M115" s="67"/>
      <c r="N115" s="67"/>
      <c r="O115" s="72"/>
      <c r="P115" s="72"/>
      <c r="Q115" s="78"/>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row>
    <row r="116" spans="1:65" x14ac:dyDescent="0.25">
      <c r="A116" s="595"/>
      <c r="B116" s="50"/>
      <c r="C116" s="50"/>
      <c r="D116" s="50"/>
      <c r="E116" s="50"/>
      <c r="F116" s="50"/>
      <c r="G116" s="50"/>
      <c r="H116" s="50"/>
      <c r="I116" s="50"/>
      <c r="J116" s="50"/>
      <c r="K116" s="50"/>
      <c r="L116" s="67"/>
      <c r="M116" s="67"/>
      <c r="N116" s="67"/>
      <c r="O116" s="67"/>
      <c r="P116" s="67"/>
      <c r="Q116" s="72"/>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row>
    <row r="117" spans="1:65" x14ac:dyDescent="0.25">
      <c r="A117" s="595"/>
      <c r="B117" s="50"/>
      <c r="C117" s="50"/>
      <c r="D117" s="50"/>
      <c r="E117" s="50"/>
      <c r="F117" s="50"/>
      <c r="G117" s="50"/>
      <c r="H117" s="50"/>
      <c r="I117" s="50"/>
      <c r="J117" s="50"/>
      <c r="K117" s="50"/>
      <c r="L117" s="67"/>
      <c r="M117" s="67"/>
      <c r="N117" s="67"/>
      <c r="O117" s="67"/>
      <c r="P117" s="67"/>
      <c r="Q117" s="72"/>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row>
    <row r="118" spans="1:65" x14ac:dyDescent="0.25">
      <c r="A118" s="595"/>
      <c r="B118" s="50"/>
      <c r="C118" s="50"/>
      <c r="D118" s="50"/>
      <c r="E118" s="50"/>
      <c r="F118" s="50"/>
      <c r="G118" s="50"/>
      <c r="H118" s="50"/>
      <c r="I118" s="50"/>
      <c r="J118" s="50"/>
      <c r="K118" s="50"/>
      <c r="L118" s="67"/>
      <c r="M118" s="67"/>
      <c r="N118" s="67"/>
      <c r="O118" s="67"/>
      <c r="P118" s="67"/>
      <c r="Q118" s="72"/>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row>
    <row r="119" spans="1:65" x14ac:dyDescent="0.25">
      <c r="A119" s="595"/>
      <c r="B119" s="50"/>
      <c r="C119" s="50"/>
      <c r="D119" s="50"/>
      <c r="E119" s="50"/>
      <c r="F119" s="50"/>
      <c r="G119" s="50"/>
      <c r="H119" s="50"/>
      <c r="I119" s="50"/>
      <c r="J119" s="50"/>
      <c r="K119" s="50"/>
      <c r="L119" s="67"/>
      <c r="M119" s="67"/>
      <c r="N119" s="67"/>
      <c r="O119" s="67"/>
      <c r="P119" s="67"/>
      <c r="Q119" s="72"/>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row>
    <row r="120" spans="1:65" x14ac:dyDescent="0.25">
      <c r="A120" s="72"/>
      <c r="B120" s="50"/>
      <c r="C120" s="50"/>
      <c r="D120" s="50"/>
      <c r="E120" s="50"/>
      <c r="F120" s="50"/>
      <c r="G120" s="50"/>
      <c r="H120" s="50"/>
      <c r="I120" s="50"/>
      <c r="J120" s="50"/>
      <c r="K120" s="50"/>
      <c r="L120" s="67"/>
      <c r="M120" s="67"/>
      <c r="N120" s="67"/>
      <c r="O120" s="67"/>
      <c r="P120" s="67"/>
      <c r="Q120" s="72"/>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row>
    <row r="121" spans="1:65" x14ac:dyDescent="0.25">
      <c r="A121" s="72"/>
      <c r="B121" s="50"/>
      <c r="C121" s="50"/>
      <c r="D121" s="50"/>
      <c r="E121" s="50"/>
      <c r="F121" s="50"/>
      <c r="G121" s="50"/>
      <c r="H121" s="50"/>
      <c r="I121" s="50"/>
      <c r="J121" s="50"/>
      <c r="K121" s="50"/>
      <c r="L121" s="50"/>
      <c r="M121" s="50"/>
      <c r="N121" s="50"/>
      <c r="O121" s="67"/>
      <c r="P121" s="67"/>
      <c r="Q121" s="67"/>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row>
    <row r="122" spans="1:65" x14ac:dyDescent="0.25">
      <c r="A122" s="72"/>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row>
    <row r="123" spans="1:65" x14ac:dyDescent="0.25">
      <c r="A123" s="72"/>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row>
    <row r="124" spans="1:65" x14ac:dyDescent="0.25">
      <c r="A124" s="72"/>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row>
    <row r="125" spans="1:65" x14ac:dyDescent="0.25">
      <c r="A125" s="72"/>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row>
    <row r="126" spans="1:65" x14ac:dyDescent="0.25">
      <c r="A126" s="72"/>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row>
    <row r="127" spans="1:65" x14ac:dyDescent="0.25">
      <c r="A127" s="72"/>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row>
    <row r="128" spans="1:65" x14ac:dyDescent="0.25">
      <c r="A128" s="72"/>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row>
    <row r="129" spans="2:65" x14ac:dyDescent="0.25">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row>
    <row r="130" spans="2:65" x14ac:dyDescent="0.25">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row>
    <row r="131" spans="2:65" x14ac:dyDescent="0.25">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row>
    <row r="132" spans="2:65" x14ac:dyDescent="0.25">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row>
    <row r="133" spans="2:65" x14ac:dyDescent="0.25">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row>
    <row r="134" spans="2:65" x14ac:dyDescent="0.25">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row>
    <row r="135" spans="2:65" x14ac:dyDescent="0.25">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row>
    <row r="136" spans="2:65" x14ac:dyDescent="0.25">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row>
    <row r="137" spans="2:65" x14ac:dyDescent="0.25">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row>
    <row r="138" spans="2:65" x14ac:dyDescent="0.25">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row>
    <row r="139" spans="2:65" x14ac:dyDescent="0.25">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row>
    <row r="140" spans="2:65" x14ac:dyDescent="0.25">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row>
    <row r="141" spans="2:65" x14ac:dyDescent="0.25">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row>
    <row r="142" spans="2:65" x14ac:dyDescent="0.25">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row>
    <row r="143" spans="2:65" x14ac:dyDescent="0.25">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row>
    <row r="144" spans="2:65" x14ac:dyDescent="0.25">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row>
    <row r="145" spans="2:65" x14ac:dyDescent="0.25">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row>
    <row r="146" spans="2:65" x14ac:dyDescent="0.25">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row>
    <row r="147" spans="2:65" x14ac:dyDescent="0.25">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row>
    <row r="148" spans="2:65" x14ac:dyDescent="0.25">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row>
    <row r="149" spans="2:65" x14ac:dyDescent="0.25">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row>
    <row r="150" spans="2:65" x14ac:dyDescent="0.25">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row>
    <row r="151" spans="2:65" x14ac:dyDescent="0.25">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row>
    <row r="152" spans="2:65" x14ac:dyDescent="0.25">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row>
    <row r="153" spans="2:65" x14ac:dyDescent="0.25">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row>
    <row r="154" spans="2:65" x14ac:dyDescent="0.25">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row>
    <row r="155" spans="2:65" x14ac:dyDescent="0.25">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row>
    <row r="156" spans="2:65" x14ac:dyDescent="0.25">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row>
    <row r="157" spans="2:65" x14ac:dyDescent="0.25">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row>
    <row r="158" spans="2:65" x14ac:dyDescent="0.25">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row>
    <row r="159" spans="2:65" x14ac:dyDescent="0.25">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row>
    <row r="160" spans="2:65" x14ac:dyDescent="0.25">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row>
    <row r="161" spans="2:65" x14ac:dyDescent="0.25">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row>
    <row r="162" spans="2:65" x14ac:dyDescent="0.25">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row>
    <row r="163" spans="2:65" x14ac:dyDescent="0.25">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row>
    <row r="164" spans="2:65" x14ac:dyDescent="0.25">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row>
    <row r="165" spans="2:65" x14ac:dyDescent="0.25">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row>
    <row r="166" spans="2:65" x14ac:dyDescent="0.25">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row>
    <row r="167" spans="2:65" x14ac:dyDescent="0.25">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row>
    <row r="168" spans="2:65" x14ac:dyDescent="0.25">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row>
    <row r="169" spans="2:65" x14ac:dyDescent="0.25">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row>
    <row r="170" spans="2:65" x14ac:dyDescent="0.25">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row>
    <row r="171" spans="2:65" x14ac:dyDescent="0.25">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row>
    <row r="172" spans="2:65" x14ac:dyDescent="0.25">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row>
    <row r="173" spans="2:65" x14ac:dyDescent="0.25">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row>
    <row r="174" spans="2:65" x14ac:dyDescent="0.2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row>
    <row r="175" spans="2:65" x14ac:dyDescent="0.25">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row>
    <row r="176" spans="2:65" x14ac:dyDescent="0.25">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50"/>
      <c r="BI176" s="50"/>
      <c r="BJ176" s="50"/>
      <c r="BK176" s="50"/>
      <c r="BL176" s="50"/>
      <c r="BM176" s="50"/>
    </row>
    <row r="177" spans="2:65" x14ac:dyDescent="0.25">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row>
    <row r="178" spans="2:65" x14ac:dyDescent="0.2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c r="BL178" s="50"/>
      <c r="BM178" s="50"/>
    </row>
    <row r="179" spans="2:65" x14ac:dyDescent="0.25">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row>
    <row r="180" spans="2:65" x14ac:dyDescent="0.25">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row>
    <row r="181" spans="2:65" x14ac:dyDescent="0.25">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row>
    <row r="182" spans="2:65" x14ac:dyDescent="0.25">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row>
    <row r="183" spans="2:65" x14ac:dyDescent="0.25">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row>
    <row r="184" spans="2:65" x14ac:dyDescent="0.25">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row>
    <row r="185" spans="2:65" x14ac:dyDescent="0.25">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row>
    <row r="186" spans="2:65" x14ac:dyDescent="0.25">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row>
    <row r="187" spans="2:65" x14ac:dyDescent="0.25">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c r="BL187" s="50"/>
      <c r="BM187" s="50"/>
    </row>
    <row r="188" spans="2:65" x14ac:dyDescent="0.25">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row>
    <row r="189" spans="2:65" x14ac:dyDescent="0.25">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row>
    <row r="190" spans="2:65" x14ac:dyDescent="0.25">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row>
    <row r="191" spans="2:65" x14ac:dyDescent="0.25">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row>
    <row r="192" spans="2:65" x14ac:dyDescent="0.25">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50"/>
      <c r="BI192" s="50"/>
      <c r="BJ192" s="50"/>
      <c r="BK192" s="50"/>
      <c r="BL192" s="50"/>
      <c r="BM192" s="50"/>
    </row>
    <row r="193" spans="2:65" x14ac:dyDescent="0.25">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row>
    <row r="194" spans="2:65" x14ac:dyDescent="0.2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50"/>
      <c r="BI194" s="50"/>
      <c r="BJ194" s="50"/>
      <c r="BK194" s="50"/>
      <c r="BL194" s="50"/>
      <c r="BM194" s="50"/>
    </row>
    <row r="195" spans="2:65" x14ac:dyDescent="0.25">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row>
    <row r="196" spans="2:65" x14ac:dyDescent="0.25">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row>
    <row r="197" spans="2:65" x14ac:dyDescent="0.25">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row>
    <row r="198" spans="2:65" x14ac:dyDescent="0.25">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row>
    <row r="199" spans="2:65" x14ac:dyDescent="0.25">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row>
    <row r="200" spans="2:65" x14ac:dyDescent="0.25">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row>
    <row r="201" spans="2:65" x14ac:dyDescent="0.25">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row>
    <row r="202" spans="2:65" x14ac:dyDescent="0.25">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50"/>
      <c r="BI202" s="50"/>
      <c r="BJ202" s="50"/>
      <c r="BK202" s="50"/>
      <c r="BL202" s="50"/>
      <c r="BM202" s="50"/>
    </row>
    <row r="203" spans="2:65" x14ac:dyDescent="0.25">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c r="BL203" s="50"/>
      <c r="BM203" s="50"/>
    </row>
    <row r="204" spans="2:65" x14ac:dyDescent="0.25">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c r="BF204" s="50"/>
      <c r="BG204" s="50"/>
      <c r="BH204" s="50"/>
      <c r="BI204" s="50"/>
      <c r="BJ204" s="50"/>
      <c r="BK204" s="50"/>
      <c r="BL204" s="50"/>
      <c r="BM204" s="50"/>
    </row>
    <row r="205" spans="2:65" x14ac:dyDescent="0.25">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c r="BL205" s="50"/>
      <c r="BM205" s="50"/>
    </row>
    <row r="206" spans="2:65" x14ac:dyDescent="0.25">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row>
    <row r="207" spans="2:65" x14ac:dyDescent="0.25">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row>
    <row r="208" spans="2:65" x14ac:dyDescent="0.25">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row>
    <row r="209" spans="2:65" x14ac:dyDescent="0.25">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row>
    <row r="210" spans="2:65" x14ac:dyDescent="0.25">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c r="BL210" s="50"/>
      <c r="BM210" s="50"/>
    </row>
    <row r="211" spans="2:65" x14ac:dyDescent="0.25">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row>
    <row r="212" spans="2:65" x14ac:dyDescent="0.25">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c r="BL212" s="50"/>
      <c r="BM212" s="50"/>
    </row>
    <row r="213" spans="2:65" x14ac:dyDescent="0.25">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c r="BL213" s="50"/>
      <c r="BM213" s="50"/>
    </row>
    <row r="214" spans="2:65" x14ac:dyDescent="0.25">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row>
    <row r="215" spans="2:65" x14ac:dyDescent="0.25">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row>
    <row r="216" spans="2:65" x14ac:dyDescent="0.25">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row>
    <row r="217" spans="2:65" x14ac:dyDescent="0.25">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row>
    <row r="218" spans="2:65" x14ac:dyDescent="0.25">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row>
    <row r="219" spans="2:65" x14ac:dyDescent="0.25">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row>
    <row r="220" spans="2:65" x14ac:dyDescent="0.25">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row>
    <row r="221" spans="2:65" x14ac:dyDescent="0.25">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row>
    <row r="222" spans="2:65" x14ac:dyDescent="0.25">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row>
    <row r="223" spans="2:65" x14ac:dyDescent="0.25">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row>
    <row r="224" spans="2:65" x14ac:dyDescent="0.25">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c r="BL224" s="50"/>
      <c r="BM224" s="50"/>
    </row>
    <row r="225" spans="2:65" x14ac:dyDescent="0.25">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row>
    <row r="226" spans="2:65" x14ac:dyDescent="0.25">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row>
    <row r="227" spans="2:65" x14ac:dyDescent="0.25">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row>
    <row r="228" spans="2:65" x14ac:dyDescent="0.25">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c r="BL228" s="50"/>
      <c r="BM228" s="50"/>
    </row>
    <row r="229" spans="2:65" x14ac:dyDescent="0.25">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row>
    <row r="230" spans="2:65" x14ac:dyDescent="0.25">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c r="BF230" s="50"/>
      <c r="BG230" s="50"/>
      <c r="BH230" s="50"/>
      <c r="BI230" s="50"/>
      <c r="BJ230" s="50"/>
      <c r="BK230" s="50"/>
      <c r="BL230" s="50"/>
      <c r="BM230" s="50"/>
    </row>
    <row r="231" spans="2:65" x14ac:dyDescent="0.25">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row>
    <row r="232" spans="2:65" x14ac:dyDescent="0.25">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c r="BJ232" s="50"/>
      <c r="BK232" s="50"/>
      <c r="BL232" s="50"/>
      <c r="BM232" s="50"/>
    </row>
    <row r="233" spans="2:65" x14ac:dyDescent="0.25">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row>
    <row r="234" spans="2:65" x14ac:dyDescent="0.25">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row>
    <row r="235" spans="2:65" x14ac:dyDescent="0.25">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row>
    <row r="236" spans="2:65" x14ac:dyDescent="0.25">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row>
    <row r="237" spans="2:65" x14ac:dyDescent="0.25">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row>
    <row r="238" spans="2:65" x14ac:dyDescent="0.25">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row>
    <row r="239" spans="2:65" x14ac:dyDescent="0.25">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row>
    <row r="240" spans="2:65" x14ac:dyDescent="0.25">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c r="BF240" s="50"/>
      <c r="BG240" s="50"/>
      <c r="BH240" s="50"/>
      <c r="BI240" s="50"/>
      <c r="BJ240" s="50"/>
      <c r="BK240" s="50"/>
      <c r="BL240" s="50"/>
      <c r="BM240" s="50"/>
    </row>
    <row r="241" spans="2:65" x14ac:dyDescent="0.25">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row>
    <row r="242" spans="2:65" x14ac:dyDescent="0.25">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c r="BL242" s="50"/>
      <c r="BM242" s="50"/>
    </row>
    <row r="243" spans="2:65" x14ac:dyDescent="0.25">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row>
    <row r="244" spans="2:65" x14ac:dyDescent="0.25">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c r="BL244" s="50"/>
      <c r="BM244" s="50"/>
    </row>
    <row r="245" spans="2:65" x14ac:dyDescent="0.25">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c r="BL245" s="50"/>
      <c r="BM245" s="50"/>
    </row>
    <row r="246" spans="2:65" x14ac:dyDescent="0.25">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c r="BL246" s="50"/>
      <c r="BM246" s="50"/>
    </row>
    <row r="247" spans="2:65" x14ac:dyDescent="0.25">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row>
    <row r="248" spans="2:65" x14ac:dyDescent="0.25">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row>
    <row r="249" spans="2:65" x14ac:dyDescent="0.25">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row>
    <row r="250" spans="2:65" x14ac:dyDescent="0.25">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c r="BL250" s="50"/>
      <c r="BM250" s="50"/>
    </row>
    <row r="251" spans="2:65" x14ac:dyDescent="0.25">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c r="BL251" s="50"/>
      <c r="BM251" s="50"/>
    </row>
    <row r="252" spans="2:65" x14ac:dyDescent="0.25">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c r="BF252" s="50"/>
      <c r="BG252" s="50"/>
      <c r="BH252" s="50"/>
      <c r="BI252" s="50"/>
      <c r="BJ252" s="50"/>
      <c r="BK252" s="50"/>
      <c r="BL252" s="50"/>
      <c r="BM252" s="50"/>
    </row>
    <row r="253" spans="2:65" x14ac:dyDescent="0.25">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c r="BL253" s="50"/>
      <c r="BM253" s="50"/>
    </row>
    <row r="254" spans="2:65" x14ac:dyDescent="0.25">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c r="BF254" s="50"/>
      <c r="BG254" s="50"/>
      <c r="BH254" s="50"/>
      <c r="BI254" s="50"/>
      <c r="BJ254" s="50"/>
      <c r="BK254" s="50"/>
      <c r="BL254" s="50"/>
      <c r="BM254" s="50"/>
    </row>
    <row r="255" spans="2:65" x14ac:dyDescent="0.25">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c r="BF255" s="50"/>
      <c r="BG255" s="50"/>
      <c r="BH255" s="50"/>
      <c r="BI255" s="50"/>
      <c r="BJ255" s="50"/>
      <c r="BK255" s="50"/>
      <c r="BL255" s="50"/>
      <c r="BM255" s="50"/>
    </row>
    <row r="256" spans="2:65" x14ac:dyDescent="0.25">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c r="BF256" s="50"/>
      <c r="BG256" s="50"/>
      <c r="BH256" s="50"/>
      <c r="BI256" s="50"/>
      <c r="BJ256" s="50"/>
      <c r="BK256" s="50"/>
      <c r="BL256" s="50"/>
      <c r="BM256" s="50"/>
    </row>
    <row r="257" spans="2:65" x14ac:dyDescent="0.25">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row>
    <row r="258" spans="2:65" x14ac:dyDescent="0.25">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row>
    <row r="259" spans="2:65" x14ac:dyDescent="0.25">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c r="BF259" s="50"/>
      <c r="BG259" s="50"/>
      <c r="BH259" s="50"/>
      <c r="BI259" s="50"/>
      <c r="BJ259" s="50"/>
      <c r="BK259" s="50"/>
      <c r="BL259" s="50"/>
      <c r="BM259" s="50"/>
    </row>
    <row r="260" spans="2:65" x14ac:dyDescent="0.25">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c r="BF260" s="50"/>
      <c r="BG260" s="50"/>
      <c r="BH260" s="50"/>
      <c r="BI260" s="50"/>
      <c r="BJ260" s="50"/>
      <c r="BK260" s="50"/>
      <c r="BL260" s="50"/>
      <c r="BM260" s="50"/>
    </row>
    <row r="261" spans="2:65" x14ac:dyDescent="0.25">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row>
    <row r="262" spans="2:65" x14ac:dyDescent="0.25">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row>
    <row r="263" spans="2:65" x14ac:dyDescent="0.25">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row>
    <row r="264" spans="2:65" x14ac:dyDescent="0.25">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row>
    <row r="265" spans="2:65" x14ac:dyDescent="0.25">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row>
    <row r="266" spans="2:65" x14ac:dyDescent="0.25">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row>
    <row r="267" spans="2:65" x14ac:dyDescent="0.25">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row>
    <row r="268" spans="2:65" x14ac:dyDescent="0.25">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row>
    <row r="269" spans="2:65" x14ac:dyDescent="0.25">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c r="BF269" s="50"/>
      <c r="BG269" s="50"/>
      <c r="BH269" s="50"/>
      <c r="BI269" s="50"/>
      <c r="BJ269" s="50"/>
      <c r="BK269" s="50"/>
      <c r="BL269" s="50"/>
      <c r="BM269" s="50"/>
    </row>
    <row r="270" spans="2:65" x14ac:dyDescent="0.25">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c r="BF270" s="50"/>
      <c r="BG270" s="50"/>
      <c r="BH270" s="50"/>
      <c r="BI270" s="50"/>
      <c r="BJ270" s="50"/>
      <c r="BK270" s="50"/>
      <c r="BL270" s="50"/>
      <c r="BM270" s="50"/>
    </row>
    <row r="271" spans="2:65" x14ac:dyDescent="0.25">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c r="AV271" s="50"/>
      <c r="AW271" s="50"/>
      <c r="AX271" s="50"/>
      <c r="AY271" s="50"/>
      <c r="AZ271" s="50"/>
      <c r="BA271" s="50"/>
      <c r="BB271" s="50"/>
      <c r="BC271" s="50"/>
      <c r="BD271" s="50"/>
      <c r="BE271" s="50"/>
      <c r="BF271" s="50"/>
      <c r="BG271" s="50"/>
      <c r="BH271" s="50"/>
      <c r="BI271" s="50"/>
      <c r="BJ271" s="50"/>
      <c r="BK271" s="50"/>
      <c r="BL271" s="50"/>
      <c r="BM271" s="50"/>
    </row>
    <row r="272" spans="2:65" x14ac:dyDescent="0.25">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row>
    <row r="273" spans="2:65" x14ac:dyDescent="0.25">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c r="BF273" s="50"/>
      <c r="BG273" s="50"/>
      <c r="BH273" s="50"/>
      <c r="BI273" s="50"/>
      <c r="BJ273" s="50"/>
      <c r="BK273" s="50"/>
      <c r="BL273" s="50"/>
      <c r="BM273" s="50"/>
    </row>
    <row r="274" spans="2:65" x14ac:dyDescent="0.25">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c r="AV274" s="50"/>
      <c r="AW274" s="50"/>
      <c r="AX274" s="50"/>
      <c r="AY274" s="50"/>
      <c r="AZ274" s="50"/>
      <c r="BA274" s="50"/>
      <c r="BB274" s="50"/>
      <c r="BC274" s="50"/>
      <c r="BD274" s="50"/>
      <c r="BE274" s="50"/>
      <c r="BF274" s="50"/>
      <c r="BG274" s="50"/>
      <c r="BH274" s="50"/>
      <c r="BI274" s="50"/>
      <c r="BJ274" s="50"/>
      <c r="BK274" s="50"/>
      <c r="BL274" s="50"/>
      <c r="BM274" s="50"/>
    </row>
    <row r="275" spans="2:65" x14ac:dyDescent="0.25">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c r="BF275" s="50"/>
      <c r="BG275" s="50"/>
      <c r="BH275" s="50"/>
      <c r="BI275" s="50"/>
      <c r="BJ275" s="50"/>
      <c r="BK275" s="50"/>
      <c r="BL275" s="50"/>
      <c r="BM275" s="50"/>
    </row>
    <row r="276" spans="2:65" x14ac:dyDescent="0.25">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c r="BF276" s="50"/>
      <c r="BG276" s="50"/>
      <c r="BH276" s="50"/>
      <c r="BI276" s="50"/>
      <c r="BJ276" s="50"/>
      <c r="BK276" s="50"/>
      <c r="BL276" s="50"/>
      <c r="BM276" s="50"/>
    </row>
    <row r="277" spans="2:65" x14ac:dyDescent="0.25">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c r="AV277" s="50"/>
      <c r="AW277" s="50"/>
      <c r="AX277" s="50"/>
      <c r="AY277" s="50"/>
      <c r="AZ277" s="50"/>
      <c r="BA277" s="50"/>
      <c r="BB277" s="50"/>
      <c r="BC277" s="50"/>
      <c r="BD277" s="50"/>
      <c r="BE277" s="50"/>
      <c r="BF277" s="50"/>
      <c r="BG277" s="50"/>
      <c r="BH277" s="50"/>
      <c r="BI277" s="50"/>
      <c r="BJ277" s="50"/>
      <c r="BK277" s="50"/>
      <c r="BL277" s="50"/>
      <c r="BM277" s="50"/>
    </row>
    <row r="278" spans="2:65" x14ac:dyDescent="0.25">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c r="BC278" s="50"/>
      <c r="BD278" s="50"/>
      <c r="BE278" s="50"/>
      <c r="BF278" s="50"/>
      <c r="BG278" s="50"/>
      <c r="BH278" s="50"/>
      <c r="BI278" s="50"/>
      <c r="BJ278" s="50"/>
      <c r="BK278" s="50"/>
      <c r="BL278" s="50"/>
      <c r="BM278" s="50"/>
    </row>
    <row r="279" spans="2:65" x14ac:dyDescent="0.25">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c r="BF279" s="50"/>
      <c r="BG279" s="50"/>
      <c r="BH279" s="50"/>
      <c r="BI279" s="50"/>
      <c r="BJ279" s="50"/>
      <c r="BK279" s="50"/>
      <c r="BL279" s="50"/>
      <c r="BM279" s="50"/>
    </row>
    <row r="280" spans="2:65" x14ac:dyDescent="0.25">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row>
    <row r="281" spans="2:65" x14ac:dyDescent="0.25">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c r="BD281" s="50"/>
      <c r="BE281" s="50"/>
      <c r="BF281" s="50"/>
      <c r="BG281" s="50"/>
      <c r="BH281" s="50"/>
      <c r="BI281" s="50"/>
      <c r="BJ281" s="50"/>
      <c r="BK281" s="50"/>
      <c r="BL281" s="50"/>
      <c r="BM281" s="50"/>
    </row>
    <row r="282" spans="2:65" x14ac:dyDescent="0.25">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row>
    <row r="283" spans="2:65" x14ac:dyDescent="0.25">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row>
    <row r="284" spans="2:65" x14ac:dyDescent="0.25">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row>
    <row r="285" spans="2:65" x14ac:dyDescent="0.25">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row>
    <row r="286" spans="2:65" x14ac:dyDescent="0.25">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row>
    <row r="287" spans="2:65" x14ac:dyDescent="0.25">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row>
    <row r="288" spans="2:65" x14ac:dyDescent="0.25">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row>
    <row r="289" spans="2:65" x14ac:dyDescent="0.25">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row>
    <row r="290" spans="2:65" x14ac:dyDescent="0.25">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row>
    <row r="291" spans="2:65" x14ac:dyDescent="0.25">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row>
    <row r="292" spans="2:65" x14ac:dyDescent="0.25">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row>
    <row r="293" spans="2:65" x14ac:dyDescent="0.25">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row>
    <row r="294" spans="2:65" x14ac:dyDescent="0.25">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row>
    <row r="295" spans="2:65" x14ac:dyDescent="0.25">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50"/>
      <c r="BC295" s="50"/>
      <c r="BD295" s="50"/>
      <c r="BE295" s="50"/>
      <c r="BF295" s="50"/>
      <c r="BG295" s="50"/>
      <c r="BH295" s="50"/>
      <c r="BI295" s="50"/>
      <c r="BJ295" s="50"/>
      <c r="BK295" s="50"/>
      <c r="BL295" s="50"/>
      <c r="BM295" s="50"/>
    </row>
    <row r="296" spans="2:65" x14ac:dyDescent="0.25">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c r="BF296" s="50"/>
      <c r="BG296" s="50"/>
      <c r="BH296" s="50"/>
      <c r="BI296" s="50"/>
      <c r="BJ296" s="50"/>
      <c r="BK296" s="50"/>
      <c r="BL296" s="50"/>
      <c r="BM296" s="50"/>
    </row>
    <row r="297" spans="2:65" x14ac:dyDescent="0.25">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c r="BF297" s="50"/>
      <c r="BG297" s="50"/>
      <c r="BH297" s="50"/>
      <c r="BI297" s="50"/>
      <c r="BJ297" s="50"/>
      <c r="BK297" s="50"/>
      <c r="BL297" s="50"/>
      <c r="BM297" s="50"/>
    </row>
    <row r="298" spans="2:65" x14ac:dyDescent="0.25">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c r="BF298" s="50"/>
      <c r="BG298" s="50"/>
      <c r="BH298" s="50"/>
      <c r="BI298" s="50"/>
      <c r="BJ298" s="50"/>
      <c r="BK298" s="50"/>
      <c r="BL298" s="50"/>
      <c r="BM298" s="50"/>
    </row>
    <row r="299" spans="2:65" x14ac:dyDescent="0.25">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row>
    <row r="300" spans="2:65" x14ac:dyDescent="0.25">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c r="BL300" s="50"/>
      <c r="BM300" s="50"/>
    </row>
    <row r="301" spans="2:65" x14ac:dyDescent="0.25">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50"/>
    </row>
    <row r="302" spans="2:65" x14ac:dyDescent="0.25">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50"/>
    </row>
    <row r="303" spans="2:65" x14ac:dyDescent="0.25">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50"/>
      <c r="AY303" s="50"/>
      <c r="AZ303" s="50"/>
      <c r="BA303" s="50"/>
      <c r="BB303" s="50"/>
      <c r="BC303" s="50"/>
      <c r="BD303" s="50"/>
      <c r="BE303" s="50"/>
      <c r="BF303" s="50"/>
      <c r="BG303" s="50"/>
      <c r="BH303" s="50"/>
      <c r="BI303" s="50"/>
      <c r="BJ303" s="50"/>
      <c r="BK303" s="50"/>
      <c r="BL303" s="50"/>
      <c r="BM303" s="50"/>
    </row>
    <row r="304" spans="2:65" x14ac:dyDescent="0.25">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c r="BE304" s="50"/>
      <c r="BF304" s="50"/>
      <c r="BG304" s="50"/>
      <c r="BH304" s="50"/>
      <c r="BI304" s="50"/>
      <c r="BJ304" s="50"/>
      <c r="BK304" s="50"/>
      <c r="BL304" s="50"/>
      <c r="BM304" s="50"/>
    </row>
    <row r="305" spans="2:65" x14ac:dyDescent="0.25">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0"/>
      <c r="AY305" s="50"/>
      <c r="AZ305" s="50"/>
      <c r="BA305" s="50"/>
      <c r="BB305" s="50"/>
      <c r="BC305" s="50"/>
      <c r="BD305" s="50"/>
      <c r="BE305" s="50"/>
      <c r="BF305" s="50"/>
      <c r="BG305" s="50"/>
      <c r="BH305" s="50"/>
      <c r="BI305" s="50"/>
      <c r="BJ305" s="50"/>
      <c r="BK305" s="50"/>
      <c r="BL305" s="50"/>
      <c r="BM305" s="50"/>
    </row>
    <row r="306" spans="2:65" x14ac:dyDescent="0.25">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c r="BE306" s="50"/>
      <c r="BF306" s="50"/>
      <c r="BG306" s="50"/>
      <c r="BH306" s="50"/>
      <c r="BI306" s="50"/>
      <c r="BJ306" s="50"/>
      <c r="BK306" s="50"/>
      <c r="BL306" s="50"/>
      <c r="BM306" s="50"/>
    </row>
    <row r="307" spans="2:65" x14ac:dyDescent="0.25">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c r="BE307" s="50"/>
      <c r="BF307" s="50"/>
      <c r="BG307" s="50"/>
      <c r="BH307" s="50"/>
      <c r="BI307" s="50"/>
      <c r="BJ307" s="50"/>
      <c r="BK307" s="50"/>
      <c r="BL307" s="50"/>
      <c r="BM307" s="50"/>
    </row>
    <row r="308" spans="2:65" x14ac:dyDescent="0.25">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c r="AV308" s="50"/>
      <c r="AW308" s="50"/>
      <c r="AX308" s="50"/>
      <c r="AY308" s="50"/>
      <c r="AZ308" s="50"/>
      <c r="BA308" s="50"/>
      <c r="BB308" s="50"/>
      <c r="BC308" s="50"/>
      <c r="BD308" s="50"/>
      <c r="BE308" s="50"/>
      <c r="BF308" s="50"/>
      <c r="BG308" s="50"/>
      <c r="BH308" s="50"/>
      <c r="BI308" s="50"/>
      <c r="BJ308" s="50"/>
      <c r="BK308" s="50"/>
      <c r="BL308" s="50"/>
      <c r="BM308" s="50"/>
    </row>
    <row r="309" spans="2:65" x14ac:dyDescent="0.25">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c r="BE309" s="50"/>
      <c r="BF309" s="50"/>
      <c r="BG309" s="50"/>
      <c r="BH309" s="50"/>
      <c r="BI309" s="50"/>
      <c r="BJ309" s="50"/>
      <c r="BK309" s="50"/>
      <c r="BL309" s="50"/>
      <c r="BM309" s="50"/>
    </row>
    <row r="310" spans="2:65" x14ac:dyDescent="0.25">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c r="BG310" s="50"/>
      <c r="BH310" s="50"/>
      <c r="BI310" s="50"/>
      <c r="BJ310" s="50"/>
      <c r="BK310" s="50"/>
      <c r="BL310" s="50"/>
      <c r="BM310" s="50"/>
    </row>
    <row r="311" spans="2:65" x14ac:dyDescent="0.25">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50"/>
      <c r="BC311" s="50"/>
      <c r="BD311" s="50"/>
      <c r="BE311" s="50"/>
      <c r="BF311" s="50"/>
      <c r="BG311" s="50"/>
      <c r="BH311" s="50"/>
      <c r="BI311" s="50"/>
      <c r="BJ311" s="50"/>
      <c r="BK311" s="50"/>
      <c r="BL311" s="50"/>
      <c r="BM311" s="50"/>
    </row>
    <row r="312" spans="2:65" x14ac:dyDescent="0.25">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c r="AZ312" s="50"/>
      <c r="BA312" s="50"/>
      <c r="BB312" s="50"/>
      <c r="BC312" s="50"/>
      <c r="BD312" s="50"/>
      <c r="BE312" s="50"/>
      <c r="BF312" s="50"/>
      <c r="BG312" s="50"/>
      <c r="BH312" s="50"/>
      <c r="BI312" s="50"/>
      <c r="BJ312" s="50"/>
      <c r="BK312" s="50"/>
      <c r="BL312" s="50"/>
      <c r="BM312" s="50"/>
    </row>
    <row r="313" spans="2:65" x14ac:dyDescent="0.25">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c r="BE313" s="50"/>
      <c r="BF313" s="50"/>
      <c r="BG313" s="50"/>
      <c r="BH313" s="50"/>
      <c r="BI313" s="50"/>
      <c r="BJ313" s="50"/>
      <c r="BK313" s="50"/>
      <c r="BL313" s="50"/>
      <c r="BM313" s="50"/>
    </row>
    <row r="314" spans="2:65" x14ac:dyDescent="0.25">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c r="BE314" s="50"/>
      <c r="BF314" s="50"/>
      <c r="BG314" s="50"/>
      <c r="BH314" s="50"/>
      <c r="BI314" s="50"/>
      <c r="BJ314" s="50"/>
      <c r="BK314" s="50"/>
      <c r="BL314" s="50"/>
      <c r="BM314" s="50"/>
    </row>
    <row r="315" spans="2:65" x14ac:dyDescent="0.25">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c r="AY315" s="50"/>
      <c r="AZ315" s="50"/>
      <c r="BA315" s="50"/>
      <c r="BB315" s="50"/>
      <c r="BC315" s="50"/>
      <c r="BD315" s="50"/>
      <c r="BE315" s="50"/>
      <c r="BF315" s="50"/>
      <c r="BG315" s="50"/>
      <c r="BH315" s="50"/>
      <c r="BI315" s="50"/>
      <c r="BJ315" s="50"/>
      <c r="BK315" s="50"/>
      <c r="BL315" s="50"/>
      <c r="BM315" s="50"/>
    </row>
    <row r="316" spans="2:65" x14ac:dyDescent="0.25">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row>
    <row r="317" spans="2:65" x14ac:dyDescent="0.25">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0"/>
      <c r="BC317" s="50"/>
      <c r="BD317" s="50"/>
      <c r="BE317" s="50"/>
      <c r="BF317" s="50"/>
      <c r="BG317" s="50"/>
      <c r="BH317" s="50"/>
      <c r="BI317" s="50"/>
      <c r="BJ317" s="50"/>
      <c r="BK317" s="50"/>
      <c r="BL317" s="50"/>
      <c r="BM317" s="50"/>
    </row>
    <row r="318" spans="2:65" x14ac:dyDescent="0.25">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c r="BL318" s="50"/>
      <c r="BM318" s="50"/>
    </row>
    <row r="319" spans="2:65" x14ac:dyDescent="0.25">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c r="BL319" s="50"/>
      <c r="BM319" s="50"/>
    </row>
    <row r="320" spans="2:65" x14ac:dyDescent="0.25">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c r="BL320" s="50"/>
      <c r="BM320" s="50"/>
    </row>
    <row r="321" spans="2:65" x14ac:dyDescent="0.25">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c r="BE321" s="50"/>
      <c r="BF321" s="50"/>
      <c r="BG321" s="50"/>
      <c r="BH321" s="50"/>
      <c r="BI321" s="50"/>
      <c r="BJ321" s="50"/>
      <c r="BK321" s="50"/>
      <c r="BL321" s="50"/>
      <c r="BM321" s="50"/>
    </row>
    <row r="322" spans="2:65" x14ac:dyDescent="0.25">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c r="BE322" s="50"/>
      <c r="BF322" s="50"/>
      <c r="BG322" s="50"/>
      <c r="BH322" s="50"/>
      <c r="BI322" s="50"/>
      <c r="BJ322" s="50"/>
      <c r="BK322" s="50"/>
      <c r="BL322" s="50"/>
      <c r="BM322" s="50"/>
    </row>
    <row r="323" spans="2:65" x14ac:dyDescent="0.25">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c r="BF323" s="50"/>
      <c r="BG323" s="50"/>
      <c r="BH323" s="50"/>
      <c r="BI323" s="50"/>
      <c r="BJ323" s="50"/>
      <c r="BK323" s="50"/>
      <c r="BL323" s="50"/>
      <c r="BM323" s="50"/>
    </row>
    <row r="324" spans="2:65" x14ac:dyDescent="0.25">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c r="AV324" s="50"/>
      <c r="AW324" s="50"/>
      <c r="AX324" s="50"/>
      <c r="AY324" s="50"/>
      <c r="AZ324" s="50"/>
      <c r="BA324" s="50"/>
      <c r="BB324" s="50"/>
      <c r="BC324" s="50"/>
      <c r="BD324" s="50"/>
      <c r="BE324" s="50"/>
      <c r="BF324" s="50"/>
      <c r="BG324" s="50"/>
      <c r="BH324" s="50"/>
      <c r="BI324" s="50"/>
      <c r="BJ324" s="50"/>
      <c r="BK324" s="50"/>
      <c r="BL324" s="50"/>
      <c r="BM324" s="50"/>
    </row>
    <row r="325" spans="2:65" x14ac:dyDescent="0.25">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c r="AV325" s="50"/>
      <c r="AW325" s="50"/>
      <c r="AX325" s="50"/>
      <c r="AY325" s="50"/>
      <c r="AZ325" s="50"/>
      <c r="BA325" s="50"/>
      <c r="BB325" s="50"/>
      <c r="BC325" s="50"/>
      <c r="BD325" s="50"/>
      <c r="BE325" s="50"/>
      <c r="BF325" s="50"/>
      <c r="BG325" s="50"/>
      <c r="BH325" s="50"/>
      <c r="BI325" s="50"/>
      <c r="BJ325" s="50"/>
      <c r="BK325" s="50"/>
      <c r="BL325" s="50"/>
      <c r="BM325" s="50"/>
    </row>
    <row r="326" spans="2:65" x14ac:dyDescent="0.25">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c r="BE326" s="50"/>
      <c r="BF326" s="50"/>
      <c r="BG326" s="50"/>
      <c r="BH326" s="50"/>
      <c r="BI326" s="50"/>
      <c r="BJ326" s="50"/>
      <c r="BK326" s="50"/>
      <c r="BL326" s="50"/>
      <c r="BM326" s="50"/>
    </row>
    <row r="327" spans="2:65" x14ac:dyDescent="0.25">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c r="BE327" s="50"/>
      <c r="BF327" s="50"/>
      <c r="BG327" s="50"/>
      <c r="BH327" s="50"/>
      <c r="BI327" s="50"/>
      <c r="BJ327" s="50"/>
      <c r="BK327" s="50"/>
      <c r="BL327" s="50"/>
      <c r="BM327" s="50"/>
    </row>
    <row r="328" spans="2:65" x14ac:dyDescent="0.25">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c r="AV328" s="50"/>
      <c r="AW328" s="50"/>
      <c r="AX328" s="50"/>
      <c r="AY328" s="50"/>
      <c r="AZ328" s="50"/>
      <c r="BA328" s="50"/>
      <c r="BB328" s="50"/>
      <c r="BC328" s="50"/>
      <c r="BD328" s="50"/>
      <c r="BE328" s="50"/>
      <c r="BF328" s="50"/>
      <c r="BG328" s="50"/>
      <c r="BH328" s="50"/>
      <c r="BI328" s="50"/>
      <c r="BJ328" s="50"/>
      <c r="BK328" s="50"/>
      <c r="BL328" s="50"/>
      <c r="BM328" s="50"/>
    </row>
    <row r="329" spans="2:65" x14ac:dyDescent="0.25">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c r="BE329" s="50"/>
      <c r="BF329" s="50"/>
      <c r="BG329" s="50"/>
      <c r="BH329" s="50"/>
      <c r="BI329" s="50"/>
      <c r="BJ329" s="50"/>
      <c r="BK329" s="50"/>
      <c r="BL329" s="50"/>
      <c r="BM329" s="50"/>
    </row>
    <row r="330" spans="2:65" x14ac:dyDescent="0.25">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50"/>
      <c r="BC330" s="50"/>
      <c r="BD330" s="50"/>
      <c r="BE330" s="50"/>
      <c r="BF330" s="50"/>
      <c r="BG330" s="50"/>
      <c r="BH330" s="50"/>
      <c r="BI330" s="50"/>
      <c r="BJ330" s="50"/>
      <c r="BK330" s="50"/>
      <c r="BL330" s="50"/>
      <c r="BM330" s="50"/>
    </row>
    <row r="331" spans="2:65" x14ac:dyDescent="0.25">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c r="BF331" s="50"/>
      <c r="BG331" s="50"/>
      <c r="BH331" s="50"/>
      <c r="BI331" s="50"/>
      <c r="BJ331" s="50"/>
      <c r="BK331" s="50"/>
      <c r="BL331" s="50"/>
      <c r="BM331" s="50"/>
    </row>
    <row r="332" spans="2:65" x14ac:dyDescent="0.25">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c r="BE332" s="50"/>
      <c r="BF332" s="50"/>
      <c r="BG332" s="50"/>
      <c r="BH332" s="50"/>
      <c r="BI332" s="50"/>
      <c r="BJ332" s="50"/>
      <c r="BK332" s="50"/>
      <c r="BL332" s="50"/>
      <c r="BM332" s="50"/>
    </row>
    <row r="333" spans="2:65" x14ac:dyDescent="0.25">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row>
    <row r="334" spans="2:65" x14ac:dyDescent="0.25">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c r="BF334" s="50"/>
      <c r="BG334" s="50"/>
      <c r="BH334" s="50"/>
      <c r="BI334" s="50"/>
      <c r="BJ334" s="50"/>
      <c r="BK334" s="50"/>
      <c r="BL334" s="50"/>
      <c r="BM334" s="50"/>
    </row>
    <row r="335" spans="2:65" x14ac:dyDescent="0.25">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c r="BG335" s="50"/>
      <c r="BH335" s="50"/>
      <c r="BI335" s="50"/>
      <c r="BJ335" s="50"/>
      <c r="BK335" s="50"/>
      <c r="BL335" s="50"/>
      <c r="BM335" s="50"/>
    </row>
    <row r="336" spans="2:65" x14ac:dyDescent="0.25">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c r="AV336" s="50"/>
      <c r="AW336" s="50"/>
      <c r="AX336" s="50"/>
      <c r="AY336" s="50"/>
      <c r="AZ336" s="50"/>
      <c r="BA336" s="50"/>
      <c r="BB336" s="50"/>
      <c r="BC336" s="50"/>
      <c r="BD336" s="50"/>
      <c r="BE336" s="50"/>
      <c r="BF336" s="50"/>
      <c r="BG336" s="50"/>
      <c r="BH336" s="50"/>
      <c r="BI336" s="50"/>
      <c r="BJ336" s="50"/>
      <c r="BK336" s="50"/>
      <c r="BL336" s="50"/>
      <c r="BM336" s="50"/>
    </row>
    <row r="337" spans="2:65" x14ac:dyDescent="0.25">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c r="AV337" s="50"/>
      <c r="AW337" s="50"/>
      <c r="AX337" s="50"/>
      <c r="AY337" s="50"/>
      <c r="AZ337" s="50"/>
      <c r="BA337" s="50"/>
      <c r="BB337" s="50"/>
      <c r="BC337" s="50"/>
      <c r="BD337" s="50"/>
      <c r="BE337" s="50"/>
      <c r="BF337" s="50"/>
      <c r="BG337" s="50"/>
      <c r="BH337" s="50"/>
      <c r="BI337" s="50"/>
      <c r="BJ337" s="50"/>
      <c r="BK337" s="50"/>
      <c r="BL337" s="50"/>
      <c r="BM337" s="50"/>
    </row>
    <row r="338" spans="2:65" x14ac:dyDescent="0.25">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c r="BE338" s="50"/>
      <c r="BF338" s="50"/>
      <c r="BG338" s="50"/>
      <c r="BH338" s="50"/>
      <c r="BI338" s="50"/>
      <c r="BJ338" s="50"/>
      <c r="BK338" s="50"/>
      <c r="BL338" s="50"/>
      <c r="BM338" s="50"/>
    </row>
    <row r="339" spans="2:65" x14ac:dyDescent="0.25">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50"/>
      <c r="AX339" s="50"/>
      <c r="AY339" s="50"/>
      <c r="AZ339" s="50"/>
      <c r="BA339" s="50"/>
      <c r="BB339" s="50"/>
      <c r="BC339" s="50"/>
      <c r="BD339" s="50"/>
      <c r="BE339" s="50"/>
      <c r="BF339" s="50"/>
      <c r="BG339" s="50"/>
      <c r="BH339" s="50"/>
      <c r="BI339" s="50"/>
      <c r="BJ339" s="50"/>
      <c r="BK339" s="50"/>
      <c r="BL339" s="50"/>
      <c r="BM339" s="50"/>
    </row>
    <row r="340" spans="2:65" x14ac:dyDescent="0.25">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c r="AV340" s="50"/>
      <c r="AW340" s="50"/>
      <c r="AX340" s="50"/>
      <c r="AY340" s="50"/>
      <c r="AZ340" s="50"/>
      <c r="BA340" s="50"/>
      <c r="BB340" s="50"/>
      <c r="BC340" s="50"/>
      <c r="BD340" s="50"/>
      <c r="BE340" s="50"/>
      <c r="BF340" s="50"/>
      <c r="BG340" s="50"/>
      <c r="BH340" s="50"/>
      <c r="BI340" s="50"/>
      <c r="BJ340" s="50"/>
      <c r="BK340" s="50"/>
      <c r="BL340" s="50"/>
      <c r="BM340" s="50"/>
    </row>
    <row r="341" spans="2:65" x14ac:dyDescent="0.25">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c r="BE341" s="50"/>
      <c r="BF341" s="50"/>
      <c r="BG341" s="50"/>
      <c r="BH341" s="50"/>
      <c r="BI341" s="50"/>
      <c r="BJ341" s="50"/>
      <c r="BK341" s="50"/>
      <c r="BL341" s="50"/>
      <c r="BM341" s="50"/>
    </row>
    <row r="342" spans="2:65" x14ac:dyDescent="0.25">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c r="AZ342" s="50"/>
      <c r="BA342" s="50"/>
      <c r="BB342" s="50"/>
      <c r="BC342" s="50"/>
      <c r="BD342" s="50"/>
      <c r="BE342" s="50"/>
      <c r="BF342" s="50"/>
      <c r="BG342" s="50"/>
      <c r="BH342" s="50"/>
      <c r="BI342" s="50"/>
      <c r="BJ342" s="50"/>
      <c r="BK342" s="50"/>
      <c r="BL342" s="50"/>
      <c r="BM342" s="50"/>
    </row>
    <row r="343" spans="2:65" x14ac:dyDescent="0.25">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c r="BE343" s="50"/>
      <c r="BF343" s="50"/>
      <c r="BG343" s="50"/>
      <c r="BH343" s="50"/>
      <c r="BI343" s="50"/>
      <c r="BJ343" s="50"/>
      <c r="BK343" s="50"/>
      <c r="BL343" s="50"/>
      <c r="BM343" s="50"/>
    </row>
    <row r="344" spans="2:65" x14ac:dyDescent="0.25">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c r="AZ344" s="50"/>
      <c r="BA344" s="50"/>
      <c r="BB344" s="50"/>
      <c r="BC344" s="50"/>
      <c r="BD344" s="50"/>
      <c r="BE344" s="50"/>
      <c r="BF344" s="50"/>
      <c r="BG344" s="50"/>
      <c r="BH344" s="50"/>
      <c r="BI344" s="50"/>
      <c r="BJ344" s="50"/>
      <c r="BK344" s="50"/>
      <c r="BL344" s="50"/>
      <c r="BM344" s="50"/>
    </row>
    <row r="345" spans="2:65" x14ac:dyDescent="0.25">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c r="BM345" s="50"/>
    </row>
    <row r="346" spans="2:65" x14ac:dyDescent="0.25">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row>
    <row r="347" spans="2:65" x14ac:dyDescent="0.25">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c r="BL347" s="50"/>
      <c r="BM347" s="50"/>
    </row>
    <row r="348" spans="2:65" x14ac:dyDescent="0.25">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0"/>
      <c r="BG348" s="50"/>
      <c r="BH348" s="50"/>
      <c r="BI348" s="50"/>
      <c r="BJ348" s="50"/>
      <c r="BK348" s="50"/>
      <c r="BL348" s="50"/>
      <c r="BM348" s="50"/>
    </row>
    <row r="349" spans="2:65" x14ac:dyDescent="0.25">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c r="BF349" s="50"/>
      <c r="BG349" s="50"/>
      <c r="BH349" s="50"/>
      <c r="BI349" s="50"/>
      <c r="BJ349" s="50"/>
      <c r="BK349" s="50"/>
      <c r="BL349" s="50"/>
      <c r="BM349" s="50"/>
    </row>
    <row r="350" spans="2:65" x14ac:dyDescent="0.25">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row>
    <row r="351" spans="2:65" x14ac:dyDescent="0.25">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c r="BE351" s="50"/>
      <c r="BF351" s="50"/>
      <c r="BG351" s="50"/>
      <c r="BH351" s="50"/>
      <c r="BI351" s="50"/>
      <c r="BJ351" s="50"/>
      <c r="BK351" s="50"/>
      <c r="BL351" s="50"/>
      <c r="BM351" s="50"/>
    </row>
    <row r="352" spans="2:65" x14ac:dyDescent="0.25">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row>
    <row r="353" spans="2:65" x14ac:dyDescent="0.25">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c r="BE353" s="50"/>
      <c r="BF353" s="50"/>
      <c r="BG353" s="50"/>
      <c r="BH353" s="50"/>
      <c r="BI353" s="50"/>
      <c r="BJ353" s="50"/>
      <c r="BK353" s="50"/>
      <c r="BL353" s="50"/>
      <c r="BM353" s="50"/>
    </row>
    <row r="354" spans="2:65" x14ac:dyDescent="0.25">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c r="BL354" s="50"/>
      <c r="BM354" s="50"/>
    </row>
    <row r="355" spans="2:65" x14ac:dyDescent="0.25">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c r="BL355" s="50"/>
      <c r="BM355" s="50"/>
    </row>
    <row r="356" spans="2:65" x14ac:dyDescent="0.25">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c r="BE356" s="50"/>
      <c r="BF356" s="50"/>
      <c r="BG356" s="50"/>
      <c r="BH356" s="50"/>
      <c r="BI356" s="50"/>
      <c r="BJ356" s="50"/>
      <c r="BK356" s="50"/>
      <c r="BL356" s="50"/>
      <c r="BM356" s="50"/>
    </row>
    <row r="357" spans="2:65" x14ac:dyDescent="0.25">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c r="BE357" s="50"/>
      <c r="BF357" s="50"/>
      <c r="BG357" s="50"/>
      <c r="BH357" s="50"/>
      <c r="BI357" s="50"/>
      <c r="BJ357" s="50"/>
      <c r="BK357" s="50"/>
      <c r="BL357" s="50"/>
      <c r="BM357" s="50"/>
    </row>
    <row r="358" spans="2:65" x14ac:dyDescent="0.25">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c r="BL358" s="50"/>
      <c r="BM358" s="50"/>
    </row>
    <row r="359" spans="2:65" x14ac:dyDescent="0.25">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c r="BE359" s="50"/>
      <c r="BF359" s="50"/>
      <c r="BG359" s="50"/>
      <c r="BH359" s="50"/>
      <c r="BI359" s="50"/>
      <c r="BJ359" s="50"/>
      <c r="BK359" s="50"/>
      <c r="BL359" s="50"/>
      <c r="BM359" s="50"/>
    </row>
    <row r="360" spans="2:65" x14ac:dyDescent="0.25">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c r="BE360" s="50"/>
      <c r="BF360" s="50"/>
      <c r="BG360" s="50"/>
      <c r="BH360" s="50"/>
      <c r="BI360" s="50"/>
      <c r="BJ360" s="50"/>
      <c r="BK360" s="50"/>
      <c r="BL360" s="50"/>
      <c r="BM360" s="50"/>
    </row>
    <row r="361" spans="2:65" x14ac:dyDescent="0.25">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row>
    <row r="362" spans="2:65" x14ac:dyDescent="0.25">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c r="BE362" s="50"/>
      <c r="BF362" s="50"/>
      <c r="BG362" s="50"/>
      <c r="BH362" s="50"/>
      <c r="BI362" s="50"/>
      <c r="BJ362" s="50"/>
      <c r="BK362" s="50"/>
      <c r="BL362" s="50"/>
      <c r="BM362" s="50"/>
    </row>
    <row r="363" spans="2:65" x14ac:dyDescent="0.25">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c r="BL363" s="50"/>
      <c r="BM363" s="50"/>
    </row>
    <row r="364" spans="2:65" x14ac:dyDescent="0.25">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c r="BL364" s="50"/>
      <c r="BM364" s="50"/>
    </row>
    <row r="365" spans="2:65" x14ac:dyDescent="0.25">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c r="BE365" s="50"/>
      <c r="BF365" s="50"/>
      <c r="BG365" s="50"/>
      <c r="BH365" s="50"/>
      <c r="BI365" s="50"/>
      <c r="BJ365" s="50"/>
      <c r="BK365" s="50"/>
      <c r="BL365" s="50"/>
      <c r="BM365" s="50"/>
    </row>
    <row r="366" spans="2:65" x14ac:dyDescent="0.25">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c r="BL366" s="50"/>
      <c r="BM366" s="50"/>
    </row>
    <row r="367" spans="2:65" x14ac:dyDescent="0.25">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row>
    <row r="368" spans="2:65" x14ac:dyDescent="0.25">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50"/>
      <c r="BI368" s="50"/>
      <c r="BJ368" s="50"/>
      <c r="BK368" s="50"/>
      <c r="BL368" s="50"/>
      <c r="BM368" s="50"/>
    </row>
    <row r="369" spans="2:65" x14ac:dyDescent="0.25">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c r="BE369" s="50"/>
      <c r="BF369" s="50"/>
      <c r="BG369" s="50"/>
      <c r="BH369" s="50"/>
      <c r="BI369" s="50"/>
      <c r="BJ369" s="50"/>
      <c r="BK369" s="50"/>
      <c r="BL369" s="50"/>
      <c r="BM369" s="50"/>
    </row>
    <row r="370" spans="2:65" x14ac:dyDescent="0.25">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c r="BE370" s="50"/>
      <c r="BF370" s="50"/>
      <c r="BG370" s="50"/>
      <c r="BH370" s="50"/>
      <c r="BI370" s="50"/>
      <c r="BJ370" s="50"/>
      <c r="BK370" s="50"/>
      <c r="BL370" s="50"/>
      <c r="BM370" s="50"/>
    </row>
    <row r="371" spans="2:65" x14ac:dyDescent="0.25">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c r="BE371" s="50"/>
      <c r="BF371" s="50"/>
      <c r="BG371" s="50"/>
      <c r="BH371" s="50"/>
      <c r="BI371" s="50"/>
      <c r="BJ371" s="50"/>
      <c r="BK371" s="50"/>
      <c r="BL371" s="50"/>
      <c r="BM371" s="50"/>
    </row>
    <row r="372" spans="2:65" x14ac:dyDescent="0.25">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c r="AV372" s="50"/>
      <c r="AW372" s="50"/>
      <c r="AX372" s="50"/>
      <c r="AY372" s="50"/>
      <c r="AZ372" s="50"/>
      <c r="BA372" s="50"/>
      <c r="BB372" s="50"/>
      <c r="BC372" s="50"/>
      <c r="BD372" s="50"/>
      <c r="BE372" s="50"/>
      <c r="BF372" s="50"/>
      <c r="BG372" s="50"/>
      <c r="BH372" s="50"/>
      <c r="BI372" s="50"/>
      <c r="BJ372" s="50"/>
      <c r="BK372" s="50"/>
      <c r="BL372" s="50"/>
      <c r="BM372" s="50"/>
    </row>
    <row r="373" spans="2:65" x14ac:dyDescent="0.25">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c r="AV373" s="50"/>
      <c r="AW373" s="50"/>
      <c r="AX373" s="50"/>
      <c r="AY373" s="50"/>
      <c r="AZ373" s="50"/>
      <c r="BA373" s="50"/>
      <c r="BB373" s="50"/>
      <c r="BC373" s="50"/>
      <c r="BD373" s="50"/>
      <c r="BE373" s="50"/>
      <c r="BF373" s="50"/>
      <c r="BG373" s="50"/>
      <c r="BH373" s="50"/>
      <c r="BI373" s="50"/>
      <c r="BJ373" s="50"/>
      <c r="BK373" s="50"/>
      <c r="BL373" s="50"/>
      <c r="BM373" s="50"/>
    </row>
    <row r="374" spans="2:65" x14ac:dyDescent="0.25">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0"/>
      <c r="AY374" s="50"/>
      <c r="AZ374" s="50"/>
      <c r="BA374" s="50"/>
      <c r="BB374" s="50"/>
      <c r="BC374" s="50"/>
      <c r="BD374" s="50"/>
      <c r="BE374" s="50"/>
      <c r="BF374" s="50"/>
      <c r="BG374" s="50"/>
      <c r="BH374" s="50"/>
      <c r="BI374" s="50"/>
      <c r="BJ374" s="50"/>
      <c r="BK374" s="50"/>
      <c r="BL374" s="50"/>
      <c r="BM374" s="50"/>
    </row>
    <row r="375" spans="2:65" x14ac:dyDescent="0.25">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c r="AV375" s="50"/>
      <c r="AW375" s="50"/>
      <c r="AX375" s="50"/>
      <c r="AY375" s="50"/>
      <c r="AZ375" s="50"/>
      <c r="BA375" s="50"/>
      <c r="BB375" s="50"/>
      <c r="BC375" s="50"/>
      <c r="BD375" s="50"/>
      <c r="BE375" s="50"/>
      <c r="BF375" s="50"/>
      <c r="BG375" s="50"/>
      <c r="BH375" s="50"/>
      <c r="BI375" s="50"/>
      <c r="BJ375" s="50"/>
      <c r="BK375" s="50"/>
      <c r="BL375" s="50"/>
      <c r="BM375" s="50"/>
    </row>
    <row r="376" spans="2:65" x14ac:dyDescent="0.25">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50"/>
      <c r="BI376" s="50"/>
      <c r="BJ376" s="50"/>
      <c r="BK376" s="50"/>
      <c r="BL376" s="50"/>
      <c r="BM376" s="50"/>
    </row>
    <row r="377" spans="2:65" x14ac:dyDescent="0.25">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c r="AV377" s="50"/>
      <c r="AW377" s="50"/>
      <c r="AX377" s="50"/>
      <c r="AY377" s="50"/>
      <c r="AZ377" s="50"/>
      <c r="BA377" s="50"/>
      <c r="BB377" s="50"/>
      <c r="BC377" s="50"/>
      <c r="BD377" s="50"/>
      <c r="BE377" s="50"/>
      <c r="BF377" s="50"/>
      <c r="BG377" s="50"/>
      <c r="BH377" s="50"/>
      <c r="BI377" s="50"/>
      <c r="BJ377" s="50"/>
      <c r="BK377" s="50"/>
      <c r="BL377" s="50"/>
      <c r="BM377" s="50"/>
    </row>
    <row r="378" spans="2:65" x14ac:dyDescent="0.25">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c r="BL378" s="50"/>
      <c r="BM378" s="50"/>
    </row>
    <row r="379" spans="2:65" x14ac:dyDescent="0.25">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50"/>
      <c r="AX379" s="50"/>
      <c r="AY379" s="50"/>
      <c r="AZ379" s="50"/>
      <c r="BA379" s="50"/>
      <c r="BB379" s="50"/>
      <c r="BC379" s="50"/>
      <c r="BD379" s="50"/>
      <c r="BE379" s="50"/>
      <c r="BF379" s="50"/>
      <c r="BG379" s="50"/>
      <c r="BH379" s="50"/>
      <c r="BI379" s="50"/>
      <c r="BJ379" s="50"/>
      <c r="BK379" s="50"/>
      <c r="BL379" s="50"/>
      <c r="BM379" s="50"/>
    </row>
    <row r="380" spans="2:65" x14ac:dyDescent="0.25">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c r="AV380" s="50"/>
      <c r="AW380" s="50"/>
      <c r="AX380" s="50"/>
      <c r="AY380" s="50"/>
      <c r="AZ380" s="50"/>
      <c r="BA380" s="50"/>
      <c r="BB380" s="50"/>
      <c r="BC380" s="50"/>
      <c r="BD380" s="50"/>
      <c r="BE380" s="50"/>
      <c r="BF380" s="50"/>
      <c r="BG380" s="50"/>
      <c r="BH380" s="50"/>
      <c r="BI380" s="50"/>
      <c r="BJ380" s="50"/>
      <c r="BK380" s="50"/>
      <c r="BL380" s="50"/>
      <c r="BM380" s="50"/>
    </row>
    <row r="381" spans="2:65" x14ac:dyDescent="0.25">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c r="AZ381" s="50"/>
      <c r="BA381" s="50"/>
      <c r="BB381" s="50"/>
      <c r="BC381" s="50"/>
      <c r="BD381" s="50"/>
      <c r="BE381" s="50"/>
      <c r="BF381" s="50"/>
      <c r="BG381" s="50"/>
      <c r="BH381" s="50"/>
      <c r="BI381" s="50"/>
      <c r="BJ381" s="50"/>
      <c r="BK381" s="50"/>
      <c r="BL381" s="50"/>
      <c r="BM381" s="50"/>
    </row>
    <row r="382" spans="2:65" x14ac:dyDescent="0.25">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c r="AV382" s="50"/>
      <c r="AW382" s="50"/>
      <c r="AX382" s="50"/>
      <c r="AY382" s="50"/>
      <c r="AZ382" s="50"/>
      <c r="BA382" s="50"/>
      <c r="BB382" s="50"/>
      <c r="BC382" s="50"/>
      <c r="BD382" s="50"/>
      <c r="BE382" s="50"/>
      <c r="BF382" s="50"/>
      <c r="BG382" s="50"/>
      <c r="BH382" s="50"/>
      <c r="BI382" s="50"/>
      <c r="BJ382" s="50"/>
      <c r="BK382" s="50"/>
      <c r="BL382" s="50"/>
      <c r="BM382" s="50"/>
    </row>
    <row r="383" spans="2:65" x14ac:dyDescent="0.25">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c r="AV383" s="50"/>
      <c r="AW383" s="50"/>
      <c r="AX383" s="50"/>
      <c r="AY383" s="50"/>
      <c r="AZ383" s="50"/>
      <c r="BA383" s="50"/>
      <c r="BB383" s="50"/>
      <c r="BC383" s="50"/>
      <c r="BD383" s="50"/>
      <c r="BE383" s="50"/>
      <c r="BF383" s="50"/>
      <c r="BG383" s="50"/>
      <c r="BH383" s="50"/>
      <c r="BI383" s="50"/>
      <c r="BJ383" s="50"/>
      <c r="BK383" s="50"/>
      <c r="BL383" s="50"/>
      <c r="BM383" s="50"/>
    </row>
    <row r="384" spans="2:65" x14ac:dyDescent="0.25">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row>
    <row r="385" spans="2:65" x14ac:dyDescent="0.25">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c r="BE385" s="50"/>
      <c r="BF385" s="50"/>
      <c r="BG385" s="50"/>
      <c r="BH385" s="50"/>
      <c r="BI385" s="50"/>
      <c r="BJ385" s="50"/>
      <c r="BK385" s="50"/>
      <c r="BL385" s="50"/>
      <c r="BM385" s="50"/>
    </row>
    <row r="386" spans="2:65" x14ac:dyDescent="0.25">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c r="BL386" s="50"/>
      <c r="BM386" s="50"/>
    </row>
    <row r="387" spans="2:65" x14ac:dyDescent="0.25">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c r="BE387" s="50"/>
      <c r="BF387" s="50"/>
      <c r="BG387" s="50"/>
      <c r="BH387" s="50"/>
      <c r="BI387" s="50"/>
      <c r="BJ387" s="50"/>
      <c r="BK387" s="50"/>
      <c r="BL387" s="50"/>
      <c r="BM387" s="50"/>
    </row>
    <row r="388" spans="2:65" x14ac:dyDescent="0.25">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row>
    <row r="389" spans="2:65" x14ac:dyDescent="0.25">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row>
    <row r="390" spans="2:65" x14ac:dyDescent="0.25">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row>
    <row r="391" spans="2:65" x14ac:dyDescent="0.25">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row>
    <row r="392" spans="2:65" x14ac:dyDescent="0.25">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row>
    <row r="393" spans="2:65" x14ac:dyDescent="0.25">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row>
    <row r="394" spans="2:65" x14ac:dyDescent="0.25">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row>
    <row r="395" spans="2:65" x14ac:dyDescent="0.25">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row>
    <row r="396" spans="2:65" x14ac:dyDescent="0.25">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c r="BL396" s="50"/>
      <c r="BM396" s="50"/>
    </row>
    <row r="397" spans="2:65" x14ac:dyDescent="0.25">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row>
    <row r="398" spans="2:65" x14ac:dyDescent="0.25">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row>
    <row r="399" spans="2:65" x14ac:dyDescent="0.25">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row>
    <row r="400" spans="2:65" x14ac:dyDescent="0.25">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row>
    <row r="401" spans="2:65" x14ac:dyDescent="0.25">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row>
    <row r="402" spans="2:65" x14ac:dyDescent="0.25">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row>
    <row r="403" spans="2:65" x14ac:dyDescent="0.25">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row>
    <row r="404" spans="2:65" x14ac:dyDescent="0.25">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row>
    <row r="405" spans="2:65" x14ac:dyDescent="0.25">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c r="BE405" s="50"/>
      <c r="BF405" s="50"/>
      <c r="BG405" s="50"/>
      <c r="BH405" s="50"/>
      <c r="BI405" s="50"/>
      <c r="BJ405" s="50"/>
      <c r="BK405" s="50"/>
      <c r="BL405" s="50"/>
      <c r="BM405" s="50"/>
    </row>
    <row r="406" spans="2:65" x14ac:dyDescent="0.25">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c r="BL406" s="50"/>
      <c r="BM406" s="50"/>
    </row>
    <row r="407" spans="2:65" x14ac:dyDescent="0.25">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c r="BE407" s="50"/>
      <c r="BF407" s="50"/>
      <c r="BG407" s="50"/>
      <c r="BH407" s="50"/>
      <c r="BI407" s="50"/>
      <c r="BJ407" s="50"/>
      <c r="BK407" s="50"/>
      <c r="BL407" s="50"/>
      <c r="BM407" s="50"/>
    </row>
    <row r="408" spans="2:65" x14ac:dyDescent="0.25">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c r="BL408" s="50"/>
      <c r="BM408" s="50"/>
    </row>
    <row r="409" spans="2:65" x14ac:dyDescent="0.25">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c r="BE409" s="50"/>
      <c r="BF409" s="50"/>
      <c r="BG409" s="50"/>
      <c r="BH409" s="50"/>
      <c r="BI409" s="50"/>
      <c r="BJ409" s="50"/>
      <c r="BK409" s="50"/>
      <c r="BL409" s="50"/>
      <c r="BM409" s="50"/>
    </row>
    <row r="410" spans="2:65" x14ac:dyDescent="0.25">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c r="AV410" s="50"/>
      <c r="AW410" s="50"/>
      <c r="AX410" s="50"/>
      <c r="AY410" s="50"/>
      <c r="AZ410" s="50"/>
      <c r="BA410" s="50"/>
      <c r="BB410" s="50"/>
      <c r="BC410" s="50"/>
      <c r="BD410" s="50"/>
      <c r="BE410" s="50"/>
      <c r="BF410" s="50"/>
      <c r="BG410" s="50"/>
      <c r="BH410" s="50"/>
      <c r="BI410" s="50"/>
      <c r="BJ410" s="50"/>
      <c r="BK410" s="50"/>
      <c r="BL410" s="50"/>
      <c r="BM410" s="50"/>
    </row>
    <row r="411" spans="2:65" x14ac:dyDescent="0.25">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c r="AV411" s="50"/>
      <c r="AW411" s="50"/>
      <c r="AX411" s="50"/>
      <c r="AY411" s="50"/>
      <c r="AZ411" s="50"/>
      <c r="BA411" s="50"/>
      <c r="BB411" s="50"/>
      <c r="BC411" s="50"/>
      <c r="BD411" s="50"/>
      <c r="BE411" s="50"/>
      <c r="BF411" s="50"/>
      <c r="BG411" s="50"/>
      <c r="BH411" s="50"/>
      <c r="BI411" s="50"/>
      <c r="BJ411" s="50"/>
      <c r="BK411" s="50"/>
      <c r="BL411" s="50"/>
      <c r="BM411" s="50"/>
    </row>
    <row r="412" spans="2:65" x14ac:dyDescent="0.25">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c r="AV412" s="50"/>
      <c r="AW412" s="50"/>
      <c r="AX412" s="50"/>
      <c r="AY412" s="50"/>
      <c r="AZ412" s="50"/>
      <c r="BA412" s="50"/>
      <c r="BB412" s="50"/>
      <c r="BC412" s="50"/>
      <c r="BD412" s="50"/>
      <c r="BE412" s="50"/>
      <c r="BF412" s="50"/>
      <c r="BG412" s="50"/>
      <c r="BH412" s="50"/>
      <c r="BI412" s="50"/>
      <c r="BJ412" s="50"/>
      <c r="BK412" s="50"/>
      <c r="BL412" s="50"/>
      <c r="BM412" s="50"/>
    </row>
    <row r="413" spans="2:65" x14ac:dyDescent="0.25">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c r="BE413" s="50"/>
      <c r="BF413" s="50"/>
      <c r="BG413" s="50"/>
      <c r="BH413" s="50"/>
      <c r="BI413" s="50"/>
      <c r="BJ413" s="50"/>
      <c r="BK413" s="50"/>
      <c r="BL413" s="50"/>
      <c r="BM413" s="50"/>
    </row>
    <row r="414" spans="2:65" x14ac:dyDescent="0.25">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c r="BL414" s="50"/>
      <c r="BM414" s="50"/>
    </row>
    <row r="415" spans="2:65" x14ac:dyDescent="0.25">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c r="AV415" s="50"/>
      <c r="AW415" s="50"/>
      <c r="AX415" s="50"/>
      <c r="AY415" s="50"/>
      <c r="AZ415" s="50"/>
      <c r="BA415" s="50"/>
      <c r="BB415" s="50"/>
      <c r="BC415" s="50"/>
      <c r="BD415" s="50"/>
      <c r="BE415" s="50"/>
      <c r="BF415" s="50"/>
      <c r="BG415" s="50"/>
      <c r="BH415" s="50"/>
      <c r="BI415" s="50"/>
      <c r="BJ415" s="50"/>
      <c r="BK415" s="50"/>
      <c r="BL415" s="50"/>
      <c r="BM415" s="50"/>
    </row>
    <row r="416" spans="2:65" x14ac:dyDescent="0.25">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c r="BE416" s="50"/>
      <c r="BF416" s="50"/>
      <c r="BG416" s="50"/>
      <c r="BH416" s="50"/>
      <c r="BI416" s="50"/>
      <c r="BJ416" s="50"/>
      <c r="BK416" s="50"/>
      <c r="BL416" s="50"/>
      <c r="BM416" s="50"/>
    </row>
    <row r="417" spans="2:65" x14ac:dyDescent="0.25">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c r="BE417" s="50"/>
      <c r="BF417" s="50"/>
      <c r="BG417" s="50"/>
      <c r="BH417" s="50"/>
      <c r="BI417" s="50"/>
      <c r="BJ417" s="50"/>
      <c r="BK417" s="50"/>
      <c r="BL417" s="50"/>
      <c r="BM417" s="50"/>
    </row>
    <row r="418" spans="2:65" x14ac:dyDescent="0.25">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row>
    <row r="419" spans="2:65" x14ac:dyDescent="0.25">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c r="BE419" s="50"/>
      <c r="BF419" s="50"/>
      <c r="BG419" s="50"/>
      <c r="BH419" s="50"/>
      <c r="BI419" s="50"/>
      <c r="BJ419" s="50"/>
      <c r="BK419" s="50"/>
      <c r="BL419" s="50"/>
      <c r="BM419" s="50"/>
    </row>
    <row r="420" spans="2:65" x14ac:dyDescent="0.25">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c r="BE420" s="50"/>
      <c r="BF420" s="50"/>
      <c r="BG420" s="50"/>
      <c r="BH420" s="50"/>
      <c r="BI420" s="50"/>
      <c r="BJ420" s="50"/>
      <c r="BK420" s="50"/>
      <c r="BL420" s="50"/>
      <c r="BM420" s="50"/>
    </row>
    <row r="421" spans="2:65" x14ac:dyDescent="0.25">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c r="BE421" s="50"/>
      <c r="BF421" s="50"/>
      <c r="BG421" s="50"/>
      <c r="BH421" s="50"/>
      <c r="BI421" s="50"/>
      <c r="BJ421" s="50"/>
      <c r="BK421" s="50"/>
      <c r="BL421" s="50"/>
      <c r="BM421" s="50"/>
    </row>
    <row r="422" spans="2:65" x14ac:dyDescent="0.25">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c r="BE422" s="50"/>
      <c r="BF422" s="50"/>
      <c r="BG422" s="50"/>
      <c r="BH422" s="50"/>
      <c r="BI422" s="50"/>
      <c r="BJ422" s="50"/>
      <c r="BK422" s="50"/>
      <c r="BL422" s="50"/>
      <c r="BM422" s="50"/>
    </row>
    <row r="423" spans="2:65" x14ac:dyDescent="0.25">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c r="AV423" s="50"/>
      <c r="AW423" s="50"/>
      <c r="AX423" s="50"/>
      <c r="AY423" s="50"/>
      <c r="AZ423" s="50"/>
      <c r="BA423" s="50"/>
      <c r="BB423" s="50"/>
      <c r="BC423" s="50"/>
      <c r="BD423" s="50"/>
      <c r="BE423" s="50"/>
      <c r="BF423" s="50"/>
      <c r="BG423" s="50"/>
      <c r="BH423" s="50"/>
      <c r="BI423" s="50"/>
      <c r="BJ423" s="50"/>
      <c r="BK423" s="50"/>
      <c r="BL423" s="50"/>
      <c r="BM423" s="50"/>
    </row>
    <row r="424" spans="2:65" x14ac:dyDescent="0.25">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c r="AV424" s="50"/>
      <c r="AW424" s="50"/>
      <c r="AX424" s="50"/>
      <c r="AY424" s="50"/>
      <c r="AZ424" s="50"/>
      <c r="BA424" s="50"/>
      <c r="BB424" s="50"/>
      <c r="BC424" s="50"/>
      <c r="BD424" s="50"/>
      <c r="BE424" s="50"/>
      <c r="BF424" s="50"/>
      <c r="BG424" s="50"/>
      <c r="BH424" s="50"/>
      <c r="BI424" s="50"/>
      <c r="BJ424" s="50"/>
      <c r="BK424" s="50"/>
      <c r="BL424" s="50"/>
      <c r="BM424" s="50"/>
    </row>
    <row r="425" spans="2:65" x14ac:dyDescent="0.25">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c r="BE425" s="50"/>
      <c r="BF425" s="50"/>
      <c r="BG425" s="50"/>
      <c r="BH425" s="50"/>
      <c r="BI425" s="50"/>
      <c r="BJ425" s="50"/>
      <c r="BK425" s="50"/>
      <c r="BL425" s="50"/>
      <c r="BM425" s="50"/>
    </row>
    <row r="426" spans="2:65" x14ac:dyDescent="0.25">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50"/>
      <c r="BM426" s="50"/>
    </row>
    <row r="427" spans="2:65" x14ac:dyDescent="0.25">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50"/>
      <c r="BM427" s="50"/>
    </row>
    <row r="428" spans="2:65" x14ac:dyDescent="0.25">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c r="BE428" s="50"/>
      <c r="BF428" s="50"/>
      <c r="BG428" s="50"/>
      <c r="BH428" s="50"/>
      <c r="BI428" s="50"/>
      <c r="BJ428" s="50"/>
      <c r="BK428" s="50"/>
      <c r="BL428" s="50"/>
      <c r="BM428" s="50"/>
    </row>
    <row r="429" spans="2:65" x14ac:dyDescent="0.25">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c r="BE429" s="50"/>
      <c r="BF429" s="50"/>
      <c r="BG429" s="50"/>
      <c r="BH429" s="50"/>
      <c r="BI429" s="50"/>
      <c r="BJ429" s="50"/>
      <c r="BK429" s="50"/>
      <c r="BL429" s="50"/>
      <c r="BM429" s="50"/>
    </row>
    <row r="430" spans="2:65" x14ac:dyDescent="0.25">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row>
    <row r="431" spans="2:65" x14ac:dyDescent="0.25">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c r="BE431" s="50"/>
      <c r="BF431" s="50"/>
      <c r="BG431" s="50"/>
      <c r="BH431" s="50"/>
      <c r="BI431" s="50"/>
      <c r="BJ431" s="50"/>
      <c r="BK431" s="50"/>
      <c r="BL431" s="50"/>
      <c r="BM431" s="50"/>
    </row>
    <row r="432" spans="2:65" x14ac:dyDescent="0.25">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c r="AV432" s="50"/>
      <c r="AW432" s="50"/>
      <c r="AX432" s="50"/>
      <c r="AY432" s="50"/>
      <c r="AZ432" s="50"/>
      <c r="BA432" s="50"/>
      <c r="BB432" s="50"/>
      <c r="BC432" s="50"/>
      <c r="BD432" s="50"/>
      <c r="BE432" s="50"/>
      <c r="BF432" s="50"/>
      <c r="BG432" s="50"/>
      <c r="BH432" s="50"/>
      <c r="BI432" s="50"/>
      <c r="BJ432" s="50"/>
      <c r="BK432" s="50"/>
      <c r="BL432" s="50"/>
      <c r="BM432" s="50"/>
    </row>
    <row r="433" spans="12:65" x14ac:dyDescent="0.25">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50"/>
      <c r="BC433" s="50"/>
      <c r="BD433" s="50"/>
      <c r="BE433" s="50"/>
      <c r="BF433" s="50"/>
      <c r="BG433" s="50"/>
      <c r="BH433" s="50"/>
      <c r="BI433" s="50"/>
      <c r="BJ433" s="50"/>
      <c r="BK433" s="50"/>
      <c r="BL433" s="50"/>
      <c r="BM433" s="50"/>
    </row>
    <row r="434" spans="12:65" x14ac:dyDescent="0.25">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c r="BL434" s="50"/>
      <c r="BM434" s="50"/>
    </row>
    <row r="435" spans="12:65" x14ac:dyDescent="0.25">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c r="BE435" s="50"/>
      <c r="BF435" s="50"/>
      <c r="BG435" s="50"/>
      <c r="BH435" s="50"/>
      <c r="BI435" s="50"/>
      <c r="BJ435" s="50"/>
      <c r="BK435" s="50"/>
      <c r="BL435" s="50"/>
      <c r="BM435" s="50"/>
    </row>
    <row r="436" spans="12:65" x14ac:dyDescent="0.25">
      <c r="L436" s="50"/>
      <c r="M436" s="50"/>
      <c r="N436" s="50"/>
      <c r="O436" s="50"/>
      <c r="P436" s="50"/>
      <c r="Q436" s="50"/>
      <c r="R436" s="50"/>
      <c r="S436" s="50"/>
      <c r="T436" s="50"/>
      <c r="U436" s="50"/>
      <c r="V436" s="50"/>
      <c r="W436" s="50"/>
      <c r="X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c r="BL436" s="50"/>
      <c r="BM436" s="50"/>
    </row>
    <row r="437" spans="12:65" x14ac:dyDescent="0.25">
      <c r="L437" s="50"/>
      <c r="M437" s="50"/>
      <c r="N437" s="50"/>
      <c r="O437" s="50"/>
      <c r="P437" s="50"/>
      <c r="Q437" s="50"/>
      <c r="R437" s="50"/>
      <c r="S437" s="50"/>
      <c r="T437" s="50"/>
      <c r="U437" s="50"/>
      <c r="V437" s="50"/>
      <c r="W437" s="50"/>
      <c r="X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row>
    <row r="438" spans="12:65" x14ac:dyDescent="0.25">
      <c r="O438" s="50"/>
      <c r="P438" s="50"/>
      <c r="Q438" s="50"/>
      <c r="R438" s="50"/>
      <c r="S438" s="50"/>
      <c r="T438" s="50"/>
      <c r="U438" s="50"/>
      <c r="V438" s="50"/>
      <c r="W438" s="50"/>
      <c r="X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50"/>
    </row>
    <row r="439" spans="12:65" x14ac:dyDescent="0.25">
      <c r="X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row>
    <row r="440" spans="12:65" x14ac:dyDescent="0.25">
      <c r="X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50"/>
    </row>
    <row r="441" spans="12:65" x14ac:dyDescent="0.25">
      <c r="X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c r="AZ441" s="50"/>
      <c r="BA441" s="50"/>
      <c r="BB441" s="50"/>
      <c r="BC441" s="50"/>
      <c r="BD441" s="50"/>
      <c r="BE441" s="50"/>
      <c r="BF441" s="50"/>
      <c r="BG441" s="50"/>
      <c r="BH441" s="50"/>
      <c r="BI441" s="50"/>
      <c r="BJ441" s="50"/>
      <c r="BK441" s="50"/>
      <c r="BL441" s="50"/>
      <c r="BM441" s="50"/>
    </row>
    <row r="442" spans="12:65" x14ac:dyDescent="0.25">
      <c r="X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row>
    <row r="443" spans="12:65" x14ac:dyDescent="0.25">
      <c r="X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50"/>
      <c r="BC443" s="50"/>
      <c r="BD443" s="50"/>
      <c r="BE443" s="50"/>
      <c r="BF443" s="50"/>
      <c r="BG443" s="50"/>
      <c r="BH443" s="50"/>
      <c r="BI443" s="50"/>
      <c r="BJ443" s="50"/>
      <c r="BK443" s="50"/>
      <c r="BL443" s="50"/>
      <c r="BM443" s="50"/>
    </row>
    <row r="444" spans="12:65" x14ac:dyDescent="0.25">
      <c r="X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c r="BL444" s="50"/>
      <c r="BM444" s="50"/>
    </row>
    <row r="445" spans="12:65" x14ac:dyDescent="0.25">
      <c r="X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50"/>
    </row>
    <row r="446" spans="12:65" x14ac:dyDescent="0.25">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c r="BE446" s="50"/>
      <c r="BF446" s="50"/>
      <c r="BG446" s="50"/>
      <c r="BH446" s="50"/>
      <c r="BI446" s="50"/>
      <c r="BJ446" s="50"/>
      <c r="BK446" s="50"/>
      <c r="BL446" s="50"/>
      <c r="BM446" s="50"/>
    </row>
    <row r="447" spans="12:65" x14ac:dyDescent="0.25">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c r="BL447" s="50"/>
      <c r="BM447" s="50"/>
    </row>
    <row r="448" spans="12:65" x14ac:dyDescent="0.25">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50"/>
      <c r="BM448" s="50"/>
    </row>
    <row r="449" spans="40:65" x14ac:dyDescent="0.25">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c r="BL449" s="50"/>
      <c r="BM449" s="50"/>
    </row>
    <row r="450" spans="40:65" x14ac:dyDescent="0.25">
      <c r="AN450" s="50"/>
      <c r="AO450" s="50"/>
      <c r="AP450" s="50"/>
      <c r="AQ450" s="50"/>
      <c r="AR450" s="50"/>
      <c r="AS450" s="50"/>
      <c r="AT450" s="50"/>
      <c r="AU450" s="50"/>
      <c r="AV450" s="50"/>
      <c r="AW450" s="50"/>
      <c r="AX450" s="50"/>
      <c r="AY450" s="50"/>
      <c r="AZ450" s="50"/>
      <c r="BA450" s="50"/>
      <c r="BB450" s="50"/>
      <c r="BC450" s="50"/>
      <c r="BD450" s="50"/>
      <c r="BE450" s="50"/>
      <c r="BF450" s="50"/>
      <c r="BG450" s="50"/>
      <c r="BH450" s="50"/>
      <c r="BI450" s="50"/>
      <c r="BJ450" s="50"/>
      <c r="BK450" s="50"/>
      <c r="BL450" s="50"/>
      <c r="BM450" s="50"/>
    </row>
    <row r="451" spans="40:65" x14ac:dyDescent="0.25">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c r="BL451" s="50"/>
      <c r="BM451" s="50"/>
    </row>
    <row r="452" spans="40:65" x14ac:dyDescent="0.25">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c r="BL452" s="50"/>
      <c r="BM452" s="50"/>
    </row>
    <row r="453" spans="40:65" x14ac:dyDescent="0.25">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c r="BL453" s="50"/>
      <c r="BM453" s="50"/>
    </row>
    <row r="454" spans="40:65" x14ac:dyDescent="0.25">
      <c r="AN454" s="50"/>
      <c r="AO454" s="50"/>
      <c r="AP454" s="50"/>
      <c r="AQ454" s="50"/>
      <c r="AR454" s="50"/>
      <c r="AS454" s="50"/>
      <c r="AT454" s="50"/>
      <c r="AU454" s="50"/>
      <c r="AV454" s="50"/>
      <c r="AW454" s="50"/>
      <c r="AX454" s="50"/>
      <c r="AY454" s="50"/>
      <c r="AZ454" s="50"/>
      <c r="BA454" s="50"/>
      <c r="BB454" s="50"/>
      <c r="BC454" s="50"/>
      <c r="BD454" s="50"/>
      <c r="BE454" s="50"/>
      <c r="BF454" s="50"/>
      <c r="BG454" s="50"/>
      <c r="BH454" s="50"/>
      <c r="BI454" s="50"/>
      <c r="BJ454" s="50"/>
      <c r="BK454" s="50"/>
      <c r="BL454" s="50"/>
      <c r="BM454" s="50"/>
    </row>
    <row r="455" spans="40:65" x14ac:dyDescent="0.25">
      <c r="AN455" s="50"/>
      <c r="AO455" s="50"/>
      <c r="AP455" s="50"/>
      <c r="AQ455" s="50"/>
      <c r="AR455" s="50"/>
      <c r="AS455" s="50"/>
      <c r="AT455" s="50"/>
      <c r="AU455" s="50"/>
      <c r="AV455" s="50"/>
      <c r="AW455" s="50"/>
      <c r="AX455" s="50"/>
      <c r="AY455" s="50"/>
      <c r="AZ455" s="50"/>
      <c r="BA455" s="50"/>
      <c r="BB455" s="50"/>
      <c r="BC455" s="50"/>
      <c r="BD455" s="50"/>
      <c r="BE455" s="50"/>
      <c r="BF455" s="50"/>
      <c r="BG455" s="50"/>
      <c r="BH455" s="50"/>
      <c r="BI455" s="50"/>
      <c r="BJ455" s="50"/>
      <c r="BK455" s="50"/>
      <c r="BL455" s="50"/>
      <c r="BM455" s="50"/>
    </row>
    <row r="456" spans="40:65" x14ac:dyDescent="0.25">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row>
    <row r="457" spans="40:65" x14ac:dyDescent="0.25">
      <c r="AN457" s="50"/>
      <c r="AO457" s="50"/>
      <c r="AP457" s="50"/>
      <c r="AQ457" s="50"/>
      <c r="AR457" s="50"/>
      <c r="AS457" s="50"/>
      <c r="AT457" s="50"/>
      <c r="AU457" s="50"/>
      <c r="AV457" s="50"/>
      <c r="AW457" s="50"/>
      <c r="AX457" s="50"/>
      <c r="AY457" s="50"/>
      <c r="AZ457" s="50"/>
      <c r="BA457" s="50"/>
      <c r="BB457" s="50"/>
      <c r="BC457" s="50"/>
      <c r="BD457" s="50"/>
      <c r="BE457" s="50"/>
      <c r="BF457" s="50"/>
      <c r="BG457" s="50"/>
      <c r="BH457" s="50"/>
      <c r="BI457" s="50"/>
      <c r="BJ457" s="50"/>
      <c r="BK457" s="50"/>
      <c r="BL457" s="50"/>
      <c r="BM457" s="50"/>
    </row>
    <row r="458" spans="40:65" x14ac:dyDescent="0.25">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row>
    <row r="459" spans="40:65" x14ac:dyDescent="0.25">
      <c r="AN459" s="50"/>
      <c r="AO459" s="50"/>
      <c r="AP459" s="50"/>
      <c r="AQ459" s="50"/>
      <c r="AR459" s="50"/>
      <c r="AS459" s="50"/>
      <c r="AT459" s="50"/>
      <c r="AU459" s="50"/>
      <c r="AV459" s="50"/>
      <c r="AW459" s="50"/>
      <c r="AX459" s="50"/>
      <c r="AY459" s="50"/>
      <c r="AZ459" s="50"/>
      <c r="BA459" s="50"/>
      <c r="BB459" s="50"/>
      <c r="BC459" s="50"/>
      <c r="BD459" s="50"/>
      <c r="BE459" s="50"/>
      <c r="BF459" s="50"/>
      <c r="BG459" s="50"/>
      <c r="BH459" s="50"/>
      <c r="BI459" s="50"/>
      <c r="BJ459" s="50"/>
      <c r="BK459" s="50"/>
      <c r="BL459" s="50"/>
      <c r="BM459" s="50"/>
    </row>
    <row r="460" spans="40:65" x14ac:dyDescent="0.25">
      <c r="AN460" s="50"/>
      <c r="AO460" s="50"/>
      <c r="AP460" s="50"/>
      <c r="AQ460" s="50"/>
      <c r="AR460" s="50"/>
      <c r="AS460" s="50"/>
      <c r="AT460" s="50"/>
      <c r="AU460" s="50"/>
      <c r="AV460" s="50"/>
      <c r="AW460" s="50"/>
      <c r="AX460" s="50"/>
      <c r="AY460" s="50"/>
      <c r="AZ460" s="50"/>
      <c r="BA460" s="50"/>
      <c r="BB460" s="50"/>
      <c r="BC460" s="50"/>
      <c r="BD460" s="50"/>
      <c r="BE460" s="50"/>
      <c r="BF460" s="50"/>
      <c r="BG460" s="50"/>
      <c r="BH460" s="50"/>
      <c r="BI460" s="50"/>
      <c r="BJ460" s="50"/>
      <c r="BK460" s="50"/>
      <c r="BL460" s="50"/>
      <c r="BM460" s="50"/>
    </row>
    <row r="461" spans="40:65" x14ac:dyDescent="0.25">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c r="BL461" s="50"/>
      <c r="BM461" s="50"/>
    </row>
    <row r="462" spans="40:65" x14ac:dyDescent="0.25">
      <c r="AN462" s="50"/>
      <c r="AO462" s="50"/>
      <c r="AP462" s="50"/>
      <c r="AQ462" s="50"/>
      <c r="AR462" s="50"/>
      <c r="AS462" s="50"/>
      <c r="AT462" s="50"/>
      <c r="AU462" s="50"/>
      <c r="AV462" s="50"/>
      <c r="AW462" s="50"/>
      <c r="AX462" s="50"/>
      <c r="AY462" s="50"/>
      <c r="AZ462" s="50"/>
      <c r="BA462" s="50"/>
      <c r="BB462" s="50"/>
      <c r="BC462" s="50"/>
      <c r="BD462" s="50"/>
      <c r="BE462" s="50"/>
      <c r="BF462" s="50"/>
      <c r="BG462" s="50"/>
      <c r="BH462" s="50"/>
      <c r="BI462" s="50"/>
      <c r="BJ462" s="50"/>
      <c r="BK462" s="50"/>
      <c r="BL462" s="50"/>
      <c r="BM462" s="50"/>
    </row>
    <row r="463" spans="40:65" x14ac:dyDescent="0.25">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c r="BL463" s="50"/>
      <c r="BM463" s="50"/>
    </row>
    <row r="464" spans="40:65" x14ac:dyDescent="0.25">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row>
    <row r="465" spans="40:65" x14ac:dyDescent="0.25">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c r="BL465" s="50"/>
      <c r="BM465" s="50"/>
    </row>
    <row r="466" spans="40:65" x14ac:dyDescent="0.25">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row>
    <row r="467" spans="40:65" x14ac:dyDescent="0.25">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c r="BL467" s="50"/>
      <c r="BM467" s="50"/>
    </row>
    <row r="468" spans="40:65" x14ac:dyDescent="0.25">
      <c r="AN468" s="50"/>
      <c r="AO468" s="50"/>
      <c r="AP468" s="50"/>
      <c r="AQ468" s="50"/>
      <c r="AR468" s="50"/>
      <c r="AS468" s="50"/>
      <c r="AT468" s="50"/>
      <c r="AU468" s="50"/>
      <c r="AV468" s="50"/>
      <c r="AW468" s="50"/>
      <c r="AX468" s="50"/>
      <c r="AY468" s="50"/>
      <c r="AZ468" s="50"/>
      <c r="BA468" s="50"/>
      <c r="BB468" s="50"/>
      <c r="BC468" s="50"/>
      <c r="BD468" s="50"/>
      <c r="BE468" s="50"/>
      <c r="BF468" s="50"/>
      <c r="BG468" s="50"/>
      <c r="BH468" s="50"/>
      <c r="BI468" s="50"/>
      <c r="BJ468" s="50"/>
      <c r="BK468" s="50"/>
      <c r="BL468" s="50"/>
      <c r="BM468" s="50"/>
    </row>
    <row r="469" spans="40:65" x14ac:dyDescent="0.25">
      <c r="AN469" s="50"/>
      <c r="AO469" s="50"/>
      <c r="AP469" s="50"/>
      <c r="AQ469" s="50"/>
      <c r="AR469" s="50"/>
      <c r="AS469" s="50"/>
      <c r="AT469" s="50"/>
      <c r="AU469" s="50"/>
      <c r="AV469" s="50"/>
      <c r="AW469" s="50"/>
      <c r="AX469" s="50"/>
      <c r="AY469" s="50"/>
      <c r="AZ469" s="50"/>
      <c r="BA469" s="50"/>
      <c r="BB469" s="50"/>
      <c r="BC469" s="50"/>
      <c r="BD469" s="50"/>
      <c r="BE469" s="50"/>
      <c r="BF469" s="50"/>
      <c r="BG469" s="50"/>
      <c r="BH469" s="50"/>
      <c r="BI469" s="50"/>
      <c r="BJ469" s="50"/>
      <c r="BK469" s="50"/>
      <c r="BL469" s="50"/>
      <c r="BM469" s="50"/>
    </row>
    <row r="470" spans="40:65" x14ac:dyDescent="0.25">
      <c r="AN470" s="50"/>
      <c r="AO470" s="50"/>
      <c r="AP470" s="50"/>
      <c r="AQ470" s="50"/>
      <c r="AR470" s="50"/>
      <c r="AS470" s="50"/>
      <c r="AT470" s="50"/>
      <c r="AU470" s="50"/>
      <c r="AV470" s="50"/>
      <c r="AW470" s="50"/>
      <c r="AX470" s="50"/>
      <c r="AY470" s="50"/>
      <c r="AZ470" s="50"/>
      <c r="BA470" s="50"/>
      <c r="BB470" s="50"/>
      <c r="BC470" s="50"/>
      <c r="BD470" s="50"/>
      <c r="BE470" s="50"/>
      <c r="BF470" s="50"/>
      <c r="BG470" s="50"/>
      <c r="BH470" s="50"/>
      <c r="BI470" s="50"/>
      <c r="BJ470" s="50"/>
      <c r="BK470" s="50"/>
      <c r="BL470" s="50"/>
      <c r="BM470" s="50"/>
    </row>
    <row r="471" spans="40:65" x14ac:dyDescent="0.25">
      <c r="AN471" s="50"/>
      <c r="AO471" s="50"/>
      <c r="AP471" s="50"/>
      <c r="AQ471" s="50"/>
      <c r="AR471" s="50"/>
      <c r="AS471" s="50"/>
      <c r="AT471" s="50"/>
      <c r="AU471" s="50"/>
      <c r="AV471" s="50"/>
      <c r="AW471" s="50"/>
      <c r="AX471" s="50"/>
      <c r="AY471" s="50"/>
      <c r="AZ471" s="50"/>
      <c r="BA471" s="50"/>
      <c r="BB471" s="50"/>
      <c r="BC471" s="50"/>
      <c r="BD471" s="50"/>
      <c r="BE471" s="50"/>
      <c r="BF471" s="50"/>
      <c r="BG471" s="50"/>
      <c r="BH471" s="50"/>
      <c r="BI471" s="50"/>
      <c r="BJ471" s="50"/>
      <c r="BK471" s="50"/>
      <c r="BL471" s="50"/>
      <c r="BM471" s="50"/>
    </row>
    <row r="472" spans="40:65" x14ac:dyDescent="0.25">
      <c r="AN472" s="50"/>
      <c r="AO472" s="50"/>
      <c r="AP472" s="50"/>
      <c r="AQ472" s="50"/>
      <c r="AR472" s="50"/>
      <c r="AS472" s="50"/>
      <c r="AT472" s="50"/>
      <c r="AU472" s="50"/>
      <c r="AV472" s="50"/>
      <c r="AW472" s="50"/>
      <c r="AX472" s="50"/>
      <c r="AY472" s="50"/>
      <c r="AZ472" s="50"/>
      <c r="BA472" s="50"/>
      <c r="BB472" s="50"/>
      <c r="BC472" s="50"/>
      <c r="BD472" s="50"/>
      <c r="BE472" s="50"/>
      <c r="BF472" s="50"/>
      <c r="BG472" s="50"/>
      <c r="BH472" s="50"/>
      <c r="BI472" s="50"/>
      <c r="BJ472" s="50"/>
      <c r="BK472" s="50"/>
      <c r="BL472" s="50"/>
      <c r="BM472" s="50"/>
    </row>
    <row r="473" spans="40:65" x14ac:dyDescent="0.25">
      <c r="AN473" s="50"/>
      <c r="AO473" s="50"/>
      <c r="AP473" s="50"/>
      <c r="AQ473" s="50"/>
      <c r="AR473" s="50"/>
      <c r="AS473" s="50"/>
      <c r="AT473" s="50"/>
      <c r="AU473" s="50"/>
      <c r="AV473" s="50"/>
      <c r="AW473" s="50"/>
      <c r="AX473" s="50"/>
      <c r="AY473" s="50"/>
      <c r="AZ473" s="50"/>
      <c r="BA473" s="50"/>
      <c r="BB473" s="50"/>
      <c r="BC473" s="50"/>
      <c r="BD473" s="50"/>
      <c r="BE473" s="50"/>
      <c r="BF473" s="50"/>
      <c r="BG473" s="50"/>
      <c r="BH473" s="50"/>
      <c r="BI473" s="50"/>
      <c r="BJ473" s="50"/>
      <c r="BK473" s="50"/>
      <c r="BL473" s="50"/>
      <c r="BM473" s="50"/>
    </row>
    <row r="474" spans="40:65" x14ac:dyDescent="0.25">
      <c r="AN474" s="50"/>
      <c r="AO474" s="50"/>
      <c r="AP474" s="50"/>
      <c r="AQ474" s="50"/>
      <c r="AR474" s="50"/>
      <c r="AS474" s="50"/>
      <c r="AT474" s="50"/>
      <c r="AU474" s="50"/>
      <c r="AV474" s="50"/>
      <c r="AW474" s="50"/>
      <c r="AX474" s="50"/>
      <c r="AY474" s="50"/>
      <c r="AZ474" s="50"/>
      <c r="BA474" s="50"/>
      <c r="BB474" s="50"/>
      <c r="BC474" s="50"/>
      <c r="BD474" s="50"/>
      <c r="BE474" s="50"/>
      <c r="BF474" s="50"/>
      <c r="BG474" s="50"/>
      <c r="BH474" s="50"/>
      <c r="BI474" s="50"/>
      <c r="BJ474" s="50"/>
      <c r="BK474" s="50"/>
      <c r="BL474" s="50"/>
      <c r="BM474" s="50"/>
    </row>
    <row r="475" spans="40:65" x14ac:dyDescent="0.25">
      <c r="AN475" s="50"/>
      <c r="AO475" s="50"/>
      <c r="AP475" s="50"/>
      <c r="AQ475" s="50"/>
      <c r="AR475" s="50"/>
      <c r="AS475" s="50"/>
      <c r="AT475" s="50"/>
      <c r="AU475" s="50"/>
      <c r="AV475" s="50"/>
      <c r="AW475" s="50"/>
      <c r="AX475" s="50"/>
      <c r="AY475" s="50"/>
      <c r="AZ475" s="50"/>
      <c r="BA475" s="50"/>
      <c r="BB475" s="50"/>
      <c r="BC475" s="50"/>
      <c r="BD475" s="50"/>
      <c r="BE475" s="50"/>
      <c r="BF475" s="50"/>
      <c r="BG475" s="50"/>
      <c r="BH475" s="50"/>
      <c r="BI475" s="50"/>
      <c r="BJ475" s="50"/>
      <c r="BK475" s="50"/>
      <c r="BL475" s="50"/>
      <c r="BM475" s="50"/>
    </row>
    <row r="476" spans="40:65" x14ac:dyDescent="0.25">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c r="BL476" s="50"/>
      <c r="BM476" s="50"/>
    </row>
    <row r="477" spans="40:65" x14ac:dyDescent="0.25">
      <c r="AN477" s="50"/>
      <c r="AO477" s="50"/>
      <c r="AP477" s="50"/>
      <c r="AQ477" s="50"/>
      <c r="AR477" s="50"/>
      <c r="AS477" s="50"/>
      <c r="AT477" s="50"/>
      <c r="AU477" s="50"/>
      <c r="AV477" s="50"/>
      <c r="AW477" s="50"/>
      <c r="AX477" s="50"/>
      <c r="AY477" s="50"/>
      <c r="AZ477" s="50"/>
      <c r="BA477" s="50"/>
      <c r="BB477" s="50"/>
      <c r="BC477" s="50"/>
      <c r="BD477" s="50"/>
      <c r="BE477" s="50"/>
      <c r="BF477" s="50"/>
      <c r="BG477" s="50"/>
      <c r="BH477" s="50"/>
      <c r="BI477" s="50"/>
      <c r="BJ477" s="50"/>
      <c r="BK477" s="50"/>
      <c r="BL477" s="50"/>
      <c r="BM477" s="50"/>
    </row>
    <row r="478" spans="40:65" x14ac:dyDescent="0.25">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row>
    <row r="479" spans="40:65" x14ac:dyDescent="0.25">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c r="BL479" s="50"/>
      <c r="BM479" s="50"/>
    </row>
    <row r="480" spans="40:65" x14ac:dyDescent="0.25">
      <c r="AN480" s="50"/>
      <c r="AO480" s="50"/>
      <c r="AP480" s="50"/>
      <c r="AQ480" s="50"/>
      <c r="AR480" s="50"/>
      <c r="AS480" s="50"/>
      <c r="AT480" s="50"/>
      <c r="AU480" s="50"/>
      <c r="AV480" s="50"/>
      <c r="AW480" s="50"/>
      <c r="AX480" s="50"/>
      <c r="AY480" s="50"/>
      <c r="AZ480" s="50"/>
      <c r="BA480" s="50"/>
      <c r="BB480" s="50"/>
      <c r="BC480" s="50"/>
      <c r="BD480" s="50"/>
      <c r="BE480" s="50"/>
      <c r="BF480" s="50"/>
      <c r="BG480" s="50"/>
      <c r="BH480" s="50"/>
      <c r="BI480" s="50"/>
      <c r="BJ480" s="50"/>
      <c r="BK480" s="50"/>
      <c r="BL480" s="50"/>
      <c r="BM480" s="50"/>
    </row>
    <row r="481" spans="40:65" x14ac:dyDescent="0.25">
      <c r="AN481" s="50"/>
      <c r="AO481" s="50"/>
      <c r="AP481" s="50"/>
      <c r="AQ481" s="50"/>
      <c r="AR481" s="50"/>
      <c r="AS481" s="50"/>
      <c r="AT481" s="50"/>
      <c r="AU481" s="50"/>
      <c r="AV481" s="50"/>
      <c r="AW481" s="50"/>
      <c r="AX481" s="50"/>
      <c r="AY481" s="50"/>
      <c r="AZ481" s="50"/>
      <c r="BA481" s="50"/>
      <c r="BB481" s="50"/>
      <c r="BC481" s="50"/>
      <c r="BD481" s="50"/>
      <c r="BE481" s="50"/>
      <c r="BF481" s="50"/>
      <c r="BG481" s="50"/>
      <c r="BH481" s="50"/>
      <c r="BI481" s="50"/>
      <c r="BJ481" s="50"/>
      <c r="BK481" s="50"/>
      <c r="BL481" s="50"/>
      <c r="BM481" s="50"/>
    </row>
    <row r="482" spans="40:65" x14ac:dyDescent="0.25">
      <c r="AN482" s="50"/>
      <c r="AO482" s="50"/>
      <c r="AP482" s="50"/>
      <c r="AQ482" s="50"/>
      <c r="AR482" s="50"/>
      <c r="AS482" s="50"/>
      <c r="AT482" s="50"/>
      <c r="AU482" s="50"/>
      <c r="AV482" s="50"/>
      <c r="AW482" s="50"/>
      <c r="AX482" s="50"/>
      <c r="AY482" s="50"/>
      <c r="AZ482" s="50"/>
      <c r="BA482" s="50"/>
      <c r="BB482" s="50"/>
      <c r="BC482" s="50"/>
      <c r="BD482" s="50"/>
      <c r="BE482" s="50"/>
      <c r="BF482" s="50"/>
      <c r="BG482" s="50"/>
      <c r="BH482" s="50"/>
      <c r="BI482" s="50"/>
      <c r="BJ482" s="50"/>
      <c r="BK482" s="50"/>
      <c r="BL482" s="50"/>
      <c r="BM482" s="50"/>
    </row>
    <row r="483" spans="40:65" x14ac:dyDescent="0.25">
      <c r="AN483" s="50"/>
      <c r="AO483" s="50"/>
      <c r="AP483" s="50"/>
      <c r="AQ483" s="50"/>
      <c r="AR483" s="50"/>
      <c r="AS483" s="50"/>
      <c r="AT483" s="50"/>
      <c r="AU483" s="50"/>
      <c r="AV483" s="50"/>
      <c r="AW483" s="50"/>
      <c r="AX483" s="50"/>
      <c r="AY483" s="50"/>
      <c r="AZ483" s="50"/>
      <c r="BA483" s="50"/>
      <c r="BB483" s="50"/>
      <c r="BC483" s="50"/>
      <c r="BD483" s="50"/>
      <c r="BE483" s="50"/>
      <c r="BF483" s="50"/>
      <c r="BG483" s="50"/>
      <c r="BH483" s="50"/>
      <c r="BI483" s="50"/>
      <c r="BJ483" s="50"/>
      <c r="BK483" s="50"/>
      <c r="BL483" s="50"/>
      <c r="BM483" s="50"/>
    </row>
    <row r="484" spans="40:65" x14ac:dyDescent="0.25">
      <c r="AN484" s="50"/>
      <c r="AO484" s="50"/>
      <c r="AP484" s="50"/>
      <c r="AQ484" s="50"/>
      <c r="AR484" s="50"/>
      <c r="AS484" s="50"/>
      <c r="AT484" s="50"/>
      <c r="AU484" s="50"/>
      <c r="AV484" s="50"/>
      <c r="AW484" s="50"/>
      <c r="AX484" s="50"/>
      <c r="AY484" s="50"/>
      <c r="AZ484" s="50"/>
      <c r="BA484" s="50"/>
      <c r="BB484" s="50"/>
      <c r="BC484" s="50"/>
      <c r="BD484" s="50"/>
      <c r="BE484" s="50"/>
      <c r="BF484" s="50"/>
      <c r="BG484" s="50"/>
      <c r="BH484" s="50"/>
      <c r="BI484" s="50"/>
      <c r="BJ484" s="50"/>
      <c r="BK484" s="50"/>
      <c r="BL484" s="50"/>
      <c r="BM484" s="50"/>
    </row>
    <row r="485" spans="40:65" x14ac:dyDescent="0.25">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c r="BL485" s="50"/>
      <c r="BM485" s="50"/>
    </row>
    <row r="486" spans="40:65" x14ac:dyDescent="0.25">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row>
    <row r="487" spans="40:65" x14ac:dyDescent="0.25">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row>
    <row r="488" spans="40:65" x14ac:dyDescent="0.25">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row>
    <row r="489" spans="40:65" x14ac:dyDescent="0.25">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c r="BL489" s="50"/>
      <c r="BM489" s="50"/>
    </row>
    <row r="490" spans="40:65" x14ac:dyDescent="0.25">
      <c r="AN490" s="50"/>
      <c r="AO490" s="50"/>
      <c r="AP490" s="50"/>
      <c r="AQ490" s="50"/>
      <c r="AR490" s="50"/>
      <c r="AS490" s="50"/>
      <c r="AT490" s="50"/>
      <c r="AU490" s="50"/>
      <c r="AV490" s="50"/>
      <c r="AW490" s="50"/>
      <c r="AX490" s="50"/>
      <c r="AY490" s="50"/>
      <c r="AZ490" s="50"/>
      <c r="BA490" s="50"/>
      <c r="BB490" s="50"/>
      <c r="BC490" s="50"/>
      <c r="BD490" s="50"/>
      <c r="BE490" s="50"/>
      <c r="BF490" s="50"/>
      <c r="BG490" s="50"/>
      <c r="BH490" s="50"/>
      <c r="BI490" s="50"/>
      <c r="BJ490" s="50"/>
      <c r="BK490" s="50"/>
      <c r="BL490" s="50"/>
      <c r="BM490" s="50"/>
    </row>
    <row r="491" spans="40:65" x14ac:dyDescent="0.25">
      <c r="AN491" s="50"/>
      <c r="AO491" s="50"/>
      <c r="AP491" s="50"/>
      <c r="AQ491" s="50"/>
      <c r="AR491" s="50"/>
      <c r="AS491" s="50"/>
      <c r="AT491" s="50"/>
      <c r="AU491" s="50"/>
      <c r="AV491" s="50"/>
      <c r="AW491" s="50"/>
      <c r="AX491" s="50"/>
      <c r="AY491" s="50"/>
      <c r="AZ491" s="50"/>
      <c r="BA491" s="50"/>
      <c r="BB491" s="50"/>
      <c r="BC491" s="50"/>
      <c r="BD491" s="50"/>
      <c r="BE491" s="50"/>
      <c r="BF491" s="50"/>
      <c r="BG491" s="50"/>
      <c r="BH491" s="50"/>
      <c r="BI491" s="50"/>
      <c r="BJ491" s="50"/>
      <c r="BK491" s="50"/>
      <c r="BL491" s="50"/>
      <c r="BM491" s="50"/>
    </row>
    <row r="492" spans="40:65" x14ac:dyDescent="0.25">
      <c r="AN492" s="50"/>
      <c r="AO492" s="50"/>
      <c r="AP492" s="50"/>
      <c r="AQ492" s="50"/>
      <c r="AR492" s="50"/>
      <c r="AS492" s="50"/>
      <c r="AT492" s="50"/>
      <c r="AU492" s="50"/>
      <c r="AV492" s="50"/>
      <c r="AW492" s="50"/>
      <c r="AX492" s="50"/>
      <c r="AY492" s="50"/>
      <c r="AZ492" s="50"/>
      <c r="BA492" s="50"/>
      <c r="BB492" s="50"/>
      <c r="BC492" s="50"/>
      <c r="BD492" s="50"/>
      <c r="BE492" s="50"/>
      <c r="BF492" s="50"/>
      <c r="BG492" s="50"/>
      <c r="BH492" s="50"/>
      <c r="BI492" s="50"/>
      <c r="BJ492" s="50"/>
      <c r="BK492" s="50"/>
      <c r="BL492" s="50"/>
      <c r="BM492" s="50"/>
    </row>
    <row r="493" spans="40:65" x14ac:dyDescent="0.25">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c r="BL493" s="50"/>
      <c r="BM493" s="50"/>
    </row>
    <row r="494" spans="40:65" x14ac:dyDescent="0.25">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c r="BL494" s="50"/>
      <c r="BM494" s="50"/>
    </row>
    <row r="495" spans="40:65" x14ac:dyDescent="0.25">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c r="BL495" s="50"/>
      <c r="BM495" s="50"/>
    </row>
    <row r="496" spans="40:65" x14ac:dyDescent="0.25">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c r="BL496" s="50"/>
      <c r="BM496" s="50"/>
    </row>
    <row r="497" spans="40:65" x14ac:dyDescent="0.25">
      <c r="AN497" s="50"/>
      <c r="AO497" s="50"/>
      <c r="AP497" s="50"/>
      <c r="AQ497" s="50"/>
      <c r="AR497" s="50"/>
      <c r="AS497" s="50"/>
      <c r="AT497" s="50"/>
      <c r="AU497" s="50"/>
      <c r="AV497" s="50"/>
      <c r="AW497" s="50"/>
      <c r="AX497" s="50"/>
      <c r="AY497" s="50"/>
      <c r="AZ497" s="50"/>
      <c r="BA497" s="50"/>
      <c r="BB497" s="50"/>
      <c r="BC497" s="50"/>
      <c r="BD497" s="50"/>
      <c r="BE497" s="50"/>
      <c r="BF497" s="50"/>
      <c r="BG497" s="50"/>
      <c r="BH497" s="50"/>
      <c r="BI497" s="50"/>
      <c r="BJ497" s="50"/>
      <c r="BK497" s="50"/>
      <c r="BL497" s="50"/>
      <c r="BM497" s="50"/>
    </row>
    <row r="498" spans="40:65" x14ac:dyDescent="0.25">
      <c r="AN498" s="50"/>
      <c r="AO498" s="50"/>
      <c r="AP498" s="50"/>
      <c r="AQ498" s="50"/>
      <c r="AR498" s="50"/>
      <c r="AS498" s="50"/>
      <c r="AT498" s="50"/>
      <c r="AU498" s="50"/>
      <c r="AV498" s="50"/>
      <c r="AW498" s="50"/>
      <c r="AX498" s="50"/>
      <c r="AY498" s="50"/>
      <c r="AZ498" s="50"/>
      <c r="BA498" s="50"/>
      <c r="BB498" s="50"/>
      <c r="BC498" s="50"/>
      <c r="BD498" s="50"/>
      <c r="BE498" s="50"/>
      <c r="BF498" s="50"/>
      <c r="BG498" s="50"/>
      <c r="BH498" s="50"/>
      <c r="BI498" s="50"/>
      <c r="BJ498" s="50"/>
      <c r="BK498" s="50"/>
      <c r="BL498" s="50"/>
      <c r="BM498" s="50"/>
    </row>
    <row r="499" spans="40:65" x14ac:dyDescent="0.25">
      <c r="AN499" s="50"/>
      <c r="AO499" s="50"/>
      <c r="AP499" s="50"/>
      <c r="AQ499" s="50"/>
      <c r="AR499" s="50"/>
      <c r="AS499" s="50"/>
      <c r="AT499" s="50"/>
      <c r="AU499" s="50"/>
      <c r="AV499" s="50"/>
      <c r="AW499" s="50"/>
      <c r="AX499" s="50"/>
      <c r="AY499" s="50"/>
      <c r="AZ499" s="50"/>
      <c r="BA499" s="50"/>
      <c r="BB499" s="50"/>
      <c r="BC499" s="50"/>
      <c r="BD499" s="50"/>
      <c r="BE499" s="50"/>
      <c r="BF499" s="50"/>
      <c r="BG499" s="50"/>
      <c r="BH499" s="50"/>
      <c r="BI499" s="50"/>
      <c r="BJ499" s="50"/>
      <c r="BK499" s="50"/>
      <c r="BL499" s="50"/>
      <c r="BM499" s="50"/>
    </row>
    <row r="500" spans="40:65" x14ac:dyDescent="0.25">
      <c r="AN500" s="50"/>
      <c r="AO500" s="50"/>
      <c r="AP500" s="50"/>
      <c r="AQ500" s="50"/>
      <c r="AR500" s="50"/>
      <c r="AS500" s="50"/>
      <c r="AT500" s="50"/>
      <c r="AU500" s="50"/>
      <c r="AV500" s="50"/>
      <c r="AW500" s="50"/>
      <c r="AX500" s="50"/>
      <c r="AY500" s="50"/>
      <c r="AZ500" s="50"/>
      <c r="BA500" s="50"/>
      <c r="BB500" s="50"/>
      <c r="BC500" s="50"/>
      <c r="BD500" s="50"/>
      <c r="BE500" s="50"/>
      <c r="BF500" s="50"/>
      <c r="BG500" s="50"/>
      <c r="BH500" s="50"/>
      <c r="BI500" s="50"/>
      <c r="BJ500" s="50"/>
      <c r="BK500" s="50"/>
      <c r="BL500" s="50"/>
      <c r="BM500" s="50"/>
    </row>
    <row r="501" spans="40:65" x14ac:dyDescent="0.25">
      <c r="AN501" s="50"/>
      <c r="AO501" s="50"/>
      <c r="AP501" s="50"/>
      <c r="AQ501" s="50"/>
      <c r="AR501" s="50"/>
      <c r="AS501" s="50"/>
      <c r="AT501" s="50"/>
      <c r="AU501" s="50"/>
      <c r="AV501" s="50"/>
      <c r="AW501" s="50"/>
      <c r="AX501" s="50"/>
      <c r="AY501" s="50"/>
      <c r="AZ501" s="50"/>
      <c r="BA501" s="50"/>
      <c r="BB501" s="50"/>
      <c r="BC501" s="50"/>
      <c r="BD501" s="50"/>
      <c r="BE501" s="50"/>
      <c r="BF501" s="50"/>
      <c r="BG501" s="50"/>
      <c r="BH501" s="50"/>
      <c r="BI501" s="50"/>
      <c r="BJ501" s="50"/>
      <c r="BK501" s="50"/>
      <c r="BL501" s="50"/>
      <c r="BM501" s="50"/>
    </row>
    <row r="502" spans="40:65" x14ac:dyDescent="0.25">
      <c r="AN502" s="50"/>
      <c r="AO502" s="50"/>
      <c r="AP502" s="50"/>
      <c r="AQ502" s="50"/>
      <c r="AR502" s="50"/>
      <c r="AS502" s="50"/>
      <c r="AT502" s="50"/>
      <c r="AU502" s="50"/>
      <c r="AV502" s="50"/>
      <c r="AW502" s="50"/>
      <c r="AX502" s="50"/>
      <c r="AY502" s="50"/>
      <c r="AZ502" s="50"/>
      <c r="BA502" s="50"/>
      <c r="BB502" s="50"/>
      <c r="BC502" s="50"/>
      <c r="BD502" s="50"/>
      <c r="BE502" s="50"/>
      <c r="BF502" s="50"/>
      <c r="BG502" s="50"/>
      <c r="BH502" s="50"/>
      <c r="BI502" s="50"/>
      <c r="BJ502" s="50"/>
      <c r="BK502" s="50"/>
      <c r="BL502" s="50"/>
      <c r="BM502" s="50"/>
    </row>
    <row r="503" spans="40:65" x14ac:dyDescent="0.25">
      <c r="AN503" s="50"/>
      <c r="AO503" s="50"/>
      <c r="AP503" s="50"/>
      <c r="AQ503" s="50"/>
      <c r="AR503" s="50"/>
      <c r="AS503" s="50"/>
      <c r="AT503" s="50"/>
      <c r="AU503" s="50"/>
      <c r="AV503" s="50"/>
      <c r="AW503" s="50"/>
      <c r="AX503" s="50"/>
      <c r="AY503" s="50"/>
      <c r="AZ503" s="50"/>
      <c r="BA503" s="50"/>
      <c r="BB503" s="50"/>
      <c r="BC503" s="50"/>
      <c r="BD503" s="50"/>
      <c r="BE503" s="50"/>
      <c r="BF503" s="50"/>
      <c r="BG503" s="50"/>
      <c r="BH503" s="50"/>
      <c r="BI503" s="50"/>
      <c r="BJ503" s="50"/>
      <c r="BK503" s="50"/>
      <c r="BL503" s="50"/>
      <c r="BM503" s="50"/>
    </row>
    <row r="504" spans="40:65" x14ac:dyDescent="0.25">
      <c r="AN504" s="50"/>
      <c r="AO504" s="50"/>
      <c r="AP504" s="50"/>
      <c r="AQ504" s="50"/>
      <c r="AR504" s="50"/>
      <c r="AS504" s="50"/>
      <c r="AT504" s="50"/>
      <c r="AU504" s="50"/>
      <c r="AV504" s="50"/>
      <c r="AW504" s="50"/>
      <c r="AX504" s="50"/>
      <c r="AY504" s="50"/>
      <c r="AZ504" s="50"/>
      <c r="BA504" s="50"/>
      <c r="BB504" s="50"/>
      <c r="BC504" s="50"/>
      <c r="BD504" s="50"/>
      <c r="BE504" s="50"/>
      <c r="BF504" s="50"/>
      <c r="BG504" s="50"/>
      <c r="BH504" s="50"/>
      <c r="BI504" s="50"/>
      <c r="BJ504" s="50"/>
      <c r="BK504" s="50"/>
      <c r="BL504" s="50"/>
      <c r="BM504" s="50"/>
    </row>
    <row r="505" spans="40:65" x14ac:dyDescent="0.25">
      <c r="AN505" s="50"/>
      <c r="AO505" s="50"/>
      <c r="AP505" s="50"/>
      <c r="AQ505" s="50"/>
      <c r="AR505" s="50"/>
      <c r="AS505" s="50"/>
      <c r="AT505" s="50"/>
      <c r="AU505" s="50"/>
      <c r="AV505" s="50"/>
      <c r="AW505" s="50"/>
      <c r="AX505" s="50"/>
      <c r="AY505" s="50"/>
      <c r="AZ505" s="50"/>
      <c r="BA505" s="50"/>
      <c r="BB505" s="50"/>
      <c r="BC505" s="50"/>
      <c r="BD505" s="50"/>
      <c r="BE505" s="50"/>
      <c r="BF505" s="50"/>
      <c r="BG505" s="50"/>
      <c r="BH505" s="50"/>
      <c r="BI505" s="50"/>
      <c r="BJ505" s="50"/>
      <c r="BK505" s="50"/>
      <c r="BL505" s="50"/>
      <c r="BM505" s="50"/>
    </row>
    <row r="506" spans="40:65" x14ac:dyDescent="0.25">
      <c r="AN506" s="50"/>
      <c r="AO506" s="50"/>
      <c r="AP506" s="50"/>
      <c r="AQ506" s="50"/>
      <c r="AR506" s="50"/>
      <c r="AS506" s="50"/>
      <c r="AT506" s="50"/>
      <c r="AU506" s="50"/>
      <c r="AV506" s="50"/>
      <c r="AW506" s="50"/>
      <c r="AX506" s="50"/>
      <c r="AY506" s="50"/>
      <c r="AZ506" s="50"/>
      <c r="BA506" s="50"/>
      <c r="BB506" s="50"/>
      <c r="BC506" s="50"/>
      <c r="BD506" s="50"/>
      <c r="BE506" s="50"/>
      <c r="BF506" s="50"/>
      <c r="BG506" s="50"/>
      <c r="BH506" s="50"/>
      <c r="BI506" s="50"/>
      <c r="BJ506" s="50"/>
      <c r="BK506" s="50"/>
      <c r="BL506" s="50"/>
      <c r="BM506" s="50"/>
    </row>
    <row r="507" spans="40:65" x14ac:dyDescent="0.25">
      <c r="AN507" s="50"/>
      <c r="AO507" s="50"/>
      <c r="AP507" s="50"/>
      <c r="AQ507" s="50"/>
      <c r="AR507" s="50"/>
      <c r="AS507" s="50"/>
      <c r="AT507" s="50"/>
      <c r="AU507" s="50"/>
      <c r="AV507" s="50"/>
      <c r="AW507" s="50"/>
      <c r="AX507" s="50"/>
      <c r="AY507" s="50"/>
      <c r="AZ507" s="50"/>
      <c r="BA507" s="50"/>
      <c r="BB507" s="50"/>
      <c r="BC507" s="50"/>
      <c r="BD507" s="50"/>
      <c r="BE507" s="50"/>
      <c r="BF507" s="50"/>
      <c r="BG507" s="50"/>
      <c r="BH507" s="50"/>
      <c r="BI507" s="50"/>
      <c r="BJ507" s="50"/>
      <c r="BK507" s="50"/>
      <c r="BL507" s="50"/>
      <c r="BM507" s="50"/>
    </row>
    <row r="508" spans="40:65" x14ac:dyDescent="0.25">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c r="BL508" s="50"/>
      <c r="BM508" s="50"/>
    </row>
    <row r="509" spans="40:65" x14ac:dyDescent="0.25">
      <c r="AN509" s="50"/>
      <c r="AO509" s="50"/>
      <c r="AP509" s="50"/>
      <c r="AQ509" s="50"/>
      <c r="AR509" s="50"/>
      <c r="AS509" s="50"/>
      <c r="AT509" s="50"/>
      <c r="AU509" s="50"/>
      <c r="AV509" s="50"/>
      <c r="AW509" s="50"/>
      <c r="AX509" s="50"/>
      <c r="AY509" s="50"/>
      <c r="AZ509" s="50"/>
      <c r="BA509" s="50"/>
      <c r="BB509" s="50"/>
      <c r="BC509" s="50"/>
      <c r="BD509" s="50"/>
      <c r="BE509" s="50"/>
      <c r="BF509" s="50"/>
      <c r="BG509" s="50"/>
      <c r="BH509" s="50"/>
      <c r="BI509" s="50"/>
      <c r="BJ509" s="50"/>
      <c r="BK509" s="50"/>
      <c r="BL509" s="50"/>
      <c r="BM509" s="50"/>
    </row>
    <row r="510" spans="40:65" x14ac:dyDescent="0.25">
      <c r="AN510" s="50"/>
      <c r="AO510" s="50"/>
      <c r="AP510" s="50"/>
      <c r="AQ510" s="50"/>
      <c r="AR510" s="50"/>
      <c r="AS510" s="50"/>
      <c r="AT510" s="50"/>
      <c r="AU510" s="50"/>
      <c r="AV510" s="50"/>
      <c r="AW510" s="50"/>
      <c r="AX510" s="50"/>
      <c r="AY510" s="50"/>
      <c r="AZ510" s="50"/>
      <c r="BA510" s="50"/>
      <c r="BB510" s="50"/>
      <c r="BC510" s="50"/>
      <c r="BD510" s="50"/>
      <c r="BE510" s="50"/>
      <c r="BF510" s="50"/>
      <c r="BG510" s="50"/>
      <c r="BH510" s="50"/>
      <c r="BI510" s="50"/>
      <c r="BJ510" s="50"/>
      <c r="BK510" s="50"/>
      <c r="BL510" s="50"/>
      <c r="BM510" s="50"/>
    </row>
    <row r="511" spans="40:65" x14ac:dyDescent="0.25">
      <c r="AN511" s="50"/>
      <c r="AO511" s="50"/>
      <c r="AP511" s="50"/>
      <c r="AQ511" s="50"/>
      <c r="AR511" s="50"/>
      <c r="AS511" s="50"/>
      <c r="AT511" s="50"/>
      <c r="AU511" s="50"/>
      <c r="AV511" s="50"/>
      <c r="AW511" s="50"/>
      <c r="AX511" s="50"/>
      <c r="AY511" s="50"/>
      <c r="AZ511" s="50"/>
      <c r="BA511" s="50"/>
      <c r="BB511" s="50"/>
      <c r="BC511" s="50"/>
      <c r="BD511" s="50"/>
      <c r="BE511" s="50"/>
      <c r="BF511" s="50"/>
      <c r="BG511" s="50"/>
      <c r="BH511" s="50"/>
      <c r="BI511" s="50"/>
      <c r="BJ511" s="50"/>
      <c r="BK511" s="50"/>
      <c r="BL511" s="50"/>
      <c r="BM511" s="50"/>
    </row>
    <row r="512" spans="40:65" x14ac:dyDescent="0.25">
      <c r="AN512" s="50"/>
      <c r="AO512" s="50"/>
      <c r="AP512" s="50"/>
      <c r="AQ512" s="50"/>
      <c r="AR512" s="50"/>
      <c r="AS512" s="50"/>
      <c r="AT512" s="50"/>
      <c r="AU512" s="50"/>
      <c r="AV512" s="50"/>
      <c r="AW512" s="50"/>
      <c r="AX512" s="50"/>
      <c r="AY512" s="50"/>
      <c r="AZ512" s="50"/>
      <c r="BA512" s="50"/>
      <c r="BB512" s="50"/>
      <c r="BC512" s="50"/>
      <c r="BD512" s="50"/>
      <c r="BE512" s="50"/>
      <c r="BF512" s="50"/>
      <c r="BG512" s="50"/>
      <c r="BH512" s="50"/>
      <c r="BI512" s="50"/>
      <c r="BJ512" s="50"/>
      <c r="BK512" s="50"/>
      <c r="BL512" s="50"/>
      <c r="BM512" s="50"/>
    </row>
    <row r="513" spans="40:65" x14ac:dyDescent="0.25">
      <c r="AN513" s="50"/>
      <c r="AO513" s="50"/>
      <c r="AP513" s="50"/>
      <c r="AQ513" s="50"/>
      <c r="AR513" s="50"/>
      <c r="AS513" s="50"/>
      <c r="AT513" s="50"/>
      <c r="AU513" s="50"/>
      <c r="AV513" s="50"/>
      <c r="AW513" s="50"/>
      <c r="AX513" s="50"/>
      <c r="AY513" s="50"/>
      <c r="AZ513" s="50"/>
      <c r="BA513" s="50"/>
      <c r="BB513" s="50"/>
      <c r="BC513" s="50"/>
      <c r="BD513" s="50"/>
      <c r="BE513" s="50"/>
      <c r="BF513" s="50"/>
      <c r="BG513" s="50"/>
      <c r="BH513" s="50"/>
      <c r="BI513" s="50"/>
      <c r="BJ513" s="50"/>
      <c r="BK513" s="50"/>
      <c r="BL513" s="50"/>
      <c r="BM513" s="50"/>
    </row>
    <row r="514" spans="40:65" x14ac:dyDescent="0.25">
      <c r="AN514" s="50"/>
      <c r="AO514" s="50"/>
      <c r="AP514" s="50"/>
      <c r="AQ514" s="50"/>
      <c r="AR514" s="50"/>
      <c r="AS514" s="50"/>
      <c r="AT514" s="50"/>
      <c r="AU514" s="50"/>
      <c r="AV514" s="50"/>
      <c r="AW514" s="50"/>
      <c r="AX514" s="50"/>
      <c r="AY514" s="50"/>
      <c r="AZ514" s="50"/>
      <c r="BA514" s="50"/>
      <c r="BB514" s="50"/>
      <c r="BC514" s="50"/>
      <c r="BD514" s="50"/>
      <c r="BE514" s="50"/>
      <c r="BF514" s="50"/>
      <c r="BG514" s="50"/>
      <c r="BH514" s="50"/>
      <c r="BI514" s="50"/>
      <c r="BJ514" s="50"/>
      <c r="BK514" s="50"/>
      <c r="BL514" s="50"/>
      <c r="BM514" s="50"/>
    </row>
    <row r="515" spans="40:65" x14ac:dyDescent="0.25">
      <c r="AN515" s="50"/>
      <c r="AO515" s="50"/>
      <c r="AP515" s="50"/>
      <c r="AQ515" s="50"/>
      <c r="AR515" s="50"/>
      <c r="AS515" s="50"/>
      <c r="AT515" s="50"/>
      <c r="AU515" s="50"/>
      <c r="AV515" s="50"/>
      <c r="AW515" s="50"/>
      <c r="AX515" s="50"/>
      <c r="AY515" s="50"/>
      <c r="AZ515" s="50"/>
      <c r="BA515" s="50"/>
      <c r="BB515" s="50"/>
      <c r="BC515" s="50"/>
      <c r="BD515" s="50"/>
      <c r="BE515" s="50"/>
      <c r="BF515" s="50"/>
      <c r="BG515" s="50"/>
      <c r="BH515" s="50"/>
      <c r="BI515" s="50"/>
      <c r="BJ515" s="50"/>
      <c r="BK515" s="50"/>
      <c r="BL515" s="50"/>
      <c r="BM515" s="50"/>
    </row>
    <row r="516" spans="40:65" x14ac:dyDescent="0.25">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c r="BL516" s="50"/>
      <c r="BM516" s="50"/>
    </row>
    <row r="517" spans="40:65" x14ac:dyDescent="0.25">
      <c r="AN517" s="50"/>
      <c r="AO517" s="50"/>
      <c r="AP517" s="50"/>
      <c r="AQ517" s="50"/>
      <c r="AR517" s="50"/>
      <c r="AS517" s="50"/>
      <c r="AT517" s="50"/>
      <c r="AU517" s="50"/>
      <c r="AV517" s="50"/>
      <c r="AW517" s="50"/>
      <c r="AX517" s="50"/>
      <c r="AY517" s="50"/>
      <c r="AZ517" s="50"/>
      <c r="BA517" s="50"/>
      <c r="BB517" s="50"/>
      <c r="BC517" s="50"/>
      <c r="BD517" s="50"/>
      <c r="BE517" s="50"/>
      <c r="BF517" s="50"/>
      <c r="BG517" s="50"/>
      <c r="BH517" s="50"/>
      <c r="BI517" s="50"/>
      <c r="BJ517" s="50"/>
      <c r="BK517" s="50"/>
      <c r="BL517" s="50"/>
      <c r="BM517" s="50"/>
    </row>
    <row r="518" spans="40:65" x14ac:dyDescent="0.25">
      <c r="AN518" s="50"/>
      <c r="AO518" s="50"/>
      <c r="AP518" s="50"/>
      <c r="AQ518" s="50"/>
      <c r="AR518" s="50"/>
      <c r="AS518" s="50"/>
      <c r="AT518" s="50"/>
      <c r="AU518" s="50"/>
      <c r="AV518" s="50"/>
      <c r="AW518" s="50"/>
      <c r="AX518" s="50"/>
      <c r="AY518" s="50"/>
      <c r="AZ518" s="50"/>
      <c r="BA518" s="50"/>
      <c r="BB518" s="50"/>
      <c r="BC518" s="50"/>
      <c r="BD518" s="50"/>
      <c r="BE518" s="50"/>
      <c r="BF518" s="50"/>
      <c r="BG518" s="50"/>
      <c r="BH518" s="50"/>
      <c r="BI518" s="50"/>
      <c r="BJ518" s="50"/>
      <c r="BK518" s="50"/>
      <c r="BL518" s="50"/>
      <c r="BM518" s="50"/>
    </row>
    <row r="519" spans="40:65" x14ac:dyDescent="0.25">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c r="BL519" s="50"/>
      <c r="BM519" s="50"/>
    </row>
    <row r="520" spans="40:65" x14ac:dyDescent="0.25">
      <c r="AN520" s="50"/>
      <c r="AO520" s="50"/>
      <c r="AP520" s="50"/>
      <c r="AQ520" s="50"/>
      <c r="AR520" s="50"/>
      <c r="AS520" s="50"/>
      <c r="AT520" s="50"/>
      <c r="AU520" s="50"/>
      <c r="AV520" s="50"/>
      <c r="AW520" s="50"/>
      <c r="AX520" s="50"/>
      <c r="AY520" s="50"/>
      <c r="AZ520" s="50"/>
      <c r="BA520" s="50"/>
      <c r="BB520" s="50"/>
      <c r="BC520" s="50"/>
      <c r="BD520" s="50"/>
      <c r="BE520" s="50"/>
      <c r="BF520" s="50"/>
      <c r="BG520" s="50"/>
      <c r="BH520" s="50"/>
      <c r="BI520" s="50"/>
      <c r="BJ520" s="50"/>
      <c r="BK520" s="50"/>
      <c r="BL520" s="50"/>
      <c r="BM520" s="50"/>
    </row>
    <row r="521" spans="40:65" x14ac:dyDescent="0.25">
      <c r="AN521" s="50"/>
      <c r="AO521" s="50"/>
      <c r="AP521" s="50"/>
      <c r="AQ521" s="50"/>
      <c r="AR521" s="50"/>
      <c r="AS521" s="50"/>
      <c r="AT521" s="50"/>
      <c r="AU521" s="50"/>
      <c r="AV521" s="50"/>
      <c r="AW521" s="50"/>
      <c r="AX521" s="50"/>
      <c r="AY521" s="50"/>
      <c r="AZ521" s="50"/>
      <c r="BA521" s="50"/>
      <c r="BB521" s="50"/>
      <c r="BC521" s="50"/>
      <c r="BD521" s="50"/>
      <c r="BE521" s="50"/>
      <c r="BF521" s="50"/>
      <c r="BG521" s="50"/>
      <c r="BH521" s="50"/>
      <c r="BI521" s="50"/>
      <c r="BJ521" s="50"/>
      <c r="BK521" s="50"/>
      <c r="BL521" s="50"/>
      <c r="BM521" s="50"/>
    </row>
    <row r="522" spans="40:65" x14ac:dyDescent="0.25">
      <c r="AN522" s="50"/>
      <c r="AO522" s="50"/>
      <c r="AP522" s="50"/>
      <c r="AQ522" s="50"/>
      <c r="AR522" s="50"/>
      <c r="AS522" s="50"/>
      <c r="AT522" s="50"/>
      <c r="AU522" s="50"/>
      <c r="AV522" s="50"/>
      <c r="AW522" s="50"/>
      <c r="AX522" s="50"/>
      <c r="AY522" s="50"/>
      <c r="AZ522" s="50"/>
      <c r="BA522" s="50"/>
      <c r="BB522" s="50"/>
      <c r="BC522" s="50"/>
      <c r="BD522" s="50"/>
      <c r="BE522" s="50"/>
      <c r="BF522" s="50"/>
      <c r="BG522" s="50"/>
      <c r="BH522" s="50"/>
      <c r="BI522" s="50"/>
      <c r="BJ522" s="50"/>
      <c r="BK522" s="50"/>
      <c r="BL522" s="50"/>
      <c r="BM522" s="50"/>
    </row>
    <row r="523" spans="40:65" x14ac:dyDescent="0.25">
      <c r="AN523" s="50"/>
      <c r="AO523" s="50"/>
      <c r="AP523" s="50"/>
      <c r="AQ523" s="50"/>
      <c r="AR523" s="50"/>
      <c r="AS523" s="50"/>
      <c r="AT523" s="50"/>
      <c r="AU523" s="50"/>
      <c r="AV523" s="50"/>
      <c r="AW523" s="50"/>
      <c r="AX523" s="50"/>
      <c r="AY523" s="50"/>
      <c r="AZ523" s="50"/>
      <c r="BA523" s="50"/>
      <c r="BB523" s="50"/>
      <c r="BC523" s="50"/>
      <c r="BD523" s="50"/>
      <c r="BE523" s="50"/>
      <c r="BF523" s="50"/>
      <c r="BG523" s="50"/>
      <c r="BH523" s="50"/>
      <c r="BI523" s="50"/>
      <c r="BJ523" s="50"/>
      <c r="BK523" s="50"/>
      <c r="BL523" s="50"/>
      <c r="BM523" s="50"/>
    </row>
    <row r="524" spans="40:65" x14ac:dyDescent="0.25">
      <c r="AN524" s="50"/>
      <c r="AO524" s="50"/>
      <c r="AP524" s="50"/>
      <c r="AQ524" s="50"/>
      <c r="AR524" s="50"/>
      <c r="AS524" s="50"/>
      <c r="AT524" s="50"/>
      <c r="AU524" s="50"/>
      <c r="AV524" s="50"/>
      <c r="AW524" s="50"/>
      <c r="AX524" s="50"/>
      <c r="AY524" s="50"/>
      <c r="AZ524" s="50"/>
      <c r="BA524" s="50"/>
      <c r="BB524" s="50"/>
      <c r="BC524" s="50"/>
      <c r="BD524" s="50"/>
      <c r="BE524" s="50"/>
      <c r="BF524" s="50"/>
      <c r="BG524" s="50"/>
      <c r="BH524" s="50"/>
      <c r="BI524" s="50"/>
      <c r="BJ524" s="50"/>
      <c r="BK524" s="50"/>
      <c r="BL524" s="50"/>
      <c r="BM524" s="50"/>
    </row>
    <row r="525" spans="40:65" x14ac:dyDescent="0.25">
      <c r="AN525" s="50"/>
      <c r="AO525" s="50"/>
      <c r="AP525" s="50"/>
      <c r="AQ525" s="50"/>
      <c r="AR525" s="50"/>
      <c r="AS525" s="50"/>
      <c r="AT525" s="50"/>
      <c r="AU525" s="50"/>
      <c r="AV525" s="50"/>
      <c r="AW525" s="50"/>
      <c r="AX525" s="50"/>
      <c r="AY525" s="50"/>
      <c r="AZ525" s="50"/>
      <c r="BA525" s="50"/>
      <c r="BB525" s="50"/>
      <c r="BC525" s="50"/>
      <c r="BD525" s="50"/>
      <c r="BE525" s="50"/>
      <c r="BF525" s="50"/>
      <c r="BG525" s="50"/>
      <c r="BH525" s="50"/>
      <c r="BI525" s="50"/>
      <c r="BJ525" s="50"/>
      <c r="BK525" s="50"/>
      <c r="BL525" s="50"/>
      <c r="BM525" s="50"/>
    </row>
    <row r="526" spans="40:65" x14ac:dyDescent="0.25">
      <c r="AN526" s="50"/>
      <c r="AO526" s="50"/>
      <c r="AP526" s="50"/>
      <c r="AQ526" s="50"/>
      <c r="AR526" s="50"/>
      <c r="AS526" s="50"/>
      <c r="AT526" s="50"/>
      <c r="AU526" s="50"/>
      <c r="AV526" s="50"/>
      <c r="AW526" s="50"/>
      <c r="AX526" s="50"/>
      <c r="AY526" s="50"/>
      <c r="AZ526" s="50"/>
      <c r="BA526" s="50"/>
      <c r="BB526" s="50"/>
      <c r="BC526" s="50"/>
      <c r="BD526" s="50"/>
      <c r="BE526" s="50"/>
      <c r="BF526" s="50"/>
      <c r="BG526" s="50"/>
      <c r="BH526" s="50"/>
      <c r="BI526" s="50"/>
      <c r="BJ526" s="50"/>
      <c r="BK526" s="50"/>
      <c r="BL526" s="50"/>
      <c r="BM526" s="50"/>
    </row>
    <row r="527" spans="40:65" x14ac:dyDescent="0.25">
      <c r="AN527" s="50"/>
      <c r="AO527" s="50"/>
      <c r="AP527" s="50"/>
      <c r="AQ527" s="50"/>
      <c r="AR527" s="50"/>
      <c r="AS527" s="50"/>
      <c r="AT527" s="50"/>
      <c r="AU527" s="50"/>
      <c r="AV527" s="50"/>
      <c r="AW527" s="50"/>
      <c r="AX527" s="50"/>
      <c r="AY527" s="50"/>
      <c r="AZ527" s="50"/>
      <c r="BA527" s="50"/>
      <c r="BB527" s="50"/>
      <c r="BC527" s="50"/>
      <c r="BD527" s="50"/>
      <c r="BE527" s="50"/>
      <c r="BF527" s="50"/>
      <c r="BG527" s="50"/>
      <c r="BH527" s="50"/>
      <c r="BI527" s="50"/>
      <c r="BJ527" s="50"/>
      <c r="BK527" s="50"/>
      <c r="BL527" s="50"/>
      <c r="BM527" s="50"/>
    </row>
    <row r="528" spans="40:65" x14ac:dyDescent="0.25">
      <c r="AN528" s="50"/>
      <c r="AO528" s="50"/>
      <c r="AP528" s="50"/>
      <c r="AQ528" s="50"/>
      <c r="AR528" s="50"/>
      <c r="AS528" s="50"/>
      <c r="AT528" s="50"/>
      <c r="AU528" s="50"/>
      <c r="AV528" s="50"/>
      <c r="AW528" s="50"/>
      <c r="AX528" s="50"/>
      <c r="AY528" s="50"/>
      <c r="AZ528" s="50"/>
      <c r="BA528" s="50"/>
      <c r="BB528" s="50"/>
      <c r="BC528" s="50"/>
      <c r="BD528" s="50"/>
      <c r="BE528" s="50"/>
      <c r="BF528" s="50"/>
      <c r="BG528" s="50"/>
      <c r="BH528" s="50"/>
      <c r="BI528" s="50"/>
      <c r="BJ528" s="50"/>
      <c r="BK528" s="50"/>
      <c r="BL528" s="50"/>
      <c r="BM528" s="50"/>
    </row>
    <row r="529" spans="40:65" x14ac:dyDescent="0.25">
      <c r="AN529" s="50"/>
      <c r="AO529" s="50"/>
      <c r="AP529" s="50"/>
      <c r="AQ529" s="50"/>
      <c r="AR529" s="50"/>
      <c r="AS529" s="50"/>
      <c r="AT529" s="50"/>
      <c r="AU529" s="50"/>
      <c r="AV529" s="50"/>
      <c r="AW529" s="50"/>
      <c r="AX529" s="50"/>
      <c r="AY529" s="50"/>
      <c r="AZ529" s="50"/>
      <c r="BA529" s="50"/>
      <c r="BB529" s="50"/>
      <c r="BC529" s="50"/>
      <c r="BD529" s="50"/>
      <c r="BE529" s="50"/>
      <c r="BF529" s="50"/>
      <c r="BG529" s="50"/>
      <c r="BH529" s="50"/>
      <c r="BI529" s="50"/>
      <c r="BJ529" s="50"/>
      <c r="BK529" s="50"/>
      <c r="BL529" s="50"/>
      <c r="BM529" s="50"/>
    </row>
    <row r="530" spans="40:65" x14ac:dyDescent="0.25">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row>
    <row r="531" spans="40:65" x14ac:dyDescent="0.25">
      <c r="AN531" s="50"/>
      <c r="AO531" s="50"/>
      <c r="AP531" s="50"/>
      <c r="AQ531" s="50"/>
      <c r="AR531" s="50"/>
      <c r="AS531" s="50"/>
      <c r="AT531" s="50"/>
      <c r="AU531" s="50"/>
      <c r="AV531" s="50"/>
      <c r="AW531" s="50"/>
      <c r="AX531" s="50"/>
      <c r="AY531" s="50"/>
      <c r="AZ531" s="50"/>
      <c r="BA531" s="50"/>
      <c r="BB531" s="50"/>
      <c r="BC531" s="50"/>
      <c r="BD531" s="50"/>
      <c r="BE531" s="50"/>
      <c r="BF531" s="50"/>
      <c r="BG531" s="50"/>
      <c r="BH531" s="50"/>
      <c r="BI531" s="50"/>
      <c r="BJ531" s="50"/>
      <c r="BK531" s="50"/>
      <c r="BL531" s="50"/>
      <c r="BM531" s="50"/>
    </row>
    <row r="532" spans="40:65" x14ac:dyDescent="0.25">
      <c r="AN532" s="50"/>
      <c r="AO532" s="50"/>
      <c r="AP532" s="50"/>
      <c r="AQ532" s="50"/>
      <c r="AR532" s="50"/>
      <c r="AS532" s="50"/>
      <c r="AT532" s="50"/>
      <c r="AU532" s="50"/>
      <c r="AV532" s="50"/>
      <c r="AW532" s="50"/>
      <c r="AX532" s="50"/>
      <c r="AY532" s="50"/>
      <c r="AZ532" s="50"/>
      <c r="BA532" s="50"/>
      <c r="BB532" s="50"/>
      <c r="BC532" s="50"/>
      <c r="BD532" s="50"/>
      <c r="BE532" s="50"/>
      <c r="BF532" s="50"/>
      <c r="BG532" s="50"/>
      <c r="BH532" s="50"/>
      <c r="BI532" s="50"/>
      <c r="BJ532" s="50"/>
      <c r="BK532" s="50"/>
      <c r="BL532" s="50"/>
      <c r="BM532" s="50"/>
    </row>
    <row r="533" spans="40:65" x14ac:dyDescent="0.25">
      <c r="AN533" s="50"/>
      <c r="AO533" s="50"/>
      <c r="AP533" s="50"/>
      <c r="AQ533" s="50"/>
      <c r="AR533" s="50"/>
      <c r="AS533" s="50"/>
      <c r="AT533" s="50"/>
      <c r="AU533" s="50"/>
      <c r="AV533" s="50"/>
      <c r="AW533" s="50"/>
      <c r="AX533" s="50"/>
      <c r="AY533" s="50"/>
      <c r="AZ533" s="50"/>
      <c r="BA533" s="50"/>
      <c r="BB533" s="50"/>
      <c r="BC533" s="50"/>
      <c r="BD533" s="50"/>
      <c r="BE533" s="50"/>
      <c r="BF533" s="50"/>
      <c r="BG533" s="50"/>
      <c r="BH533" s="50"/>
      <c r="BI533" s="50"/>
      <c r="BJ533" s="50"/>
      <c r="BK533" s="50"/>
      <c r="BL533" s="50"/>
      <c r="BM533" s="50"/>
    </row>
    <row r="534" spans="40:65" x14ac:dyDescent="0.25">
      <c r="AN534" s="50"/>
      <c r="AO534" s="50"/>
      <c r="AP534" s="50"/>
      <c r="AQ534" s="50"/>
      <c r="AR534" s="50"/>
      <c r="AS534" s="50"/>
      <c r="AT534" s="50"/>
      <c r="AU534" s="50"/>
      <c r="AV534" s="50"/>
      <c r="AW534" s="50"/>
      <c r="AX534" s="50"/>
      <c r="AY534" s="50"/>
      <c r="AZ534" s="50"/>
      <c r="BA534" s="50"/>
      <c r="BB534" s="50"/>
      <c r="BC534" s="50"/>
      <c r="BD534" s="50"/>
      <c r="BE534" s="50"/>
      <c r="BF534" s="50"/>
      <c r="BG534" s="50"/>
      <c r="BH534" s="50"/>
      <c r="BI534" s="50"/>
      <c r="BJ534" s="50"/>
      <c r="BK534" s="50"/>
      <c r="BL534" s="50"/>
      <c r="BM534" s="50"/>
    </row>
    <row r="535" spans="40:65" x14ac:dyDescent="0.25">
      <c r="AN535" s="50"/>
      <c r="AO535" s="50"/>
      <c r="AP535" s="50"/>
      <c r="AQ535" s="50"/>
      <c r="AR535" s="50"/>
      <c r="AS535" s="50"/>
      <c r="AT535" s="50"/>
      <c r="AU535" s="50"/>
      <c r="AV535" s="50"/>
      <c r="AW535" s="50"/>
      <c r="AX535" s="50"/>
      <c r="AY535" s="50"/>
      <c r="AZ535" s="50"/>
      <c r="BA535" s="50"/>
      <c r="BB535" s="50"/>
      <c r="BC535" s="50"/>
      <c r="BD535" s="50"/>
      <c r="BE535" s="50"/>
      <c r="BF535" s="50"/>
      <c r="BG535" s="50"/>
      <c r="BH535" s="50"/>
      <c r="BI535" s="50"/>
      <c r="BJ535" s="50"/>
      <c r="BK535" s="50"/>
      <c r="BL535" s="50"/>
      <c r="BM535" s="50"/>
    </row>
    <row r="536" spans="40:65" x14ac:dyDescent="0.25">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50"/>
      <c r="BM536" s="50"/>
    </row>
    <row r="537" spans="40:65" x14ac:dyDescent="0.25">
      <c r="AN537" s="50"/>
      <c r="AO537" s="50"/>
      <c r="AP537" s="50"/>
      <c r="AQ537" s="50"/>
      <c r="AR537" s="50"/>
      <c r="AS537" s="50"/>
      <c r="AT537" s="50"/>
      <c r="AU537" s="50"/>
      <c r="AV537" s="50"/>
      <c r="AW537" s="50"/>
      <c r="AX537" s="50"/>
      <c r="AY537" s="50"/>
      <c r="AZ537" s="50"/>
      <c r="BA537" s="50"/>
      <c r="BB537" s="50"/>
      <c r="BC537" s="50"/>
      <c r="BD537" s="50"/>
      <c r="BE537" s="50"/>
      <c r="BF537" s="50"/>
      <c r="BG537" s="50"/>
      <c r="BH537" s="50"/>
      <c r="BI537" s="50"/>
      <c r="BJ537" s="50"/>
      <c r="BK537" s="50"/>
      <c r="BL537" s="50"/>
      <c r="BM537" s="50"/>
    </row>
    <row r="538" spans="40:65" x14ac:dyDescent="0.25">
      <c r="AN538" s="50"/>
      <c r="AO538" s="50"/>
      <c r="AP538" s="50"/>
      <c r="AQ538" s="50"/>
      <c r="AR538" s="50"/>
      <c r="AS538" s="50"/>
      <c r="AT538" s="50"/>
      <c r="AU538" s="50"/>
      <c r="AV538" s="50"/>
      <c r="AW538" s="50"/>
      <c r="AX538" s="50"/>
      <c r="AY538" s="50"/>
      <c r="AZ538" s="50"/>
      <c r="BA538" s="50"/>
      <c r="BB538" s="50"/>
      <c r="BC538" s="50"/>
      <c r="BD538" s="50"/>
      <c r="BE538" s="50"/>
      <c r="BF538" s="50"/>
      <c r="BG538" s="50"/>
      <c r="BH538" s="50"/>
      <c r="BI538" s="50"/>
      <c r="BJ538" s="50"/>
      <c r="BK538" s="50"/>
      <c r="BL538" s="50"/>
      <c r="BM538" s="50"/>
    </row>
    <row r="539" spans="40:65" x14ac:dyDescent="0.25">
      <c r="AN539" s="50"/>
      <c r="AO539" s="50"/>
      <c r="AP539" s="50"/>
      <c r="AQ539" s="50"/>
      <c r="AR539" s="50"/>
      <c r="AS539" s="50"/>
      <c r="AT539" s="50"/>
      <c r="AU539" s="50"/>
      <c r="AV539" s="50"/>
      <c r="AW539" s="50"/>
      <c r="AX539" s="50"/>
      <c r="AY539" s="50"/>
      <c r="AZ539" s="50"/>
      <c r="BA539" s="50"/>
      <c r="BB539" s="50"/>
      <c r="BC539" s="50"/>
      <c r="BD539" s="50"/>
      <c r="BE539" s="50"/>
      <c r="BF539" s="50"/>
      <c r="BG539" s="50"/>
      <c r="BH539" s="50"/>
      <c r="BI539" s="50"/>
      <c r="BJ539" s="50"/>
      <c r="BK539" s="50"/>
      <c r="BL539" s="50"/>
      <c r="BM539" s="50"/>
    </row>
    <row r="540" spans="40:65" x14ac:dyDescent="0.25">
      <c r="AN540" s="50"/>
      <c r="AO540" s="50"/>
      <c r="AP540" s="50"/>
      <c r="AQ540" s="50"/>
      <c r="AR540" s="50"/>
      <c r="AS540" s="50"/>
      <c r="AT540" s="50"/>
      <c r="AU540" s="50"/>
      <c r="AV540" s="50"/>
      <c r="AW540" s="50"/>
      <c r="AX540" s="50"/>
      <c r="AY540" s="50"/>
      <c r="AZ540" s="50"/>
      <c r="BA540" s="50"/>
      <c r="BB540" s="50"/>
      <c r="BC540" s="50"/>
      <c r="BD540" s="50"/>
      <c r="BE540" s="50"/>
      <c r="BF540" s="50"/>
      <c r="BG540" s="50"/>
      <c r="BH540" s="50"/>
      <c r="BI540" s="50"/>
      <c r="BJ540" s="50"/>
      <c r="BK540" s="50"/>
      <c r="BL540" s="50"/>
      <c r="BM540" s="50"/>
    </row>
    <row r="541" spans="40:65" x14ac:dyDescent="0.25">
      <c r="AN541" s="50"/>
      <c r="AO541" s="50"/>
      <c r="AP541" s="50"/>
      <c r="AQ541" s="50"/>
      <c r="AR541" s="50"/>
      <c r="AS541" s="50"/>
      <c r="AT541" s="50"/>
      <c r="AU541" s="50"/>
      <c r="AV541" s="50"/>
      <c r="AW541" s="50"/>
      <c r="AX541" s="50"/>
      <c r="AY541" s="50"/>
      <c r="AZ541" s="50"/>
      <c r="BA541" s="50"/>
      <c r="BB541" s="50"/>
      <c r="BC541" s="50"/>
      <c r="BD541" s="50"/>
      <c r="BE541" s="50"/>
      <c r="BF541" s="50"/>
      <c r="BG541" s="50"/>
      <c r="BH541" s="50"/>
      <c r="BI541" s="50"/>
      <c r="BJ541" s="50"/>
      <c r="BK541" s="50"/>
      <c r="BL541" s="50"/>
      <c r="BM541" s="50"/>
    </row>
    <row r="542" spans="40:65" x14ac:dyDescent="0.25">
      <c r="AN542" s="50"/>
      <c r="AO542" s="50"/>
      <c r="AP542" s="50"/>
      <c r="AQ542" s="50"/>
      <c r="AR542" s="50"/>
      <c r="AS542" s="50"/>
      <c r="AT542" s="50"/>
      <c r="AU542" s="50"/>
      <c r="AV542" s="50"/>
      <c r="AW542" s="50"/>
      <c r="AX542" s="50"/>
      <c r="AY542" s="50"/>
      <c r="AZ542" s="50"/>
      <c r="BA542" s="50"/>
      <c r="BB542" s="50"/>
      <c r="BC542" s="50"/>
      <c r="BD542" s="50"/>
      <c r="BE542" s="50"/>
      <c r="BF542" s="50"/>
      <c r="BG542" s="50"/>
      <c r="BH542" s="50"/>
      <c r="BI542" s="50"/>
      <c r="BJ542" s="50"/>
      <c r="BK542" s="50"/>
      <c r="BL542" s="50"/>
      <c r="BM542" s="50"/>
    </row>
    <row r="543" spans="40:65" x14ac:dyDescent="0.25">
      <c r="AN543" s="50"/>
      <c r="AO543" s="50"/>
      <c r="AP543" s="50"/>
      <c r="AQ543" s="50"/>
      <c r="AR543" s="50"/>
      <c r="AS543" s="50"/>
      <c r="AT543" s="50"/>
      <c r="AU543" s="50"/>
      <c r="AV543" s="50"/>
      <c r="AW543" s="50"/>
      <c r="AX543" s="50"/>
      <c r="AY543" s="50"/>
      <c r="AZ543" s="50"/>
      <c r="BA543" s="50"/>
      <c r="BB543" s="50"/>
      <c r="BC543" s="50"/>
      <c r="BD543" s="50"/>
      <c r="BE543" s="50"/>
      <c r="BF543" s="50"/>
      <c r="BG543" s="50"/>
      <c r="BH543" s="50"/>
      <c r="BI543" s="50"/>
      <c r="BJ543" s="50"/>
      <c r="BK543" s="50"/>
      <c r="BL543" s="50"/>
      <c r="BM543" s="50"/>
    </row>
    <row r="544" spans="40:65" x14ac:dyDescent="0.25">
      <c r="AN544" s="50"/>
      <c r="AO544" s="50"/>
      <c r="AP544" s="50"/>
      <c r="AQ544" s="50"/>
      <c r="AR544" s="50"/>
      <c r="AS544" s="50"/>
      <c r="AT544" s="50"/>
      <c r="AU544" s="50"/>
      <c r="AV544" s="50"/>
      <c r="AW544" s="50"/>
      <c r="AX544" s="50"/>
      <c r="AY544" s="50"/>
      <c r="AZ544" s="50"/>
      <c r="BA544" s="50"/>
      <c r="BB544" s="50"/>
      <c r="BC544" s="50"/>
      <c r="BD544" s="50"/>
      <c r="BE544" s="50"/>
      <c r="BF544" s="50"/>
      <c r="BG544" s="50"/>
      <c r="BH544" s="50"/>
      <c r="BI544" s="50"/>
      <c r="BJ544" s="50"/>
      <c r="BK544" s="50"/>
      <c r="BL544" s="50"/>
      <c r="BM544" s="50"/>
    </row>
    <row r="545" spans="40:65" x14ac:dyDescent="0.25">
      <c r="AN545" s="50"/>
      <c r="AO545" s="50"/>
      <c r="AP545" s="50"/>
      <c r="AQ545" s="50"/>
      <c r="AR545" s="50"/>
      <c r="AS545" s="50"/>
      <c r="AT545" s="50"/>
      <c r="AU545" s="50"/>
      <c r="AV545" s="50"/>
      <c r="AW545" s="50"/>
      <c r="AX545" s="50"/>
      <c r="AY545" s="50"/>
      <c r="AZ545" s="50"/>
      <c r="BA545" s="50"/>
      <c r="BB545" s="50"/>
      <c r="BC545" s="50"/>
      <c r="BD545" s="50"/>
      <c r="BE545" s="50"/>
      <c r="BF545" s="50"/>
      <c r="BG545" s="50"/>
      <c r="BH545" s="50"/>
      <c r="BI545" s="50"/>
      <c r="BJ545" s="50"/>
      <c r="BK545" s="50"/>
      <c r="BL545" s="50"/>
      <c r="BM545" s="50"/>
    </row>
    <row r="546" spans="40:65" x14ac:dyDescent="0.25">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c r="BL546" s="50"/>
      <c r="BM546" s="50"/>
    </row>
    <row r="547" spans="40:65" x14ac:dyDescent="0.25">
      <c r="AN547" s="50"/>
      <c r="AO547" s="50"/>
      <c r="AP547" s="50"/>
      <c r="AQ547" s="50"/>
      <c r="AR547" s="50"/>
      <c r="AS547" s="50"/>
      <c r="AT547" s="50"/>
      <c r="AU547" s="50"/>
      <c r="AV547" s="50"/>
      <c r="AW547" s="50"/>
      <c r="AX547" s="50"/>
      <c r="AY547" s="50"/>
      <c r="AZ547" s="50"/>
      <c r="BA547" s="50"/>
      <c r="BB547" s="50"/>
      <c r="BC547" s="50"/>
      <c r="BD547" s="50"/>
      <c r="BE547" s="50"/>
      <c r="BF547" s="50"/>
      <c r="BG547" s="50"/>
      <c r="BH547" s="50"/>
      <c r="BI547" s="50"/>
      <c r="BJ547" s="50"/>
      <c r="BK547" s="50"/>
      <c r="BL547" s="50"/>
      <c r="BM547" s="50"/>
    </row>
    <row r="548" spans="40:65" x14ac:dyDescent="0.25">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c r="BL548" s="50"/>
      <c r="BM548" s="50"/>
    </row>
    <row r="549" spans="40:65" x14ac:dyDescent="0.25">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row>
    <row r="550" spans="40:65" x14ac:dyDescent="0.25">
      <c r="AN550" s="50"/>
      <c r="AO550" s="50"/>
      <c r="AP550" s="50"/>
      <c r="AQ550" s="50"/>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row>
    <row r="551" spans="40:65" x14ac:dyDescent="0.25">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row>
    <row r="552" spans="40:65" x14ac:dyDescent="0.25">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row>
    <row r="553" spans="40:65" x14ac:dyDescent="0.25">
      <c r="AN553" s="50"/>
      <c r="AO553" s="50"/>
      <c r="AP553" s="50"/>
      <c r="AQ553" s="50"/>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row>
    <row r="554" spans="40:65" x14ac:dyDescent="0.25">
      <c r="AN554" s="50"/>
      <c r="AO554" s="50"/>
      <c r="AP554" s="50"/>
      <c r="AQ554" s="50"/>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row>
    <row r="555" spans="40:65" x14ac:dyDescent="0.25">
      <c r="AN555" s="50"/>
      <c r="AO555" s="50"/>
      <c r="AP555" s="50"/>
      <c r="AQ555" s="50"/>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row>
    <row r="556" spans="40:65" x14ac:dyDescent="0.25">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row>
    <row r="557" spans="40:65" x14ac:dyDescent="0.25">
      <c r="AN557" s="50"/>
      <c r="AO557" s="50"/>
      <c r="AP557" s="50"/>
      <c r="AQ557" s="50"/>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row>
    <row r="558" spans="40:65" x14ac:dyDescent="0.25">
      <c r="AN558" s="50"/>
      <c r="AO558" s="50"/>
      <c r="AP558" s="50"/>
      <c r="AQ558" s="50"/>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row>
    <row r="559" spans="40:65" x14ac:dyDescent="0.25">
      <c r="AN559" s="50"/>
      <c r="AO559" s="50"/>
      <c r="AP559" s="50"/>
      <c r="AQ559" s="50"/>
      <c r="AR559" s="50"/>
      <c r="AS559" s="50"/>
      <c r="AT559" s="50"/>
      <c r="AU559" s="50"/>
      <c r="AV559" s="50"/>
      <c r="AW559" s="50"/>
      <c r="AX559" s="50"/>
      <c r="AY559" s="50"/>
      <c r="AZ559" s="50"/>
      <c r="BA559" s="50"/>
      <c r="BB559" s="50"/>
      <c r="BC559" s="50"/>
      <c r="BD559" s="50"/>
      <c r="BE559" s="50"/>
      <c r="BF559" s="50"/>
      <c r="BG559" s="50"/>
      <c r="BH559" s="50"/>
      <c r="BI559" s="50"/>
      <c r="BJ559" s="50"/>
      <c r="BK559" s="50"/>
      <c r="BL559" s="50"/>
      <c r="BM559" s="50"/>
    </row>
    <row r="560" spans="40:65" x14ac:dyDescent="0.25">
      <c r="AN560" s="50"/>
      <c r="AO560" s="50"/>
      <c r="AP560" s="50"/>
      <c r="AQ560" s="50"/>
      <c r="AR560" s="50"/>
      <c r="AS560" s="50"/>
      <c r="AT560" s="50"/>
      <c r="AU560" s="50"/>
      <c r="AV560" s="50"/>
      <c r="AW560" s="50"/>
      <c r="AX560" s="50"/>
      <c r="AY560" s="50"/>
      <c r="AZ560" s="50"/>
      <c r="BA560" s="50"/>
      <c r="BB560" s="50"/>
      <c r="BC560" s="50"/>
      <c r="BD560" s="50"/>
      <c r="BE560" s="50"/>
      <c r="BF560" s="50"/>
      <c r="BG560" s="50"/>
      <c r="BH560" s="50"/>
      <c r="BI560" s="50"/>
      <c r="BJ560" s="50"/>
      <c r="BK560" s="50"/>
      <c r="BL560" s="50"/>
      <c r="BM560" s="50"/>
    </row>
    <row r="561" spans="40:65" x14ac:dyDescent="0.25">
      <c r="AN561" s="50"/>
      <c r="AO561" s="50"/>
      <c r="AP561" s="50"/>
      <c r="AQ561" s="50"/>
      <c r="AR561" s="50"/>
      <c r="AS561" s="50"/>
      <c r="AT561" s="50"/>
      <c r="AU561" s="50"/>
      <c r="AV561" s="50"/>
      <c r="AW561" s="50"/>
      <c r="AX561" s="50"/>
      <c r="AY561" s="50"/>
      <c r="AZ561" s="50"/>
      <c r="BA561" s="50"/>
      <c r="BB561" s="50"/>
      <c r="BC561" s="50"/>
      <c r="BD561" s="50"/>
      <c r="BE561" s="50"/>
      <c r="BF561" s="50"/>
      <c r="BG561" s="50"/>
      <c r="BH561" s="50"/>
      <c r="BI561" s="50"/>
      <c r="BJ561" s="50"/>
      <c r="BK561" s="50"/>
      <c r="BL561" s="50"/>
      <c r="BM561" s="50"/>
    </row>
    <row r="562" spans="40:65" x14ac:dyDescent="0.25">
      <c r="AN562" s="50"/>
      <c r="AO562" s="50"/>
      <c r="AP562" s="50"/>
      <c r="AQ562" s="50"/>
      <c r="AR562" s="50"/>
      <c r="AS562" s="50"/>
      <c r="AT562" s="50"/>
      <c r="AU562" s="50"/>
      <c r="AV562" s="50"/>
      <c r="AW562" s="50"/>
      <c r="AX562" s="50"/>
      <c r="AY562" s="50"/>
      <c r="AZ562" s="50"/>
      <c r="BA562" s="50"/>
      <c r="BB562" s="50"/>
      <c r="BC562" s="50"/>
      <c r="BD562" s="50"/>
      <c r="BE562" s="50"/>
      <c r="BF562" s="50"/>
      <c r="BG562" s="50"/>
      <c r="BH562" s="50"/>
      <c r="BI562" s="50"/>
      <c r="BJ562" s="50"/>
      <c r="BK562" s="50"/>
      <c r="BL562" s="50"/>
      <c r="BM562" s="50"/>
    </row>
    <row r="563" spans="40:65" x14ac:dyDescent="0.25">
      <c r="AN563" s="50"/>
      <c r="AO563" s="50"/>
      <c r="AP563" s="50"/>
      <c r="AQ563" s="50"/>
      <c r="AR563" s="50"/>
      <c r="AS563" s="50"/>
      <c r="AT563" s="50"/>
      <c r="AU563" s="50"/>
      <c r="AV563" s="50"/>
      <c r="AW563" s="50"/>
      <c r="AX563" s="50"/>
      <c r="AY563" s="50"/>
      <c r="AZ563" s="50"/>
      <c r="BA563" s="50"/>
      <c r="BB563" s="50"/>
      <c r="BC563" s="50"/>
      <c r="BD563" s="50"/>
      <c r="BE563" s="50"/>
      <c r="BF563" s="50"/>
      <c r="BG563" s="50"/>
      <c r="BH563" s="50"/>
      <c r="BI563" s="50"/>
      <c r="BJ563" s="50"/>
      <c r="BK563" s="50"/>
      <c r="BL563" s="50"/>
      <c r="BM563" s="50"/>
    </row>
    <row r="564" spans="40:65" x14ac:dyDescent="0.25">
      <c r="AN564" s="50"/>
      <c r="AO564" s="50"/>
      <c r="AP564" s="50"/>
      <c r="AQ564" s="50"/>
      <c r="AR564" s="50"/>
      <c r="AS564" s="50"/>
      <c r="AT564" s="50"/>
      <c r="AU564" s="50"/>
      <c r="AV564" s="50"/>
      <c r="AW564" s="50"/>
      <c r="AX564" s="50"/>
      <c r="AY564" s="50"/>
      <c r="AZ564" s="50"/>
      <c r="BA564" s="50"/>
      <c r="BB564" s="50"/>
      <c r="BC564" s="50"/>
      <c r="BD564" s="50"/>
      <c r="BE564" s="50"/>
      <c r="BF564" s="50"/>
      <c r="BG564" s="50"/>
      <c r="BH564" s="50"/>
      <c r="BI564" s="50"/>
      <c r="BJ564" s="50"/>
      <c r="BK564" s="50"/>
      <c r="BL564" s="50"/>
      <c r="BM564" s="50"/>
    </row>
    <row r="565" spans="40:65" x14ac:dyDescent="0.25">
      <c r="AN565" s="50"/>
      <c r="AO565" s="50"/>
      <c r="AP565" s="50"/>
      <c r="AQ565" s="50"/>
      <c r="AR565" s="50"/>
      <c r="AS565" s="50"/>
      <c r="AT565" s="50"/>
      <c r="AU565" s="50"/>
      <c r="AV565" s="50"/>
      <c r="AW565" s="50"/>
      <c r="AX565" s="50"/>
      <c r="AY565" s="50"/>
      <c r="AZ565" s="50"/>
      <c r="BA565" s="50"/>
      <c r="BB565" s="50"/>
      <c r="BC565" s="50"/>
      <c r="BD565" s="50"/>
      <c r="BE565" s="50"/>
      <c r="BF565" s="50"/>
      <c r="BG565" s="50"/>
      <c r="BH565" s="50"/>
      <c r="BI565" s="50"/>
      <c r="BJ565" s="50"/>
      <c r="BK565" s="50"/>
      <c r="BL565" s="50"/>
      <c r="BM565" s="50"/>
    </row>
    <row r="566" spans="40:65" x14ac:dyDescent="0.25">
      <c r="AN566" s="50"/>
      <c r="AO566" s="50"/>
      <c r="AP566" s="50"/>
      <c r="AQ566" s="50"/>
      <c r="AR566" s="50"/>
      <c r="AS566" s="50"/>
      <c r="AT566" s="50"/>
      <c r="AU566" s="50"/>
      <c r="AV566" s="50"/>
      <c r="AW566" s="50"/>
      <c r="AX566" s="50"/>
      <c r="AY566" s="50"/>
      <c r="AZ566" s="50"/>
      <c r="BA566" s="50"/>
      <c r="BB566" s="50"/>
      <c r="BC566" s="50"/>
      <c r="BD566" s="50"/>
      <c r="BE566" s="50"/>
      <c r="BF566" s="50"/>
      <c r="BG566" s="50"/>
      <c r="BH566" s="50"/>
      <c r="BI566" s="50"/>
      <c r="BJ566" s="50"/>
      <c r="BK566" s="50"/>
      <c r="BL566" s="50"/>
      <c r="BM566" s="50"/>
    </row>
    <row r="567" spans="40:65" x14ac:dyDescent="0.25">
      <c r="AN567" s="50"/>
      <c r="AO567" s="50"/>
      <c r="AP567" s="50"/>
      <c r="AQ567" s="50"/>
      <c r="AR567" s="50"/>
      <c r="AS567" s="50"/>
      <c r="AT567" s="50"/>
      <c r="AU567" s="50"/>
      <c r="AV567" s="50"/>
      <c r="AW567" s="50"/>
      <c r="AX567" s="50"/>
      <c r="AY567" s="50"/>
      <c r="AZ567" s="50"/>
      <c r="BA567" s="50"/>
      <c r="BB567" s="50"/>
      <c r="BC567" s="50"/>
      <c r="BD567" s="50"/>
      <c r="BE567" s="50"/>
      <c r="BF567" s="50"/>
      <c r="BG567" s="50"/>
      <c r="BH567" s="50"/>
      <c r="BI567" s="50"/>
      <c r="BJ567" s="50"/>
      <c r="BK567" s="50"/>
      <c r="BL567" s="50"/>
      <c r="BM567" s="50"/>
    </row>
    <row r="568" spans="40:65" x14ac:dyDescent="0.25">
      <c r="AN568" s="50"/>
      <c r="AO568" s="50"/>
      <c r="AP568" s="50"/>
      <c r="AQ568" s="50"/>
      <c r="AR568" s="50"/>
      <c r="AS568" s="50"/>
      <c r="AT568" s="50"/>
      <c r="AU568" s="50"/>
      <c r="AV568" s="50"/>
      <c r="AW568" s="50"/>
      <c r="AX568" s="50"/>
      <c r="AY568" s="50"/>
      <c r="AZ568" s="50"/>
      <c r="BA568" s="50"/>
      <c r="BB568" s="50"/>
      <c r="BC568" s="50"/>
      <c r="BD568" s="50"/>
      <c r="BE568" s="50"/>
      <c r="BF568" s="50"/>
      <c r="BG568" s="50"/>
      <c r="BH568" s="50"/>
      <c r="BI568" s="50"/>
      <c r="BJ568" s="50"/>
      <c r="BK568" s="50"/>
      <c r="BL568" s="50"/>
      <c r="BM568" s="50"/>
    </row>
    <row r="569" spans="40:65" x14ac:dyDescent="0.25">
      <c r="AN569" s="50"/>
      <c r="AO569" s="50"/>
      <c r="AP569" s="50"/>
      <c r="AQ569" s="50"/>
      <c r="AR569" s="50"/>
      <c r="AS569" s="50"/>
      <c r="AT569" s="50"/>
      <c r="AU569" s="50"/>
      <c r="AV569" s="50"/>
      <c r="AW569" s="50"/>
      <c r="AX569" s="50"/>
      <c r="AY569" s="50"/>
      <c r="AZ569" s="50"/>
      <c r="BA569" s="50"/>
      <c r="BB569" s="50"/>
      <c r="BC569" s="50"/>
      <c r="BD569" s="50"/>
      <c r="BE569" s="50"/>
      <c r="BF569" s="50"/>
      <c r="BG569" s="50"/>
      <c r="BH569" s="50"/>
      <c r="BI569" s="50"/>
      <c r="BJ569" s="50"/>
      <c r="BK569" s="50"/>
      <c r="BL569" s="50"/>
      <c r="BM569" s="50"/>
    </row>
    <row r="570" spans="40:65" x14ac:dyDescent="0.25">
      <c r="AN570" s="50"/>
      <c r="AO570" s="50"/>
      <c r="AP570" s="50"/>
      <c r="AQ570" s="50"/>
      <c r="AR570" s="50"/>
      <c r="AS570" s="50"/>
      <c r="AT570" s="50"/>
      <c r="AU570" s="50"/>
      <c r="AV570" s="50"/>
      <c r="AW570" s="50"/>
      <c r="AX570" s="50"/>
      <c r="AY570" s="50"/>
      <c r="AZ570" s="50"/>
      <c r="BA570" s="50"/>
      <c r="BB570" s="50"/>
      <c r="BC570" s="50"/>
      <c r="BD570" s="50"/>
      <c r="BE570" s="50"/>
      <c r="BF570" s="50"/>
      <c r="BG570" s="50"/>
      <c r="BH570" s="50"/>
      <c r="BI570" s="50"/>
      <c r="BJ570" s="50"/>
      <c r="BK570" s="50"/>
      <c r="BL570" s="50"/>
      <c r="BM570" s="50"/>
    </row>
    <row r="571" spans="40:65" x14ac:dyDescent="0.25">
      <c r="AN571" s="50"/>
      <c r="AO571" s="50"/>
      <c r="AP571" s="50"/>
      <c r="AQ571" s="50"/>
      <c r="AR571" s="50"/>
      <c r="AS571" s="50"/>
      <c r="AT571" s="50"/>
      <c r="AU571" s="50"/>
      <c r="AV571" s="50"/>
      <c r="AW571" s="50"/>
      <c r="AX571" s="50"/>
      <c r="AY571" s="50"/>
      <c r="AZ571" s="50"/>
      <c r="BA571" s="50"/>
      <c r="BB571" s="50"/>
      <c r="BC571" s="50"/>
      <c r="BD571" s="50"/>
      <c r="BE571" s="50"/>
      <c r="BF571" s="50"/>
      <c r="BG571" s="50"/>
      <c r="BH571" s="50"/>
      <c r="BI571" s="50"/>
      <c r="BJ571" s="50"/>
      <c r="BK571" s="50"/>
      <c r="BL571" s="50"/>
      <c r="BM571" s="50"/>
    </row>
    <row r="572" spans="40:65" x14ac:dyDescent="0.25">
      <c r="AN572" s="50"/>
      <c r="AO572" s="50"/>
      <c r="AP572" s="50"/>
      <c r="AQ572" s="50"/>
      <c r="AR572" s="50"/>
      <c r="AS572" s="50"/>
      <c r="AT572" s="50"/>
      <c r="AU572" s="50"/>
      <c r="AV572" s="50"/>
      <c r="AW572" s="50"/>
      <c r="AX572" s="50"/>
      <c r="AY572" s="50"/>
      <c r="AZ572" s="50"/>
      <c r="BA572" s="50"/>
      <c r="BB572" s="50"/>
      <c r="BC572" s="50"/>
      <c r="BD572" s="50"/>
      <c r="BE572" s="50"/>
      <c r="BF572" s="50"/>
      <c r="BG572" s="50"/>
      <c r="BH572" s="50"/>
      <c r="BI572" s="50"/>
      <c r="BJ572" s="50"/>
      <c r="BK572" s="50"/>
      <c r="BL572" s="50"/>
      <c r="BM572" s="50"/>
    </row>
    <row r="573" spans="40:65" x14ac:dyDescent="0.25">
      <c r="AN573" s="50"/>
      <c r="AO573" s="50"/>
      <c r="AP573" s="50"/>
      <c r="AQ573" s="50"/>
      <c r="AR573" s="50"/>
      <c r="AS573" s="50"/>
      <c r="AT573" s="50"/>
      <c r="AU573" s="50"/>
      <c r="AV573" s="50"/>
      <c r="AW573" s="50"/>
      <c r="AX573" s="50"/>
      <c r="AY573" s="50"/>
      <c r="AZ573" s="50"/>
      <c r="BA573" s="50"/>
      <c r="BB573" s="50"/>
      <c r="BC573" s="50"/>
      <c r="BD573" s="50"/>
      <c r="BE573" s="50"/>
      <c r="BF573" s="50"/>
      <c r="BG573" s="50"/>
      <c r="BH573" s="50"/>
      <c r="BI573" s="50"/>
      <c r="BJ573" s="50"/>
      <c r="BK573" s="50"/>
      <c r="BL573" s="50"/>
      <c r="BM573" s="50"/>
    </row>
    <row r="574" spans="40:65" x14ac:dyDescent="0.25">
      <c r="AN574" s="50"/>
      <c r="AO574" s="50"/>
      <c r="AP574" s="50"/>
      <c r="AQ574" s="50"/>
      <c r="AR574" s="50"/>
      <c r="AS574" s="50"/>
      <c r="AT574" s="50"/>
      <c r="AU574" s="50"/>
      <c r="AV574" s="50"/>
      <c r="AW574" s="50"/>
      <c r="AX574" s="50"/>
      <c r="AY574" s="50"/>
      <c r="AZ574" s="50"/>
      <c r="BA574" s="50"/>
      <c r="BB574" s="50"/>
      <c r="BC574" s="50"/>
      <c r="BD574" s="50"/>
      <c r="BE574" s="50"/>
      <c r="BF574" s="50"/>
      <c r="BG574" s="50"/>
      <c r="BH574" s="50"/>
      <c r="BI574" s="50"/>
      <c r="BJ574" s="50"/>
      <c r="BK574" s="50"/>
      <c r="BL574" s="50"/>
      <c r="BM574" s="50"/>
    </row>
    <row r="575" spans="40:65" x14ac:dyDescent="0.25">
      <c r="AN575" s="50"/>
      <c r="AO575" s="50"/>
      <c r="AP575" s="50"/>
      <c r="AQ575" s="50"/>
      <c r="AR575" s="50"/>
      <c r="AS575" s="50"/>
      <c r="AT575" s="50"/>
      <c r="AU575" s="50"/>
      <c r="AV575" s="50"/>
      <c r="AW575" s="50"/>
      <c r="AX575" s="50"/>
      <c r="AY575" s="50"/>
      <c r="AZ575" s="50"/>
      <c r="BA575" s="50"/>
      <c r="BB575" s="50"/>
      <c r="BC575" s="50"/>
      <c r="BD575" s="50"/>
      <c r="BE575" s="50"/>
      <c r="BF575" s="50"/>
      <c r="BG575" s="50"/>
      <c r="BH575" s="50"/>
      <c r="BI575" s="50"/>
      <c r="BJ575" s="50"/>
      <c r="BK575" s="50"/>
      <c r="BL575" s="50"/>
      <c r="BM575" s="50"/>
    </row>
    <row r="576" spans="40:65" x14ac:dyDescent="0.25">
      <c r="AN576" s="50"/>
      <c r="AO576" s="50"/>
      <c r="AP576" s="50"/>
      <c r="AQ576" s="50"/>
      <c r="AR576" s="50"/>
      <c r="AS576" s="50"/>
      <c r="AT576" s="50"/>
      <c r="AU576" s="50"/>
      <c r="AV576" s="50"/>
      <c r="AW576" s="50"/>
      <c r="AX576" s="50"/>
      <c r="AY576" s="50"/>
      <c r="AZ576" s="50"/>
      <c r="BA576" s="50"/>
      <c r="BB576" s="50"/>
      <c r="BC576" s="50"/>
      <c r="BD576" s="50"/>
      <c r="BE576" s="50"/>
      <c r="BF576" s="50"/>
      <c r="BG576" s="50"/>
      <c r="BH576" s="50"/>
      <c r="BI576" s="50"/>
      <c r="BJ576" s="50"/>
      <c r="BK576" s="50"/>
      <c r="BL576" s="50"/>
      <c r="BM576" s="50"/>
    </row>
    <row r="577" spans="40:65" x14ac:dyDescent="0.25">
      <c r="AN577" s="50"/>
      <c r="AO577" s="50"/>
      <c r="AP577" s="50"/>
      <c r="AQ577" s="50"/>
      <c r="AR577" s="50"/>
      <c r="AS577" s="50"/>
      <c r="AT577" s="50"/>
      <c r="AU577" s="50"/>
      <c r="AV577" s="50"/>
      <c r="AW577" s="50"/>
      <c r="AX577" s="50"/>
      <c r="AY577" s="50"/>
      <c r="AZ577" s="50"/>
      <c r="BA577" s="50"/>
      <c r="BB577" s="50"/>
      <c r="BC577" s="50"/>
      <c r="BD577" s="50"/>
      <c r="BE577" s="50"/>
      <c r="BF577" s="50"/>
      <c r="BG577" s="50"/>
      <c r="BH577" s="50"/>
      <c r="BI577" s="50"/>
      <c r="BJ577" s="50"/>
      <c r="BK577" s="50"/>
      <c r="BL577" s="50"/>
      <c r="BM577" s="50"/>
    </row>
    <row r="578" spans="40:65" x14ac:dyDescent="0.25">
      <c r="AN578" s="50"/>
      <c r="AO578" s="50"/>
      <c r="AP578" s="50"/>
      <c r="AQ578" s="50"/>
      <c r="AR578" s="50"/>
      <c r="AS578" s="50"/>
      <c r="AT578" s="50"/>
      <c r="AU578" s="50"/>
      <c r="AV578" s="50"/>
      <c r="AW578" s="50"/>
      <c r="AX578" s="50"/>
      <c r="AY578" s="50"/>
      <c r="AZ578" s="50"/>
      <c r="BA578" s="50"/>
      <c r="BB578" s="50"/>
      <c r="BC578" s="50"/>
      <c r="BD578" s="50"/>
      <c r="BE578" s="50"/>
      <c r="BF578" s="50"/>
      <c r="BG578" s="50"/>
      <c r="BH578" s="50"/>
      <c r="BI578" s="50"/>
      <c r="BJ578" s="50"/>
      <c r="BK578" s="50"/>
      <c r="BL578" s="50"/>
      <c r="BM578" s="50"/>
    </row>
    <row r="579" spans="40:65" x14ac:dyDescent="0.25">
      <c r="AN579" s="50"/>
      <c r="AO579" s="50"/>
      <c r="AP579" s="50"/>
      <c r="AQ579" s="50"/>
      <c r="AR579" s="50"/>
      <c r="AS579" s="50"/>
      <c r="AT579" s="50"/>
      <c r="AU579" s="50"/>
      <c r="AV579" s="50"/>
      <c r="AW579" s="50"/>
      <c r="AX579" s="50"/>
      <c r="AY579" s="50"/>
      <c r="AZ579" s="50"/>
      <c r="BA579" s="50"/>
      <c r="BB579" s="50"/>
      <c r="BC579" s="50"/>
      <c r="BD579" s="50"/>
      <c r="BE579" s="50"/>
      <c r="BF579" s="50"/>
      <c r="BG579" s="50"/>
      <c r="BH579" s="50"/>
      <c r="BI579" s="50"/>
      <c r="BJ579" s="50"/>
      <c r="BK579" s="50"/>
      <c r="BL579" s="50"/>
      <c r="BM579" s="50"/>
    </row>
    <row r="580" spans="40:65" x14ac:dyDescent="0.25">
      <c r="AN580" s="50"/>
      <c r="AO580" s="50"/>
      <c r="AP580" s="50"/>
      <c r="AQ580" s="50"/>
      <c r="AR580" s="50"/>
      <c r="AS580" s="50"/>
      <c r="AT580" s="50"/>
      <c r="AU580" s="50"/>
      <c r="AV580" s="50"/>
      <c r="AW580" s="50"/>
      <c r="AX580" s="50"/>
      <c r="AY580" s="50"/>
      <c r="AZ580" s="50"/>
      <c r="BA580" s="50"/>
      <c r="BB580" s="50"/>
      <c r="BC580" s="50"/>
      <c r="BD580" s="50"/>
      <c r="BE580" s="50"/>
      <c r="BF580" s="50"/>
      <c r="BG580" s="50"/>
      <c r="BH580" s="50"/>
      <c r="BI580" s="50"/>
      <c r="BJ580" s="50"/>
      <c r="BK580" s="50"/>
      <c r="BL580" s="50"/>
      <c r="BM580" s="50"/>
    </row>
    <row r="581" spans="40:65" x14ac:dyDescent="0.25">
      <c r="AN581" s="50"/>
      <c r="AO581" s="50"/>
      <c r="AP581" s="50"/>
      <c r="AQ581" s="50"/>
      <c r="AR581" s="50"/>
      <c r="AS581" s="50"/>
      <c r="AT581" s="50"/>
      <c r="AU581" s="50"/>
      <c r="AV581" s="50"/>
      <c r="AW581" s="50"/>
      <c r="AX581" s="50"/>
      <c r="AY581" s="50"/>
      <c r="AZ581" s="50"/>
      <c r="BA581" s="50"/>
      <c r="BB581" s="50"/>
      <c r="BC581" s="50"/>
      <c r="BD581" s="50"/>
      <c r="BE581" s="50"/>
      <c r="BF581" s="50"/>
      <c r="BG581" s="50"/>
      <c r="BH581" s="50"/>
      <c r="BI581" s="50"/>
      <c r="BJ581" s="50"/>
      <c r="BK581" s="50"/>
      <c r="BL581" s="50"/>
      <c r="BM581" s="50"/>
    </row>
    <row r="582" spans="40:65" x14ac:dyDescent="0.25">
      <c r="AN582" s="50"/>
      <c r="AO582" s="50"/>
      <c r="AP582" s="50"/>
      <c r="AQ582" s="50"/>
      <c r="AR582" s="50"/>
      <c r="AS582" s="50"/>
      <c r="AT582" s="50"/>
      <c r="AU582" s="50"/>
      <c r="AV582" s="50"/>
      <c r="AW582" s="50"/>
      <c r="AX582" s="50"/>
      <c r="AY582" s="50"/>
      <c r="AZ582" s="50"/>
      <c r="BA582" s="50"/>
      <c r="BB582" s="50"/>
      <c r="BC582" s="50"/>
      <c r="BD582" s="50"/>
      <c r="BE582" s="50"/>
      <c r="BF582" s="50"/>
      <c r="BG582" s="50"/>
      <c r="BH582" s="50"/>
      <c r="BI582" s="50"/>
      <c r="BJ582" s="50"/>
      <c r="BK582" s="50"/>
      <c r="BL582" s="50"/>
      <c r="BM582" s="50"/>
    </row>
    <row r="583" spans="40:65" x14ac:dyDescent="0.25">
      <c r="AN583" s="50"/>
      <c r="AO583" s="50"/>
      <c r="AP583" s="50"/>
      <c r="AQ583" s="50"/>
      <c r="AR583" s="50"/>
      <c r="AS583" s="50"/>
      <c r="AT583" s="50"/>
      <c r="AU583" s="50"/>
      <c r="AV583" s="50"/>
      <c r="AW583" s="50"/>
      <c r="AX583" s="50"/>
      <c r="AY583" s="50"/>
      <c r="AZ583" s="50"/>
      <c r="BA583" s="50"/>
      <c r="BB583" s="50"/>
      <c r="BC583" s="50"/>
      <c r="BD583" s="50"/>
      <c r="BE583" s="50"/>
      <c r="BF583" s="50"/>
      <c r="BG583" s="50"/>
      <c r="BH583" s="50"/>
      <c r="BI583" s="50"/>
      <c r="BJ583" s="50"/>
      <c r="BK583" s="50"/>
      <c r="BL583" s="50"/>
      <c r="BM583" s="50"/>
    </row>
    <row r="584" spans="40:65" x14ac:dyDescent="0.25">
      <c r="AN584" s="50"/>
      <c r="AO584" s="50"/>
      <c r="AP584" s="50"/>
      <c r="AQ584" s="50"/>
      <c r="AR584" s="50"/>
      <c r="AS584" s="50"/>
      <c r="AT584" s="50"/>
      <c r="AU584" s="50"/>
      <c r="AV584" s="50"/>
      <c r="AW584" s="50"/>
      <c r="AX584" s="50"/>
      <c r="AY584" s="50"/>
      <c r="AZ584" s="50"/>
      <c r="BA584" s="50"/>
      <c r="BB584" s="50"/>
      <c r="BC584" s="50"/>
      <c r="BD584" s="50"/>
      <c r="BE584" s="50"/>
      <c r="BF584" s="50"/>
      <c r="BG584" s="50"/>
      <c r="BH584" s="50"/>
      <c r="BI584" s="50"/>
      <c r="BJ584" s="50"/>
      <c r="BK584" s="50"/>
      <c r="BL584" s="50"/>
      <c r="BM584" s="50"/>
    </row>
    <row r="585" spans="40:65" x14ac:dyDescent="0.25">
      <c r="AN585" s="50"/>
      <c r="AO585" s="50"/>
      <c r="AP585" s="50"/>
      <c r="AQ585" s="50"/>
      <c r="AR585" s="50"/>
      <c r="AS585" s="50"/>
      <c r="AT585" s="50"/>
      <c r="AU585" s="50"/>
      <c r="AV585" s="50"/>
      <c r="AW585" s="50"/>
      <c r="AX585" s="50"/>
      <c r="AY585" s="50"/>
      <c r="AZ585" s="50"/>
      <c r="BA585" s="50"/>
      <c r="BB585" s="50"/>
      <c r="BC585" s="50"/>
      <c r="BD585" s="50"/>
      <c r="BE585" s="50"/>
      <c r="BF585" s="50"/>
      <c r="BG585" s="50"/>
      <c r="BH585" s="50"/>
      <c r="BI585" s="50"/>
      <c r="BJ585" s="50"/>
      <c r="BK585" s="50"/>
      <c r="BL585" s="50"/>
      <c r="BM585" s="50"/>
    </row>
    <row r="586" spans="40:65" x14ac:dyDescent="0.25">
      <c r="AN586" s="50"/>
      <c r="AO586" s="50"/>
      <c r="AP586" s="50"/>
      <c r="AQ586" s="50"/>
      <c r="AR586" s="50"/>
      <c r="AS586" s="50"/>
      <c r="AT586" s="50"/>
      <c r="AU586" s="50"/>
      <c r="AV586" s="50"/>
      <c r="AW586" s="50"/>
      <c r="AX586" s="50"/>
      <c r="AY586" s="50"/>
      <c r="AZ586" s="50"/>
      <c r="BA586" s="50"/>
      <c r="BB586" s="50"/>
      <c r="BC586" s="50"/>
      <c r="BD586" s="50"/>
      <c r="BE586" s="50"/>
      <c r="BF586" s="50"/>
      <c r="BG586" s="50"/>
      <c r="BH586" s="50"/>
      <c r="BI586" s="50"/>
      <c r="BJ586" s="50"/>
      <c r="BK586" s="50"/>
      <c r="BL586" s="50"/>
      <c r="BM586" s="50"/>
    </row>
    <row r="587" spans="40:65" x14ac:dyDescent="0.25">
      <c r="AN587" s="50"/>
      <c r="AO587" s="50"/>
      <c r="AP587" s="50"/>
      <c r="AQ587" s="50"/>
      <c r="AR587" s="50"/>
      <c r="AS587" s="50"/>
      <c r="AT587" s="50"/>
      <c r="AU587" s="50"/>
      <c r="AV587" s="50"/>
      <c r="AW587" s="50"/>
      <c r="AX587" s="50"/>
      <c r="AY587" s="50"/>
      <c r="AZ587" s="50"/>
      <c r="BA587" s="50"/>
      <c r="BB587" s="50"/>
      <c r="BC587" s="50"/>
      <c r="BD587" s="50"/>
      <c r="BE587" s="50"/>
      <c r="BF587" s="50"/>
      <c r="BG587" s="50"/>
      <c r="BH587" s="50"/>
      <c r="BI587" s="50"/>
      <c r="BJ587" s="50"/>
      <c r="BK587" s="50"/>
      <c r="BL587" s="50"/>
      <c r="BM587" s="50"/>
    </row>
    <row r="588" spans="40:65" x14ac:dyDescent="0.25">
      <c r="AN588" s="50"/>
      <c r="AO588" s="50"/>
      <c r="AP588" s="50"/>
      <c r="AQ588" s="50"/>
      <c r="AR588" s="50"/>
      <c r="AS588" s="50"/>
      <c r="AT588" s="50"/>
      <c r="AU588" s="50"/>
      <c r="AV588" s="50"/>
      <c r="AW588" s="50"/>
      <c r="AX588" s="50"/>
      <c r="AY588" s="50"/>
      <c r="AZ588" s="50"/>
      <c r="BA588" s="50"/>
      <c r="BB588" s="50"/>
      <c r="BC588" s="50"/>
      <c r="BD588" s="50"/>
      <c r="BE588" s="50"/>
      <c r="BF588" s="50"/>
      <c r="BG588" s="50"/>
      <c r="BH588" s="50"/>
      <c r="BI588" s="50"/>
      <c r="BJ588" s="50"/>
      <c r="BK588" s="50"/>
      <c r="BL588" s="50"/>
      <c r="BM588" s="50"/>
    </row>
    <row r="589" spans="40:65" x14ac:dyDescent="0.25">
      <c r="AN589" s="50"/>
      <c r="AO589" s="50"/>
      <c r="AP589" s="50"/>
      <c r="AQ589" s="50"/>
      <c r="AR589" s="50"/>
      <c r="AS589" s="50"/>
      <c r="AT589" s="50"/>
      <c r="AU589" s="50"/>
      <c r="AV589" s="50"/>
      <c r="AW589" s="50"/>
      <c r="AX589" s="50"/>
      <c r="AY589" s="50"/>
      <c r="AZ589" s="50"/>
      <c r="BA589" s="50"/>
      <c r="BB589" s="50"/>
      <c r="BC589" s="50"/>
      <c r="BD589" s="50"/>
      <c r="BE589" s="50"/>
      <c r="BF589" s="50"/>
      <c r="BG589" s="50"/>
      <c r="BH589" s="50"/>
      <c r="BI589" s="50"/>
      <c r="BJ589" s="50"/>
      <c r="BK589" s="50"/>
      <c r="BL589" s="50"/>
      <c r="BM589" s="50"/>
    </row>
    <row r="590" spans="40:65" x14ac:dyDescent="0.25">
      <c r="AN590" s="50"/>
      <c r="AO590" s="50"/>
      <c r="AP590" s="50"/>
      <c r="AQ590" s="50"/>
      <c r="AR590" s="50"/>
      <c r="AS590" s="50"/>
      <c r="AT590" s="50"/>
      <c r="AU590" s="50"/>
      <c r="AV590" s="50"/>
      <c r="AW590" s="50"/>
      <c r="AX590" s="50"/>
      <c r="AY590" s="50"/>
      <c r="AZ590" s="50"/>
      <c r="BA590" s="50"/>
      <c r="BB590" s="50"/>
      <c r="BC590" s="50"/>
      <c r="BD590" s="50"/>
      <c r="BE590" s="50"/>
      <c r="BF590" s="50"/>
      <c r="BG590" s="50"/>
      <c r="BH590" s="50"/>
      <c r="BI590" s="50"/>
      <c r="BJ590" s="50"/>
      <c r="BK590" s="50"/>
      <c r="BL590" s="50"/>
      <c r="BM590" s="50"/>
    </row>
    <row r="591" spans="40:65" x14ac:dyDescent="0.25">
      <c r="AN591" s="50"/>
      <c r="AO591" s="50"/>
      <c r="AP591" s="50"/>
      <c r="AQ591" s="50"/>
      <c r="AR591" s="50"/>
      <c r="AS591" s="50"/>
      <c r="AT591" s="50"/>
      <c r="AU591" s="50"/>
      <c r="AV591" s="50"/>
      <c r="AW591" s="50"/>
      <c r="AX591" s="50"/>
      <c r="AY591" s="50"/>
      <c r="AZ591" s="50"/>
      <c r="BA591" s="50"/>
      <c r="BB591" s="50"/>
      <c r="BC591" s="50"/>
      <c r="BD591" s="50"/>
      <c r="BE591" s="50"/>
      <c r="BF591" s="50"/>
      <c r="BG591" s="50"/>
      <c r="BH591" s="50"/>
      <c r="BI591" s="50"/>
      <c r="BJ591" s="50"/>
      <c r="BK591" s="50"/>
      <c r="BL591" s="50"/>
      <c r="BM591" s="50"/>
    </row>
    <row r="592" spans="40:65" x14ac:dyDescent="0.25">
      <c r="AN592" s="50"/>
      <c r="AO592" s="50"/>
      <c r="AP592" s="50"/>
      <c r="AQ592" s="50"/>
      <c r="AR592" s="50"/>
      <c r="AS592" s="50"/>
      <c r="AT592" s="50"/>
      <c r="AU592" s="50"/>
      <c r="AV592" s="50"/>
      <c r="AW592" s="50"/>
      <c r="AX592" s="50"/>
      <c r="AY592" s="50"/>
      <c r="AZ592" s="50"/>
      <c r="BA592" s="50"/>
      <c r="BB592" s="50"/>
      <c r="BC592" s="50"/>
      <c r="BD592" s="50"/>
      <c r="BE592" s="50"/>
      <c r="BF592" s="50"/>
      <c r="BG592" s="50"/>
      <c r="BH592" s="50"/>
      <c r="BI592" s="50"/>
      <c r="BJ592" s="50"/>
      <c r="BK592" s="50"/>
      <c r="BL592" s="50"/>
      <c r="BM592" s="50"/>
    </row>
    <row r="593" spans="40:65" x14ac:dyDescent="0.25">
      <c r="AN593" s="50"/>
      <c r="AO593" s="50"/>
      <c r="AP593" s="50"/>
      <c r="AQ593" s="50"/>
      <c r="AR593" s="50"/>
      <c r="AS593" s="50"/>
      <c r="AT593" s="50"/>
      <c r="AU593" s="50"/>
      <c r="AV593" s="50"/>
      <c r="AW593" s="50"/>
      <c r="AX593" s="50"/>
      <c r="AY593" s="50"/>
      <c r="AZ593" s="50"/>
      <c r="BA593" s="50"/>
      <c r="BB593" s="50"/>
      <c r="BC593" s="50"/>
      <c r="BD593" s="50"/>
      <c r="BE593" s="50"/>
      <c r="BF593" s="50"/>
      <c r="BG593" s="50"/>
      <c r="BH593" s="50"/>
      <c r="BI593" s="50"/>
      <c r="BJ593" s="50"/>
      <c r="BK593" s="50"/>
      <c r="BL593" s="50"/>
      <c r="BM593" s="50"/>
    </row>
    <row r="594" spans="40:65" x14ac:dyDescent="0.25">
      <c r="AN594" s="50"/>
      <c r="AO594" s="50"/>
      <c r="AP594" s="50"/>
      <c r="AQ594" s="50"/>
      <c r="AR594" s="50"/>
      <c r="AS594" s="50"/>
      <c r="AT594" s="50"/>
      <c r="AU594" s="50"/>
      <c r="AV594" s="50"/>
      <c r="AW594" s="50"/>
      <c r="AX594" s="50"/>
      <c r="AY594" s="50"/>
      <c r="AZ594" s="50"/>
      <c r="BA594" s="50"/>
      <c r="BB594" s="50"/>
      <c r="BC594" s="50"/>
      <c r="BD594" s="50"/>
      <c r="BE594" s="50"/>
      <c r="BF594" s="50"/>
      <c r="BG594" s="50"/>
      <c r="BH594" s="50"/>
      <c r="BI594" s="50"/>
      <c r="BJ594" s="50"/>
      <c r="BK594" s="50"/>
      <c r="BL594" s="50"/>
      <c r="BM594" s="50"/>
    </row>
    <row r="595" spans="40:65" x14ac:dyDescent="0.25">
      <c r="AN595" s="50"/>
      <c r="AO595" s="50"/>
      <c r="AP595" s="50"/>
      <c r="AQ595" s="50"/>
      <c r="AR595" s="50"/>
      <c r="AS595" s="50"/>
      <c r="AT595" s="50"/>
      <c r="AU595" s="50"/>
      <c r="AV595" s="50"/>
      <c r="AW595" s="50"/>
      <c r="AX595" s="50"/>
      <c r="AY595" s="50"/>
      <c r="AZ595" s="50"/>
      <c r="BA595" s="50"/>
      <c r="BB595" s="50"/>
      <c r="BC595" s="50"/>
      <c r="BD595" s="50"/>
      <c r="BE595" s="50"/>
      <c r="BF595" s="50"/>
      <c r="BG595" s="50"/>
      <c r="BH595" s="50"/>
      <c r="BI595" s="50"/>
      <c r="BJ595" s="50"/>
      <c r="BK595" s="50"/>
      <c r="BL595" s="50"/>
      <c r="BM595" s="50"/>
    </row>
    <row r="596" spans="40:65" x14ac:dyDescent="0.25">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row>
    <row r="597" spans="40:65" x14ac:dyDescent="0.25">
      <c r="AN597" s="50"/>
      <c r="AO597" s="50"/>
      <c r="AP597" s="50"/>
      <c r="AQ597" s="50"/>
      <c r="AR597" s="50"/>
      <c r="AS597" s="50"/>
      <c r="AT597" s="50"/>
      <c r="AU597" s="50"/>
      <c r="AV597" s="50"/>
      <c r="AW597" s="50"/>
      <c r="AX597" s="50"/>
      <c r="AY597" s="50"/>
      <c r="AZ597" s="50"/>
      <c r="BA597" s="50"/>
      <c r="BB597" s="50"/>
      <c r="BC597" s="50"/>
      <c r="BD597" s="50"/>
      <c r="BE597" s="50"/>
      <c r="BF597" s="50"/>
      <c r="BG597" s="50"/>
      <c r="BH597" s="50"/>
      <c r="BI597" s="50"/>
      <c r="BJ597" s="50"/>
      <c r="BK597" s="50"/>
      <c r="BL597" s="50"/>
      <c r="BM597" s="50"/>
    </row>
    <row r="598" spans="40:65" x14ac:dyDescent="0.25">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c r="BL598" s="50"/>
      <c r="BM598" s="50"/>
    </row>
    <row r="599" spans="40:65" x14ac:dyDescent="0.25">
      <c r="AN599" s="50"/>
      <c r="AO599" s="50"/>
      <c r="AP599" s="50"/>
      <c r="AQ599" s="50"/>
      <c r="AR599" s="50"/>
      <c r="AS599" s="50"/>
      <c r="AT599" s="50"/>
      <c r="AU599" s="50"/>
      <c r="AV599" s="50"/>
      <c r="AW599" s="50"/>
      <c r="AX599" s="50"/>
      <c r="AY599" s="50"/>
      <c r="AZ599" s="50"/>
      <c r="BA599" s="50"/>
      <c r="BB599" s="50"/>
      <c r="BC599" s="50"/>
      <c r="BD599" s="50"/>
      <c r="BE599" s="50"/>
      <c r="BF599" s="50"/>
      <c r="BG599" s="50"/>
      <c r="BH599" s="50"/>
      <c r="BI599" s="50"/>
      <c r="BJ599" s="50"/>
      <c r="BK599" s="50"/>
      <c r="BL599" s="50"/>
      <c r="BM599" s="50"/>
    </row>
    <row r="600" spans="40:65" x14ac:dyDescent="0.25">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row>
    <row r="601" spans="40:65" x14ac:dyDescent="0.25">
      <c r="AN601" s="50"/>
      <c r="AO601" s="50"/>
      <c r="AP601" s="50"/>
      <c r="AQ601" s="50"/>
      <c r="AR601" s="50"/>
      <c r="AS601" s="50"/>
      <c r="AT601" s="50"/>
      <c r="AU601" s="50"/>
      <c r="AV601" s="50"/>
      <c r="AW601" s="50"/>
      <c r="AX601" s="50"/>
      <c r="AY601" s="50"/>
      <c r="AZ601" s="50"/>
      <c r="BA601" s="50"/>
      <c r="BB601" s="50"/>
      <c r="BC601" s="50"/>
      <c r="BD601" s="50"/>
      <c r="BE601" s="50"/>
      <c r="BF601" s="50"/>
      <c r="BG601" s="50"/>
      <c r="BH601" s="50"/>
      <c r="BI601" s="50"/>
      <c r="BJ601" s="50"/>
      <c r="BK601" s="50"/>
      <c r="BL601" s="50"/>
      <c r="BM601" s="50"/>
    </row>
    <row r="602" spans="40:65" x14ac:dyDescent="0.25">
      <c r="AN602" s="50"/>
      <c r="AO602" s="50"/>
      <c r="AP602" s="50"/>
      <c r="AQ602" s="50"/>
      <c r="AR602" s="50"/>
      <c r="AS602" s="50"/>
      <c r="AT602" s="50"/>
      <c r="AU602" s="50"/>
      <c r="AV602" s="50"/>
      <c r="AW602" s="50"/>
      <c r="AX602" s="50"/>
      <c r="AY602" s="50"/>
      <c r="AZ602" s="50"/>
      <c r="BA602" s="50"/>
      <c r="BB602" s="50"/>
      <c r="BC602" s="50"/>
      <c r="BD602" s="50"/>
      <c r="BE602" s="50"/>
      <c r="BF602" s="50"/>
      <c r="BG602" s="50"/>
      <c r="BH602" s="50"/>
      <c r="BI602" s="50"/>
      <c r="BJ602" s="50"/>
      <c r="BK602" s="50"/>
      <c r="BL602" s="50"/>
      <c r="BM602" s="50"/>
    </row>
    <row r="603" spans="40:65" x14ac:dyDescent="0.25">
      <c r="AN603" s="50"/>
      <c r="AO603" s="50"/>
      <c r="AP603" s="50"/>
      <c r="AQ603" s="50"/>
      <c r="AR603" s="50"/>
      <c r="AS603" s="50"/>
      <c r="AT603" s="50"/>
      <c r="AU603" s="50"/>
      <c r="AV603" s="50"/>
      <c r="AW603" s="50"/>
      <c r="AX603" s="50"/>
      <c r="AY603" s="50"/>
      <c r="AZ603" s="50"/>
      <c r="BA603" s="50"/>
      <c r="BB603" s="50"/>
      <c r="BC603" s="50"/>
      <c r="BD603" s="50"/>
      <c r="BE603" s="50"/>
      <c r="BF603" s="50"/>
      <c r="BG603" s="50"/>
      <c r="BH603" s="50"/>
      <c r="BI603" s="50"/>
      <c r="BJ603" s="50"/>
      <c r="BK603" s="50"/>
      <c r="BL603" s="50"/>
      <c r="BM603" s="50"/>
    </row>
    <row r="604" spans="40:65" x14ac:dyDescent="0.25">
      <c r="AN604" s="50"/>
      <c r="AO604" s="50"/>
      <c r="AP604" s="50"/>
      <c r="AQ604" s="50"/>
      <c r="AR604" s="50"/>
      <c r="AS604" s="50"/>
      <c r="AT604" s="50"/>
      <c r="AU604" s="50"/>
      <c r="AV604" s="50"/>
      <c r="AW604" s="50"/>
      <c r="AX604" s="50"/>
      <c r="AY604" s="50"/>
      <c r="AZ604" s="50"/>
      <c r="BA604" s="50"/>
      <c r="BB604" s="50"/>
      <c r="BC604" s="50"/>
      <c r="BD604" s="50"/>
      <c r="BE604" s="50"/>
      <c r="BF604" s="50"/>
      <c r="BG604" s="50"/>
      <c r="BH604" s="50"/>
      <c r="BI604" s="50"/>
      <c r="BJ604" s="50"/>
      <c r="BK604" s="50"/>
      <c r="BL604" s="50"/>
      <c r="BM604" s="50"/>
    </row>
    <row r="605" spans="40:65" x14ac:dyDescent="0.25">
      <c r="AN605" s="50"/>
      <c r="AO605" s="50"/>
      <c r="AP605" s="50"/>
      <c r="AQ605" s="50"/>
      <c r="AR605" s="50"/>
      <c r="AS605" s="50"/>
      <c r="AT605" s="50"/>
      <c r="AU605" s="50"/>
      <c r="AV605" s="50"/>
      <c r="AW605" s="50"/>
      <c r="AX605" s="50"/>
      <c r="AY605" s="50"/>
      <c r="AZ605" s="50"/>
      <c r="BA605" s="50"/>
      <c r="BB605" s="50"/>
      <c r="BC605" s="50"/>
      <c r="BD605" s="50"/>
      <c r="BE605" s="50"/>
      <c r="BF605" s="50"/>
      <c r="BG605" s="50"/>
      <c r="BH605" s="50"/>
      <c r="BI605" s="50"/>
      <c r="BJ605" s="50"/>
      <c r="BK605" s="50"/>
      <c r="BL605" s="50"/>
      <c r="BM605" s="50"/>
    </row>
    <row r="606" spans="40:65" x14ac:dyDescent="0.25">
      <c r="AN606" s="50"/>
      <c r="AO606" s="50"/>
      <c r="AP606" s="50"/>
      <c r="AQ606" s="50"/>
      <c r="AR606" s="50"/>
      <c r="AS606" s="50"/>
      <c r="AT606" s="50"/>
      <c r="AU606" s="50"/>
      <c r="AV606" s="50"/>
      <c r="AW606" s="50"/>
      <c r="AX606" s="50"/>
      <c r="AY606" s="50"/>
      <c r="AZ606" s="50"/>
      <c r="BA606" s="50"/>
      <c r="BB606" s="50"/>
      <c r="BC606" s="50"/>
      <c r="BD606" s="50"/>
      <c r="BE606" s="50"/>
      <c r="BF606" s="50"/>
      <c r="BG606" s="50"/>
      <c r="BH606" s="50"/>
      <c r="BI606" s="50"/>
      <c r="BJ606" s="50"/>
      <c r="BK606" s="50"/>
      <c r="BL606" s="50"/>
      <c r="BM606" s="50"/>
    </row>
    <row r="607" spans="40:65" x14ac:dyDescent="0.25">
      <c r="AN607" s="50"/>
      <c r="AO607" s="50"/>
      <c r="AP607" s="50"/>
      <c r="AQ607" s="50"/>
      <c r="AR607" s="50"/>
      <c r="AS607" s="50"/>
      <c r="AT607" s="50"/>
      <c r="AU607" s="50"/>
      <c r="AV607" s="50"/>
      <c r="AW607" s="50"/>
      <c r="AX607" s="50"/>
      <c r="AY607" s="50"/>
      <c r="AZ607" s="50"/>
      <c r="BA607" s="50"/>
      <c r="BB607" s="50"/>
      <c r="BC607" s="50"/>
      <c r="BD607" s="50"/>
      <c r="BE607" s="50"/>
      <c r="BF607" s="50"/>
      <c r="BG607" s="50"/>
      <c r="BH607" s="50"/>
      <c r="BI607" s="50"/>
      <c r="BJ607" s="50"/>
      <c r="BK607" s="50"/>
      <c r="BL607" s="50"/>
      <c r="BM607" s="50"/>
    </row>
    <row r="608" spans="40:65" x14ac:dyDescent="0.25">
      <c r="AN608" s="50"/>
      <c r="AO608" s="50"/>
      <c r="AP608" s="50"/>
      <c r="AQ608" s="50"/>
      <c r="AR608" s="50"/>
      <c r="AS608" s="50"/>
      <c r="AT608" s="50"/>
      <c r="AU608" s="50"/>
      <c r="AV608" s="50"/>
      <c r="AW608" s="50"/>
      <c r="AX608" s="50"/>
      <c r="AY608" s="50"/>
      <c r="AZ608" s="50"/>
      <c r="BA608" s="50"/>
      <c r="BB608" s="50"/>
      <c r="BC608" s="50"/>
      <c r="BD608" s="50"/>
      <c r="BE608" s="50"/>
      <c r="BF608" s="50"/>
      <c r="BG608" s="50"/>
      <c r="BH608" s="50"/>
      <c r="BI608" s="50"/>
      <c r="BJ608" s="50"/>
      <c r="BK608" s="50"/>
      <c r="BL608" s="50"/>
      <c r="BM608" s="50"/>
    </row>
    <row r="609" spans="40:65" x14ac:dyDescent="0.25">
      <c r="AN609" s="50"/>
      <c r="AO609" s="50"/>
      <c r="AP609" s="50"/>
      <c r="AQ609" s="50"/>
      <c r="AR609" s="50"/>
      <c r="AS609" s="50"/>
      <c r="AT609" s="50"/>
      <c r="AU609" s="50"/>
      <c r="AV609" s="50"/>
      <c r="AW609" s="50"/>
      <c r="AX609" s="50"/>
      <c r="AY609" s="50"/>
      <c r="AZ609" s="50"/>
      <c r="BA609" s="50"/>
      <c r="BB609" s="50"/>
      <c r="BC609" s="50"/>
      <c r="BD609" s="50"/>
      <c r="BE609" s="50"/>
      <c r="BF609" s="50"/>
      <c r="BG609" s="50"/>
      <c r="BH609" s="50"/>
      <c r="BI609" s="50"/>
      <c r="BJ609" s="50"/>
      <c r="BK609" s="50"/>
      <c r="BL609" s="50"/>
      <c r="BM609" s="50"/>
    </row>
    <row r="610" spans="40:65" x14ac:dyDescent="0.25">
      <c r="AN610" s="50"/>
      <c r="AO610" s="50"/>
      <c r="AP610" s="50"/>
      <c r="AQ610" s="50"/>
      <c r="AR610" s="50"/>
      <c r="AS610" s="50"/>
      <c r="AT610" s="50"/>
      <c r="AU610" s="50"/>
      <c r="AV610" s="50"/>
      <c r="AW610" s="50"/>
      <c r="AX610" s="50"/>
      <c r="AY610" s="50"/>
      <c r="AZ610" s="50"/>
      <c r="BA610" s="50"/>
      <c r="BB610" s="50"/>
      <c r="BC610" s="50"/>
      <c r="BD610" s="50"/>
      <c r="BE610" s="50"/>
      <c r="BF610" s="50"/>
      <c r="BG610" s="50"/>
      <c r="BH610" s="50"/>
      <c r="BI610" s="50"/>
      <c r="BJ610" s="50"/>
      <c r="BK610" s="50"/>
      <c r="BL610" s="50"/>
      <c r="BM610" s="50"/>
    </row>
    <row r="611" spans="40:65" x14ac:dyDescent="0.25">
      <c r="AN611" s="50"/>
      <c r="AO611" s="50"/>
      <c r="AP611" s="50"/>
      <c r="AQ611" s="50"/>
      <c r="AR611" s="50"/>
      <c r="AS611" s="50"/>
      <c r="AT611" s="50"/>
      <c r="AU611" s="50"/>
      <c r="AV611" s="50"/>
      <c r="AW611" s="50"/>
      <c r="AX611" s="50"/>
      <c r="AY611" s="50"/>
      <c r="AZ611" s="50"/>
      <c r="BA611" s="50"/>
      <c r="BB611" s="50"/>
      <c r="BC611" s="50"/>
      <c r="BD611" s="50"/>
      <c r="BE611" s="50"/>
      <c r="BF611" s="50"/>
      <c r="BG611" s="50"/>
      <c r="BH611" s="50"/>
      <c r="BI611" s="50"/>
      <c r="BJ611" s="50"/>
      <c r="BK611" s="50"/>
      <c r="BL611" s="50"/>
      <c r="BM611" s="50"/>
    </row>
    <row r="612" spans="40:65" x14ac:dyDescent="0.25">
      <c r="AN612" s="50"/>
      <c r="AO612" s="50"/>
      <c r="AP612" s="50"/>
      <c r="AQ612" s="50"/>
      <c r="AR612" s="50"/>
      <c r="AS612" s="50"/>
      <c r="AT612" s="50"/>
      <c r="AU612" s="50"/>
      <c r="AV612" s="50"/>
      <c r="AW612" s="50"/>
      <c r="AX612" s="50"/>
      <c r="AY612" s="50"/>
      <c r="AZ612" s="50"/>
      <c r="BA612" s="50"/>
      <c r="BB612" s="50"/>
      <c r="BC612" s="50"/>
      <c r="BD612" s="50"/>
      <c r="BE612" s="50"/>
      <c r="BF612" s="50"/>
      <c r="BG612" s="50"/>
      <c r="BH612" s="50"/>
      <c r="BI612" s="50"/>
      <c r="BJ612" s="50"/>
      <c r="BK612" s="50"/>
      <c r="BL612" s="50"/>
      <c r="BM612" s="50"/>
    </row>
  </sheetData>
  <sheetProtection algorithmName="SHA-512" hashValue="OgYqNoZaTqwy59U49NqH2lsJMw1w9M1PmYuEte0h9d4djqWmuVmKdHGMFk/CzartJbGfb0RaeXuEQRAX0hs5UQ==" saltValue="sgXnXb33U8LQm9YpKQ3b0w==" spinCount="100000" sheet="1" objects="1" scenarios="1" selectLockedCells="1"/>
  <mergeCells count="63">
    <mergeCell ref="B66:E66"/>
    <mergeCell ref="B69:E69"/>
    <mergeCell ref="B54:E54"/>
    <mergeCell ref="B55:E55"/>
    <mergeCell ref="B64:E64"/>
    <mergeCell ref="B58:E58"/>
    <mergeCell ref="B59:E59"/>
    <mergeCell ref="B60:E60"/>
    <mergeCell ref="B62:E62"/>
    <mergeCell ref="B56:E56"/>
    <mergeCell ref="B57:E57"/>
    <mergeCell ref="A116:A119"/>
    <mergeCell ref="B92:E92"/>
    <mergeCell ref="B93:E93"/>
    <mergeCell ref="B94:E94"/>
    <mergeCell ref="B85:G88"/>
    <mergeCell ref="B50:E50"/>
    <mergeCell ref="B36:E36"/>
    <mergeCell ref="B39:E39"/>
    <mergeCell ref="B40:E40"/>
    <mergeCell ref="B42:E42"/>
    <mergeCell ref="B43:E43"/>
    <mergeCell ref="B44:E44"/>
    <mergeCell ref="B45:E45"/>
    <mergeCell ref="B46:E46"/>
    <mergeCell ref="B47:E47"/>
    <mergeCell ref="B2:Q2"/>
    <mergeCell ref="B4:C4"/>
    <mergeCell ref="D4:O4"/>
    <mergeCell ref="B8:C8"/>
    <mergeCell ref="B12:G12"/>
    <mergeCell ref="B5:C5"/>
    <mergeCell ref="D5:O5"/>
    <mergeCell ref="B15:E15"/>
    <mergeCell ref="A17:A18"/>
    <mergeCell ref="B17:E18"/>
    <mergeCell ref="B21:E21"/>
    <mergeCell ref="B22:E22"/>
    <mergeCell ref="B20:E20"/>
    <mergeCell ref="F17:K17"/>
    <mergeCell ref="B24:E24"/>
    <mergeCell ref="B41:E41"/>
    <mergeCell ref="B25:E25"/>
    <mergeCell ref="B26:E26"/>
    <mergeCell ref="B30:E30"/>
    <mergeCell ref="B31:E31"/>
    <mergeCell ref="B23:E23"/>
    <mergeCell ref="B32:E32"/>
    <mergeCell ref="B33:E33"/>
    <mergeCell ref="B34:E34"/>
    <mergeCell ref="B35:E35"/>
    <mergeCell ref="B80:F80"/>
    <mergeCell ref="G80:I80"/>
    <mergeCell ref="G74:J74"/>
    <mergeCell ref="G75:J75"/>
    <mergeCell ref="G76:J76"/>
    <mergeCell ref="G77:J77"/>
    <mergeCell ref="G78:J78"/>
    <mergeCell ref="B74:F74"/>
    <mergeCell ref="B75:F75"/>
    <mergeCell ref="B76:F76"/>
    <mergeCell ref="B77:F77"/>
    <mergeCell ref="B78:F78"/>
  </mergeCells>
  <conditionalFormatting sqref="G78">
    <cfRule type="cellIs" dxfId="16" priority="1" operator="greaterThan">
      <formula>#REF!</formula>
    </cfRule>
    <cfRule type="cellIs" dxfId="15" priority="2" operator="lessThanOrEqual">
      <formula>#REF!</formula>
    </cfRule>
  </conditionalFormatting>
  <dataValidations count="1">
    <dataValidation operator="greaterThanOrEqual" allowBlank="1" showInputMessage="1" showErrorMessage="1" sqref="G78:G79"/>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B576"/>
  <sheetViews>
    <sheetView workbookViewId="0">
      <selection activeCell="C19" sqref="C19"/>
    </sheetView>
  </sheetViews>
  <sheetFormatPr defaultRowHeight="12.5" x14ac:dyDescent="0.25"/>
  <cols>
    <col min="1" max="1" width="9.1796875" style="50" customWidth="1"/>
    <col min="14" max="14" width="8.81640625" customWidth="1"/>
    <col min="15" max="15" width="33.81640625" style="50" customWidth="1"/>
    <col min="16" max="16" width="29.1796875" style="50" bestFit="1" customWidth="1"/>
    <col min="17" max="28" width="9.1796875" style="50"/>
  </cols>
  <sheetData>
    <row r="1" spans="2:16" s="50" customFormat="1" ht="13" thickBot="1" x14ac:dyDescent="0.3"/>
    <row r="2" spans="2:16" ht="60.75" customHeight="1" thickBot="1" x14ac:dyDescent="0.3">
      <c r="B2" s="954" t="s">
        <v>227</v>
      </c>
      <c r="C2" s="955"/>
      <c r="D2" s="955"/>
      <c r="E2" s="955"/>
      <c r="F2" s="955"/>
      <c r="G2" s="955"/>
      <c r="H2" s="955"/>
      <c r="I2" s="955"/>
      <c r="J2" s="955"/>
      <c r="K2" s="955"/>
      <c r="L2" s="955"/>
      <c r="M2" s="955"/>
      <c r="N2" s="955"/>
      <c r="O2" s="956"/>
      <c r="P2" s="525" t="s">
        <v>217</v>
      </c>
    </row>
    <row r="3" spans="2:16" s="50" customFormat="1" ht="13.5" customHeight="1" thickBot="1" x14ac:dyDescent="0.3">
      <c r="B3" s="526" t="s">
        <v>218</v>
      </c>
      <c r="C3" s="957" t="s">
        <v>228</v>
      </c>
      <c r="D3" s="958"/>
      <c r="E3" s="958"/>
      <c r="F3" s="958"/>
      <c r="G3" s="958"/>
      <c r="H3" s="958"/>
      <c r="I3" s="958"/>
      <c r="J3" s="958"/>
      <c r="K3" s="958"/>
      <c r="L3" s="958"/>
      <c r="M3" s="958"/>
      <c r="N3" s="959"/>
      <c r="O3" s="527" t="s">
        <v>219</v>
      </c>
      <c r="P3" s="528"/>
    </row>
    <row r="4" spans="2:16" ht="12.75" customHeight="1" x14ac:dyDescent="0.25">
      <c r="B4" s="960" t="s">
        <v>5</v>
      </c>
      <c r="C4" s="529">
        <v>43252</v>
      </c>
      <c r="D4" s="529">
        <v>43282</v>
      </c>
      <c r="E4" s="529">
        <v>43313</v>
      </c>
      <c r="F4" s="529">
        <v>43344</v>
      </c>
      <c r="G4" s="529">
        <v>43374</v>
      </c>
      <c r="H4" s="529">
        <v>43405</v>
      </c>
      <c r="I4" s="529">
        <v>43435</v>
      </c>
      <c r="J4" s="529">
        <v>43466</v>
      </c>
      <c r="K4" s="529">
        <v>43497</v>
      </c>
      <c r="L4" s="529">
        <v>43525</v>
      </c>
      <c r="M4" s="529">
        <v>43556</v>
      </c>
      <c r="N4" s="529">
        <v>43586</v>
      </c>
      <c r="O4" s="530" t="s">
        <v>229</v>
      </c>
      <c r="P4" s="948">
        <f>SUM(O5,O8,O11,O14)</f>
        <v>4344828</v>
      </c>
    </row>
    <row r="5" spans="2:16" ht="12.75" customHeight="1" x14ac:dyDescent="0.25">
      <c r="B5" s="961"/>
      <c r="C5" s="531">
        <v>83098</v>
      </c>
      <c r="D5" s="531">
        <v>95226</v>
      </c>
      <c r="E5" s="531">
        <v>100342</v>
      </c>
      <c r="F5" s="531">
        <v>88096</v>
      </c>
      <c r="G5" s="531">
        <v>90732</v>
      </c>
      <c r="H5" s="531">
        <v>92589</v>
      </c>
      <c r="I5" s="531">
        <v>79509</v>
      </c>
      <c r="J5" s="531">
        <v>76865</v>
      </c>
      <c r="K5" s="531">
        <v>96188</v>
      </c>
      <c r="L5" s="531">
        <v>95140</v>
      </c>
      <c r="M5" s="531">
        <v>104455</v>
      </c>
      <c r="N5" s="531">
        <v>83967</v>
      </c>
      <c r="O5" s="531">
        <f>SUM(C5:N5)</f>
        <v>1086207</v>
      </c>
      <c r="P5" s="949"/>
    </row>
    <row r="6" spans="2:16" ht="12.75" customHeight="1" x14ac:dyDescent="0.25">
      <c r="B6" s="532"/>
      <c r="C6" s="533"/>
      <c r="D6" s="533"/>
      <c r="E6" s="533"/>
      <c r="F6" s="533"/>
      <c r="G6" s="533"/>
      <c r="H6" s="533"/>
      <c r="I6" s="533"/>
      <c r="J6" s="533"/>
      <c r="K6" s="533"/>
      <c r="L6" s="533"/>
      <c r="M6" s="533"/>
      <c r="N6" s="533"/>
      <c r="O6" s="534"/>
      <c r="P6" s="950"/>
    </row>
    <row r="7" spans="2:16" ht="12.75" customHeight="1" x14ac:dyDescent="0.25">
      <c r="B7" s="960" t="s">
        <v>6</v>
      </c>
      <c r="C7" s="529">
        <v>43617</v>
      </c>
      <c r="D7" s="529">
        <v>43647</v>
      </c>
      <c r="E7" s="529">
        <v>43678</v>
      </c>
      <c r="F7" s="529">
        <v>43709</v>
      </c>
      <c r="G7" s="529">
        <v>43739</v>
      </c>
      <c r="H7" s="529">
        <v>43770</v>
      </c>
      <c r="I7" s="529">
        <v>43800</v>
      </c>
      <c r="J7" s="529">
        <v>43831</v>
      </c>
      <c r="K7" s="529">
        <v>43862</v>
      </c>
      <c r="L7" s="529">
        <v>43891</v>
      </c>
      <c r="M7" s="529">
        <v>43922</v>
      </c>
      <c r="N7" s="529">
        <v>43952</v>
      </c>
      <c r="O7" s="535" t="s">
        <v>230</v>
      </c>
      <c r="P7" s="950"/>
    </row>
    <row r="8" spans="2:16" ht="12.75" customHeight="1" x14ac:dyDescent="0.25">
      <c r="B8" s="961"/>
      <c r="C8" s="531">
        <v>83098</v>
      </c>
      <c r="D8" s="531">
        <v>95226</v>
      </c>
      <c r="E8" s="531">
        <v>100342</v>
      </c>
      <c r="F8" s="531">
        <v>88096</v>
      </c>
      <c r="G8" s="531">
        <v>90732</v>
      </c>
      <c r="H8" s="531">
        <v>92589</v>
      </c>
      <c r="I8" s="531">
        <v>79509</v>
      </c>
      <c r="J8" s="531">
        <v>76865</v>
      </c>
      <c r="K8" s="531">
        <v>96188</v>
      </c>
      <c r="L8" s="531">
        <v>95140</v>
      </c>
      <c r="M8" s="531">
        <v>104455</v>
      </c>
      <c r="N8" s="531">
        <v>83967</v>
      </c>
      <c r="O8" s="536">
        <f>SUM(C8:N8)</f>
        <v>1086207</v>
      </c>
      <c r="P8" s="950"/>
    </row>
    <row r="9" spans="2:16" ht="12.75" customHeight="1" x14ac:dyDescent="0.25">
      <c r="B9" s="532"/>
      <c r="C9" s="533"/>
      <c r="D9" s="533"/>
      <c r="E9" s="533"/>
      <c r="F9" s="533"/>
      <c r="G9" s="533"/>
      <c r="H9" s="533"/>
      <c r="I9" s="533"/>
      <c r="J9" s="533"/>
      <c r="K9" s="533"/>
      <c r="L9" s="533"/>
      <c r="M9" s="533"/>
      <c r="N9" s="533"/>
      <c r="O9" s="534"/>
      <c r="P9" s="950"/>
    </row>
    <row r="10" spans="2:16" ht="12.75" customHeight="1" x14ac:dyDescent="0.25">
      <c r="B10" s="960" t="s">
        <v>7</v>
      </c>
      <c r="C10" s="529">
        <v>44348</v>
      </c>
      <c r="D10" s="529">
        <v>44378</v>
      </c>
      <c r="E10" s="529">
        <v>44409</v>
      </c>
      <c r="F10" s="529">
        <v>44440</v>
      </c>
      <c r="G10" s="529">
        <v>44470</v>
      </c>
      <c r="H10" s="529">
        <v>44501</v>
      </c>
      <c r="I10" s="529">
        <v>44531</v>
      </c>
      <c r="J10" s="529">
        <v>44562</v>
      </c>
      <c r="K10" s="529">
        <v>44593</v>
      </c>
      <c r="L10" s="529">
        <v>44621</v>
      </c>
      <c r="M10" s="529">
        <v>44652</v>
      </c>
      <c r="N10" s="529">
        <v>44682</v>
      </c>
      <c r="O10" s="535" t="s">
        <v>231</v>
      </c>
      <c r="P10" s="950"/>
    </row>
    <row r="11" spans="2:16" ht="12.75" customHeight="1" x14ac:dyDescent="0.25">
      <c r="B11" s="961"/>
      <c r="C11" s="531">
        <v>83098</v>
      </c>
      <c r="D11" s="531">
        <v>95226</v>
      </c>
      <c r="E11" s="531">
        <v>100342</v>
      </c>
      <c r="F11" s="531">
        <v>88096</v>
      </c>
      <c r="G11" s="531">
        <v>90732</v>
      </c>
      <c r="H11" s="531">
        <v>92589</v>
      </c>
      <c r="I11" s="531">
        <v>79509</v>
      </c>
      <c r="J11" s="531">
        <v>76865</v>
      </c>
      <c r="K11" s="531">
        <v>96188</v>
      </c>
      <c r="L11" s="531">
        <v>95140</v>
      </c>
      <c r="M11" s="531">
        <v>104455</v>
      </c>
      <c r="N11" s="531">
        <v>83967</v>
      </c>
      <c r="O11" s="536">
        <f>SUM(C11:N11)</f>
        <v>1086207</v>
      </c>
      <c r="P11" s="950"/>
    </row>
    <row r="12" spans="2:16" ht="12.75" customHeight="1" x14ac:dyDescent="0.25">
      <c r="B12" s="532"/>
      <c r="C12" s="533"/>
      <c r="D12" s="533"/>
      <c r="E12" s="533"/>
      <c r="F12" s="533"/>
      <c r="G12" s="533"/>
      <c r="H12" s="533"/>
      <c r="I12" s="533"/>
      <c r="J12" s="533"/>
      <c r="K12" s="533"/>
      <c r="L12" s="533"/>
      <c r="M12" s="533"/>
      <c r="N12" s="533"/>
      <c r="O12" s="534"/>
      <c r="P12" s="950"/>
    </row>
    <row r="13" spans="2:16" ht="12.75" customHeight="1" x14ac:dyDescent="0.25">
      <c r="B13" s="960" t="s">
        <v>121</v>
      </c>
      <c r="C13" s="529">
        <v>44713</v>
      </c>
      <c r="D13" s="529">
        <v>44743</v>
      </c>
      <c r="E13" s="529">
        <v>44774</v>
      </c>
      <c r="F13" s="529">
        <v>44805</v>
      </c>
      <c r="G13" s="529">
        <v>44835</v>
      </c>
      <c r="H13" s="529">
        <v>44866</v>
      </c>
      <c r="I13" s="529">
        <v>44896</v>
      </c>
      <c r="J13" s="529">
        <v>44927</v>
      </c>
      <c r="K13" s="529">
        <v>44958</v>
      </c>
      <c r="L13" s="529">
        <v>44986</v>
      </c>
      <c r="M13" s="529">
        <v>45017</v>
      </c>
      <c r="N13" s="529">
        <v>45047</v>
      </c>
      <c r="O13" s="535" t="s">
        <v>232</v>
      </c>
      <c r="P13" s="950"/>
    </row>
    <row r="14" spans="2:16" ht="13.5" customHeight="1" x14ac:dyDescent="0.25">
      <c r="B14" s="961"/>
      <c r="C14" s="531">
        <v>83098</v>
      </c>
      <c r="D14" s="531">
        <v>95226</v>
      </c>
      <c r="E14" s="531">
        <v>100342</v>
      </c>
      <c r="F14" s="531">
        <v>88096</v>
      </c>
      <c r="G14" s="531">
        <v>90732</v>
      </c>
      <c r="H14" s="531">
        <v>92589</v>
      </c>
      <c r="I14" s="531">
        <v>79509</v>
      </c>
      <c r="J14" s="531">
        <v>76865</v>
      </c>
      <c r="K14" s="531">
        <v>96188</v>
      </c>
      <c r="L14" s="531">
        <v>95140</v>
      </c>
      <c r="M14" s="531">
        <v>104455</v>
      </c>
      <c r="N14" s="531">
        <v>83967</v>
      </c>
      <c r="O14" s="536">
        <f>SUM(C14:N14)</f>
        <v>1086207</v>
      </c>
      <c r="P14" s="950"/>
    </row>
    <row r="15" spans="2:16" ht="13.5" customHeight="1" thickBot="1" x14ac:dyDescent="0.3">
      <c r="B15" s="539"/>
      <c r="C15" s="540"/>
      <c r="D15" s="541"/>
      <c r="E15" s="541"/>
      <c r="F15" s="541"/>
      <c r="G15" s="541"/>
      <c r="H15" s="541"/>
      <c r="I15" s="541"/>
      <c r="J15" s="541"/>
      <c r="K15" s="541"/>
      <c r="L15" s="541"/>
      <c r="M15" s="541"/>
      <c r="N15" s="542"/>
      <c r="O15" s="543"/>
      <c r="P15" s="950"/>
    </row>
    <row r="16" spans="2:16" s="50" customFormat="1" ht="28.5" customHeight="1" thickBot="1" x14ac:dyDescent="0.3">
      <c r="B16" s="537" t="s">
        <v>220</v>
      </c>
      <c r="C16" s="951" t="s">
        <v>221</v>
      </c>
      <c r="D16" s="952"/>
      <c r="E16" s="952"/>
      <c r="F16" s="952"/>
      <c r="G16" s="952"/>
      <c r="H16" s="952"/>
      <c r="I16" s="952"/>
      <c r="J16" s="952"/>
      <c r="K16" s="952"/>
      <c r="L16" s="952"/>
      <c r="M16" s="952"/>
      <c r="N16" s="953"/>
      <c r="O16" s="538" t="s">
        <v>233</v>
      </c>
      <c r="P16" s="528"/>
    </row>
    <row r="17" s="50" customFormat="1" x14ac:dyDescent="0.25"/>
    <row r="18" s="50" customFormat="1" x14ac:dyDescent="0.25"/>
    <row r="19" s="50" customFormat="1" x14ac:dyDescent="0.25"/>
    <row r="20" s="50" customFormat="1" x14ac:dyDescent="0.25"/>
    <row r="21" s="50" customFormat="1" x14ac:dyDescent="0.25"/>
    <row r="22" s="50" customFormat="1" x14ac:dyDescent="0.25"/>
    <row r="23" s="50" customFormat="1" x14ac:dyDescent="0.25"/>
    <row r="24" s="50" customFormat="1" x14ac:dyDescent="0.25"/>
    <row r="25" s="50" customFormat="1" x14ac:dyDescent="0.25"/>
    <row r="26" s="50" customFormat="1" x14ac:dyDescent="0.25"/>
    <row r="27" s="50" customFormat="1" x14ac:dyDescent="0.25"/>
    <row r="28" s="50" customFormat="1" x14ac:dyDescent="0.25"/>
    <row r="29" s="50" customFormat="1" x14ac:dyDescent="0.25"/>
    <row r="30" s="50" customFormat="1" x14ac:dyDescent="0.25"/>
    <row r="31" s="50" customFormat="1" x14ac:dyDescent="0.25"/>
    <row r="32" s="50" customFormat="1" x14ac:dyDescent="0.25"/>
    <row r="33" s="50" customFormat="1" x14ac:dyDescent="0.25"/>
    <row r="34" s="50" customFormat="1" x14ac:dyDescent="0.25"/>
    <row r="35" s="50" customFormat="1" x14ac:dyDescent="0.25"/>
    <row r="36" s="50" customFormat="1" x14ac:dyDescent="0.25"/>
    <row r="37" s="50" customFormat="1" x14ac:dyDescent="0.25"/>
    <row r="38" s="50" customFormat="1" x14ac:dyDescent="0.25"/>
    <row r="39" s="50" customFormat="1" x14ac:dyDescent="0.25"/>
    <row r="40" s="50" customFormat="1" x14ac:dyDescent="0.25"/>
    <row r="41" s="50" customFormat="1" x14ac:dyDescent="0.25"/>
    <row r="42" s="50" customFormat="1" x14ac:dyDescent="0.25"/>
    <row r="43" s="50" customFormat="1" x14ac:dyDescent="0.25"/>
    <row r="44" s="50" customFormat="1" x14ac:dyDescent="0.25"/>
    <row r="45" s="50" customFormat="1" x14ac:dyDescent="0.25"/>
    <row r="46" s="50" customFormat="1" x14ac:dyDescent="0.25"/>
    <row r="47" s="50" customFormat="1" x14ac:dyDescent="0.25"/>
    <row r="48" s="50" customFormat="1" x14ac:dyDescent="0.25"/>
    <row r="49" s="50" customFormat="1" x14ac:dyDescent="0.25"/>
    <row r="50" s="50" customFormat="1" x14ac:dyDescent="0.25"/>
    <row r="51" s="50" customFormat="1" x14ac:dyDescent="0.25"/>
    <row r="52" s="50" customFormat="1" x14ac:dyDescent="0.25"/>
    <row r="53" s="50" customFormat="1" x14ac:dyDescent="0.25"/>
    <row r="54" s="50" customFormat="1" x14ac:dyDescent="0.25"/>
    <row r="55" s="50" customFormat="1" x14ac:dyDescent="0.25"/>
    <row r="56" s="50" customFormat="1" x14ac:dyDescent="0.25"/>
    <row r="57" s="50" customFormat="1" x14ac:dyDescent="0.25"/>
    <row r="58" s="50" customFormat="1" x14ac:dyDescent="0.25"/>
    <row r="59" s="50" customFormat="1" x14ac:dyDescent="0.25"/>
    <row r="60" s="50" customFormat="1" x14ac:dyDescent="0.25"/>
    <row r="61" s="50" customFormat="1" x14ac:dyDescent="0.25"/>
    <row r="62" s="50" customFormat="1" x14ac:dyDescent="0.25"/>
    <row r="63" s="50" customFormat="1" x14ac:dyDescent="0.25"/>
    <row r="64"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row r="77" s="50" customFormat="1" x14ac:dyDescent="0.25"/>
    <row r="78" s="50" customFormat="1" x14ac:dyDescent="0.25"/>
    <row r="79" s="50" customFormat="1" x14ac:dyDescent="0.25"/>
    <row r="80" s="50" customFormat="1" x14ac:dyDescent="0.25"/>
    <row r="81" s="50" customFormat="1" x14ac:dyDescent="0.25"/>
    <row r="82" s="50" customFormat="1" x14ac:dyDescent="0.25"/>
    <row r="83" s="50" customFormat="1" x14ac:dyDescent="0.25"/>
    <row r="84" s="50" customFormat="1" x14ac:dyDescent="0.25"/>
    <row r="85" s="50" customFormat="1" x14ac:dyDescent="0.25"/>
    <row r="86" s="50" customFormat="1" x14ac:dyDescent="0.25"/>
    <row r="87" s="50" customFormat="1" x14ac:dyDescent="0.25"/>
    <row r="88" s="50" customFormat="1" x14ac:dyDescent="0.25"/>
    <row r="89" s="50" customFormat="1" x14ac:dyDescent="0.25"/>
    <row r="90" s="50" customFormat="1" x14ac:dyDescent="0.25"/>
    <row r="91" s="50" customFormat="1" x14ac:dyDescent="0.25"/>
    <row r="92" s="50" customFormat="1" x14ac:dyDescent="0.25"/>
    <row r="93" s="50" customFormat="1" x14ac:dyDescent="0.25"/>
    <row r="94" s="50" customFormat="1" x14ac:dyDescent="0.25"/>
    <row r="95" s="50" customFormat="1" x14ac:dyDescent="0.25"/>
    <row r="96" s="50" customFormat="1" x14ac:dyDescent="0.25"/>
    <row r="97" s="50" customFormat="1" x14ac:dyDescent="0.25"/>
    <row r="98" s="50" customFormat="1" x14ac:dyDescent="0.25"/>
    <row r="99" s="50" customFormat="1" x14ac:dyDescent="0.25"/>
    <row r="100" s="50" customFormat="1" x14ac:dyDescent="0.25"/>
    <row r="101" s="50" customFormat="1" x14ac:dyDescent="0.25"/>
    <row r="102" s="50" customFormat="1" x14ac:dyDescent="0.25"/>
    <row r="103" s="50" customFormat="1" x14ac:dyDescent="0.25"/>
    <row r="104" s="50" customFormat="1" x14ac:dyDescent="0.25"/>
    <row r="105" s="50" customFormat="1" x14ac:dyDescent="0.25"/>
    <row r="106" s="50" customFormat="1" x14ac:dyDescent="0.25"/>
    <row r="107" s="50" customFormat="1" x14ac:dyDescent="0.25"/>
    <row r="108" s="50" customFormat="1" x14ac:dyDescent="0.25"/>
    <row r="109" s="50" customFormat="1" x14ac:dyDescent="0.25"/>
    <row r="110" s="50" customFormat="1" x14ac:dyDescent="0.25"/>
    <row r="111" s="50" customFormat="1" x14ac:dyDescent="0.25"/>
    <row r="112" s="50" customFormat="1" x14ac:dyDescent="0.25"/>
    <row r="113" s="50" customFormat="1" x14ac:dyDescent="0.25"/>
    <row r="114" s="50" customFormat="1" x14ac:dyDescent="0.25"/>
    <row r="115" s="50" customFormat="1" x14ac:dyDescent="0.25"/>
    <row r="116" s="50" customFormat="1" x14ac:dyDescent="0.25"/>
    <row r="117" s="50" customFormat="1" x14ac:dyDescent="0.25"/>
    <row r="118" s="50" customFormat="1" x14ac:dyDescent="0.25"/>
    <row r="119" s="50" customFormat="1" x14ac:dyDescent="0.25"/>
    <row r="120" s="50" customFormat="1" x14ac:dyDescent="0.25"/>
    <row r="121" s="50" customFormat="1" x14ac:dyDescent="0.25"/>
    <row r="122" s="50" customFormat="1" x14ac:dyDescent="0.25"/>
    <row r="123" s="50" customFormat="1" x14ac:dyDescent="0.25"/>
    <row r="124" s="50" customFormat="1" x14ac:dyDescent="0.25"/>
    <row r="125" s="50" customFormat="1" x14ac:dyDescent="0.25"/>
    <row r="126" s="50" customFormat="1" x14ac:dyDescent="0.25"/>
    <row r="127" s="50" customFormat="1" x14ac:dyDescent="0.25"/>
    <row r="128" s="50" customFormat="1" x14ac:dyDescent="0.25"/>
    <row r="129" s="50" customFormat="1" x14ac:dyDescent="0.25"/>
    <row r="130" s="50" customFormat="1" x14ac:dyDescent="0.25"/>
    <row r="131" s="50" customFormat="1" x14ac:dyDescent="0.25"/>
    <row r="132" s="50" customFormat="1" x14ac:dyDescent="0.25"/>
    <row r="133" s="50" customFormat="1" x14ac:dyDescent="0.25"/>
    <row r="134" s="50" customFormat="1" x14ac:dyDescent="0.25"/>
    <row r="135" s="50" customFormat="1" x14ac:dyDescent="0.25"/>
    <row r="136" s="50" customFormat="1" x14ac:dyDescent="0.25"/>
    <row r="137" s="50" customFormat="1" x14ac:dyDescent="0.25"/>
    <row r="138" s="50" customFormat="1" x14ac:dyDescent="0.25"/>
    <row r="139" s="50" customFormat="1" x14ac:dyDescent="0.25"/>
    <row r="140" s="50" customFormat="1" x14ac:dyDescent="0.25"/>
    <row r="141" s="50" customFormat="1" x14ac:dyDescent="0.25"/>
    <row r="142" s="50" customFormat="1" x14ac:dyDescent="0.25"/>
    <row r="143" s="50" customFormat="1" x14ac:dyDescent="0.25"/>
    <row r="144" s="50" customFormat="1" x14ac:dyDescent="0.25"/>
    <row r="145" s="50" customFormat="1" x14ac:dyDescent="0.25"/>
    <row r="146" s="50" customFormat="1" x14ac:dyDescent="0.25"/>
    <row r="147" s="50" customFormat="1" x14ac:dyDescent="0.25"/>
    <row r="148" s="50" customFormat="1" x14ac:dyDescent="0.25"/>
    <row r="149" s="50" customFormat="1" x14ac:dyDescent="0.25"/>
    <row r="150" s="50" customFormat="1" x14ac:dyDescent="0.25"/>
    <row r="151" s="50" customFormat="1" x14ac:dyDescent="0.25"/>
    <row r="152" s="50" customFormat="1" x14ac:dyDescent="0.25"/>
    <row r="153" s="50" customFormat="1" x14ac:dyDescent="0.25"/>
    <row r="154" s="50" customFormat="1" x14ac:dyDescent="0.25"/>
    <row r="155" s="50" customFormat="1" x14ac:dyDescent="0.25"/>
    <row r="156" s="50" customFormat="1" x14ac:dyDescent="0.25"/>
    <row r="157" s="50" customFormat="1" x14ac:dyDescent="0.25"/>
    <row r="158" s="50" customFormat="1" x14ac:dyDescent="0.25"/>
    <row r="159" s="50" customFormat="1" x14ac:dyDescent="0.25"/>
    <row r="160" s="50" customFormat="1" x14ac:dyDescent="0.25"/>
    <row r="161" s="50" customFormat="1" x14ac:dyDescent="0.25"/>
    <row r="162" s="50" customFormat="1" x14ac:dyDescent="0.25"/>
    <row r="163" s="50" customFormat="1" x14ac:dyDescent="0.25"/>
    <row r="164" s="50" customFormat="1" x14ac:dyDescent="0.25"/>
    <row r="165" s="50" customFormat="1" x14ac:dyDescent="0.25"/>
    <row r="166" s="50" customFormat="1" x14ac:dyDescent="0.25"/>
    <row r="167" s="50" customFormat="1" x14ac:dyDescent="0.25"/>
    <row r="168" s="50" customFormat="1" x14ac:dyDescent="0.25"/>
    <row r="169" s="50" customFormat="1" x14ac:dyDescent="0.25"/>
    <row r="170" s="50" customFormat="1" x14ac:dyDescent="0.25"/>
    <row r="171" s="50" customFormat="1" x14ac:dyDescent="0.25"/>
    <row r="172" s="50" customFormat="1" x14ac:dyDescent="0.25"/>
    <row r="173" s="50" customFormat="1" x14ac:dyDescent="0.25"/>
    <row r="174" s="50" customFormat="1" x14ac:dyDescent="0.25"/>
    <row r="175" s="50" customFormat="1" x14ac:dyDescent="0.25"/>
    <row r="176" s="50" customFormat="1" x14ac:dyDescent="0.25"/>
    <row r="177" s="50" customFormat="1" x14ac:dyDescent="0.25"/>
    <row r="178" s="50" customFormat="1" x14ac:dyDescent="0.25"/>
    <row r="179" s="50" customFormat="1" x14ac:dyDescent="0.25"/>
    <row r="180" s="50" customFormat="1" x14ac:dyDescent="0.25"/>
    <row r="181" s="50" customFormat="1" x14ac:dyDescent="0.25"/>
    <row r="182" s="50" customFormat="1" x14ac:dyDescent="0.25"/>
    <row r="183" s="50" customFormat="1" x14ac:dyDescent="0.25"/>
    <row r="184" s="50" customFormat="1" x14ac:dyDescent="0.25"/>
    <row r="185" s="50" customFormat="1" x14ac:dyDescent="0.25"/>
    <row r="186" s="50" customFormat="1" x14ac:dyDescent="0.25"/>
    <row r="187" s="50" customFormat="1" x14ac:dyDescent="0.25"/>
    <row r="188" s="50" customFormat="1" x14ac:dyDescent="0.25"/>
    <row r="189" s="50" customFormat="1" x14ac:dyDescent="0.25"/>
    <row r="190" s="50" customFormat="1" x14ac:dyDescent="0.25"/>
    <row r="191" s="50" customFormat="1" x14ac:dyDescent="0.25"/>
    <row r="192" s="50" customFormat="1" x14ac:dyDescent="0.25"/>
    <row r="193" s="50" customFormat="1" x14ac:dyDescent="0.25"/>
    <row r="194" s="50" customFormat="1" x14ac:dyDescent="0.25"/>
    <row r="195" s="50" customFormat="1" x14ac:dyDescent="0.25"/>
    <row r="196" s="50" customFormat="1" x14ac:dyDescent="0.25"/>
    <row r="197" s="50" customFormat="1" x14ac:dyDescent="0.25"/>
    <row r="198" s="50" customFormat="1" x14ac:dyDescent="0.25"/>
    <row r="199" s="50" customFormat="1" x14ac:dyDescent="0.25"/>
    <row r="200" s="50" customFormat="1" x14ac:dyDescent="0.25"/>
    <row r="201" s="50" customFormat="1" x14ac:dyDescent="0.25"/>
    <row r="202" s="50" customFormat="1" x14ac:dyDescent="0.25"/>
    <row r="203" s="50" customFormat="1" x14ac:dyDescent="0.25"/>
    <row r="204" s="50" customFormat="1" x14ac:dyDescent="0.25"/>
    <row r="205" s="50" customFormat="1" x14ac:dyDescent="0.25"/>
    <row r="206" s="50" customFormat="1" x14ac:dyDescent="0.25"/>
    <row r="207" s="50" customFormat="1" x14ac:dyDescent="0.25"/>
    <row r="208" s="50" customFormat="1" x14ac:dyDescent="0.25"/>
    <row r="209" s="50" customFormat="1" x14ac:dyDescent="0.25"/>
    <row r="210" s="50" customFormat="1" x14ac:dyDescent="0.25"/>
    <row r="211" s="50" customFormat="1" x14ac:dyDescent="0.25"/>
    <row r="212" s="50" customFormat="1" x14ac:dyDescent="0.25"/>
    <row r="213" s="50" customFormat="1" x14ac:dyDescent="0.25"/>
    <row r="214" s="50" customFormat="1" x14ac:dyDescent="0.25"/>
    <row r="215" s="50" customFormat="1" x14ac:dyDescent="0.25"/>
    <row r="216" s="50" customFormat="1" x14ac:dyDescent="0.25"/>
    <row r="217" s="50" customFormat="1" x14ac:dyDescent="0.25"/>
    <row r="218" s="50" customFormat="1" x14ac:dyDescent="0.25"/>
    <row r="219" s="50" customFormat="1" x14ac:dyDescent="0.25"/>
    <row r="220" s="50" customFormat="1" x14ac:dyDescent="0.25"/>
    <row r="221" s="50" customFormat="1" x14ac:dyDescent="0.25"/>
    <row r="222" s="50" customFormat="1" x14ac:dyDescent="0.25"/>
    <row r="223" s="50" customFormat="1" x14ac:dyDescent="0.25"/>
    <row r="224" s="50" customFormat="1" x14ac:dyDescent="0.25"/>
    <row r="225" s="50" customFormat="1" x14ac:dyDescent="0.25"/>
    <row r="226" s="50" customFormat="1" x14ac:dyDescent="0.25"/>
    <row r="227" s="50" customFormat="1" x14ac:dyDescent="0.25"/>
    <row r="228" s="50" customFormat="1" x14ac:dyDescent="0.25"/>
    <row r="229" s="50" customFormat="1" x14ac:dyDescent="0.25"/>
    <row r="230" s="50" customFormat="1" x14ac:dyDescent="0.25"/>
    <row r="231" s="50" customFormat="1" x14ac:dyDescent="0.25"/>
    <row r="232" s="50" customFormat="1" x14ac:dyDescent="0.25"/>
    <row r="233" s="50" customFormat="1" x14ac:dyDescent="0.25"/>
    <row r="234" s="50" customFormat="1" x14ac:dyDescent="0.25"/>
    <row r="235" s="50" customFormat="1" x14ac:dyDescent="0.25"/>
    <row r="236" s="50" customFormat="1" x14ac:dyDescent="0.25"/>
    <row r="237" s="50" customFormat="1" x14ac:dyDescent="0.25"/>
    <row r="238" s="50" customFormat="1" x14ac:dyDescent="0.25"/>
    <row r="239" s="50" customFormat="1" x14ac:dyDescent="0.25"/>
    <row r="240" s="50" customFormat="1" x14ac:dyDescent="0.25"/>
    <row r="241" s="50" customFormat="1" x14ac:dyDescent="0.25"/>
    <row r="242" s="50" customFormat="1" x14ac:dyDescent="0.25"/>
    <row r="243" s="50" customFormat="1" x14ac:dyDescent="0.25"/>
    <row r="244" s="50" customFormat="1" x14ac:dyDescent="0.25"/>
    <row r="245" s="50" customFormat="1" x14ac:dyDescent="0.25"/>
    <row r="246" s="50" customFormat="1" x14ac:dyDescent="0.25"/>
    <row r="247" s="50" customFormat="1" x14ac:dyDescent="0.25"/>
    <row r="248" s="50" customFormat="1" x14ac:dyDescent="0.25"/>
    <row r="249" s="50" customFormat="1" x14ac:dyDescent="0.25"/>
    <row r="250" s="50" customFormat="1" x14ac:dyDescent="0.25"/>
    <row r="251" s="50" customFormat="1" x14ac:dyDescent="0.25"/>
    <row r="252" s="50" customFormat="1" x14ac:dyDescent="0.25"/>
    <row r="253" s="50" customFormat="1" x14ac:dyDescent="0.25"/>
    <row r="254" s="50" customFormat="1" x14ac:dyDescent="0.25"/>
    <row r="255" s="50" customFormat="1" x14ac:dyDescent="0.25"/>
    <row r="256" s="50" customFormat="1" x14ac:dyDescent="0.25"/>
    <row r="257" s="50" customFormat="1" x14ac:dyDescent="0.25"/>
    <row r="258" s="50" customFormat="1" x14ac:dyDescent="0.25"/>
    <row r="259" s="50" customFormat="1" x14ac:dyDescent="0.25"/>
    <row r="260" s="50" customFormat="1" x14ac:dyDescent="0.25"/>
    <row r="261" s="50" customFormat="1" x14ac:dyDescent="0.25"/>
    <row r="262" s="50" customFormat="1" x14ac:dyDescent="0.25"/>
    <row r="263" s="50" customFormat="1" x14ac:dyDescent="0.25"/>
    <row r="264" s="50" customFormat="1" x14ac:dyDescent="0.25"/>
    <row r="265" s="50" customFormat="1" x14ac:dyDescent="0.25"/>
    <row r="266" s="50" customFormat="1" x14ac:dyDescent="0.25"/>
    <row r="267" s="50" customFormat="1" x14ac:dyDescent="0.25"/>
    <row r="268" s="50" customFormat="1" x14ac:dyDescent="0.25"/>
    <row r="269" s="50" customFormat="1" x14ac:dyDescent="0.25"/>
    <row r="270" s="50" customFormat="1" x14ac:dyDescent="0.25"/>
    <row r="271" s="50" customFormat="1" x14ac:dyDescent="0.25"/>
    <row r="272" s="50" customFormat="1" x14ac:dyDescent="0.25"/>
    <row r="273" s="50" customFormat="1" x14ac:dyDescent="0.25"/>
    <row r="274" s="50" customFormat="1" x14ac:dyDescent="0.25"/>
    <row r="275" s="50" customFormat="1" x14ac:dyDescent="0.25"/>
    <row r="276" s="50" customFormat="1" x14ac:dyDescent="0.25"/>
    <row r="277" s="50" customFormat="1" x14ac:dyDescent="0.25"/>
    <row r="278" s="50" customFormat="1" x14ac:dyDescent="0.25"/>
    <row r="279" s="50" customFormat="1" x14ac:dyDescent="0.25"/>
    <row r="280" s="50" customFormat="1" x14ac:dyDescent="0.25"/>
    <row r="281" s="50" customFormat="1" x14ac:dyDescent="0.25"/>
    <row r="282" s="50" customFormat="1" x14ac:dyDescent="0.25"/>
    <row r="283" s="50" customFormat="1" x14ac:dyDescent="0.25"/>
    <row r="284" s="50" customFormat="1" x14ac:dyDescent="0.25"/>
    <row r="285" s="50" customFormat="1" x14ac:dyDescent="0.25"/>
    <row r="286" s="50" customFormat="1" x14ac:dyDescent="0.25"/>
    <row r="287" s="50" customFormat="1" x14ac:dyDescent="0.25"/>
    <row r="288" s="50" customFormat="1" x14ac:dyDescent="0.25"/>
    <row r="289" s="50" customFormat="1" x14ac:dyDescent="0.25"/>
    <row r="290" s="50" customFormat="1" x14ac:dyDescent="0.25"/>
    <row r="291" s="50" customFormat="1" x14ac:dyDescent="0.25"/>
    <row r="292" s="50" customFormat="1" x14ac:dyDescent="0.25"/>
    <row r="293" s="50" customFormat="1" x14ac:dyDescent="0.25"/>
    <row r="294" s="50" customFormat="1" x14ac:dyDescent="0.25"/>
    <row r="295" s="50" customFormat="1" x14ac:dyDescent="0.25"/>
    <row r="296" s="50" customFormat="1" x14ac:dyDescent="0.25"/>
    <row r="297" s="50" customFormat="1" x14ac:dyDescent="0.25"/>
    <row r="298" s="50" customFormat="1" x14ac:dyDescent="0.25"/>
    <row r="299" s="50" customFormat="1" x14ac:dyDescent="0.25"/>
    <row r="300" s="50" customFormat="1" x14ac:dyDescent="0.25"/>
    <row r="301" s="50" customFormat="1" x14ac:dyDescent="0.25"/>
    <row r="302" s="50" customFormat="1" x14ac:dyDescent="0.25"/>
    <row r="303" s="50" customFormat="1" x14ac:dyDescent="0.25"/>
    <row r="304" s="50" customFormat="1" x14ac:dyDescent="0.25"/>
    <row r="305" s="50" customFormat="1" x14ac:dyDescent="0.25"/>
    <row r="306" s="50" customFormat="1" x14ac:dyDescent="0.25"/>
    <row r="307" s="50" customFormat="1" x14ac:dyDescent="0.25"/>
    <row r="308" s="50" customFormat="1" x14ac:dyDescent="0.25"/>
    <row r="309" s="50" customFormat="1" x14ac:dyDescent="0.25"/>
    <row r="310" s="50" customFormat="1" x14ac:dyDescent="0.25"/>
    <row r="311" s="50" customFormat="1" x14ac:dyDescent="0.25"/>
    <row r="312" s="50" customFormat="1" x14ac:dyDescent="0.25"/>
    <row r="313" s="50" customFormat="1" x14ac:dyDescent="0.25"/>
    <row r="314" s="50" customFormat="1" x14ac:dyDescent="0.25"/>
    <row r="315" s="50" customFormat="1" x14ac:dyDescent="0.25"/>
    <row r="316" s="50" customFormat="1" x14ac:dyDescent="0.25"/>
    <row r="317" s="50" customFormat="1" x14ac:dyDescent="0.25"/>
    <row r="318" s="50" customFormat="1" x14ac:dyDescent="0.25"/>
    <row r="319" s="50" customFormat="1" x14ac:dyDescent="0.25"/>
    <row r="320" s="50" customFormat="1" x14ac:dyDescent="0.25"/>
    <row r="321" s="50" customFormat="1" x14ac:dyDescent="0.25"/>
    <row r="322" s="50" customFormat="1" x14ac:dyDescent="0.25"/>
    <row r="323" s="50" customFormat="1" x14ac:dyDescent="0.25"/>
    <row r="324" s="50" customFormat="1" x14ac:dyDescent="0.25"/>
    <row r="325" s="50" customFormat="1" x14ac:dyDescent="0.25"/>
    <row r="326" s="50" customFormat="1" x14ac:dyDescent="0.25"/>
    <row r="327" s="50" customFormat="1" x14ac:dyDescent="0.25"/>
    <row r="328" s="50" customFormat="1" x14ac:dyDescent="0.25"/>
    <row r="329" s="50" customFormat="1" x14ac:dyDescent="0.25"/>
    <row r="330" s="50" customFormat="1" x14ac:dyDescent="0.25"/>
    <row r="331" s="50" customFormat="1" x14ac:dyDescent="0.25"/>
    <row r="332" s="50" customFormat="1" x14ac:dyDescent="0.25"/>
    <row r="333" s="50" customFormat="1" x14ac:dyDescent="0.25"/>
    <row r="334" s="50" customFormat="1" x14ac:dyDescent="0.25"/>
    <row r="335" s="50" customFormat="1" x14ac:dyDescent="0.25"/>
    <row r="336" s="50" customFormat="1" x14ac:dyDescent="0.25"/>
    <row r="337" s="50" customFormat="1" x14ac:dyDescent="0.25"/>
    <row r="338" s="50" customFormat="1" x14ac:dyDescent="0.25"/>
    <row r="339" s="50" customFormat="1" x14ac:dyDescent="0.25"/>
    <row r="340" s="50" customFormat="1" x14ac:dyDescent="0.25"/>
    <row r="341" s="50" customFormat="1" x14ac:dyDescent="0.25"/>
    <row r="342" s="50" customFormat="1" x14ac:dyDescent="0.25"/>
    <row r="343" s="50" customFormat="1" x14ac:dyDescent="0.25"/>
    <row r="344" s="50" customFormat="1" x14ac:dyDescent="0.25"/>
    <row r="345" s="50" customFormat="1" x14ac:dyDescent="0.25"/>
    <row r="346" s="50" customFormat="1" x14ac:dyDescent="0.25"/>
    <row r="347" s="50" customFormat="1" x14ac:dyDescent="0.25"/>
    <row r="348" s="50" customFormat="1" x14ac:dyDescent="0.25"/>
    <row r="349" s="50" customFormat="1" x14ac:dyDescent="0.25"/>
    <row r="350" s="50" customFormat="1" x14ac:dyDescent="0.25"/>
    <row r="351" s="50" customFormat="1" x14ac:dyDescent="0.25"/>
    <row r="352" s="50" customFormat="1" x14ac:dyDescent="0.25"/>
    <row r="353" s="50" customFormat="1" x14ac:dyDescent="0.25"/>
    <row r="354" s="50" customFormat="1" x14ac:dyDescent="0.25"/>
    <row r="355" s="50" customFormat="1" x14ac:dyDescent="0.25"/>
    <row r="356" s="50" customFormat="1" x14ac:dyDescent="0.25"/>
    <row r="357" s="50" customFormat="1" x14ac:dyDescent="0.25"/>
    <row r="358" s="50" customFormat="1" x14ac:dyDescent="0.25"/>
    <row r="359" s="50" customFormat="1" x14ac:dyDescent="0.25"/>
    <row r="360" s="50" customFormat="1" x14ac:dyDescent="0.25"/>
    <row r="361" s="50" customFormat="1" x14ac:dyDescent="0.25"/>
    <row r="362" s="50" customFormat="1" x14ac:dyDescent="0.25"/>
    <row r="363" s="50" customFormat="1" x14ac:dyDescent="0.25"/>
    <row r="364" s="50" customFormat="1" x14ac:dyDescent="0.25"/>
    <row r="365" s="50" customFormat="1" x14ac:dyDescent="0.25"/>
    <row r="366" s="50" customFormat="1" x14ac:dyDescent="0.25"/>
    <row r="367" s="50" customFormat="1" x14ac:dyDescent="0.25"/>
    <row r="368" s="50" customFormat="1" x14ac:dyDescent="0.25"/>
    <row r="369" s="50" customFormat="1" x14ac:dyDescent="0.25"/>
    <row r="370" s="50" customFormat="1" x14ac:dyDescent="0.25"/>
    <row r="371" s="50" customFormat="1" x14ac:dyDescent="0.25"/>
    <row r="372" s="50" customFormat="1" x14ac:dyDescent="0.25"/>
    <row r="373" s="50" customFormat="1" x14ac:dyDescent="0.25"/>
    <row r="374" s="50" customFormat="1" x14ac:dyDescent="0.25"/>
    <row r="375" s="50" customFormat="1" x14ac:dyDescent="0.25"/>
    <row r="376" s="50" customFormat="1" x14ac:dyDescent="0.25"/>
    <row r="377" s="50" customFormat="1" x14ac:dyDescent="0.25"/>
    <row r="378" s="50" customFormat="1" x14ac:dyDescent="0.25"/>
    <row r="379" s="50" customFormat="1" x14ac:dyDescent="0.25"/>
    <row r="380" s="50" customFormat="1" x14ac:dyDescent="0.25"/>
    <row r="381" s="50" customFormat="1" x14ac:dyDescent="0.25"/>
    <row r="382" s="50" customFormat="1" x14ac:dyDescent="0.25"/>
    <row r="383" s="50" customFormat="1" x14ac:dyDescent="0.25"/>
    <row r="384" s="50" customFormat="1" x14ac:dyDescent="0.25"/>
    <row r="385" s="50" customFormat="1" x14ac:dyDescent="0.25"/>
    <row r="386" s="50" customFormat="1" x14ac:dyDescent="0.25"/>
    <row r="387" s="50" customFormat="1" x14ac:dyDescent="0.25"/>
    <row r="388" s="50" customFormat="1" x14ac:dyDescent="0.25"/>
    <row r="389" s="50" customFormat="1" x14ac:dyDescent="0.25"/>
    <row r="390" s="50" customFormat="1" x14ac:dyDescent="0.25"/>
    <row r="391" s="50" customFormat="1" x14ac:dyDescent="0.25"/>
    <row r="392" s="50" customFormat="1" x14ac:dyDescent="0.25"/>
    <row r="393" s="50" customFormat="1" x14ac:dyDescent="0.25"/>
    <row r="394" s="50" customFormat="1" x14ac:dyDescent="0.25"/>
    <row r="395" s="50" customFormat="1" x14ac:dyDescent="0.25"/>
    <row r="396" s="50" customFormat="1" x14ac:dyDescent="0.25"/>
    <row r="397" s="50" customFormat="1" x14ac:dyDescent="0.25"/>
    <row r="398" s="50" customFormat="1" x14ac:dyDescent="0.25"/>
    <row r="399" s="50" customFormat="1" x14ac:dyDescent="0.25"/>
    <row r="400" s="50" customFormat="1" x14ac:dyDescent="0.25"/>
    <row r="401" s="50" customFormat="1" x14ac:dyDescent="0.25"/>
    <row r="402" s="50" customFormat="1" x14ac:dyDescent="0.25"/>
    <row r="403" s="50" customFormat="1" x14ac:dyDescent="0.25"/>
    <row r="404" s="50" customFormat="1" x14ac:dyDescent="0.25"/>
    <row r="405" s="50" customFormat="1" x14ac:dyDescent="0.25"/>
    <row r="406" s="50" customFormat="1" x14ac:dyDescent="0.25"/>
    <row r="407" s="50" customFormat="1" x14ac:dyDescent="0.25"/>
    <row r="408" s="50" customFormat="1" x14ac:dyDescent="0.25"/>
    <row r="409" s="50" customFormat="1" x14ac:dyDescent="0.25"/>
    <row r="410" s="50" customFormat="1" x14ac:dyDescent="0.25"/>
    <row r="411" s="50" customFormat="1" x14ac:dyDescent="0.25"/>
    <row r="412" s="50" customFormat="1" x14ac:dyDescent="0.25"/>
    <row r="413" s="50" customFormat="1" x14ac:dyDescent="0.25"/>
    <row r="414" s="50" customFormat="1" x14ac:dyDescent="0.25"/>
    <row r="415" s="50" customFormat="1" x14ac:dyDescent="0.25"/>
    <row r="416" s="50" customFormat="1" x14ac:dyDescent="0.25"/>
    <row r="417" s="50" customFormat="1" x14ac:dyDescent="0.25"/>
    <row r="418" s="50" customFormat="1" x14ac:dyDescent="0.25"/>
    <row r="419" s="50" customFormat="1" x14ac:dyDescent="0.25"/>
    <row r="420" s="50" customFormat="1" x14ac:dyDescent="0.25"/>
    <row r="421" s="50" customFormat="1" x14ac:dyDescent="0.25"/>
    <row r="422" s="50" customFormat="1" x14ac:dyDescent="0.25"/>
    <row r="423" s="50" customFormat="1" x14ac:dyDescent="0.25"/>
    <row r="424" s="50" customFormat="1" x14ac:dyDescent="0.25"/>
    <row r="425" s="50" customFormat="1" x14ac:dyDescent="0.25"/>
    <row r="426" s="50" customFormat="1" x14ac:dyDescent="0.25"/>
    <row r="427" s="50" customFormat="1" x14ac:dyDescent="0.25"/>
    <row r="428" s="50" customFormat="1" x14ac:dyDescent="0.25"/>
    <row r="429" s="50" customFormat="1" x14ac:dyDescent="0.25"/>
    <row r="430" s="50" customFormat="1" x14ac:dyDescent="0.25"/>
    <row r="431" s="50" customFormat="1" x14ac:dyDescent="0.25"/>
    <row r="432" s="50" customFormat="1" x14ac:dyDescent="0.25"/>
    <row r="433" s="50" customFormat="1" x14ac:dyDescent="0.25"/>
    <row r="434" s="50" customFormat="1" x14ac:dyDescent="0.25"/>
    <row r="435" s="50" customFormat="1" x14ac:dyDescent="0.25"/>
    <row r="436" s="50" customFormat="1" x14ac:dyDescent="0.25"/>
    <row r="437" s="50" customFormat="1" x14ac:dyDescent="0.25"/>
    <row r="438" s="50" customFormat="1" x14ac:dyDescent="0.25"/>
    <row r="439" s="50" customFormat="1" x14ac:dyDescent="0.25"/>
    <row r="440" s="50" customFormat="1" x14ac:dyDescent="0.25"/>
    <row r="441" s="50" customFormat="1" x14ac:dyDescent="0.25"/>
    <row r="442" s="50" customFormat="1" x14ac:dyDescent="0.25"/>
    <row r="443" s="50" customFormat="1" x14ac:dyDescent="0.25"/>
    <row r="444" s="50" customFormat="1" x14ac:dyDescent="0.25"/>
    <row r="445" s="50" customFormat="1" x14ac:dyDescent="0.25"/>
    <row r="446" s="50" customFormat="1" x14ac:dyDescent="0.25"/>
    <row r="447" s="50" customFormat="1" x14ac:dyDescent="0.25"/>
    <row r="448" s="50" customFormat="1" x14ac:dyDescent="0.25"/>
    <row r="449" s="50" customFormat="1" x14ac:dyDescent="0.25"/>
    <row r="450" s="50" customFormat="1" x14ac:dyDescent="0.25"/>
    <row r="451" s="50" customFormat="1" x14ac:dyDescent="0.25"/>
    <row r="452" s="50" customFormat="1" x14ac:dyDescent="0.25"/>
    <row r="453" s="50" customFormat="1" x14ac:dyDescent="0.25"/>
    <row r="454" s="50" customFormat="1" x14ac:dyDescent="0.25"/>
    <row r="455" s="50" customFormat="1" x14ac:dyDescent="0.25"/>
    <row r="456" s="50" customFormat="1" x14ac:dyDescent="0.25"/>
    <row r="457" s="50" customFormat="1" x14ac:dyDescent="0.25"/>
    <row r="458" s="50" customFormat="1" x14ac:dyDescent="0.25"/>
    <row r="459" s="50" customFormat="1" x14ac:dyDescent="0.25"/>
    <row r="460" s="50" customFormat="1" x14ac:dyDescent="0.25"/>
    <row r="461" s="50" customFormat="1" x14ac:dyDescent="0.25"/>
    <row r="462" s="50" customFormat="1" x14ac:dyDescent="0.25"/>
    <row r="463" s="50" customFormat="1" x14ac:dyDescent="0.25"/>
    <row r="464" s="50" customFormat="1" x14ac:dyDescent="0.25"/>
    <row r="465" s="50" customFormat="1" x14ac:dyDescent="0.25"/>
    <row r="466" s="50" customFormat="1" x14ac:dyDescent="0.25"/>
    <row r="467" s="50" customFormat="1" x14ac:dyDescent="0.25"/>
    <row r="468" s="50" customFormat="1" x14ac:dyDescent="0.25"/>
    <row r="469" s="50" customFormat="1" x14ac:dyDescent="0.25"/>
    <row r="470" s="50" customFormat="1" x14ac:dyDescent="0.25"/>
    <row r="471" s="50" customFormat="1" x14ac:dyDescent="0.25"/>
    <row r="472" s="50" customFormat="1" x14ac:dyDescent="0.25"/>
    <row r="473" s="50" customFormat="1" x14ac:dyDescent="0.25"/>
    <row r="474" s="50" customFormat="1" x14ac:dyDescent="0.25"/>
    <row r="475" s="50" customFormat="1" x14ac:dyDescent="0.25"/>
    <row r="476" s="50" customFormat="1" x14ac:dyDescent="0.25"/>
    <row r="477" s="50" customFormat="1" x14ac:dyDescent="0.25"/>
    <row r="478" s="50" customFormat="1" x14ac:dyDescent="0.25"/>
    <row r="479" s="50" customFormat="1" x14ac:dyDescent="0.25"/>
    <row r="480" s="50" customFormat="1" x14ac:dyDescent="0.25"/>
    <row r="481" s="50" customFormat="1" x14ac:dyDescent="0.25"/>
    <row r="482" s="50" customFormat="1" x14ac:dyDescent="0.25"/>
    <row r="483" s="50" customFormat="1" x14ac:dyDescent="0.25"/>
    <row r="484" s="50" customFormat="1" x14ac:dyDescent="0.25"/>
    <row r="485" s="50" customFormat="1" x14ac:dyDescent="0.25"/>
    <row r="486" s="50" customFormat="1" x14ac:dyDescent="0.25"/>
    <row r="487" s="50" customFormat="1" x14ac:dyDescent="0.25"/>
    <row r="488" s="50" customFormat="1" x14ac:dyDescent="0.25"/>
    <row r="489" s="50" customFormat="1" x14ac:dyDescent="0.25"/>
    <row r="490" s="50" customFormat="1" x14ac:dyDescent="0.25"/>
    <row r="491" s="50" customFormat="1" x14ac:dyDescent="0.25"/>
    <row r="492" s="50" customFormat="1" x14ac:dyDescent="0.25"/>
    <row r="493" s="50" customFormat="1" x14ac:dyDescent="0.25"/>
    <row r="494" s="50" customFormat="1" x14ac:dyDescent="0.25"/>
    <row r="495" s="50" customFormat="1" x14ac:dyDescent="0.25"/>
    <row r="496" s="50" customFormat="1" x14ac:dyDescent="0.25"/>
    <row r="497" s="50" customFormat="1" x14ac:dyDescent="0.25"/>
    <row r="498" s="50" customFormat="1" x14ac:dyDescent="0.25"/>
    <row r="499" s="50" customFormat="1" x14ac:dyDescent="0.25"/>
    <row r="500" s="50" customFormat="1" x14ac:dyDescent="0.25"/>
    <row r="501" s="50" customFormat="1" x14ac:dyDescent="0.25"/>
    <row r="502" s="50" customFormat="1" x14ac:dyDescent="0.25"/>
    <row r="503" s="50" customFormat="1" x14ac:dyDescent="0.25"/>
    <row r="504" s="50" customFormat="1" x14ac:dyDescent="0.25"/>
    <row r="505" s="50" customFormat="1" x14ac:dyDescent="0.25"/>
    <row r="506" s="50" customFormat="1" x14ac:dyDescent="0.25"/>
    <row r="507" s="50" customFormat="1" x14ac:dyDescent="0.25"/>
    <row r="508" s="50" customFormat="1" x14ac:dyDescent="0.25"/>
    <row r="509" s="50" customFormat="1" x14ac:dyDescent="0.25"/>
    <row r="510" s="50" customFormat="1" x14ac:dyDescent="0.25"/>
    <row r="511" s="50" customFormat="1" x14ac:dyDescent="0.25"/>
    <row r="512" s="50" customFormat="1" x14ac:dyDescent="0.25"/>
    <row r="513" s="50" customFormat="1" x14ac:dyDescent="0.25"/>
    <row r="514" s="50" customFormat="1" x14ac:dyDescent="0.25"/>
    <row r="515" s="50" customFormat="1" x14ac:dyDescent="0.25"/>
    <row r="516" s="50" customFormat="1" x14ac:dyDescent="0.25"/>
    <row r="517" s="50" customFormat="1" x14ac:dyDescent="0.25"/>
    <row r="518" s="50" customFormat="1" x14ac:dyDescent="0.25"/>
    <row r="519" s="50" customFormat="1" x14ac:dyDescent="0.25"/>
    <row r="520" s="50" customFormat="1" x14ac:dyDescent="0.25"/>
    <row r="521" s="50" customFormat="1" x14ac:dyDescent="0.25"/>
    <row r="522" s="50" customFormat="1" x14ac:dyDescent="0.25"/>
    <row r="523" s="50" customFormat="1" x14ac:dyDescent="0.25"/>
    <row r="524" s="50" customFormat="1" x14ac:dyDescent="0.25"/>
    <row r="525" s="50" customFormat="1" x14ac:dyDescent="0.25"/>
    <row r="526" s="50" customFormat="1" x14ac:dyDescent="0.25"/>
    <row r="527" s="50" customFormat="1" x14ac:dyDescent="0.25"/>
    <row r="528" s="50" customFormat="1" x14ac:dyDescent="0.25"/>
    <row r="529" s="50" customFormat="1" x14ac:dyDescent="0.25"/>
    <row r="530" s="50" customFormat="1" x14ac:dyDescent="0.25"/>
    <row r="531" s="50" customFormat="1" x14ac:dyDescent="0.25"/>
    <row r="532" s="50" customFormat="1" x14ac:dyDescent="0.25"/>
    <row r="533" s="50" customFormat="1" x14ac:dyDescent="0.25"/>
    <row r="534" s="50" customFormat="1" x14ac:dyDescent="0.25"/>
    <row r="535" s="50" customFormat="1" x14ac:dyDescent="0.25"/>
    <row r="536" s="50" customFormat="1" x14ac:dyDescent="0.25"/>
    <row r="537" s="50" customFormat="1" x14ac:dyDescent="0.25"/>
    <row r="538" s="50" customFormat="1" x14ac:dyDescent="0.25"/>
    <row r="539" s="50" customFormat="1" x14ac:dyDescent="0.25"/>
    <row r="540" s="50" customFormat="1" x14ac:dyDescent="0.25"/>
    <row r="541" s="50" customFormat="1" x14ac:dyDescent="0.25"/>
    <row r="542" s="50" customFormat="1" x14ac:dyDescent="0.25"/>
    <row r="543" s="50" customFormat="1" x14ac:dyDescent="0.25"/>
    <row r="544" s="50" customFormat="1" x14ac:dyDescent="0.25"/>
    <row r="545" s="50" customFormat="1" x14ac:dyDescent="0.25"/>
    <row r="546" s="50" customFormat="1" x14ac:dyDescent="0.25"/>
    <row r="547" s="50" customFormat="1" x14ac:dyDescent="0.25"/>
    <row r="548" s="50" customFormat="1" x14ac:dyDescent="0.25"/>
    <row r="549" s="50" customFormat="1" x14ac:dyDescent="0.25"/>
    <row r="550" s="50" customFormat="1" x14ac:dyDescent="0.25"/>
    <row r="551" s="50" customFormat="1" x14ac:dyDescent="0.25"/>
    <row r="552" s="50" customFormat="1" x14ac:dyDescent="0.25"/>
    <row r="553" s="50" customFormat="1" x14ac:dyDescent="0.25"/>
    <row r="554" s="50" customFormat="1" x14ac:dyDescent="0.25"/>
    <row r="555" s="50" customFormat="1" x14ac:dyDescent="0.25"/>
    <row r="556" s="50" customFormat="1" x14ac:dyDescent="0.25"/>
    <row r="557" s="50" customFormat="1" x14ac:dyDescent="0.25"/>
    <row r="558" s="50" customFormat="1" x14ac:dyDescent="0.25"/>
    <row r="559" s="50" customFormat="1" x14ac:dyDescent="0.25"/>
    <row r="560" s="50" customFormat="1" x14ac:dyDescent="0.25"/>
    <row r="561" s="50" customFormat="1" x14ac:dyDescent="0.25"/>
    <row r="562" s="50" customFormat="1" x14ac:dyDescent="0.25"/>
    <row r="563" s="50" customFormat="1" x14ac:dyDescent="0.25"/>
    <row r="564" s="50" customFormat="1" x14ac:dyDescent="0.25"/>
    <row r="565" s="50" customFormat="1" x14ac:dyDescent="0.25"/>
    <row r="566" s="50" customFormat="1" x14ac:dyDescent="0.25"/>
    <row r="567" s="50" customFormat="1" x14ac:dyDescent="0.25"/>
    <row r="568" s="50" customFormat="1" x14ac:dyDescent="0.25"/>
    <row r="569" s="50" customFormat="1" x14ac:dyDescent="0.25"/>
    <row r="570" s="50" customFormat="1" x14ac:dyDescent="0.25"/>
    <row r="571" s="50" customFormat="1" x14ac:dyDescent="0.25"/>
    <row r="572" s="50" customFormat="1" x14ac:dyDescent="0.25"/>
    <row r="573" s="50" customFormat="1" x14ac:dyDescent="0.25"/>
    <row r="574" s="50" customFormat="1" x14ac:dyDescent="0.25"/>
    <row r="575" s="50" customFormat="1" x14ac:dyDescent="0.25"/>
    <row r="576" s="50" customFormat="1" x14ac:dyDescent="0.25"/>
  </sheetData>
  <sheetProtection password="D332" sheet="1" objects="1" scenarios="1"/>
  <mergeCells count="8">
    <mergeCell ref="P4:P15"/>
    <mergeCell ref="C16:N16"/>
    <mergeCell ref="B2:O2"/>
    <mergeCell ref="C3:N3"/>
    <mergeCell ref="B4:B5"/>
    <mergeCell ref="B7:B8"/>
    <mergeCell ref="B10:B11"/>
    <mergeCell ref="B13: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28"/>
  <sheetViews>
    <sheetView workbookViewId="0">
      <selection activeCell="C5" sqref="C5"/>
    </sheetView>
  </sheetViews>
  <sheetFormatPr defaultRowHeight="12.5" x14ac:dyDescent="0.25"/>
  <cols>
    <col min="15" max="15" width="12.81640625" bestFit="1" customWidth="1"/>
  </cols>
  <sheetData>
    <row r="1" spans="1:39" ht="13" x14ac:dyDescent="0.3">
      <c r="E1" s="632" t="s">
        <v>5</v>
      </c>
      <c r="F1" s="632"/>
      <c r="G1" s="632"/>
      <c r="H1" s="632"/>
      <c r="I1" s="632"/>
      <c r="J1" s="632"/>
      <c r="K1" s="632"/>
      <c r="L1" s="632"/>
      <c r="M1" s="632"/>
      <c r="N1" s="632"/>
      <c r="O1" s="632"/>
      <c r="Q1" s="632" t="s">
        <v>6</v>
      </c>
      <c r="R1" s="632"/>
      <c r="S1" s="632"/>
      <c r="T1" s="632"/>
      <c r="U1" s="632"/>
      <c r="V1" s="632"/>
      <c r="W1" s="632"/>
      <c r="X1" s="632"/>
      <c r="Y1" s="632"/>
      <c r="Z1" s="632"/>
      <c r="AA1" s="632"/>
      <c r="AC1" s="632" t="s">
        <v>7</v>
      </c>
      <c r="AD1" s="632"/>
      <c r="AE1" s="632"/>
      <c r="AF1" s="632"/>
      <c r="AG1" s="632"/>
      <c r="AH1" s="632"/>
      <c r="AI1" s="632"/>
      <c r="AJ1" s="632"/>
      <c r="AK1" s="632"/>
      <c r="AL1" s="632"/>
      <c r="AM1" s="632"/>
    </row>
    <row r="2" spans="1:39" ht="25" x14ac:dyDescent="0.25">
      <c r="A2" s="5"/>
      <c r="E2" s="3" t="s">
        <v>47</v>
      </c>
      <c r="F2" s="3" t="s">
        <v>48</v>
      </c>
      <c r="G2" s="3" t="s">
        <v>49</v>
      </c>
      <c r="H2" s="3" t="s">
        <v>50</v>
      </c>
      <c r="I2" s="3" t="s">
        <v>51</v>
      </c>
      <c r="J2" s="3" t="s">
        <v>52</v>
      </c>
      <c r="K2" s="3" t="s">
        <v>53</v>
      </c>
      <c r="L2" s="3" t="s">
        <v>54</v>
      </c>
      <c r="M2" s="3" t="s">
        <v>55</v>
      </c>
      <c r="N2" s="3" t="s">
        <v>56</v>
      </c>
      <c r="O2" s="9" t="s">
        <v>8</v>
      </c>
      <c r="Q2" s="3" t="s">
        <v>47</v>
      </c>
      <c r="R2" s="3" t="s">
        <v>48</v>
      </c>
      <c r="S2" s="3" t="s">
        <v>49</v>
      </c>
      <c r="T2" s="3" t="s">
        <v>50</v>
      </c>
      <c r="U2" s="3" t="s">
        <v>51</v>
      </c>
      <c r="V2" s="3" t="s">
        <v>52</v>
      </c>
      <c r="W2" s="3" t="s">
        <v>53</v>
      </c>
      <c r="X2" s="3" t="s">
        <v>54</v>
      </c>
      <c r="Y2" s="3" t="s">
        <v>55</v>
      </c>
      <c r="Z2" s="3" t="s">
        <v>56</v>
      </c>
      <c r="AA2" s="9" t="s">
        <v>8</v>
      </c>
      <c r="AC2" s="3" t="s">
        <v>47</v>
      </c>
      <c r="AD2" s="3" t="s">
        <v>48</v>
      </c>
      <c r="AE2" s="3" t="s">
        <v>49</v>
      </c>
      <c r="AF2" s="3" t="s">
        <v>50</v>
      </c>
      <c r="AG2" s="3" t="s">
        <v>51</v>
      </c>
      <c r="AH2" s="3" t="s">
        <v>52</v>
      </c>
      <c r="AI2" s="3" t="s">
        <v>53</v>
      </c>
      <c r="AJ2" s="3" t="s">
        <v>54</v>
      </c>
      <c r="AK2" s="3" t="s">
        <v>55</v>
      </c>
      <c r="AL2" s="3" t="s">
        <v>56</v>
      </c>
      <c r="AM2" s="9" t="s">
        <v>8</v>
      </c>
    </row>
    <row r="3" spans="1:39" x14ac:dyDescent="0.25">
      <c r="A3" s="5"/>
      <c r="E3" s="3"/>
      <c r="F3" s="3"/>
      <c r="G3" s="3"/>
      <c r="H3" s="3"/>
      <c r="I3" s="3"/>
      <c r="J3" s="3"/>
      <c r="K3" s="3"/>
      <c r="L3" s="3"/>
      <c r="M3" s="3"/>
      <c r="N3" s="3"/>
      <c r="O3" s="9"/>
      <c r="Q3" s="3"/>
      <c r="R3" s="3"/>
      <c r="S3" s="3"/>
      <c r="T3" s="3"/>
      <c r="U3" s="3"/>
      <c r="V3" s="3"/>
      <c r="W3" s="3"/>
      <c r="X3" s="3"/>
      <c r="Y3" s="3"/>
      <c r="Z3" s="3"/>
      <c r="AA3" s="9"/>
      <c r="AC3" s="3"/>
      <c r="AD3" s="3"/>
      <c r="AE3" s="3"/>
      <c r="AF3" s="3"/>
      <c r="AG3" s="3"/>
      <c r="AH3" s="3"/>
      <c r="AI3" s="3"/>
      <c r="AJ3" s="3"/>
      <c r="AK3" s="3"/>
      <c r="AL3" s="3"/>
      <c r="AM3" s="9"/>
    </row>
    <row r="4" spans="1:39" ht="13" x14ac:dyDescent="0.3">
      <c r="A4" s="4" t="s">
        <v>65</v>
      </c>
      <c r="E4" s="10"/>
      <c r="F4" s="10"/>
      <c r="G4" s="10"/>
      <c r="H4" s="10"/>
      <c r="I4" s="10"/>
      <c r="J4" s="10"/>
      <c r="K4" s="10"/>
      <c r="L4" s="10"/>
      <c r="M4" s="10"/>
      <c r="N4" s="10"/>
      <c r="O4" s="6">
        <f>SUM(E4:N4)</f>
        <v>0</v>
      </c>
      <c r="Q4" s="10"/>
      <c r="R4" s="10"/>
      <c r="S4" s="10"/>
      <c r="T4" s="10"/>
      <c r="U4" s="10"/>
      <c r="V4" s="10"/>
      <c r="W4" s="10"/>
      <c r="X4" s="10"/>
      <c r="Y4" s="10"/>
      <c r="Z4" s="10"/>
      <c r="AA4" s="6">
        <f>SUM(Q4:Z4)</f>
        <v>0</v>
      </c>
      <c r="AC4" s="10"/>
      <c r="AD4" s="10"/>
      <c r="AE4" s="10"/>
      <c r="AF4" s="10"/>
      <c r="AG4" s="10"/>
      <c r="AH4" s="10"/>
      <c r="AI4" s="10"/>
      <c r="AJ4" s="10"/>
      <c r="AK4" s="10"/>
      <c r="AL4" s="10"/>
      <c r="AM4" s="6">
        <f>SUM(AC4:AL4)</f>
        <v>0</v>
      </c>
    </row>
    <row r="5" spans="1:39" ht="13" x14ac:dyDescent="0.3">
      <c r="A5" s="4"/>
      <c r="O5" s="6"/>
      <c r="AA5" s="6"/>
      <c r="AM5" s="6"/>
    </row>
    <row r="6" spans="1:39" x14ac:dyDescent="0.25">
      <c r="A6" s="1" t="s">
        <v>41</v>
      </c>
      <c r="E6" s="11">
        <v>194</v>
      </c>
      <c r="F6" s="11">
        <v>280</v>
      </c>
      <c r="G6" s="11">
        <v>400</v>
      </c>
      <c r="H6" s="11">
        <v>400</v>
      </c>
      <c r="I6" s="11">
        <v>300</v>
      </c>
      <c r="J6" s="11">
        <v>300</v>
      </c>
      <c r="K6" s="11">
        <v>210</v>
      </c>
      <c r="L6" s="11">
        <v>180</v>
      </c>
      <c r="M6" s="11">
        <v>233</v>
      </c>
      <c r="N6" s="11">
        <v>240</v>
      </c>
      <c r="Q6" s="11">
        <v>194</v>
      </c>
      <c r="R6" s="11">
        <v>280</v>
      </c>
      <c r="S6" s="11">
        <v>400</v>
      </c>
      <c r="T6" s="11">
        <v>400</v>
      </c>
      <c r="U6" s="11">
        <v>300</v>
      </c>
      <c r="V6" s="11">
        <v>300</v>
      </c>
      <c r="W6" s="11">
        <v>210</v>
      </c>
      <c r="X6" s="11">
        <v>180</v>
      </c>
      <c r="Y6" s="11">
        <v>233</v>
      </c>
      <c r="Z6" s="11">
        <v>240</v>
      </c>
      <c r="AC6" s="11">
        <v>194</v>
      </c>
      <c r="AD6" s="11">
        <v>280</v>
      </c>
      <c r="AE6" s="11">
        <v>400</v>
      </c>
      <c r="AF6" s="11">
        <v>400</v>
      </c>
      <c r="AG6" s="11">
        <v>300</v>
      </c>
      <c r="AH6" s="11">
        <v>300</v>
      </c>
      <c r="AI6" s="11">
        <v>210</v>
      </c>
      <c r="AJ6" s="11">
        <v>180</v>
      </c>
      <c r="AK6" s="11">
        <v>233</v>
      </c>
      <c r="AL6" s="11">
        <v>240</v>
      </c>
    </row>
    <row r="7" spans="1:39" x14ac:dyDescent="0.25">
      <c r="A7" s="1" t="s">
        <v>42</v>
      </c>
      <c r="E7">
        <f>+E4*E6</f>
        <v>0</v>
      </c>
      <c r="F7">
        <f t="shared" ref="F7:N7" si="0">+F4*F6</f>
        <v>0</v>
      </c>
      <c r="G7">
        <f t="shared" si="0"/>
        <v>0</v>
      </c>
      <c r="H7">
        <f t="shared" si="0"/>
        <v>0</v>
      </c>
      <c r="I7">
        <f t="shared" si="0"/>
        <v>0</v>
      </c>
      <c r="J7">
        <f t="shared" si="0"/>
        <v>0</v>
      </c>
      <c r="K7">
        <f t="shared" si="0"/>
        <v>0</v>
      </c>
      <c r="L7">
        <f t="shared" si="0"/>
        <v>0</v>
      </c>
      <c r="M7">
        <f t="shared" si="0"/>
        <v>0</v>
      </c>
      <c r="N7">
        <f t="shared" si="0"/>
        <v>0</v>
      </c>
      <c r="O7" s="6">
        <f>SUM(E7:N7)</f>
        <v>0</v>
      </c>
      <c r="Q7">
        <f t="shared" ref="Q7:Z7" si="1">+Q4*Q6</f>
        <v>0</v>
      </c>
      <c r="R7">
        <f t="shared" si="1"/>
        <v>0</v>
      </c>
      <c r="S7">
        <f t="shared" si="1"/>
        <v>0</v>
      </c>
      <c r="T7">
        <f t="shared" si="1"/>
        <v>0</v>
      </c>
      <c r="U7">
        <f t="shared" si="1"/>
        <v>0</v>
      </c>
      <c r="V7">
        <f t="shared" si="1"/>
        <v>0</v>
      </c>
      <c r="W7">
        <f t="shared" si="1"/>
        <v>0</v>
      </c>
      <c r="X7">
        <f t="shared" si="1"/>
        <v>0</v>
      </c>
      <c r="Y7">
        <f t="shared" si="1"/>
        <v>0</v>
      </c>
      <c r="Z7">
        <f t="shared" si="1"/>
        <v>0</v>
      </c>
      <c r="AA7" s="6">
        <f>SUM(Q7:Z7)</f>
        <v>0</v>
      </c>
      <c r="AC7">
        <f t="shared" ref="AC7:AL7" si="2">+AC4*AC6</f>
        <v>0</v>
      </c>
      <c r="AD7">
        <f t="shared" si="2"/>
        <v>0</v>
      </c>
      <c r="AE7">
        <f t="shared" si="2"/>
        <v>0</v>
      </c>
      <c r="AF7">
        <f t="shared" si="2"/>
        <v>0</v>
      </c>
      <c r="AG7">
        <f t="shared" si="2"/>
        <v>0</v>
      </c>
      <c r="AH7">
        <f t="shared" si="2"/>
        <v>0</v>
      </c>
      <c r="AI7">
        <f t="shared" si="2"/>
        <v>0</v>
      </c>
      <c r="AJ7">
        <f t="shared" si="2"/>
        <v>0</v>
      </c>
      <c r="AK7">
        <f t="shared" si="2"/>
        <v>0</v>
      </c>
      <c r="AL7">
        <f t="shared" si="2"/>
        <v>0</v>
      </c>
      <c r="AM7" s="6">
        <f>SUM(AC7:AL7)</f>
        <v>0</v>
      </c>
    </row>
    <row r="8" spans="1:39" x14ac:dyDescent="0.25">
      <c r="A8" s="1" t="s">
        <v>43</v>
      </c>
      <c r="E8">
        <f>+E7/60</f>
        <v>0</v>
      </c>
      <c r="F8">
        <f t="shared" ref="F8:N8" si="3">+F7/60</f>
        <v>0</v>
      </c>
      <c r="G8">
        <f t="shared" si="3"/>
        <v>0</v>
      </c>
      <c r="H8">
        <f t="shared" si="3"/>
        <v>0</v>
      </c>
      <c r="I8">
        <f t="shared" si="3"/>
        <v>0</v>
      </c>
      <c r="J8">
        <f t="shared" si="3"/>
        <v>0</v>
      </c>
      <c r="K8">
        <f t="shared" si="3"/>
        <v>0</v>
      </c>
      <c r="L8">
        <f t="shared" si="3"/>
        <v>0</v>
      </c>
      <c r="M8">
        <f t="shared" si="3"/>
        <v>0</v>
      </c>
      <c r="N8">
        <f t="shared" si="3"/>
        <v>0</v>
      </c>
      <c r="O8" s="6">
        <f>SUM(E8:N8)</f>
        <v>0</v>
      </c>
      <c r="Q8">
        <f t="shared" ref="Q8:Z8" si="4">+Q7/60</f>
        <v>0</v>
      </c>
      <c r="R8">
        <f t="shared" si="4"/>
        <v>0</v>
      </c>
      <c r="S8">
        <f t="shared" si="4"/>
        <v>0</v>
      </c>
      <c r="T8">
        <f t="shared" si="4"/>
        <v>0</v>
      </c>
      <c r="U8">
        <f t="shared" si="4"/>
        <v>0</v>
      </c>
      <c r="V8">
        <f t="shared" si="4"/>
        <v>0</v>
      </c>
      <c r="W8">
        <f t="shared" si="4"/>
        <v>0</v>
      </c>
      <c r="X8">
        <f t="shared" si="4"/>
        <v>0</v>
      </c>
      <c r="Y8">
        <f t="shared" si="4"/>
        <v>0</v>
      </c>
      <c r="Z8">
        <f t="shared" si="4"/>
        <v>0</v>
      </c>
      <c r="AA8" s="6">
        <f>SUM(Q8:Z8)</f>
        <v>0</v>
      </c>
      <c r="AC8">
        <f t="shared" ref="AC8:AL8" si="5">+AC7/60</f>
        <v>0</v>
      </c>
      <c r="AD8">
        <f t="shared" si="5"/>
        <v>0</v>
      </c>
      <c r="AE8">
        <f t="shared" si="5"/>
        <v>0</v>
      </c>
      <c r="AF8">
        <f t="shared" si="5"/>
        <v>0</v>
      </c>
      <c r="AG8">
        <f t="shared" si="5"/>
        <v>0</v>
      </c>
      <c r="AH8">
        <f t="shared" si="5"/>
        <v>0</v>
      </c>
      <c r="AI8">
        <f t="shared" si="5"/>
        <v>0</v>
      </c>
      <c r="AJ8">
        <f t="shared" si="5"/>
        <v>0</v>
      </c>
      <c r="AK8">
        <f t="shared" si="5"/>
        <v>0</v>
      </c>
      <c r="AL8">
        <f t="shared" si="5"/>
        <v>0</v>
      </c>
      <c r="AM8" s="6">
        <f>SUM(AC8:AL8)</f>
        <v>0</v>
      </c>
    </row>
    <row r="9" spans="1:39" ht="13" x14ac:dyDescent="0.3">
      <c r="A9" s="2"/>
    </row>
    <row r="10" spans="1:39" x14ac:dyDescent="0.25">
      <c r="A10" s="1" t="s">
        <v>64</v>
      </c>
      <c r="E10" s="11"/>
      <c r="F10" s="11"/>
      <c r="G10" s="11"/>
      <c r="H10" s="11"/>
      <c r="I10" s="11"/>
      <c r="J10" s="11"/>
      <c r="K10" s="11"/>
      <c r="L10" s="11"/>
      <c r="M10" s="11"/>
      <c r="N10" s="11"/>
      <c r="O10" s="7">
        <f>+O28</f>
        <v>1305.3600000000001</v>
      </c>
      <c r="Q10" s="11"/>
      <c r="R10" s="11"/>
      <c r="S10" s="11"/>
      <c r="T10" s="11"/>
      <c r="U10" s="11"/>
      <c r="V10" s="11"/>
      <c r="W10" s="11"/>
      <c r="X10" s="11"/>
      <c r="Y10" s="11"/>
      <c r="Z10" s="11"/>
      <c r="AA10" s="7">
        <f>+AA28</f>
        <v>1305.3600000000001</v>
      </c>
      <c r="AC10" s="11"/>
      <c r="AD10" s="11"/>
      <c r="AE10" s="11"/>
      <c r="AF10" s="11"/>
      <c r="AG10" s="11"/>
      <c r="AH10" s="11"/>
      <c r="AI10" s="11"/>
      <c r="AJ10" s="11"/>
      <c r="AK10" s="11"/>
      <c r="AL10" s="11"/>
      <c r="AM10" s="7">
        <f>+AM28</f>
        <v>1305.3600000000001</v>
      </c>
    </row>
    <row r="11" spans="1:39" ht="13" x14ac:dyDescent="0.3">
      <c r="A11" s="2"/>
    </row>
    <row r="12" spans="1:39" x14ac:dyDescent="0.25">
      <c r="A12" s="1" t="s">
        <v>45</v>
      </c>
      <c r="E12" s="11"/>
      <c r="F12" s="11"/>
      <c r="G12" s="11"/>
      <c r="H12" s="11"/>
      <c r="I12" s="11"/>
      <c r="J12" s="11"/>
      <c r="K12" s="11"/>
      <c r="L12" s="11"/>
      <c r="M12" s="11"/>
      <c r="N12" s="11"/>
      <c r="O12" s="15"/>
      <c r="Q12" s="11"/>
      <c r="R12" s="11"/>
      <c r="S12" s="11"/>
      <c r="T12" s="11"/>
      <c r="U12" s="11"/>
      <c r="V12" s="11"/>
      <c r="W12" s="11"/>
      <c r="X12" s="11"/>
      <c r="Y12" s="11"/>
      <c r="Z12" s="11"/>
      <c r="AA12" s="15"/>
      <c r="AC12" s="11"/>
      <c r="AD12" s="11"/>
      <c r="AE12" s="11"/>
      <c r="AF12" s="11"/>
      <c r="AG12" s="11"/>
      <c r="AH12" s="11"/>
      <c r="AI12" s="11"/>
      <c r="AJ12" s="11"/>
      <c r="AK12" s="11"/>
      <c r="AL12" s="11"/>
      <c r="AM12" s="15"/>
    </row>
    <row r="14" spans="1:39" x14ac:dyDescent="0.25">
      <c r="A14" t="s">
        <v>44</v>
      </c>
      <c r="E14" s="11"/>
      <c r="F14" s="11"/>
      <c r="G14" s="11"/>
      <c r="H14" s="11"/>
      <c r="I14" s="11"/>
      <c r="J14" s="11"/>
      <c r="K14" s="11"/>
      <c r="L14" s="11"/>
      <c r="M14" s="11"/>
      <c r="N14" s="11"/>
      <c r="O14" s="15"/>
      <c r="Q14" s="11"/>
      <c r="R14" s="11"/>
      <c r="S14" s="11"/>
      <c r="T14" s="11"/>
      <c r="U14" s="11"/>
      <c r="V14" s="11"/>
      <c r="W14" s="11"/>
      <c r="X14" s="11"/>
      <c r="Y14" s="11"/>
      <c r="Z14" s="11"/>
      <c r="AA14" s="15"/>
      <c r="AC14" s="11"/>
      <c r="AD14" s="11"/>
      <c r="AE14" s="11"/>
      <c r="AF14" s="11"/>
      <c r="AG14" s="11"/>
      <c r="AH14" s="11"/>
      <c r="AI14" s="11"/>
      <c r="AJ14" s="11"/>
      <c r="AK14" s="11"/>
      <c r="AL14" s="11"/>
      <c r="AM14" s="15"/>
    </row>
    <row r="16" spans="1:39" x14ac:dyDescent="0.25">
      <c r="A16" s="5"/>
      <c r="B16" s="5"/>
    </row>
    <row r="17" spans="1:39" ht="13" x14ac:dyDescent="0.3">
      <c r="A17" s="4" t="s">
        <v>66</v>
      </c>
      <c r="B17" s="8"/>
    </row>
    <row r="18" spans="1:39" ht="13" x14ac:dyDescent="0.3">
      <c r="A18" s="2" t="s">
        <v>58</v>
      </c>
      <c r="E18" s="11"/>
      <c r="F18" s="11"/>
      <c r="G18" s="11"/>
      <c r="H18" s="11"/>
      <c r="I18" s="11"/>
      <c r="J18" s="11"/>
      <c r="K18" s="11"/>
      <c r="L18" s="11"/>
      <c r="M18" s="11"/>
      <c r="N18" s="11"/>
      <c r="O18" s="12">
        <v>252</v>
      </c>
      <c r="Q18" s="11"/>
      <c r="R18" s="11"/>
      <c r="S18" s="11"/>
      <c r="T18" s="11"/>
      <c r="U18" s="11"/>
      <c r="V18" s="11"/>
      <c r="W18" s="11"/>
      <c r="X18" s="11"/>
      <c r="Y18" s="11"/>
      <c r="Z18" s="11"/>
      <c r="AA18" s="12">
        <v>252</v>
      </c>
      <c r="AC18" s="11"/>
      <c r="AD18" s="11"/>
      <c r="AE18" s="11"/>
      <c r="AF18" s="11"/>
      <c r="AG18" s="11"/>
      <c r="AH18" s="11"/>
      <c r="AI18" s="11"/>
      <c r="AJ18" s="11"/>
      <c r="AK18" s="11"/>
      <c r="AL18" s="11"/>
      <c r="AM18" s="12">
        <v>252</v>
      </c>
    </row>
    <row r="19" spans="1:39" ht="13" x14ac:dyDescent="0.3">
      <c r="A19" s="2" t="s">
        <v>57</v>
      </c>
      <c r="E19" s="11"/>
      <c r="F19" s="11"/>
      <c r="G19" s="11"/>
      <c r="H19" s="11"/>
      <c r="I19" s="11"/>
      <c r="J19" s="11"/>
      <c r="K19" s="11"/>
      <c r="L19" s="11"/>
      <c r="M19" s="11"/>
      <c r="N19" s="11"/>
      <c r="O19" s="12"/>
      <c r="Q19" s="11"/>
      <c r="R19" s="11"/>
      <c r="S19" s="11"/>
      <c r="T19" s="11"/>
      <c r="U19" s="11"/>
      <c r="V19" s="11"/>
      <c r="W19" s="11"/>
      <c r="X19" s="11"/>
      <c r="Y19" s="11"/>
      <c r="Z19" s="11"/>
      <c r="AA19" s="12"/>
      <c r="AC19" s="11"/>
      <c r="AD19" s="11"/>
      <c r="AE19" s="11"/>
      <c r="AF19" s="11"/>
      <c r="AG19" s="11"/>
      <c r="AH19" s="11"/>
      <c r="AI19" s="11"/>
      <c r="AJ19" s="11"/>
      <c r="AK19" s="11"/>
      <c r="AL19" s="11"/>
      <c r="AM19" s="12"/>
    </row>
    <row r="20" spans="1:39" ht="13" x14ac:dyDescent="0.3">
      <c r="A20" s="2" t="s">
        <v>46</v>
      </c>
      <c r="E20" s="11"/>
      <c r="F20" s="11"/>
      <c r="G20" s="11"/>
      <c r="H20" s="11"/>
      <c r="I20" s="11"/>
      <c r="J20" s="11"/>
      <c r="K20" s="11"/>
      <c r="L20" s="11"/>
      <c r="M20" s="11"/>
      <c r="N20" s="11"/>
      <c r="O20" s="12"/>
      <c r="Q20" s="11"/>
      <c r="R20" s="11"/>
      <c r="S20" s="11"/>
      <c r="T20" s="11"/>
      <c r="U20" s="11"/>
      <c r="V20" s="11"/>
      <c r="W20" s="11"/>
      <c r="X20" s="11"/>
      <c r="Y20" s="11"/>
      <c r="Z20" s="11"/>
      <c r="AA20" s="12"/>
      <c r="AC20" s="11"/>
      <c r="AD20" s="11"/>
      <c r="AE20" s="11"/>
      <c r="AF20" s="11"/>
      <c r="AG20" s="11"/>
      <c r="AH20" s="11"/>
      <c r="AI20" s="11"/>
      <c r="AJ20" s="11"/>
      <c r="AK20" s="11"/>
      <c r="AL20" s="11"/>
      <c r="AM20" s="12"/>
    </row>
    <row r="21" spans="1:39" x14ac:dyDescent="0.25">
      <c r="A21" s="1" t="s">
        <v>36</v>
      </c>
      <c r="E21" s="11"/>
      <c r="F21" s="11"/>
      <c r="G21" s="11"/>
      <c r="H21" s="11"/>
      <c r="I21" s="11"/>
      <c r="J21" s="11"/>
      <c r="K21" s="11"/>
      <c r="L21" s="11"/>
      <c r="M21" s="11"/>
      <c r="N21" s="11"/>
      <c r="O21" s="12"/>
      <c r="Q21" s="11"/>
      <c r="R21" s="11"/>
      <c r="S21" s="11"/>
      <c r="T21" s="11"/>
      <c r="U21" s="11"/>
      <c r="V21" s="11"/>
      <c r="W21" s="11"/>
      <c r="X21" s="11"/>
      <c r="Y21" s="11"/>
      <c r="Z21" s="11"/>
      <c r="AA21" s="12"/>
      <c r="AC21" s="11"/>
      <c r="AD21" s="11"/>
      <c r="AE21" s="11"/>
      <c r="AF21" s="11"/>
      <c r="AG21" s="11"/>
      <c r="AH21" s="11"/>
      <c r="AI21" s="11"/>
      <c r="AJ21" s="11"/>
      <c r="AK21" s="11"/>
      <c r="AL21" s="11"/>
      <c r="AM21" s="12"/>
    </row>
    <row r="22" spans="1:39" x14ac:dyDescent="0.25">
      <c r="A22" s="1" t="s">
        <v>11</v>
      </c>
      <c r="E22" s="11"/>
      <c r="F22" s="11"/>
      <c r="G22" s="11"/>
      <c r="H22" s="11"/>
      <c r="I22" s="11"/>
      <c r="J22" s="11"/>
      <c r="K22" s="11"/>
      <c r="L22" s="11"/>
      <c r="M22" s="11"/>
      <c r="N22" s="11"/>
      <c r="O22" s="12"/>
      <c r="Q22" s="11"/>
      <c r="R22" s="11"/>
      <c r="S22" s="11"/>
      <c r="T22" s="11"/>
      <c r="U22" s="11"/>
      <c r="V22" s="11"/>
      <c r="W22" s="11"/>
      <c r="X22" s="11"/>
      <c r="Y22" s="11"/>
      <c r="Z22" s="11"/>
      <c r="AA22" s="12"/>
      <c r="AC22" s="11"/>
      <c r="AD22" s="11"/>
      <c r="AE22" s="11"/>
      <c r="AF22" s="11"/>
      <c r="AG22" s="11"/>
      <c r="AH22" s="11"/>
      <c r="AI22" s="11"/>
      <c r="AJ22" s="11"/>
      <c r="AK22" s="11"/>
      <c r="AL22" s="11"/>
      <c r="AM22" s="12"/>
    </row>
    <row r="23" spans="1:39" ht="13" x14ac:dyDescent="0.3">
      <c r="A23" s="4" t="s">
        <v>59</v>
      </c>
      <c r="E23" s="11"/>
      <c r="F23" s="11"/>
      <c r="G23" s="11"/>
      <c r="H23" s="11"/>
      <c r="I23" s="11"/>
      <c r="J23" s="11"/>
      <c r="K23" s="11"/>
      <c r="L23" s="11"/>
      <c r="M23" s="11"/>
      <c r="N23" s="11"/>
      <c r="O23" s="13">
        <f>SUM(O18-O19-O20-O21-O22)</f>
        <v>252</v>
      </c>
      <c r="Q23" s="11"/>
      <c r="R23" s="11"/>
      <c r="S23" s="11"/>
      <c r="T23" s="11"/>
      <c r="U23" s="11"/>
      <c r="V23" s="11"/>
      <c r="W23" s="11"/>
      <c r="X23" s="11"/>
      <c r="Y23" s="11"/>
      <c r="Z23" s="11"/>
      <c r="AA23" s="13">
        <f>SUM(AA18-AA19-AA20-AA21-AA22)</f>
        <v>252</v>
      </c>
      <c r="AC23" s="11"/>
      <c r="AD23" s="11"/>
      <c r="AE23" s="11"/>
      <c r="AF23" s="11"/>
      <c r="AG23" s="11"/>
      <c r="AH23" s="11"/>
      <c r="AI23" s="11"/>
      <c r="AJ23" s="11"/>
      <c r="AK23" s="11"/>
      <c r="AL23" s="11"/>
      <c r="AM23" s="13">
        <f>SUM(AM18-AM19-AM20-AM21-AM22)</f>
        <v>252</v>
      </c>
    </row>
    <row r="24" spans="1:39" ht="13" x14ac:dyDescent="0.3">
      <c r="A24" s="4"/>
      <c r="O24" s="13"/>
      <c r="AA24" s="13"/>
      <c r="AM24" s="13"/>
    </row>
    <row r="25" spans="1:39" ht="13" x14ac:dyDescent="0.3">
      <c r="A25" s="4" t="s">
        <v>63</v>
      </c>
      <c r="E25" s="11"/>
      <c r="F25" s="11"/>
      <c r="G25" s="11"/>
      <c r="H25" s="11"/>
      <c r="I25" s="11"/>
      <c r="J25" s="11"/>
      <c r="K25" s="11"/>
      <c r="L25" s="11"/>
      <c r="M25" s="11"/>
      <c r="N25" s="11"/>
      <c r="O25" s="13">
        <v>7.4</v>
      </c>
      <c r="Q25" s="11"/>
      <c r="R25" s="11"/>
      <c r="S25" s="11"/>
      <c r="T25" s="11"/>
      <c r="U25" s="11"/>
      <c r="V25" s="11"/>
      <c r="W25" s="11"/>
      <c r="X25" s="11"/>
      <c r="Y25" s="11"/>
      <c r="Z25" s="11"/>
      <c r="AA25" s="13">
        <v>7.4</v>
      </c>
      <c r="AC25" s="11"/>
      <c r="AD25" s="11"/>
      <c r="AE25" s="11"/>
      <c r="AF25" s="11"/>
      <c r="AG25" s="11"/>
      <c r="AH25" s="11"/>
      <c r="AI25" s="11"/>
      <c r="AJ25" s="11"/>
      <c r="AK25" s="11"/>
      <c r="AL25" s="11"/>
      <c r="AM25" s="13">
        <v>7.4</v>
      </c>
    </row>
    <row r="26" spans="1:39" ht="13" x14ac:dyDescent="0.3">
      <c r="A26" s="4" t="s">
        <v>60</v>
      </c>
      <c r="E26" s="11"/>
      <c r="F26" s="11"/>
      <c r="G26" s="11"/>
      <c r="H26" s="11"/>
      <c r="I26" s="11"/>
      <c r="J26" s="11"/>
      <c r="K26" s="11"/>
      <c r="L26" s="11"/>
      <c r="M26" s="11"/>
      <c r="N26" s="11"/>
      <c r="O26" s="14">
        <v>0.7</v>
      </c>
      <c r="Q26" s="11"/>
      <c r="R26" s="11"/>
      <c r="S26" s="11"/>
      <c r="T26" s="11"/>
      <c r="U26" s="11"/>
      <c r="V26" s="11"/>
      <c r="W26" s="11"/>
      <c r="X26" s="11"/>
      <c r="Y26" s="11"/>
      <c r="Z26" s="11"/>
      <c r="AA26" s="14">
        <v>0.7</v>
      </c>
      <c r="AC26" s="11"/>
      <c r="AD26" s="11"/>
      <c r="AE26" s="11"/>
      <c r="AF26" s="11"/>
      <c r="AG26" s="11"/>
      <c r="AH26" s="11"/>
      <c r="AI26" s="11"/>
      <c r="AJ26" s="11"/>
      <c r="AK26" s="11"/>
      <c r="AL26" s="11"/>
      <c r="AM26" s="14">
        <v>0.7</v>
      </c>
    </row>
    <row r="28" spans="1:39" x14ac:dyDescent="0.25">
      <c r="A28" t="s">
        <v>61</v>
      </c>
      <c r="E28" s="11"/>
      <c r="F28" s="11"/>
      <c r="G28" s="11"/>
      <c r="H28" s="11"/>
      <c r="I28" s="11"/>
      <c r="J28" s="11"/>
      <c r="K28" s="11"/>
      <c r="L28" s="11"/>
      <c r="M28" s="11"/>
      <c r="N28" s="11"/>
      <c r="O28" s="7">
        <f>+O23*O25*O26</f>
        <v>1305.3600000000001</v>
      </c>
      <c r="Q28" s="11"/>
      <c r="R28" s="11"/>
      <c r="S28" s="11"/>
      <c r="T28" s="11"/>
      <c r="U28" s="11"/>
      <c r="V28" s="11"/>
      <c r="W28" s="11"/>
      <c r="X28" s="11"/>
      <c r="Y28" s="11"/>
      <c r="Z28" s="11"/>
      <c r="AA28" s="7">
        <f>+AA23*AA25*AA26</f>
        <v>1305.3600000000001</v>
      </c>
      <c r="AC28" s="11"/>
      <c r="AD28" s="11"/>
      <c r="AE28" s="11"/>
      <c r="AF28" s="11"/>
      <c r="AG28" s="11"/>
      <c r="AH28" s="11"/>
      <c r="AI28" s="11"/>
      <c r="AJ28" s="11"/>
      <c r="AK28" s="11"/>
      <c r="AL28" s="11"/>
      <c r="AM28" s="7">
        <f>+AM23*AM25*AM26</f>
        <v>1305.3600000000001</v>
      </c>
    </row>
  </sheetData>
  <mergeCells count="3">
    <mergeCell ref="E1:O1"/>
    <mergeCell ref="Q1:AA1"/>
    <mergeCell ref="AC1:AM1"/>
  </mergeCells>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E516"/>
  <sheetViews>
    <sheetView zoomScale="40" zoomScaleNormal="40" workbookViewId="0">
      <selection activeCell="B173" sqref="B173:P208"/>
    </sheetView>
  </sheetViews>
  <sheetFormatPr defaultRowHeight="12.5" x14ac:dyDescent="0.25"/>
  <cols>
    <col min="2" max="2" width="85.1796875" customWidth="1"/>
    <col min="3" max="3" width="25" customWidth="1"/>
    <col min="4" max="4" width="14.26953125" customWidth="1"/>
    <col min="5" max="5" width="22.1796875" customWidth="1"/>
    <col min="6" max="6" width="27.81640625" customWidth="1"/>
    <col min="7" max="7" width="14.26953125" customWidth="1"/>
    <col min="8" max="8" width="22.1796875" customWidth="1"/>
    <col min="9" max="9" width="24.26953125" customWidth="1"/>
    <col min="10" max="10" width="26.1796875" customWidth="1"/>
    <col min="11" max="11" width="22.1796875" customWidth="1"/>
    <col min="12" max="12" width="30.26953125" customWidth="1"/>
    <col min="13" max="13" width="14.26953125" customWidth="1"/>
    <col min="14" max="14" width="22.1796875" customWidth="1"/>
    <col min="15" max="15" width="30.54296875" customWidth="1"/>
    <col min="16" max="16" width="4.54296875" customWidth="1"/>
    <col min="17" max="17" width="5.54296875" customWidth="1"/>
    <col min="18" max="18" width="23.7265625" customWidth="1"/>
    <col min="19" max="19" width="15.1796875" customWidth="1"/>
    <col min="20" max="20" width="22.1796875" customWidth="1"/>
  </cols>
  <sheetData>
    <row r="1" spans="1:57" ht="16" thickBot="1" x14ac:dyDescent="0.3">
      <c r="A1" s="53"/>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row>
    <row r="2" spans="1:57" ht="52.5" customHeight="1" thickBot="1" x14ac:dyDescent="0.3">
      <c r="A2" s="53"/>
      <c r="B2" s="676" t="s">
        <v>0</v>
      </c>
      <c r="C2" s="677"/>
      <c r="D2" s="678">
        <f>' 1 Summary Sheet'!D4</f>
        <v>0</v>
      </c>
      <c r="E2" s="679"/>
      <c r="F2" s="679"/>
      <c r="G2" s="679"/>
      <c r="H2" s="679"/>
      <c r="I2" s="679"/>
      <c r="J2" s="68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row>
    <row r="3" spans="1:57" ht="15.5" x14ac:dyDescent="0.25">
      <c r="A3" s="53"/>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row>
    <row r="4" spans="1:57" ht="15.5" x14ac:dyDescent="0.25">
      <c r="A4" s="53"/>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row>
    <row r="5" spans="1:57" ht="16" thickBot="1" x14ac:dyDescent="0.3">
      <c r="A5" s="53"/>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row>
    <row r="6" spans="1:57" ht="60" customHeight="1" thickBot="1" x14ac:dyDescent="0.55000000000000004">
      <c r="A6" s="53"/>
      <c r="B6" s="657" t="s">
        <v>157</v>
      </c>
      <c r="C6" s="658"/>
      <c r="D6" s="659"/>
      <c r="E6" s="61"/>
      <c r="F6" s="61"/>
      <c r="G6" s="61"/>
      <c r="H6" s="61"/>
      <c r="I6" s="61"/>
      <c r="J6" s="61"/>
      <c r="K6" s="61"/>
      <c r="L6" s="61"/>
      <c r="M6" s="61"/>
      <c r="N6" s="61"/>
      <c r="O6" s="61"/>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row>
    <row r="7" spans="1:57" ht="16" thickBot="1" x14ac:dyDescent="0.4">
      <c r="A7" s="53"/>
      <c r="B7" s="73"/>
      <c r="C7" s="61"/>
      <c r="D7" s="61"/>
      <c r="E7" s="61"/>
      <c r="F7" s="61"/>
      <c r="G7" s="61"/>
      <c r="H7" s="61"/>
      <c r="I7" s="61"/>
      <c r="J7" s="61"/>
      <c r="K7" s="61"/>
      <c r="L7" s="61"/>
      <c r="M7" s="61"/>
      <c r="N7" s="61"/>
      <c r="O7" s="61"/>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row>
    <row r="8" spans="1:57" ht="26.25" customHeight="1" thickBot="1" x14ac:dyDescent="0.45">
      <c r="A8" s="53"/>
      <c r="B8" s="674" t="s">
        <v>29</v>
      </c>
      <c r="C8" s="671" t="s">
        <v>5</v>
      </c>
      <c r="D8" s="672"/>
      <c r="E8" s="673"/>
      <c r="F8" s="671" t="s">
        <v>6</v>
      </c>
      <c r="G8" s="672"/>
      <c r="H8" s="673"/>
      <c r="I8" s="660" t="s">
        <v>7</v>
      </c>
      <c r="J8" s="661"/>
      <c r="K8" s="662"/>
      <c r="L8" s="660" t="s">
        <v>121</v>
      </c>
      <c r="M8" s="661"/>
      <c r="N8" s="662"/>
      <c r="O8" s="306" t="s">
        <v>8</v>
      </c>
      <c r="P8" s="135"/>
      <c r="Q8" s="135"/>
      <c r="R8" s="663" t="s">
        <v>150</v>
      </c>
      <c r="S8" s="664"/>
      <c r="T8" s="665"/>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row>
    <row r="9" spans="1:57" ht="111.75" customHeight="1" thickBot="1" x14ac:dyDescent="0.45">
      <c r="A9" s="53"/>
      <c r="B9" s="675"/>
      <c r="C9" s="342" t="s">
        <v>73</v>
      </c>
      <c r="D9" s="308" t="s">
        <v>30</v>
      </c>
      <c r="E9" s="309" t="s">
        <v>4</v>
      </c>
      <c r="F9" s="342" t="s">
        <v>73</v>
      </c>
      <c r="G9" s="308" t="s">
        <v>30</v>
      </c>
      <c r="H9" s="309" t="s">
        <v>4</v>
      </c>
      <c r="I9" s="342" t="s">
        <v>73</v>
      </c>
      <c r="J9" s="308" t="s">
        <v>30</v>
      </c>
      <c r="K9" s="309" t="s">
        <v>4</v>
      </c>
      <c r="L9" s="342" t="s">
        <v>73</v>
      </c>
      <c r="M9" s="308" t="s">
        <v>30</v>
      </c>
      <c r="N9" s="309" t="s">
        <v>4</v>
      </c>
      <c r="O9" s="306" t="s">
        <v>4</v>
      </c>
      <c r="P9" s="492"/>
      <c r="Q9" s="492"/>
      <c r="R9" s="342" t="s">
        <v>73</v>
      </c>
      <c r="S9" s="310" t="s">
        <v>30</v>
      </c>
      <c r="T9" s="306" t="s">
        <v>4</v>
      </c>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row>
    <row r="10" spans="1:57" ht="37" customHeight="1" x14ac:dyDescent="0.25">
      <c r="A10" s="53"/>
      <c r="B10" s="311"/>
      <c r="C10" s="312"/>
      <c r="D10" s="313"/>
      <c r="E10" s="314">
        <f t="shared" ref="E10:E27" si="0">C10*D10</f>
        <v>0</v>
      </c>
      <c r="F10" s="312"/>
      <c r="G10" s="313"/>
      <c r="H10" s="314">
        <f t="shared" ref="H10:H27" si="1">F10*G10</f>
        <v>0</v>
      </c>
      <c r="I10" s="312"/>
      <c r="J10" s="313"/>
      <c r="K10" s="314">
        <f t="shared" ref="K10:K27" si="2">I10*J10</f>
        <v>0</v>
      </c>
      <c r="L10" s="312"/>
      <c r="M10" s="313"/>
      <c r="N10" s="314">
        <f t="shared" ref="N10:N27" si="3">L10*M10</f>
        <v>0</v>
      </c>
      <c r="O10" s="250">
        <f t="shared" ref="O10:O21" si="4">ROUND((SUM(E10,H10,K10,N10)),4)</f>
        <v>0</v>
      </c>
      <c r="P10" s="289"/>
      <c r="Q10" s="289"/>
      <c r="R10" s="315"/>
      <c r="S10" s="316"/>
      <c r="T10" s="317">
        <f t="shared" ref="T10:T27" si="5">R10*S10</f>
        <v>0</v>
      </c>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row>
    <row r="11" spans="1:57" ht="37" customHeight="1" x14ac:dyDescent="0.25">
      <c r="A11" s="53"/>
      <c r="B11" s="318"/>
      <c r="C11" s="312"/>
      <c r="D11" s="313"/>
      <c r="E11" s="319">
        <f t="shared" si="0"/>
        <v>0</v>
      </c>
      <c r="F11" s="320"/>
      <c r="G11" s="321"/>
      <c r="H11" s="319">
        <f>F11*G11</f>
        <v>0</v>
      </c>
      <c r="I11" s="320"/>
      <c r="J11" s="321"/>
      <c r="K11" s="319">
        <f t="shared" si="2"/>
        <v>0</v>
      </c>
      <c r="L11" s="320"/>
      <c r="M11" s="321"/>
      <c r="N11" s="319">
        <f t="shared" si="3"/>
        <v>0</v>
      </c>
      <c r="O11" s="250">
        <f t="shared" si="4"/>
        <v>0</v>
      </c>
      <c r="P11" s="289"/>
      <c r="Q11" s="289"/>
      <c r="R11" s="322"/>
      <c r="S11" s="323"/>
      <c r="T11" s="324">
        <f t="shared" si="5"/>
        <v>0</v>
      </c>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row>
    <row r="12" spans="1:57" ht="37" customHeight="1" x14ac:dyDescent="0.25">
      <c r="A12" s="53"/>
      <c r="B12" s="318"/>
      <c r="C12" s="312"/>
      <c r="D12" s="313"/>
      <c r="E12" s="319">
        <f t="shared" si="0"/>
        <v>0</v>
      </c>
      <c r="F12" s="320"/>
      <c r="G12" s="321"/>
      <c r="H12" s="319">
        <f t="shared" si="1"/>
        <v>0</v>
      </c>
      <c r="I12" s="320"/>
      <c r="J12" s="321"/>
      <c r="K12" s="319">
        <f t="shared" si="2"/>
        <v>0</v>
      </c>
      <c r="L12" s="320"/>
      <c r="M12" s="321"/>
      <c r="N12" s="319">
        <f t="shared" si="3"/>
        <v>0</v>
      </c>
      <c r="O12" s="250">
        <f t="shared" si="4"/>
        <v>0</v>
      </c>
      <c r="P12" s="289"/>
      <c r="Q12" s="289"/>
      <c r="R12" s="322"/>
      <c r="S12" s="323"/>
      <c r="T12" s="324">
        <f t="shared" si="5"/>
        <v>0</v>
      </c>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row>
    <row r="13" spans="1:57" ht="37" customHeight="1" x14ac:dyDescent="0.25">
      <c r="A13" s="53"/>
      <c r="B13" s="318"/>
      <c r="C13" s="312"/>
      <c r="D13" s="313"/>
      <c r="E13" s="319">
        <f t="shared" si="0"/>
        <v>0</v>
      </c>
      <c r="F13" s="320"/>
      <c r="G13" s="321"/>
      <c r="H13" s="319">
        <f t="shared" si="1"/>
        <v>0</v>
      </c>
      <c r="I13" s="320"/>
      <c r="J13" s="321"/>
      <c r="K13" s="319">
        <f t="shared" si="2"/>
        <v>0</v>
      </c>
      <c r="L13" s="320"/>
      <c r="M13" s="321"/>
      <c r="N13" s="319">
        <f t="shared" si="3"/>
        <v>0</v>
      </c>
      <c r="O13" s="250">
        <f t="shared" si="4"/>
        <v>0</v>
      </c>
      <c r="P13" s="289"/>
      <c r="Q13" s="289"/>
      <c r="R13" s="322"/>
      <c r="S13" s="323"/>
      <c r="T13" s="324">
        <f t="shared" si="5"/>
        <v>0</v>
      </c>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row>
    <row r="14" spans="1:57" ht="37" customHeight="1" x14ac:dyDescent="0.25">
      <c r="A14" s="53"/>
      <c r="B14" s="318"/>
      <c r="C14" s="312"/>
      <c r="D14" s="313"/>
      <c r="E14" s="319">
        <f t="shared" si="0"/>
        <v>0</v>
      </c>
      <c r="F14" s="320"/>
      <c r="G14" s="321"/>
      <c r="H14" s="319">
        <f t="shared" si="1"/>
        <v>0</v>
      </c>
      <c r="I14" s="320"/>
      <c r="J14" s="321"/>
      <c r="K14" s="319">
        <f t="shared" si="2"/>
        <v>0</v>
      </c>
      <c r="L14" s="320"/>
      <c r="M14" s="321"/>
      <c r="N14" s="319">
        <f t="shared" si="3"/>
        <v>0</v>
      </c>
      <c r="O14" s="250">
        <f t="shared" si="4"/>
        <v>0</v>
      </c>
      <c r="P14" s="289"/>
      <c r="Q14" s="289"/>
      <c r="R14" s="322"/>
      <c r="S14" s="323"/>
      <c r="T14" s="324">
        <f t="shared" si="5"/>
        <v>0</v>
      </c>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row>
    <row r="15" spans="1:57" ht="37" customHeight="1" x14ac:dyDescent="0.25">
      <c r="A15" s="53"/>
      <c r="B15" s="318"/>
      <c r="C15" s="312"/>
      <c r="D15" s="313"/>
      <c r="E15" s="319">
        <f t="shared" si="0"/>
        <v>0</v>
      </c>
      <c r="F15" s="320"/>
      <c r="G15" s="321"/>
      <c r="H15" s="319">
        <f t="shared" si="1"/>
        <v>0</v>
      </c>
      <c r="I15" s="320"/>
      <c r="J15" s="321"/>
      <c r="K15" s="319">
        <f t="shared" si="2"/>
        <v>0</v>
      </c>
      <c r="L15" s="320"/>
      <c r="M15" s="321"/>
      <c r="N15" s="319">
        <f t="shared" si="3"/>
        <v>0</v>
      </c>
      <c r="O15" s="250">
        <f t="shared" si="4"/>
        <v>0</v>
      </c>
      <c r="P15" s="289"/>
      <c r="Q15" s="289"/>
      <c r="R15" s="322"/>
      <c r="S15" s="323"/>
      <c r="T15" s="324">
        <f t="shared" si="5"/>
        <v>0</v>
      </c>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row>
    <row r="16" spans="1:57" ht="37" customHeight="1" x14ac:dyDescent="0.25">
      <c r="A16" s="53"/>
      <c r="B16" s="318"/>
      <c r="C16" s="312"/>
      <c r="D16" s="313"/>
      <c r="E16" s="319">
        <f t="shared" si="0"/>
        <v>0</v>
      </c>
      <c r="F16" s="320"/>
      <c r="G16" s="321"/>
      <c r="H16" s="319">
        <f t="shared" si="1"/>
        <v>0</v>
      </c>
      <c r="I16" s="320"/>
      <c r="J16" s="321"/>
      <c r="K16" s="319">
        <f t="shared" si="2"/>
        <v>0</v>
      </c>
      <c r="L16" s="320"/>
      <c r="M16" s="321"/>
      <c r="N16" s="319">
        <f t="shared" si="3"/>
        <v>0</v>
      </c>
      <c r="O16" s="250">
        <f t="shared" si="4"/>
        <v>0</v>
      </c>
      <c r="P16" s="289"/>
      <c r="Q16" s="289"/>
      <c r="R16" s="322"/>
      <c r="S16" s="323"/>
      <c r="T16" s="324">
        <f t="shared" si="5"/>
        <v>0</v>
      </c>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row>
    <row r="17" spans="1:47" ht="37" customHeight="1" x14ac:dyDescent="0.25">
      <c r="A17" s="53"/>
      <c r="B17" s="318"/>
      <c r="C17" s="312"/>
      <c r="D17" s="313"/>
      <c r="E17" s="319">
        <f t="shared" si="0"/>
        <v>0</v>
      </c>
      <c r="F17" s="320"/>
      <c r="G17" s="321"/>
      <c r="H17" s="319">
        <f t="shared" si="1"/>
        <v>0</v>
      </c>
      <c r="I17" s="320"/>
      <c r="J17" s="321"/>
      <c r="K17" s="319">
        <f t="shared" si="2"/>
        <v>0</v>
      </c>
      <c r="L17" s="320"/>
      <c r="M17" s="321"/>
      <c r="N17" s="319">
        <f t="shared" si="3"/>
        <v>0</v>
      </c>
      <c r="O17" s="250">
        <f t="shared" si="4"/>
        <v>0</v>
      </c>
      <c r="P17" s="289"/>
      <c r="Q17" s="289"/>
      <c r="R17" s="322"/>
      <c r="S17" s="323"/>
      <c r="T17" s="324">
        <f t="shared" si="5"/>
        <v>0</v>
      </c>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row>
    <row r="18" spans="1:47" ht="37" customHeight="1" x14ac:dyDescent="0.25">
      <c r="A18" s="53"/>
      <c r="B18" s="318"/>
      <c r="C18" s="312"/>
      <c r="D18" s="313"/>
      <c r="E18" s="319">
        <f t="shared" si="0"/>
        <v>0</v>
      </c>
      <c r="F18" s="320"/>
      <c r="G18" s="321"/>
      <c r="H18" s="319">
        <f t="shared" si="1"/>
        <v>0</v>
      </c>
      <c r="I18" s="320"/>
      <c r="J18" s="321"/>
      <c r="K18" s="319">
        <f t="shared" si="2"/>
        <v>0</v>
      </c>
      <c r="L18" s="320"/>
      <c r="M18" s="321"/>
      <c r="N18" s="319">
        <f t="shared" si="3"/>
        <v>0</v>
      </c>
      <c r="O18" s="250">
        <f t="shared" si="4"/>
        <v>0</v>
      </c>
      <c r="P18" s="289"/>
      <c r="Q18" s="289"/>
      <c r="R18" s="322"/>
      <c r="S18" s="323"/>
      <c r="T18" s="324">
        <f t="shared" si="5"/>
        <v>0</v>
      </c>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row>
    <row r="19" spans="1:47" ht="37" customHeight="1" x14ac:dyDescent="0.25">
      <c r="A19" s="53"/>
      <c r="B19" s="318"/>
      <c r="C19" s="312"/>
      <c r="D19" s="313"/>
      <c r="E19" s="319">
        <f t="shared" si="0"/>
        <v>0</v>
      </c>
      <c r="F19" s="320"/>
      <c r="G19" s="321"/>
      <c r="H19" s="319">
        <f t="shared" si="1"/>
        <v>0</v>
      </c>
      <c r="I19" s="320"/>
      <c r="J19" s="321"/>
      <c r="K19" s="319">
        <f t="shared" si="2"/>
        <v>0</v>
      </c>
      <c r="L19" s="320"/>
      <c r="M19" s="321"/>
      <c r="N19" s="319">
        <f t="shared" si="3"/>
        <v>0</v>
      </c>
      <c r="O19" s="250">
        <f t="shared" si="4"/>
        <v>0</v>
      </c>
      <c r="P19" s="289"/>
      <c r="Q19" s="289"/>
      <c r="R19" s="322"/>
      <c r="S19" s="323"/>
      <c r="T19" s="324">
        <f t="shared" si="5"/>
        <v>0</v>
      </c>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row>
    <row r="20" spans="1:47" ht="37" customHeight="1" x14ac:dyDescent="0.25">
      <c r="A20" s="53"/>
      <c r="B20" s="318"/>
      <c r="C20" s="312"/>
      <c r="D20" s="313"/>
      <c r="E20" s="319">
        <f t="shared" si="0"/>
        <v>0</v>
      </c>
      <c r="F20" s="320"/>
      <c r="G20" s="321"/>
      <c r="H20" s="319">
        <f>F20*G20</f>
        <v>0</v>
      </c>
      <c r="I20" s="320"/>
      <c r="J20" s="321"/>
      <c r="K20" s="319">
        <f t="shared" si="2"/>
        <v>0</v>
      </c>
      <c r="L20" s="320"/>
      <c r="M20" s="321"/>
      <c r="N20" s="319">
        <f t="shared" si="3"/>
        <v>0</v>
      </c>
      <c r="O20" s="250">
        <f t="shared" si="4"/>
        <v>0</v>
      </c>
      <c r="P20" s="289"/>
      <c r="Q20" s="289"/>
      <c r="R20" s="322"/>
      <c r="S20" s="323"/>
      <c r="T20" s="324">
        <f t="shared" si="5"/>
        <v>0</v>
      </c>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row>
    <row r="21" spans="1:47" ht="37" customHeight="1" x14ac:dyDescent="0.25">
      <c r="A21" s="53"/>
      <c r="B21" s="318"/>
      <c r="C21" s="312"/>
      <c r="D21" s="313"/>
      <c r="E21" s="319">
        <f t="shared" si="0"/>
        <v>0</v>
      </c>
      <c r="F21" s="320"/>
      <c r="G21" s="321"/>
      <c r="H21" s="319">
        <f t="shared" si="1"/>
        <v>0</v>
      </c>
      <c r="I21" s="320"/>
      <c r="J21" s="321"/>
      <c r="K21" s="319">
        <f t="shared" si="2"/>
        <v>0</v>
      </c>
      <c r="L21" s="320"/>
      <c r="M21" s="321"/>
      <c r="N21" s="319">
        <f t="shared" si="3"/>
        <v>0</v>
      </c>
      <c r="O21" s="250">
        <f t="shared" si="4"/>
        <v>0</v>
      </c>
      <c r="P21" s="289"/>
      <c r="Q21" s="289"/>
      <c r="R21" s="322"/>
      <c r="S21" s="323"/>
      <c r="T21" s="324">
        <f t="shared" si="5"/>
        <v>0</v>
      </c>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row>
    <row r="22" spans="1:47" ht="37" customHeight="1" x14ac:dyDescent="0.25">
      <c r="A22" s="53"/>
      <c r="B22" s="318"/>
      <c r="C22" s="312"/>
      <c r="D22" s="313"/>
      <c r="E22" s="319">
        <f t="shared" si="0"/>
        <v>0</v>
      </c>
      <c r="F22" s="320"/>
      <c r="G22" s="321"/>
      <c r="H22" s="319">
        <f>F22*G22</f>
        <v>0</v>
      </c>
      <c r="I22" s="320"/>
      <c r="J22" s="321"/>
      <c r="K22" s="319">
        <f t="shared" si="2"/>
        <v>0</v>
      </c>
      <c r="L22" s="320"/>
      <c r="M22" s="321"/>
      <c r="N22" s="319">
        <f t="shared" si="3"/>
        <v>0</v>
      </c>
      <c r="O22" s="250">
        <f t="shared" ref="O22:O27" si="6">ROUND((SUM(E22,H22,K22,N22)),4)</f>
        <v>0</v>
      </c>
      <c r="P22" s="289"/>
      <c r="Q22" s="289"/>
      <c r="R22" s="322"/>
      <c r="S22" s="323"/>
      <c r="T22" s="324">
        <f t="shared" si="5"/>
        <v>0</v>
      </c>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row>
    <row r="23" spans="1:47" ht="37" customHeight="1" x14ac:dyDescent="0.25">
      <c r="A23" s="53"/>
      <c r="B23" s="318"/>
      <c r="C23" s="312"/>
      <c r="D23" s="313"/>
      <c r="E23" s="319">
        <f t="shared" si="0"/>
        <v>0</v>
      </c>
      <c r="F23" s="320"/>
      <c r="G23" s="321"/>
      <c r="H23" s="319">
        <f t="shared" si="1"/>
        <v>0</v>
      </c>
      <c r="I23" s="320"/>
      <c r="J23" s="321"/>
      <c r="K23" s="319">
        <f t="shared" si="2"/>
        <v>0</v>
      </c>
      <c r="L23" s="320"/>
      <c r="M23" s="321"/>
      <c r="N23" s="319">
        <f t="shared" si="3"/>
        <v>0</v>
      </c>
      <c r="O23" s="250">
        <f t="shared" si="6"/>
        <v>0</v>
      </c>
      <c r="P23" s="289"/>
      <c r="Q23" s="289"/>
      <c r="R23" s="322"/>
      <c r="S23" s="323"/>
      <c r="T23" s="324">
        <f t="shared" si="5"/>
        <v>0</v>
      </c>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row>
    <row r="24" spans="1:47" ht="37" customHeight="1" x14ac:dyDescent="0.25">
      <c r="A24" s="53"/>
      <c r="B24" s="318"/>
      <c r="C24" s="312"/>
      <c r="D24" s="313"/>
      <c r="E24" s="319">
        <f t="shared" si="0"/>
        <v>0</v>
      </c>
      <c r="F24" s="320"/>
      <c r="G24" s="321"/>
      <c r="H24" s="319">
        <f t="shared" si="1"/>
        <v>0</v>
      </c>
      <c r="I24" s="320"/>
      <c r="J24" s="321"/>
      <c r="K24" s="319">
        <f t="shared" si="2"/>
        <v>0</v>
      </c>
      <c r="L24" s="320"/>
      <c r="M24" s="321"/>
      <c r="N24" s="319">
        <f t="shared" si="3"/>
        <v>0</v>
      </c>
      <c r="O24" s="250">
        <f t="shared" si="6"/>
        <v>0</v>
      </c>
      <c r="P24" s="289"/>
      <c r="Q24" s="289"/>
      <c r="R24" s="322"/>
      <c r="S24" s="323"/>
      <c r="T24" s="324">
        <f t="shared" si="5"/>
        <v>0</v>
      </c>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row>
    <row r="25" spans="1:47" ht="37" customHeight="1" x14ac:dyDescent="0.25">
      <c r="A25" s="53"/>
      <c r="B25" s="318"/>
      <c r="C25" s="312"/>
      <c r="D25" s="313"/>
      <c r="E25" s="319">
        <f t="shared" si="0"/>
        <v>0</v>
      </c>
      <c r="F25" s="320"/>
      <c r="G25" s="321"/>
      <c r="H25" s="319">
        <f t="shared" si="1"/>
        <v>0</v>
      </c>
      <c r="I25" s="320"/>
      <c r="J25" s="321"/>
      <c r="K25" s="319">
        <f t="shared" si="2"/>
        <v>0</v>
      </c>
      <c r="L25" s="320"/>
      <c r="M25" s="321"/>
      <c r="N25" s="319">
        <f t="shared" si="3"/>
        <v>0</v>
      </c>
      <c r="O25" s="250">
        <f t="shared" si="6"/>
        <v>0</v>
      </c>
      <c r="P25" s="289"/>
      <c r="Q25" s="289"/>
      <c r="R25" s="322"/>
      <c r="S25" s="323"/>
      <c r="T25" s="324">
        <f t="shared" si="5"/>
        <v>0</v>
      </c>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row>
    <row r="26" spans="1:47" ht="37" customHeight="1" x14ac:dyDescent="0.25">
      <c r="A26" s="53"/>
      <c r="B26" s="318"/>
      <c r="C26" s="312"/>
      <c r="D26" s="313"/>
      <c r="E26" s="319">
        <f t="shared" si="0"/>
        <v>0</v>
      </c>
      <c r="F26" s="320"/>
      <c r="G26" s="321"/>
      <c r="H26" s="319">
        <f t="shared" si="1"/>
        <v>0</v>
      </c>
      <c r="I26" s="320"/>
      <c r="J26" s="321"/>
      <c r="K26" s="319">
        <f t="shared" si="2"/>
        <v>0</v>
      </c>
      <c r="L26" s="320"/>
      <c r="M26" s="321"/>
      <c r="N26" s="319">
        <f t="shared" si="3"/>
        <v>0</v>
      </c>
      <c r="O26" s="250">
        <f t="shared" si="6"/>
        <v>0</v>
      </c>
      <c r="P26" s="289"/>
      <c r="Q26" s="289"/>
      <c r="R26" s="322"/>
      <c r="S26" s="323"/>
      <c r="T26" s="324">
        <f t="shared" si="5"/>
        <v>0</v>
      </c>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row>
    <row r="27" spans="1:47" ht="37" customHeight="1" thickBot="1" x14ac:dyDescent="0.3">
      <c r="A27" s="53"/>
      <c r="B27" s="325"/>
      <c r="C27" s="312"/>
      <c r="D27" s="313"/>
      <c r="E27" s="326">
        <f t="shared" si="0"/>
        <v>0</v>
      </c>
      <c r="F27" s="327"/>
      <c r="G27" s="328"/>
      <c r="H27" s="326">
        <f t="shared" si="1"/>
        <v>0</v>
      </c>
      <c r="I27" s="327"/>
      <c r="J27" s="328"/>
      <c r="K27" s="326">
        <f t="shared" si="2"/>
        <v>0</v>
      </c>
      <c r="L27" s="329"/>
      <c r="M27" s="330"/>
      <c r="N27" s="331">
        <f t="shared" si="3"/>
        <v>0</v>
      </c>
      <c r="O27" s="259">
        <f t="shared" si="6"/>
        <v>0</v>
      </c>
      <c r="P27" s="289"/>
      <c r="Q27" s="289"/>
      <c r="R27" s="332"/>
      <c r="S27" s="333"/>
      <c r="T27" s="334">
        <f t="shared" si="5"/>
        <v>0</v>
      </c>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row>
    <row r="28" spans="1:47" ht="37" customHeight="1" thickBot="1" x14ac:dyDescent="0.3">
      <c r="A28" s="53"/>
      <c r="B28" s="394" t="s">
        <v>31</v>
      </c>
      <c r="C28" s="217"/>
      <c r="D28" s="335">
        <f>SUM(D10:D27)</f>
        <v>0</v>
      </c>
      <c r="E28" s="336">
        <f>ROUND((SUM(E10:E27)),4)</f>
        <v>0</v>
      </c>
      <c r="F28" s="337"/>
      <c r="G28" s="338">
        <f>SUM(G10:G27)</f>
        <v>0</v>
      </c>
      <c r="H28" s="336">
        <f>ROUND((SUM(H10:H27)),4)</f>
        <v>0</v>
      </c>
      <c r="I28" s="337"/>
      <c r="J28" s="338">
        <f>SUM(J10:J27)</f>
        <v>0</v>
      </c>
      <c r="K28" s="336">
        <f>ROUND((SUM(K10:K27)),4)</f>
        <v>0</v>
      </c>
      <c r="L28" s="339"/>
      <c r="M28" s="338">
        <f>SUM(M10:M27)</f>
        <v>0</v>
      </c>
      <c r="N28" s="336">
        <f>ROUND((SUM(N10:N27)),4)</f>
        <v>0</v>
      </c>
      <c r="O28" s="262">
        <f>ROUND((SUM(E28,H28,K28,N28)),4)</f>
        <v>0</v>
      </c>
      <c r="P28" s="289"/>
      <c r="Q28" s="289"/>
      <c r="R28" s="340"/>
      <c r="S28" s="338">
        <f>SUM(S10:S27)</f>
        <v>0</v>
      </c>
      <c r="T28" s="336">
        <f>ROUND((SUM(T10:T27)),4)</f>
        <v>0</v>
      </c>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row>
    <row r="29" spans="1:47" ht="15.5" x14ac:dyDescent="0.25">
      <c r="A29" s="53"/>
      <c r="B29" s="43"/>
      <c r="C29" s="43"/>
      <c r="D29" s="43"/>
      <c r="E29" s="43"/>
      <c r="F29" s="42"/>
      <c r="G29" s="42"/>
      <c r="H29" s="42"/>
      <c r="I29" s="42"/>
      <c r="J29" s="42"/>
      <c r="K29" s="42"/>
      <c r="L29" s="42"/>
      <c r="M29" s="42"/>
      <c r="N29" s="42"/>
      <c r="O29" s="62"/>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row>
    <row r="30" spans="1:47" ht="15.5" x14ac:dyDescent="0.25">
      <c r="A30" s="53"/>
      <c r="B30" s="43"/>
      <c r="C30" s="43"/>
      <c r="D30" s="43"/>
      <c r="E30" s="43"/>
      <c r="F30" s="42"/>
      <c r="G30" s="42"/>
      <c r="H30" s="42"/>
      <c r="I30" s="42"/>
      <c r="J30" s="42"/>
      <c r="K30" s="42"/>
      <c r="L30" s="42"/>
      <c r="M30" s="42"/>
      <c r="N30" s="42"/>
      <c r="O30" s="62"/>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15.5" x14ac:dyDescent="0.25">
      <c r="A31" s="53"/>
      <c r="B31" s="43"/>
      <c r="C31" s="43"/>
      <c r="D31" s="43"/>
      <c r="E31" s="43"/>
      <c r="F31" s="42"/>
      <c r="G31" s="42"/>
      <c r="H31" s="42"/>
      <c r="I31" s="42"/>
      <c r="J31" s="42"/>
      <c r="K31" s="42"/>
      <c r="L31" s="42"/>
      <c r="M31" s="42"/>
      <c r="N31" s="42"/>
      <c r="O31" s="42"/>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row>
    <row r="32" spans="1:47" ht="16" thickBot="1" x14ac:dyDescent="0.3">
      <c r="A32" s="53"/>
      <c r="B32" s="43"/>
      <c r="C32" s="43"/>
      <c r="D32" s="43"/>
      <c r="E32" s="43"/>
      <c r="F32" s="42"/>
      <c r="G32" s="42"/>
      <c r="H32" s="42"/>
      <c r="I32" s="42"/>
      <c r="J32" s="42"/>
      <c r="K32" s="42"/>
      <c r="L32" s="42"/>
      <c r="M32" s="42"/>
      <c r="N32" s="42"/>
      <c r="O32" s="42"/>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row>
    <row r="33" spans="1:47" ht="25.5" thickBot="1" x14ac:dyDescent="0.55000000000000004">
      <c r="A33" s="53"/>
      <c r="B33" s="341" t="s">
        <v>159</v>
      </c>
      <c r="C33" s="522"/>
      <c r="D33" s="61"/>
      <c r="E33" s="61"/>
      <c r="F33" s="42"/>
      <c r="G33" s="42"/>
      <c r="H33" s="42"/>
      <c r="I33" s="42"/>
      <c r="J33" s="42"/>
      <c r="K33" s="42"/>
      <c r="L33" s="42"/>
      <c r="M33" s="42"/>
      <c r="N33" s="42"/>
      <c r="O33" s="42"/>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row>
    <row r="34" spans="1:47" ht="16" thickBot="1" x14ac:dyDescent="0.4">
      <c r="A34" s="53"/>
      <c r="B34" s="73"/>
      <c r="C34" s="61"/>
      <c r="D34" s="61"/>
      <c r="E34" s="61"/>
      <c r="F34" s="42"/>
      <c r="G34" s="42"/>
      <c r="H34" s="42"/>
      <c r="I34" s="42"/>
      <c r="J34" s="42"/>
      <c r="K34" s="42"/>
      <c r="L34" s="42"/>
      <c r="M34" s="42"/>
      <c r="N34" s="42"/>
      <c r="O34" s="42"/>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row>
    <row r="35" spans="1:47" ht="27.75" customHeight="1" thickBot="1" x14ac:dyDescent="0.45">
      <c r="A35" s="53"/>
      <c r="B35" s="674" t="s">
        <v>29</v>
      </c>
      <c r="C35" s="671" t="s">
        <v>5</v>
      </c>
      <c r="D35" s="672"/>
      <c r="E35" s="673"/>
      <c r="F35" s="671" t="s">
        <v>6</v>
      </c>
      <c r="G35" s="672"/>
      <c r="H35" s="673"/>
      <c r="I35" s="671" t="s">
        <v>7</v>
      </c>
      <c r="J35" s="672"/>
      <c r="K35" s="673"/>
      <c r="L35" s="671" t="s">
        <v>121</v>
      </c>
      <c r="M35" s="672"/>
      <c r="N35" s="673"/>
      <c r="O35" s="306" t="s">
        <v>8</v>
      </c>
      <c r="P35" s="135"/>
      <c r="Q35" s="135"/>
      <c r="R35" s="660" t="s">
        <v>150</v>
      </c>
      <c r="S35" s="661"/>
      <c r="T35" s="662"/>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row>
    <row r="36" spans="1:47" ht="128.25" customHeight="1" thickBot="1" x14ac:dyDescent="0.45">
      <c r="A36" s="53"/>
      <c r="B36" s="675"/>
      <c r="C36" s="342" t="s">
        <v>73</v>
      </c>
      <c r="D36" s="308" t="s">
        <v>30</v>
      </c>
      <c r="E36" s="309" t="s">
        <v>4</v>
      </c>
      <c r="F36" s="342" t="s">
        <v>73</v>
      </c>
      <c r="G36" s="308" t="s">
        <v>30</v>
      </c>
      <c r="H36" s="309" t="s">
        <v>4</v>
      </c>
      <c r="I36" s="342" t="s">
        <v>73</v>
      </c>
      <c r="J36" s="343" t="s">
        <v>30</v>
      </c>
      <c r="K36" s="309" t="s">
        <v>4</v>
      </c>
      <c r="L36" s="342" t="s">
        <v>73</v>
      </c>
      <c r="M36" s="343" t="s">
        <v>30</v>
      </c>
      <c r="N36" s="309" t="s">
        <v>4</v>
      </c>
      <c r="O36" s="306" t="s">
        <v>4</v>
      </c>
      <c r="P36" s="135"/>
      <c r="Q36" s="135"/>
      <c r="R36" s="342" t="s">
        <v>73</v>
      </c>
      <c r="S36" s="308" t="s">
        <v>30</v>
      </c>
      <c r="T36" s="309" t="s">
        <v>4</v>
      </c>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row>
    <row r="37" spans="1:47" ht="36" customHeight="1" x14ac:dyDescent="0.25">
      <c r="A37" s="53"/>
      <c r="B37" s="311"/>
      <c r="C37" s="344"/>
      <c r="D37" s="345"/>
      <c r="E37" s="346">
        <f t="shared" ref="E37:E54" si="7">C37*D37</f>
        <v>0</v>
      </c>
      <c r="F37" s="344"/>
      <c r="G37" s="345"/>
      <c r="H37" s="346">
        <f t="shared" ref="H37:H54" si="8">F37*G37</f>
        <v>0</v>
      </c>
      <c r="I37" s="344"/>
      <c r="J37" s="345"/>
      <c r="K37" s="346">
        <f t="shared" ref="K37:K54" si="9">I37*J37</f>
        <v>0</v>
      </c>
      <c r="L37" s="344"/>
      <c r="M37" s="345"/>
      <c r="N37" s="346">
        <f t="shared" ref="N37:N54" si="10">L37*M37</f>
        <v>0</v>
      </c>
      <c r="O37" s="347">
        <f>ROUND((SUM(E37,H37,K37,N37)),4)</f>
        <v>0</v>
      </c>
      <c r="P37" s="289"/>
      <c r="Q37" s="289"/>
      <c r="R37" s="348"/>
      <c r="S37" s="349"/>
      <c r="T37" s="350">
        <f t="shared" ref="T37:T54" si="11">R37*S37</f>
        <v>0</v>
      </c>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row>
    <row r="38" spans="1:47" ht="36" customHeight="1" x14ac:dyDescent="0.25">
      <c r="A38" s="53"/>
      <c r="B38" s="318"/>
      <c r="C38" s="351"/>
      <c r="D38" s="352"/>
      <c r="E38" s="353">
        <f t="shared" si="7"/>
        <v>0</v>
      </c>
      <c r="F38" s="351"/>
      <c r="G38" s="352"/>
      <c r="H38" s="353">
        <f t="shared" si="8"/>
        <v>0</v>
      </c>
      <c r="I38" s="354"/>
      <c r="J38" s="352"/>
      <c r="K38" s="353">
        <f t="shared" si="9"/>
        <v>0</v>
      </c>
      <c r="L38" s="354"/>
      <c r="M38" s="352"/>
      <c r="N38" s="353">
        <f t="shared" si="10"/>
        <v>0</v>
      </c>
      <c r="O38" s="347">
        <f t="shared" ref="O38:O55" si="12">ROUND((SUM(E38,H38,K38,N38)),4)</f>
        <v>0</v>
      </c>
      <c r="P38" s="289"/>
      <c r="Q38" s="289"/>
      <c r="R38" s="351"/>
      <c r="S38" s="352"/>
      <c r="T38" s="353">
        <f t="shared" si="11"/>
        <v>0</v>
      </c>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row>
    <row r="39" spans="1:47" ht="36" customHeight="1" x14ac:dyDescent="0.25">
      <c r="A39" s="53"/>
      <c r="B39" s="318"/>
      <c r="C39" s="351"/>
      <c r="D39" s="352"/>
      <c r="E39" s="353">
        <f t="shared" si="7"/>
        <v>0</v>
      </c>
      <c r="F39" s="351"/>
      <c r="G39" s="352"/>
      <c r="H39" s="353">
        <f t="shared" si="8"/>
        <v>0</v>
      </c>
      <c r="I39" s="354"/>
      <c r="J39" s="352"/>
      <c r="K39" s="353">
        <f t="shared" si="9"/>
        <v>0</v>
      </c>
      <c r="L39" s="354"/>
      <c r="M39" s="352"/>
      <c r="N39" s="353">
        <f t="shared" si="10"/>
        <v>0</v>
      </c>
      <c r="O39" s="347">
        <f t="shared" si="12"/>
        <v>0</v>
      </c>
      <c r="P39" s="289"/>
      <c r="Q39" s="289"/>
      <c r="R39" s="351"/>
      <c r="S39" s="352"/>
      <c r="T39" s="353">
        <f t="shared" si="11"/>
        <v>0</v>
      </c>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row>
    <row r="40" spans="1:47" ht="36" customHeight="1" x14ac:dyDescent="0.25">
      <c r="A40" s="53"/>
      <c r="B40" s="318"/>
      <c r="C40" s="351"/>
      <c r="D40" s="352"/>
      <c r="E40" s="353">
        <f t="shared" si="7"/>
        <v>0</v>
      </c>
      <c r="F40" s="351"/>
      <c r="G40" s="352"/>
      <c r="H40" s="353">
        <f t="shared" si="8"/>
        <v>0</v>
      </c>
      <c r="I40" s="354"/>
      <c r="J40" s="352"/>
      <c r="K40" s="353">
        <f t="shared" si="9"/>
        <v>0</v>
      </c>
      <c r="L40" s="354"/>
      <c r="M40" s="352"/>
      <c r="N40" s="353">
        <f t="shared" si="10"/>
        <v>0</v>
      </c>
      <c r="O40" s="347">
        <f t="shared" si="12"/>
        <v>0</v>
      </c>
      <c r="P40" s="289"/>
      <c r="Q40" s="289"/>
      <c r="R40" s="351"/>
      <c r="S40" s="352"/>
      <c r="T40" s="353">
        <f t="shared" si="11"/>
        <v>0</v>
      </c>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row>
    <row r="41" spans="1:47" ht="36" customHeight="1" x14ac:dyDescent="0.25">
      <c r="A41" s="53"/>
      <c r="B41" s="318"/>
      <c r="C41" s="351"/>
      <c r="D41" s="352"/>
      <c r="E41" s="353">
        <f t="shared" si="7"/>
        <v>0</v>
      </c>
      <c r="F41" s="351"/>
      <c r="G41" s="352"/>
      <c r="H41" s="353">
        <f t="shared" si="8"/>
        <v>0</v>
      </c>
      <c r="I41" s="354"/>
      <c r="J41" s="352"/>
      <c r="K41" s="353">
        <f t="shared" si="9"/>
        <v>0</v>
      </c>
      <c r="L41" s="354"/>
      <c r="M41" s="352"/>
      <c r="N41" s="353">
        <f t="shared" si="10"/>
        <v>0</v>
      </c>
      <c r="O41" s="347">
        <f t="shared" si="12"/>
        <v>0</v>
      </c>
      <c r="P41" s="289"/>
      <c r="Q41" s="289"/>
      <c r="R41" s="351"/>
      <c r="S41" s="352"/>
      <c r="T41" s="353">
        <f t="shared" si="11"/>
        <v>0</v>
      </c>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row>
    <row r="42" spans="1:47" ht="36" customHeight="1" x14ac:dyDescent="0.25">
      <c r="A42" s="53"/>
      <c r="B42" s="318"/>
      <c r="C42" s="351"/>
      <c r="D42" s="352"/>
      <c r="E42" s="353">
        <f t="shared" si="7"/>
        <v>0</v>
      </c>
      <c r="F42" s="351"/>
      <c r="G42" s="352"/>
      <c r="H42" s="353">
        <f t="shared" si="8"/>
        <v>0</v>
      </c>
      <c r="I42" s="354"/>
      <c r="J42" s="352"/>
      <c r="K42" s="353">
        <f t="shared" si="9"/>
        <v>0</v>
      </c>
      <c r="L42" s="354"/>
      <c r="M42" s="352"/>
      <c r="N42" s="353">
        <f t="shared" si="10"/>
        <v>0</v>
      </c>
      <c r="O42" s="347">
        <f t="shared" si="12"/>
        <v>0</v>
      </c>
      <c r="P42" s="289"/>
      <c r="Q42" s="289"/>
      <c r="R42" s="351"/>
      <c r="S42" s="352"/>
      <c r="T42" s="353">
        <f t="shared" si="11"/>
        <v>0</v>
      </c>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row>
    <row r="43" spans="1:47" ht="36" customHeight="1" x14ac:dyDescent="0.25">
      <c r="A43" s="53"/>
      <c r="B43" s="318"/>
      <c r="C43" s="351"/>
      <c r="D43" s="352"/>
      <c r="E43" s="353">
        <f t="shared" si="7"/>
        <v>0</v>
      </c>
      <c r="F43" s="351"/>
      <c r="G43" s="352"/>
      <c r="H43" s="353">
        <f t="shared" si="8"/>
        <v>0</v>
      </c>
      <c r="I43" s="354"/>
      <c r="J43" s="352"/>
      <c r="K43" s="353">
        <f t="shared" si="9"/>
        <v>0</v>
      </c>
      <c r="L43" s="354"/>
      <c r="M43" s="352"/>
      <c r="N43" s="353">
        <f t="shared" si="10"/>
        <v>0</v>
      </c>
      <c r="O43" s="347">
        <f t="shared" si="12"/>
        <v>0</v>
      </c>
      <c r="P43" s="289"/>
      <c r="Q43" s="289"/>
      <c r="R43" s="351"/>
      <c r="S43" s="352"/>
      <c r="T43" s="353">
        <f t="shared" si="11"/>
        <v>0</v>
      </c>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row>
    <row r="44" spans="1:47" ht="36" customHeight="1" x14ac:dyDescent="0.25">
      <c r="A44" s="53"/>
      <c r="B44" s="318"/>
      <c r="C44" s="351"/>
      <c r="D44" s="352"/>
      <c r="E44" s="353">
        <f t="shared" si="7"/>
        <v>0</v>
      </c>
      <c r="F44" s="351"/>
      <c r="G44" s="352"/>
      <c r="H44" s="353">
        <f t="shared" si="8"/>
        <v>0</v>
      </c>
      <c r="I44" s="354"/>
      <c r="J44" s="352"/>
      <c r="K44" s="353">
        <f t="shared" si="9"/>
        <v>0</v>
      </c>
      <c r="L44" s="354"/>
      <c r="M44" s="352"/>
      <c r="N44" s="353">
        <f t="shared" si="10"/>
        <v>0</v>
      </c>
      <c r="O44" s="347">
        <f t="shared" si="12"/>
        <v>0</v>
      </c>
      <c r="P44" s="289"/>
      <c r="Q44" s="289"/>
      <c r="R44" s="351"/>
      <c r="S44" s="352"/>
      <c r="T44" s="353">
        <f t="shared" si="11"/>
        <v>0</v>
      </c>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row>
    <row r="45" spans="1:47" ht="36" customHeight="1" x14ac:dyDescent="0.25">
      <c r="A45" s="53"/>
      <c r="B45" s="318"/>
      <c r="C45" s="351"/>
      <c r="D45" s="352"/>
      <c r="E45" s="353">
        <f t="shared" si="7"/>
        <v>0</v>
      </c>
      <c r="F45" s="351"/>
      <c r="G45" s="352"/>
      <c r="H45" s="353">
        <f t="shared" si="8"/>
        <v>0</v>
      </c>
      <c r="I45" s="354"/>
      <c r="J45" s="352"/>
      <c r="K45" s="353">
        <f t="shared" si="9"/>
        <v>0</v>
      </c>
      <c r="L45" s="354"/>
      <c r="M45" s="352"/>
      <c r="N45" s="353">
        <f t="shared" si="10"/>
        <v>0</v>
      </c>
      <c r="O45" s="347">
        <f t="shared" si="12"/>
        <v>0</v>
      </c>
      <c r="P45" s="289"/>
      <c r="Q45" s="289"/>
      <c r="R45" s="351"/>
      <c r="S45" s="352"/>
      <c r="T45" s="353">
        <f t="shared" si="11"/>
        <v>0</v>
      </c>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row>
    <row r="46" spans="1:47" ht="36" customHeight="1" x14ac:dyDescent="0.25">
      <c r="A46" s="53"/>
      <c r="B46" s="318"/>
      <c r="C46" s="351"/>
      <c r="D46" s="352"/>
      <c r="E46" s="353">
        <f t="shared" si="7"/>
        <v>0</v>
      </c>
      <c r="F46" s="351"/>
      <c r="G46" s="352"/>
      <c r="H46" s="353">
        <f t="shared" si="8"/>
        <v>0</v>
      </c>
      <c r="I46" s="354"/>
      <c r="J46" s="352"/>
      <c r="K46" s="353">
        <f t="shared" si="9"/>
        <v>0</v>
      </c>
      <c r="L46" s="354"/>
      <c r="M46" s="352"/>
      <c r="N46" s="353">
        <f t="shared" si="10"/>
        <v>0</v>
      </c>
      <c r="O46" s="347">
        <f t="shared" si="12"/>
        <v>0</v>
      </c>
      <c r="P46" s="289"/>
      <c r="Q46" s="289"/>
      <c r="R46" s="351"/>
      <c r="S46" s="352"/>
      <c r="T46" s="353">
        <f t="shared" si="11"/>
        <v>0</v>
      </c>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row>
    <row r="47" spans="1:47" ht="36" customHeight="1" x14ac:dyDescent="0.25">
      <c r="A47" s="53"/>
      <c r="B47" s="318"/>
      <c r="C47" s="351"/>
      <c r="D47" s="352"/>
      <c r="E47" s="353">
        <f t="shared" si="7"/>
        <v>0</v>
      </c>
      <c r="F47" s="351"/>
      <c r="G47" s="352"/>
      <c r="H47" s="353">
        <f t="shared" si="8"/>
        <v>0</v>
      </c>
      <c r="I47" s="354"/>
      <c r="J47" s="352"/>
      <c r="K47" s="353">
        <f t="shared" si="9"/>
        <v>0</v>
      </c>
      <c r="L47" s="354"/>
      <c r="M47" s="352"/>
      <c r="N47" s="353">
        <f t="shared" si="10"/>
        <v>0</v>
      </c>
      <c r="O47" s="347">
        <f t="shared" si="12"/>
        <v>0</v>
      </c>
      <c r="P47" s="289"/>
      <c r="Q47" s="289"/>
      <c r="R47" s="351"/>
      <c r="S47" s="352"/>
      <c r="T47" s="353">
        <f t="shared" si="11"/>
        <v>0</v>
      </c>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row>
    <row r="48" spans="1:47" ht="36" customHeight="1" x14ac:dyDescent="0.25">
      <c r="A48" s="53"/>
      <c r="B48" s="318"/>
      <c r="C48" s="351"/>
      <c r="D48" s="352"/>
      <c r="E48" s="353">
        <f t="shared" si="7"/>
        <v>0</v>
      </c>
      <c r="F48" s="351"/>
      <c r="G48" s="352"/>
      <c r="H48" s="353">
        <f t="shared" si="8"/>
        <v>0</v>
      </c>
      <c r="I48" s="354"/>
      <c r="J48" s="352"/>
      <c r="K48" s="353">
        <f t="shared" si="9"/>
        <v>0</v>
      </c>
      <c r="L48" s="354"/>
      <c r="M48" s="352"/>
      <c r="N48" s="353">
        <f t="shared" si="10"/>
        <v>0</v>
      </c>
      <c r="O48" s="347">
        <f t="shared" si="12"/>
        <v>0</v>
      </c>
      <c r="P48" s="289"/>
      <c r="Q48" s="289"/>
      <c r="R48" s="351"/>
      <c r="S48" s="352"/>
      <c r="T48" s="353">
        <f t="shared" si="11"/>
        <v>0</v>
      </c>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row>
    <row r="49" spans="1:47" ht="36" customHeight="1" x14ac:dyDescent="0.25">
      <c r="A49" s="53"/>
      <c r="B49" s="318"/>
      <c r="C49" s="351"/>
      <c r="D49" s="352"/>
      <c r="E49" s="353">
        <f t="shared" si="7"/>
        <v>0</v>
      </c>
      <c r="F49" s="351"/>
      <c r="G49" s="352"/>
      <c r="H49" s="353">
        <f t="shared" si="8"/>
        <v>0</v>
      </c>
      <c r="I49" s="354"/>
      <c r="J49" s="352"/>
      <c r="K49" s="353">
        <f t="shared" si="9"/>
        <v>0</v>
      </c>
      <c r="L49" s="354"/>
      <c r="M49" s="352"/>
      <c r="N49" s="353">
        <f t="shared" si="10"/>
        <v>0</v>
      </c>
      <c r="O49" s="347">
        <f t="shared" si="12"/>
        <v>0</v>
      </c>
      <c r="P49" s="289"/>
      <c r="Q49" s="289"/>
      <c r="R49" s="351"/>
      <c r="S49" s="352"/>
      <c r="T49" s="353">
        <f t="shared" si="11"/>
        <v>0</v>
      </c>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row>
    <row r="50" spans="1:47" ht="36" customHeight="1" x14ac:dyDescent="0.25">
      <c r="A50" s="53"/>
      <c r="B50" s="318"/>
      <c r="C50" s="351"/>
      <c r="D50" s="352"/>
      <c r="E50" s="353">
        <f t="shared" si="7"/>
        <v>0</v>
      </c>
      <c r="F50" s="351"/>
      <c r="G50" s="352"/>
      <c r="H50" s="353">
        <f t="shared" si="8"/>
        <v>0</v>
      </c>
      <c r="I50" s="354"/>
      <c r="J50" s="352"/>
      <c r="K50" s="353">
        <f t="shared" si="9"/>
        <v>0</v>
      </c>
      <c r="L50" s="354"/>
      <c r="M50" s="352"/>
      <c r="N50" s="353">
        <f t="shared" si="10"/>
        <v>0</v>
      </c>
      <c r="O50" s="347">
        <f t="shared" si="12"/>
        <v>0</v>
      </c>
      <c r="P50" s="289"/>
      <c r="Q50" s="289"/>
      <c r="R50" s="351"/>
      <c r="S50" s="352"/>
      <c r="T50" s="353">
        <f t="shared" si="11"/>
        <v>0</v>
      </c>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row>
    <row r="51" spans="1:47" ht="36" customHeight="1" x14ac:dyDescent="0.25">
      <c r="A51" s="53"/>
      <c r="B51" s="318"/>
      <c r="C51" s="351"/>
      <c r="D51" s="352"/>
      <c r="E51" s="353">
        <f t="shared" si="7"/>
        <v>0</v>
      </c>
      <c r="F51" s="351"/>
      <c r="G51" s="352"/>
      <c r="H51" s="353">
        <f t="shared" si="8"/>
        <v>0</v>
      </c>
      <c r="I51" s="354"/>
      <c r="J51" s="352"/>
      <c r="K51" s="353">
        <f t="shared" si="9"/>
        <v>0</v>
      </c>
      <c r="L51" s="354"/>
      <c r="M51" s="352"/>
      <c r="N51" s="353">
        <f t="shared" si="10"/>
        <v>0</v>
      </c>
      <c r="O51" s="347">
        <f t="shared" si="12"/>
        <v>0</v>
      </c>
      <c r="P51" s="289"/>
      <c r="Q51" s="289"/>
      <c r="R51" s="351"/>
      <c r="S51" s="352"/>
      <c r="T51" s="353">
        <f t="shared" si="11"/>
        <v>0</v>
      </c>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row>
    <row r="52" spans="1:47" ht="36" customHeight="1" x14ac:dyDescent="0.25">
      <c r="A52" s="53"/>
      <c r="B52" s="318"/>
      <c r="C52" s="351"/>
      <c r="D52" s="352"/>
      <c r="E52" s="353">
        <f t="shared" si="7"/>
        <v>0</v>
      </c>
      <c r="F52" s="351"/>
      <c r="G52" s="352"/>
      <c r="H52" s="353">
        <f t="shared" si="8"/>
        <v>0</v>
      </c>
      <c r="I52" s="354"/>
      <c r="J52" s="352"/>
      <c r="K52" s="353">
        <f t="shared" si="9"/>
        <v>0</v>
      </c>
      <c r="L52" s="354"/>
      <c r="M52" s="352"/>
      <c r="N52" s="353">
        <f t="shared" si="10"/>
        <v>0</v>
      </c>
      <c r="O52" s="347">
        <f t="shared" si="12"/>
        <v>0</v>
      </c>
      <c r="P52" s="289"/>
      <c r="Q52" s="289"/>
      <c r="R52" s="351"/>
      <c r="S52" s="352"/>
      <c r="T52" s="353">
        <f t="shared" si="11"/>
        <v>0</v>
      </c>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row>
    <row r="53" spans="1:47" ht="36" customHeight="1" x14ac:dyDescent="0.25">
      <c r="A53" s="53"/>
      <c r="B53" s="318"/>
      <c r="C53" s="351"/>
      <c r="D53" s="352"/>
      <c r="E53" s="353">
        <f t="shared" si="7"/>
        <v>0</v>
      </c>
      <c r="F53" s="351"/>
      <c r="G53" s="352"/>
      <c r="H53" s="353">
        <f t="shared" si="8"/>
        <v>0</v>
      </c>
      <c r="I53" s="354"/>
      <c r="J53" s="352"/>
      <c r="K53" s="353">
        <f t="shared" si="9"/>
        <v>0</v>
      </c>
      <c r="L53" s="354"/>
      <c r="M53" s="352"/>
      <c r="N53" s="353">
        <f t="shared" si="10"/>
        <v>0</v>
      </c>
      <c r="O53" s="347">
        <f t="shared" si="12"/>
        <v>0</v>
      </c>
      <c r="P53" s="289"/>
      <c r="Q53" s="289"/>
      <c r="R53" s="355"/>
      <c r="S53" s="352"/>
      <c r="T53" s="353">
        <f t="shared" si="11"/>
        <v>0</v>
      </c>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row>
    <row r="54" spans="1:47" ht="36" customHeight="1" thickBot="1" x14ac:dyDescent="0.3">
      <c r="A54" s="53"/>
      <c r="B54" s="325"/>
      <c r="C54" s="355"/>
      <c r="D54" s="356"/>
      <c r="E54" s="357">
        <f t="shared" si="7"/>
        <v>0</v>
      </c>
      <c r="F54" s="355"/>
      <c r="G54" s="356"/>
      <c r="H54" s="357">
        <f t="shared" si="8"/>
        <v>0</v>
      </c>
      <c r="I54" s="358"/>
      <c r="J54" s="356"/>
      <c r="K54" s="357">
        <f t="shared" si="9"/>
        <v>0</v>
      </c>
      <c r="L54" s="358"/>
      <c r="M54" s="356"/>
      <c r="N54" s="357">
        <f t="shared" si="10"/>
        <v>0</v>
      </c>
      <c r="O54" s="359">
        <f t="shared" si="12"/>
        <v>0</v>
      </c>
      <c r="P54" s="289"/>
      <c r="Q54" s="289"/>
      <c r="R54" s="355"/>
      <c r="S54" s="360"/>
      <c r="T54" s="361">
        <f t="shared" si="11"/>
        <v>0</v>
      </c>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row>
    <row r="55" spans="1:47" ht="36" customHeight="1" thickBot="1" x14ac:dyDescent="0.3">
      <c r="A55" s="53"/>
      <c r="B55" s="362" t="s">
        <v>31</v>
      </c>
      <c r="C55" s="363"/>
      <c r="D55" s="364">
        <f>SUM(D37:D54)</f>
        <v>0</v>
      </c>
      <c r="E55" s="365">
        <f>ROUND((SUM(E37:E54)),4)</f>
        <v>0</v>
      </c>
      <c r="F55" s="366"/>
      <c r="G55" s="364">
        <f>SUM(G37:G54)</f>
        <v>0</v>
      </c>
      <c r="H55" s="365">
        <f>ROUND((SUM(H37:H54)),4)</f>
        <v>0</v>
      </c>
      <c r="I55" s="366"/>
      <c r="J55" s="364">
        <f>SUM(J37:J54)</f>
        <v>0</v>
      </c>
      <c r="K55" s="365">
        <f>ROUND((SUM(K37:K54)),4)</f>
        <v>0</v>
      </c>
      <c r="L55" s="366"/>
      <c r="M55" s="364">
        <f>SUM(M37:M54)</f>
        <v>0</v>
      </c>
      <c r="N55" s="365">
        <f>ROUND((SUM(N37:N54)),4)</f>
        <v>0</v>
      </c>
      <c r="O55" s="367">
        <f t="shared" si="12"/>
        <v>0</v>
      </c>
      <c r="P55" s="289"/>
      <c r="Q55" s="289"/>
      <c r="R55" s="368"/>
      <c r="S55" s="369">
        <f>SUM(S37:S54)</f>
        <v>0</v>
      </c>
      <c r="T55" s="365">
        <f>ROUND((SUM(T37:T54)),4)</f>
        <v>0</v>
      </c>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row>
    <row r="56" spans="1:47" ht="15.5" x14ac:dyDescent="0.25">
      <c r="A56" s="53"/>
      <c r="B56" s="5"/>
      <c r="C56" s="61"/>
      <c r="D56" s="61"/>
      <c r="E56" s="61"/>
      <c r="F56" s="42"/>
      <c r="G56" s="42"/>
      <c r="H56" s="42"/>
      <c r="I56" s="42"/>
      <c r="J56" s="42"/>
      <c r="K56" s="42"/>
      <c r="L56" s="42"/>
      <c r="M56" s="42"/>
      <c r="N56" s="42"/>
      <c r="O56" s="42"/>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row>
    <row r="57" spans="1:47" ht="16" thickBot="1" x14ac:dyDescent="0.35">
      <c r="A57" s="53"/>
      <c r="B57" s="74"/>
      <c r="C57" s="61"/>
      <c r="D57" s="61"/>
      <c r="E57" s="61"/>
      <c r="F57" s="42"/>
      <c r="G57" s="42"/>
      <c r="H57" s="42"/>
      <c r="I57" s="42"/>
      <c r="J57" s="42"/>
      <c r="K57" s="42"/>
      <c r="L57" s="42"/>
      <c r="M57" s="42"/>
      <c r="N57" s="42"/>
      <c r="O57" s="42"/>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row>
    <row r="58" spans="1:47" ht="25.5" thickBot="1" x14ac:dyDescent="0.55000000000000004">
      <c r="A58" s="53"/>
      <c r="B58" s="657" t="s">
        <v>123</v>
      </c>
      <c r="C58" s="658"/>
      <c r="D58" s="659"/>
      <c r="E58" s="61"/>
      <c r="F58" s="42"/>
      <c r="G58" s="42"/>
      <c r="H58" s="42"/>
      <c r="I58" s="42"/>
      <c r="J58" s="42"/>
      <c r="K58" s="42"/>
      <c r="L58" s="42"/>
      <c r="M58" s="42"/>
      <c r="N58" s="42"/>
      <c r="O58" s="42"/>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6" thickBot="1" x14ac:dyDescent="0.4">
      <c r="A59" s="53"/>
      <c r="B59" s="73"/>
      <c r="C59" s="61"/>
      <c r="D59" s="61"/>
      <c r="E59" s="61"/>
      <c r="F59" s="42"/>
      <c r="G59" s="42"/>
      <c r="H59" s="42"/>
      <c r="I59" s="42"/>
      <c r="J59" s="42"/>
      <c r="K59" s="42"/>
      <c r="L59" s="42"/>
      <c r="M59" s="42"/>
      <c r="N59" s="42"/>
      <c r="O59" s="42"/>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row>
    <row r="60" spans="1:47" ht="27.75" customHeight="1" thickBot="1" x14ac:dyDescent="0.45">
      <c r="A60" s="53"/>
      <c r="B60" s="674" t="s">
        <v>29</v>
      </c>
      <c r="C60" s="671" t="s">
        <v>5</v>
      </c>
      <c r="D60" s="672"/>
      <c r="E60" s="673"/>
      <c r="F60" s="671" t="s">
        <v>6</v>
      </c>
      <c r="G60" s="672"/>
      <c r="H60" s="673"/>
      <c r="I60" s="671" t="s">
        <v>7</v>
      </c>
      <c r="J60" s="672"/>
      <c r="K60" s="673"/>
      <c r="L60" s="671" t="s">
        <v>121</v>
      </c>
      <c r="M60" s="672"/>
      <c r="N60" s="673"/>
      <c r="O60" s="306" t="s">
        <v>8</v>
      </c>
      <c r="P60" s="492"/>
      <c r="Q60" s="492"/>
      <c r="R60" s="660" t="s">
        <v>150</v>
      </c>
      <c r="S60" s="661"/>
      <c r="T60" s="662"/>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row>
    <row r="61" spans="1:47" ht="105" customHeight="1" thickBot="1" x14ac:dyDescent="0.45">
      <c r="A61" s="53"/>
      <c r="B61" s="675"/>
      <c r="C61" s="342" t="s">
        <v>73</v>
      </c>
      <c r="D61" s="343" t="s">
        <v>30</v>
      </c>
      <c r="E61" s="309" t="s">
        <v>4</v>
      </c>
      <c r="F61" s="342" t="s">
        <v>73</v>
      </c>
      <c r="G61" s="308" t="s">
        <v>30</v>
      </c>
      <c r="H61" s="309" t="s">
        <v>4</v>
      </c>
      <c r="I61" s="342" t="s">
        <v>73</v>
      </c>
      <c r="J61" s="308" t="s">
        <v>30</v>
      </c>
      <c r="K61" s="309" t="s">
        <v>4</v>
      </c>
      <c r="L61" s="342" t="s">
        <v>73</v>
      </c>
      <c r="M61" s="308" t="s">
        <v>30</v>
      </c>
      <c r="N61" s="309" t="s">
        <v>4</v>
      </c>
      <c r="O61" s="306" t="s">
        <v>4</v>
      </c>
      <c r="P61" s="492"/>
      <c r="Q61" s="492"/>
      <c r="R61" s="342" t="s">
        <v>73</v>
      </c>
      <c r="S61" s="308" t="s">
        <v>30</v>
      </c>
      <c r="T61" s="309" t="s">
        <v>4</v>
      </c>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row>
    <row r="62" spans="1:47" ht="36" customHeight="1" x14ac:dyDescent="0.25">
      <c r="A62" s="53"/>
      <c r="B62" s="311"/>
      <c r="C62" s="312"/>
      <c r="D62" s="313"/>
      <c r="E62" s="314">
        <f t="shared" ref="E62:E79" si="13">C62*D62</f>
        <v>0</v>
      </c>
      <c r="F62" s="312"/>
      <c r="G62" s="313"/>
      <c r="H62" s="314">
        <f t="shared" ref="H62:H79" si="14">F62*G62</f>
        <v>0</v>
      </c>
      <c r="I62" s="312"/>
      <c r="J62" s="313"/>
      <c r="K62" s="314">
        <f t="shared" ref="K62:K79" si="15">I62*J62</f>
        <v>0</v>
      </c>
      <c r="L62" s="312"/>
      <c r="M62" s="313"/>
      <c r="N62" s="314">
        <f t="shared" ref="N62:N79" si="16">L62*M62</f>
        <v>0</v>
      </c>
      <c r="O62" s="250">
        <f>ROUND((SUM(E62,H62,K62,N62)),4)</f>
        <v>0</v>
      </c>
      <c r="P62" s="289"/>
      <c r="Q62" s="289"/>
      <c r="R62" s="370"/>
      <c r="S62" s="373"/>
      <c r="T62" s="374">
        <f t="shared" ref="T62:T79" si="17">R62*S62</f>
        <v>0</v>
      </c>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row>
    <row r="63" spans="1:47" ht="36" customHeight="1" x14ac:dyDescent="0.25">
      <c r="A63" s="53"/>
      <c r="B63" s="318"/>
      <c r="C63" s="320"/>
      <c r="D63" s="321"/>
      <c r="E63" s="319">
        <f t="shared" si="13"/>
        <v>0</v>
      </c>
      <c r="F63" s="320"/>
      <c r="G63" s="321"/>
      <c r="H63" s="319">
        <f t="shared" si="14"/>
        <v>0</v>
      </c>
      <c r="I63" s="320"/>
      <c r="J63" s="321"/>
      <c r="K63" s="319">
        <f t="shared" si="15"/>
        <v>0</v>
      </c>
      <c r="L63" s="320"/>
      <c r="M63" s="321"/>
      <c r="N63" s="319">
        <f t="shared" si="16"/>
        <v>0</v>
      </c>
      <c r="O63" s="250">
        <f t="shared" ref="O63:O80" si="18">ROUND((SUM(E63,H63,K63,N63)),4)</f>
        <v>0</v>
      </c>
      <c r="P63" s="289"/>
      <c r="Q63" s="289"/>
      <c r="R63" s="320"/>
      <c r="S63" s="321"/>
      <c r="T63" s="319">
        <f t="shared" si="17"/>
        <v>0</v>
      </c>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row>
    <row r="64" spans="1:47" ht="36" customHeight="1" x14ac:dyDescent="0.25">
      <c r="A64" s="53"/>
      <c r="B64" s="318"/>
      <c r="C64" s="320"/>
      <c r="D64" s="321"/>
      <c r="E64" s="319">
        <f t="shared" si="13"/>
        <v>0</v>
      </c>
      <c r="F64" s="320"/>
      <c r="G64" s="321"/>
      <c r="H64" s="319">
        <f t="shared" si="14"/>
        <v>0</v>
      </c>
      <c r="I64" s="320"/>
      <c r="J64" s="321"/>
      <c r="K64" s="319">
        <f t="shared" si="15"/>
        <v>0</v>
      </c>
      <c r="L64" s="320"/>
      <c r="M64" s="321"/>
      <c r="N64" s="319">
        <f t="shared" si="16"/>
        <v>0</v>
      </c>
      <c r="O64" s="250">
        <f t="shared" si="18"/>
        <v>0</v>
      </c>
      <c r="P64" s="289"/>
      <c r="Q64" s="289"/>
      <c r="R64" s="320"/>
      <c r="S64" s="321"/>
      <c r="T64" s="319">
        <f t="shared" si="17"/>
        <v>0</v>
      </c>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row>
    <row r="65" spans="1:47" ht="36" customHeight="1" x14ac:dyDescent="0.25">
      <c r="A65" s="53"/>
      <c r="B65" s="318"/>
      <c r="C65" s="320"/>
      <c r="D65" s="321"/>
      <c r="E65" s="319">
        <f t="shared" si="13"/>
        <v>0</v>
      </c>
      <c r="F65" s="320"/>
      <c r="G65" s="321"/>
      <c r="H65" s="319">
        <f t="shared" si="14"/>
        <v>0</v>
      </c>
      <c r="I65" s="320"/>
      <c r="J65" s="321"/>
      <c r="K65" s="319">
        <f t="shared" si="15"/>
        <v>0</v>
      </c>
      <c r="L65" s="320"/>
      <c r="M65" s="321"/>
      <c r="N65" s="319">
        <f t="shared" si="16"/>
        <v>0</v>
      </c>
      <c r="O65" s="250">
        <f t="shared" si="18"/>
        <v>0</v>
      </c>
      <c r="P65" s="289"/>
      <c r="Q65" s="289"/>
      <c r="R65" s="320"/>
      <c r="S65" s="321"/>
      <c r="T65" s="319">
        <f t="shared" si="17"/>
        <v>0</v>
      </c>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row>
    <row r="66" spans="1:47" ht="36" customHeight="1" x14ac:dyDescent="0.25">
      <c r="A66" s="53"/>
      <c r="B66" s="318"/>
      <c r="C66" s="320"/>
      <c r="D66" s="321"/>
      <c r="E66" s="319">
        <f t="shared" si="13"/>
        <v>0</v>
      </c>
      <c r="F66" s="320"/>
      <c r="G66" s="321"/>
      <c r="H66" s="319">
        <f t="shared" si="14"/>
        <v>0</v>
      </c>
      <c r="I66" s="320"/>
      <c r="J66" s="321"/>
      <c r="K66" s="319">
        <f t="shared" si="15"/>
        <v>0</v>
      </c>
      <c r="L66" s="320"/>
      <c r="M66" s="321"/>
      <c r="N66" s="319">
        <f t="shared" si="16"/>
        <v>0</v>
      </c>
      <c r="O66" s="250">
        <f t="shared" si="18"/>
        <v>0</v>
      </c>
      <c r="P66" s="289"/>
      <c r="Q66" s="289"/>
      <c r="R66" s="320"/>
      <c r="S66" s="321"/>
      <c r="T66" s="319">
        <f t="shared" si="17"/>
        <v>0</v>
      </c>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row>
    <row r="67" spans="1:47" ht="36" customHeight="1" x14ac:dyDescent="0.25">
      <c r="A67" s="53"/>
      <c r="B67" s="318"/>
      <c r="C67" s="320"/>
      <c r="D67" s="321"/>
      <c r="E67" s="319">
        <f t="shared" si="13"/>
        <v>0</v>
      </c>
      <c r="F67" s="320"/>
      <c r="G67" s="321"/>
      <c r="H67" s="319">
        <f t="shared" si="14"/>
        <v>0</v>
      </c>
      <c r="I67" s="320"/>
      <c r="J67" s="321"/>
      <c r="K67" s="319">
        <f t="shared" si="15"/>
        <v>0</v>
      </c>
      <c r="L67" s="320"/>
      <c r="M67" s="321"/>
      <c r="N67" s="319">
        <f t="shared" si="16"/>
        <v>0</v>
      </c>
      <c r="O67" s="250">
        <f t="shared" si="18"/>
        <v>0</v>
      </c>
      <c r="P67" s="289"/>
      <c r="Q67" s="289"/>
      <c r="R67" s="320"/>
      <c r="S67" s="321"/>
      <c r="T67" s="319">
        <f t="shared" si="17"/>
        <v>0</v>
      </c>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row>
    <row r="68" spans="1:47" ht="36" customHeight="1" x14ac:dyDescent="0.25">
      <c r="A68" s="53"/>
      <c r="B68" s="318"/>
      <c r="C68" s="320"/>
      <c r="D68" s="321"/>
      <c r="E68" s="319">
        <f t="shared" si="13"/>
        <v>0</v>
      </c>
      <c r="F68" s="320"/>
      <c r="G68" s="321"/>
      <c r="H68" s="319">
        <f t="shared" si="14"/>
        <v>0</v>
      </c>
      <c r="I68" s="320"/>
      <c r="J68" s="321"/>
      <c r="K68" s="319">
        <f t="shared" si="15"/>
        <v>0</v>
      </c>
      <c r="L68" s="320"/>
      <c r="M68" s="321"/>
      <c r="N68" s="319">
        <f t="shared" si="16"/>
        <v>0</v>
      </c>
      <c r="O68" s="250">
        <f t="shared" si="18"/>
        <v>0</v>
      </c>
      <c r="P68" s="289"/>
      <c r="Q68" s="289"/>
      <c r="R68" s="320"/>
      <c r="S68" s="321"/>
      <c r="T68" s="319">
        <f t="shared" si="17"/>
        <v>0</v>
      </c>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row>
    <row r="69" spans="1:47" ht="36" customHeight="1" x14ac:dyDescent="0.25">
      <c r="A69" s="53"/>
      <c r="B69" s="318"/>
      <c r="C69" s="320"/>
      <c r="D69" s="321"/>
      <c r="E69" s="319">
        <f t="shared" si="13"/>
        <v>0</v>
      </c>
      <c r="F69" s="320"/>
      <c r="G69" s="321"/>
      <c r="H69" s="319">
        <f t="shared" si="14"/>
        <v>0</v>
      </c>
      <c r="I69" s="320"/>
      <c r="J69" s="321"/>
      <c r="K69" s="319">
        <f t="shared" si="15"/>
        <v>0</v>
      </c>
      <c r="L69" s="320"/>
      <c r="M69" s="321"/>
      <c r="N69" s="319">
        <f t="shared" si="16"/>
        <v>0</v>
      </c>
      <c r="O69" s="250">
        <f t="shared" si="18"/>
        <v>0</v>
      </c>
      <c r="P69" s="289"/>
      <c r="Q69" s="289"/>
      <c r="R69" s="320"/>
      <c r="S69" s="321"/>
      <c r="T69" s="319">
        <f t="shared" si="17"/>
        <v>0</v>
      </c>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row>
    <row r="70" spans="1:47" ht="36" customHeight="1" x14ac:dyDescent="0.25">
      <c r="A70" s="53"/>
      <c r="B70" s="318"/>
      <c r="C70" s="320"/>
      <c r="D70" s="321"/>
      <c r="E70" s="319">
        <f t="shared" si="13"/>
        <v>0</v>
      </c>
      <c r="F70" s="320"/>
      <c r="G70" s="321"/>
      <c r="H70" s="319">
        <f t="shared" si="14"/>
        <v>0</v>
      </c>
      <c r="I70" s="320"/>
      <c r="J70" s="321"/>
      <c r="K70" s="319">
        <f t="shared" si="15"/>
        <v>0</v>
      </c>
      <c r="L70" s="320"/>
      <c r="M70" s="321"/>
      <c r="N70" s="319">
        <f t="shared" si="16"/>
        <v>0</v>
      </c>
      <c r="O70" s="250">
        <f t="shared" si="18"/>
        <v>0</v>
      </c>
      <c r="P70" s="289"/>
      <c r="Q70" s="289"/>
      <c r="R70" s="320"/>
      <c r="S70" s="321"/>
      <c r="T70" s="319">
        <f t="shared" si="17"/>
        <v>0</v>
      </c>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row>
    <row r="71" spans="1:47" ht="36" customHeight="1" x14ac:dyDescent="0.25">
      <c r="A71" s="53"/>
      <c r="B71" s="318"/>
      <c r="C71" s="320"/>
      <c r="D71" s="321"/>
      <c r="E71" s="319">
        <f t="shared" si="13"/>
        <v>0</v>
      </c>
      <c r="F71" s="320"/>
      <c r="G71" s="321"/>
      <c r="H71" s="319">
        <f t="shared" si="14"/>
        <v>0</v>
      </c>
      <c r="I71" s="320"/>
      <c r="J71" s="321"/>
      <c r="K71" s="319">
        <f t="shared" si="15"/>
        <v>0</v>
      </c>
      <c r="L71" s="320"/>
      <c r="M71" s="321"/>
      <c r="N71" s="319">
        <f t="shared" si="16"/>
        <v>0</v>
      </c>
      <c r="O71" s="250">
        <f t="shared" si="18"/>
        <v>0</v>
      </c>
      <c r="P71" s="289"/>
      <c r="Q71" s="289"/>
      <c r="R71" s="320"/>
      <c r="S71" s="321"/>
      <c r="T71" s="319">
        <f t="shared" si="17"/>
        <v>0</v>
      </c>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row>
    <row r="72" spans="1:47" ht="36" customHeight="1" x14ac:dyDescent="0.25">
      <c r="A72" s="53"/>
      <c r="B72" s="318"/>
      <c r="C72" s="320"/>
      <c r="D72" s="321"/>
      <c r="E72" s="319">
        <f t="shared" si="13"/>
        <v>0</v>
      </c>
      <c r="F72" s="320"/>
      <c r="G72" s="321"/>
      <c r="H72" s="319">
        <f t="shared" si="14"/>
        <v>0</v>
      </c>
      <c r="I72" s="320"/>
      <c r="J72" s="321"/>
      <c r="K72" s="319">
        <f t="shared" si="15"/>
        <v>0</v>
      </c>
      <c r="L72" s="320"/>
      <c r="M72" s="321"/>
      <c r="N72" s="319">
        <f t="shared" si="16"/>
        <v>0</v>
      </c>
      <c r="O72" s="250">
        <f t="shared" si="18"/>
        <v>0</v>
      </c>
      <c r="P72" s="289"/>
      <c r="Q72" s="289"/>
      <c r="R72" s="320"/>
      <c r="S72" s="321"/>
      <c r="T72" s="319">
        <f t="shared" si="17"/>
        <v>0</v>
      </c>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row>
    <row r="73" spans="1:47" ht="36" customHeight="1" x14ac:dyDescent="0.25">
      <c r="A73" s="53"/>
      <c r="B73" s="318"/>
      <c r="C73" s="320"/>
      <c r="D73" s="321"/>
      <c r="E73" s="319">
        <f t="shared" si="13"/>
        <v>0</v>
      </c>
      <c r="F73" s="320"/>
      <c r="G73" s="321"/>
      <c r="H73" s="319">
        <f t="shared" si="14"/>
        <v>0</v>
      </c>
      <c r="I73" s="320"/>
      <c r="J73" s="321"/>
      <c r="K73" s="319">
        <f t="shared" si="15"/>
        <v>0</v>
      </c>
      <c r="L73" s="320"/>
      <c r="M73" s="321"/>
      <c r="N73" s="319">
        <f t="shared" si="16"/>
        <v>0</v>
      </c>
      <c r="O73" s="250">
        <f t="shared" si="18"/>
        <v>0</v>
      </c>
      <c r="P73" s="289"/>
      <c r="Q73" s="289"/>
      <c r="R73" s="320"/>
      <c r="S73" s="321"/>
      <c r="T73" s="319">
        <f t="shared" si="17"/>
        <v>0</v>
      </c>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row>
    <row r="74" spans="1:47" ht="36" customHeight="1" x14ac:dyDescent="0.25">
      <c r="A74" s="53"/>
      <c r="B74" s="318"/>
      <c r="C74" s="320"/>
      <c r="D74" s="321"/>
      <c r="E74" s="319">
        <f t="shared" si="13"/>
        <v>0</v>
      </c>
      <c r="F74" s="320"/>
      <c r="G74" s="321"/>
      <c r="H74" s="319">
        <f t="shared" si="14"/>
        <v>0</v>
      </c>
      <c r="I74" s="320"/>
      <c r="J74" s="321"/>
      <c r="K74" s="319">
        <f t="shared" si="15"/>
        <v>0</v>
      </c>
      <c r="L74" s="320"/>
      <c r="M74" s="321"/>
      <c r="N74" s="319">
        <f t="shared" si="16"/>
        <v>0</v>
      </c>
      <c r="O74" s="250">
        <f t="shared" si="18"/>
        <v>0</v>
      </c>
      <c r="P74" s="289"/>
      <c r="Q74" s="289"/>
      <c r="R74" s="320"/>
      <c r="S74" s="321"/>
      <c r="T74" s="319">
        <f t="shared" si="17"/>
        <v>0</v>
      </c>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row>
    <row r="75" spans="1:47" ht="36" customHeight="1" x14ac:dyDescent="0.25">
      <c r="A75" s="53"/>
      <c r="B75" s="318"/>
      <c r="C75" s="320"/>
      <c r="D75" s="321"/>
      <c r="E75" s="319">
        <f t="shared" si="13"/>
        <v>0</v>
      </c>
      <c r="F75" s="320"/>
      <c r="G75" s="321"/>
      <c r="H75" s="319">
        <f t="shared" si="14"/>
        <v>0</v>
      </c>
      <c r="I75" s="320"/>
      <c r="J75" s="321"/>
      <c r="K75" s="319">
        <f t="shared" si="15"/>
        <v>0</v>
      </c>
      <c r="L75" s="320"/>
      <c r="M75" s="321"/>
      <c r="N75" s="319">
        <f t="shared" si="16"/>
        <v>0</v>
      </c>
      <c r="O75" s="250">
        <f t="shared" si="18"/>
        <v>0</v>
      </c>
      <c r="P75" s="289"/>
      <c r="Q75" s="289"/>
      <c r="R75" s="320"/>
      <c r="S75" s="321"/>
      <c r="T75" s="319">
        <f t="shared" si="17"/>
        <v>0</v>
      </c>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row>
    <row r="76" spans="1:47" ht="36" customHeight="1" x14ac:dyDescent="0.25">
      <c r="A76" s="53"/>
      <c r="B76" s="318"/>
      <c r="C76" s="320"/>
      <c r="D76" s="321"/>
      <c r="E76" s="319">
        <f t="shared" si="13"/>
        <v>0</v>
      </c>
      <c r="F76" s="320"/>
      <c r="G76" s="321"/>
      <c r="H76" s="319">
        <f t="shared" si="14"/>
        <v>0</v>
      </c>
      <c r="I76" s="320"/>
      <c r="J76" s="321"/>
      <c r="K76" s="319">
        <f t="shared" si="15"/>
        <v>0</v>
      </c>
      <c r="L76" s="320"/>
      <c r="M76" s="321"/>
      <c r="N76" s="319">
        <f t="shared" si="16"/>
        <v>0</v>
      </c>
      <c r="O76" s="250">
        <f t="shared" si="18"/>
        <v>0</v>
      </c>
      <c r="P76" s="289"/>
      <c r="Q76" s="289"/>
      <c r="R76" s="320"/>
      <c r="S76" s="321"/>
      <c r="T76" s="319">
        <f t="shared" si="17"/>
        <v>0</v>
      </c>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row>
    <row r="77" spans="1:47" ht="36" customHeight="1" x14ac:dyDescent="0.25">
      <c r="A77" s="53"/>
      <c r="B77" s="318"/>
      <c r="C77" s="320"/>
      <c r="D77" s="321"/>
      <c r="E77" s="319">
        <f t="shared" si="13"/>
        <v>0</v>
      </c>
      <c r="F77" s="320"/>
      <c r="G77" s="321"/>
      <c r="H77" s="319">
        <f t="shared" si="14"/>
        <v>0</v>
      </c>
      <c r="I77" s="320"/>
      <c r="J77" s="321"/>
      <c r="K77" s="319">
        <f t="shared" si="15"/>
        <v>0</v>
      </c>
      <c r="L77" s="320"/>
      <c r="M77" s="321"/>
      <c r="N77" s="319">
        <f t="shared" si="16"/>
        <v>0</v>
      </c>
      <c r="O77" s="250">
        <f t="shared" si="18"/>
        <v>0</v>
      </c>
      <c r="P77" s="289"/>
      <c r="Q77" s="289"/>
      <c r="R77" s="320"/>
      <c r="S77" s="321"/>
      <c r="T77" s="319">
        <f t="shared" si="17"/>
        <v>0</v>
      </c>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row>
    <row r="78" spans="1:47" ht="36" customHeight="1" x14ac:dyDescent="0.25">
      <c r="A78" s="53"/>
      <c r="B78" s="318"/>
      <c r="C78" s="320"/>
      <c r="D78" s="321"/>
      <c r="E78" s="319">
        <f t="shared" si="13"/>
        <v>0</v>
      </c>
      <c r="F78" s="320"/>
      <c r="G78" s="321"/>
      <c r="H78" s="319">
        <f t="shared" si="14"/>
        <v>0</v>
      </c>
      <c r="I78" s="320"/>
      <c r="J78" s="321"/>
      <c r="K78" s="319">
        <f t="shared" si="15"/>
        <v>0</v>
      </c>
      <c r="L78" s="320"/>
      <c r="M78" s="321"/>
      <c r="N78" s="319">
        <f t="shared" si="16"/>
        <v>0</v>
      </c>
      <c r="O78" s="250">
        <f t="shared" si="18"/>
        <v>0</v>
      </c>
      <c r="P78" s="289"/>
      <c r="Q78" s="289"/>
      <c r="R78" s="327"/>
      <c r="S78" s="321"/>
      <c r="T78" s="319">
        <f t="shared" si="17"/>
        <v>0</v>
      </c>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row>
    <row r="79" spans="1:47" ht="36" customHeight="1" thickBot="1" x14ac:dyDescent="0.3">
      <c r="A79" s="53"/>
      <c r="B79" s="325"/>
      <c r="C79" s="327"/>
      <c r="D79" s="328"/>
      <c r="E79" s="326">
        <f t="shared" si="13"/>
        <v>0</v>
      </c>
      <c r="F79" s="327"/>
      <c r="G79" s="328"/>
      <c r="H79" s="326">
        <f t="shared" si="14"/>
        <v>0</v>
      </c>
      <c r="I79" s="327"/>
      <c r="J79" s="328"/>
      <c r="K79" s="326">
        <f t="shared" si="15"/>
        <v>0</v>
      </c>
      <c r="L79" s="327"/>
      <c r="M79" s="328"/>
      <c r="N79" s="326">
        <f t="shared" si="16"/>
        <v>0</v>
      </c>
      <c r="O79" s="259">
        <f t="shared" si="18"/>
        <v>0</v>
      </c>
      <c r="P79" s="289"/>
      <c r="Q79" s="289"/>
      <c r="R79" s="327"/>
      <c r="S79" s="330"/>
      <c r="T79" s="331">
        <f t="shared" si="17"/>
        <v>0</v>
      </c>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row>
    <row r="80" spans="1:47" ht="36" customHeight="1" thickBot="1" x14ac:dyDescent="0.3">
      <c r="A80" s="53"/>
      <c r="B80" s="394" t="s">
        <v>31</v>
      </c>
      <c r="C80" s="371"/>
      <c r="D80" s="338">
        <f>SUM(D62:D79)</f>
        <v>0</v>
      </c>
      <c r="E80" s="336">
        <f>ROUND((SUM(E62:E79)),4)</f>
        <v>0</v>
      </c>
      <c r="F80" s="340"/>
      <c r="G80" s="338">
        <f>SUM(G62:G79)</f>
        <v>0</v>
      </c>
      <c r="H80" s="336">
        <f>ROUND((SUM(H62:H79)),4)</f>
        <v>0</v>
      </c>
      <c r="I80" s="340"/>
      <c r="J80" s="338">
        <f>SUM(J62:J79)</f>
        <v>0</v>
      </c>
      <c r="K80" s="336">
        <f>ROUND((SUM(K62:K79)),4)</f>
        <v>0</v>
      </c>
      <c r="L80" s="340"/>
      <c r="M80" s="338">
        <f>SUM(M62:M79)</f>
        <v>0</v>
      </c>
      <c r="N80" s="336">
        <f>ROUND((SUM(N62:N79)),4)</f>
        <v>0</v>
      </c>
      <c r="O80" s="262">
        <f t="shared" si="18"/>
        <v>0</v>
      </c>
      <c r="P80" s="289"/>
      <c r="Q80" s="289"/>
      <c r="R80" s="217"/>
      <c r="S80" s="335">
        <f>SUM(S62:S79)</f>
        <v>0</v>
      </c>
      <c r="T80" s="336">
        <f>ROUND((SUM(T62:T79)),4)</f>
        <v>0</v>
      </c>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row>
    <row r="81" spans="1:47" ht="15.5" x14ac:dyDescent="0.25">
      <c r="A81" s="53"/>
      <c r="B81" s="61"/>
      <c r="C81" s="61"/>
      <c r="D81" s="61"/>
      <c r="E81" s="61"/>
      <c r="F81" s="42"/>
      <c r="G81" s="42"/>
      <c r="H81" s="42"/>
      <c r="I81" s="42"/>
      <c r="J81" s="42"/>
      <c r="K81" s="42"/>
      <c r="L81" s="42"/>
      <c r="M81" s="42"/>
      <c r="N81" s="42"/>
      <c r="O81" s="42"/>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row>
    <row r="82" spans="1:47" ht="15.5" x14ac:dyDescent="0.35">
      <c r="A82" s="53"/>
      <c r="B82" s="61"/>
      <c r="C82" s="53"/>
      <c r="D82" s="53"/>
      <c r="E82" s="63"/>
      <c r="F82" s="42"/>
      <c r="G82" s="42"/>
      <c r="H82" s="42"/>
      <c r="I82" s="42"/>
      <c r="J82" s="42"/>
      <c r="K82" s="42"/>
      <c r="L82" s="42"/>
      <c r="M82" s="42"/>
      <c r="N82" s="42"/>
      <c r="O82" s="42"/>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row>
    <row r="83" spans="1:47" ht="16" thickBot="1" x14ac:dyDescent="0.3">
      <c r="A83" s="53"/>
      <c r="B83" s="61"/>
      <c r="C83" s="61"/>
      <c r="D83" s="61"/>
      <c r="E83" s="61"/>
      <c r="F83" s="42"/>
      <c r="G83" s="42"/>
      <c r="H83" s="42"/>
      <c r="I83" s="42"/>
      <c r="J83" s="42"/>
      <c r="K83" s="42"/>
      <c r="L83" s="42"/>
      <c r="M83" s="42"/>
      <c r="N83" s="42"/>
      <c r="O83" s="42"/>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row>
    <row r="84" spans="1:47" ht="25.5" thickBot="1" x14ac:dyDescent="0.4">
      <c r="A84" s="53"/>
      <c r="B84" s="375" t="s">
        <v>158</v>
      </c>
      <c r="C84" s="53"/>
      <c r="D84" s="53"/>
      <c r="E84" s="63"/>
      <c r="F84" s="42"/>
      <c r="G84" s="42"/>
      <c r="H84" s="42"/>
      <c r="I84" s="42"/>
      <c r="J84" s="42"/>
      <c r="K84" s="42"/>
      <c r="L84" s="42"/>
      <c r="M84" s="42"/>
      <c r="N84" s="42"/>
      <c r="O84" s="42"/>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row>
    <row r="85" spans="1:47" ht="16" thickBot="1" x14ac:dyDescent="0.4">
      <c r="A85" s="53"/>
      <c r="B85" s="61"/>
      <c r="C85" s="53"/>
      <c r="D85" s="53"/>
      <c r="E85" s="63"/>
      <c r="F85" s="53"/>
      <c r="G85" s="53"/>
      <c r="H85" s="63"/>
      <c r="I85" s="63"/>
      <c r="J85" s="63"/>
      <c r="K85" s="63"/>
      <c r="L85" s="63"/>
      <c r="M85" s="63"/>
      <c r="N85" s="63"/>
      <c r="O85" s="42"/>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row>
    <row r="86" spans="1:47" ht="56.25" customHeight="1" thickBot="1" x14ac:dyDescent="0.45">
      <c r="A86" s="53"/>
      <c r="B86" s="666" t="s">
        <v>191</v>
      </c>
      <c r="C86" s="667"/>
      <c r="D86" s="667"/>
      <c r="E86" s="667"/>
      <c r="F86" s="667"/>
      <c r="G86" s="668"/>
      <c r="H86" s="245" t="s">
        <v>34</v>
      </c>
      <c r="I86" s="245" t="s">
        <v>5</v>
      </c>
      <c r="J86" s="245" t="s">
        <v>6</v>
      </c>
      <c r="K86" s="245" t="s">
        <v>7</v>
      </c>
      <c r="L86" s="245" t="s">
        <v>121</v>
      </c>
      <c r="M86" s="376"/>
      <c r="N86" s="245" t="s">
        <v>150</v>
      </c>
      <c r="O86" s="62"/>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row>
    <row r="87" spans="1:47" ht="36" customHeight="1" x14ac:dyDescent="0.4">
      <c r="A87" s="53"/>
      <c r="B87" s="669"/>
      <c r="C87" s="670"/>
      <c r="D87" s="670"/>
      <c r="E87" s="670"/>
      <c r="F87" s="670"/>
      <c r="G87" s="670"/>
      <c r="H87" s="377"/>
      <c r="I87" s="377"/>
      <c r="J87" s="377"/>
      <c r="K87" s="377"/>
      <c r="L87" s="377"/>
      <c r="M87" s="376"/>
      <c r="N87" s="377"/>
      <c r="O87" s="62"/>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row>
    <row r="88" spans="1:47" ht="36" customHeight="1" x14ac:dyDescent="0.4">
      <c r="A88" s="53"/>
      <c r="B88" s="681"/>
      <c r="C88" s="682"/>
      <c r="D88" s="682"/>
      <c r="E88" s="682"/>
      <c r="F88" s="682"/>
      <c r="G88" s="682"/>
      <c r="H88" s="378"/>
      <c r="I88" s="378"/>
      <c r="J88" s="378"/>
      <c r="K88" s="378"/>
      <c r="L88" s="378"/>
      <c r="M88" s="376"/>
      <c r="N88" s="378"/>
      <c r="O88" s="62"/>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row>
    <row r="89" spans="1:47" ht="36" customHeight="1" x14ac:dyDescent="0.4">
      <c r="A89" s="53"/>
      <c r="B89" s="681"/>
      <c r="C89" s="682"/>
      <c r="D89" s="682"/>
      <c r="E89" s="682"/>
      <c r="F89" s="682"/>
      <c r="G89" s="682"/>
      <c r="H89" s="378"/>
      <c r="I89" s="378"/>
      <c r="J89" s="378"/>
      <c r="K89" s="378"/>
      <c r="L89" s="378"/>
      <c r="M89" s="376"/>
      <c r="N89" s="378"/>
      <c r="O89" s="62"/>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row>
    <row r="90" spans="1:47" ht="36" customHeight="1" x14ac:dyDescent="0.4">
      <c r="A90" s="53"/>
      <c r="B90" s="681"/>
      <c r="C90" s="682"/>
      <c r="D90" s="682"/>
      <c r="E90" s="682"/>
      <c r="F90" s="682"/>
      <c r="G90" s="682"/>
      <c r="H90" s="378"/>
      <c r="I90" s="378"/>
      <c r="J90" s="378"/>
      <c r="K90" s="378"/>
      <c r="L90" s="378"/>
      <c r="M90" s="376"/>
      <c r="N90" s="378"/>
      <c r="O90" s="62"/>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row>
    <row r="91" spans="1:47" ht="36" customHeight="1" x14ac:dyDescent="0.4">
      <c r="A91" s="53"/>
      <c r="B91" s="681"/>
      <c r="C91" s="682"/>
      <c r="D91" s="682"/>
      <c r="E91" s="682"/>
      <c r="F91" s="682"/>
      <c r="G91" s="682"/>
      <c r="H91" s="378"/>
      <c r="I91" s="378"/>
      <c r="J91" s="378"/>
      <c r="K91" s="378"/>
      <c r="L91" s="378"/>
      <c r="M91" s="376"/>
      <c r="N91" s="378"/>
      <c r="O91" s="62"/>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row>
    <row r="92" spans="1:47" ht="36" customHeight="1" x14ac:dyDescent="0.4">
      <c r="A92" s="53"/>
      <c r="B92" s="681"/>
      <c r="C92" s="682"/>
      <c r="D92" s="682"/>
      <c r="E92" s="682"/>
      <c r="F92" s="682"/>
      <c r="G92" s="682"/>
      <c r="H92" s="378"/>
      <c r="I92" s="378"/>
      <c r="J92" s="378"/>
      <c r="K92" s="378"/>
      <c r="L92" s="378"/>
      <c r="M92" s="376"/>
      <c r="N92" s="378"/>
      <c r="O92" s="62"/>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row>
    <row r="93" spans="1:47" ht="36" customHeight="1" x14ac:dyDescent="0.4">
      <c r="A93" s="53"/>
      <c r="B93" s="681"/>
      <c r="C93" s="682"/>
      <c r="D93" s="682"/>
      <c r="E93" s="682"/>
      <c r="F93" s="682"/>
      <c r="G93" s="682"/>
      <c r="H93" s="378"/>
      <c r="I93" s="378"/>
      <c r="J93" s="378"/>
      <c r="K93" s="378"/>
      <c r="L93" s="378"/>
      <c r="M93" s="376"/>
      <c r="N93" s="378"/>
      <c r="O93" s="62"/>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row>
    <row r="94" spans="1:47" ht="36" customHeight="1" x14ac:dyDescent="0.4">
      <c r="A94" s="53"/>
      <c r="B94" s="681"/>
      <c r="C94" s="682"/>
      <c r="D94" s="682"/>
      <c r="E94" s="682"/>
      <c r="F94" s="682"/>
      <c r="G94" s="682"/>
      <c r="H94" s="378"/>
      <c r="I94" s="378"/>
      <c r="J94" s="378"/>
      <c r="K94" s="378"/>
      <c r="L94" s="378"/>
      <c r="M94" s="376"/>
      <c r="N94" s="378"/>
      <c r="O94" s="62"/>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row>
    <row r="95" spans="1:47" ht="36" customHeight="1" thickBot="1" x14ac:dyDescent="0.45">
      <c r="A95" s="53"/>
      <c r="B95" s="683"/>
      <c r="C95" s="684"/>
      <c r="D95" s="684"/>
      <c r="E95" s="684"/>
      <c r="F95" s="684"/>
      <c r="G95" s="684"/>
      <c r="H95" s="379"/>
      <c r="I95" s="379"/>
      <c r="J95" s="379"/>
      <c r="K95" s="379"/>
      <c r="L95" s="379"/>
      <c r="M95" s="376"/>
      <c r="N95" s="379"/>
      <c r="O95" s="62"/>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row>
    <row r="96" spans="1:47" ht="36" customHeight="1" thickBot="1" x14ac:dyDescent="0.3">
      <c r="A96" s="53"/>
      <c r="B96" s="390" t="s">
        <v>31</v>
      </c>
      <c r="C96" s="391"/>
      <c r="D96" s="391"/>
      <c r="E96" s="391"/>
      <c r="F96" s="391"/>
      <c r="G96" s="391"/>
      <c r="H96" s="293">
        <f>ROUND((SUM(H87:H95)),4)</f>
        <v>0</v>
      </c>
      <c r="I96" s="293">
        <f t="shared" ref="I96:L96" si="19">ROUND((SUM(I87:I95)),4)</f>
        <v>0</v>
      </c>
      <c r="J96" s="293">
        <f t="shared" si="19"/>
        <v>0</v>
      </c>
      <c r="K96" s="293">
        <f t="shared" si="19"/>
        <v>0</v>
      </c>
      <c r="L96" s="293">
        <f t="shared" si="19"/>
        <v>0</v>
      </c>
      <c r="M96" s="392"/>
      <c r="N96" s="293">
        <f t="shared" ref="N96" si="20">ROUND((SUM(N87:N95)),4)</f>
        <v>0</v>
      </c>
      <c r="O96" s="62"/>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row>
    <row r="97" spans="1:47" ht="16" thickBot="1" x14ac:dyDescent="0.4">
      <c r="A97" s="53"/>
      <c r="B97" s="75"/>
      <c r="C97" s="53"/>
      <c r="D97" s="53"/>
      <c r="E97" s="63"/>
      <c r="F97" s="53"/>
      <c r="G97" s="53"/>
      <c r="H97" s="63"/>
      <c r="I97" s="63"/>
      <c r="J97" s="63"/>
      <c r="K97" s="63"/>
      <c r="L97" s="63"/>
      <c r="M97" s="62"/>
      <c r="N97" s="62"/>
      <c r="O97" s="62"/>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row>
    <row r="98" spans="1:47" ht="25.5" thickBot="1" x14ac:dyDescent="0.4">
      <c r="A98" s="53"/>
      <c r="B98" s="375" t="s">
        <v>141</v>
      </c>
      <c r="C98" s="53"/>
      <c r="D98" s="53"/>
      <c r="E98" s="63"/>
      <c r="F98" s="53"/>
      <c r="G98" s="53"/>
      <c r="H98" s="63"/>
      <c r="I98" s="63"/>
      <c r="J98" s="63"/>
      <c r="K98" s="63"/>
      <c r="L98" s="63"/>
      <c r="M98" s="62"/>
      <c r="N98" s="62"/>
      <c r="O98" s="62"/>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row>
    <row r="99" spans="1:47" ht="16" thickBot="1" x14ac:dyDescent="0.4">
      <c r="A99" s="53"/>
      <c r="B99" s="75"/>
      <c r="C99" s="53"/>
      <c r="D99" s="53"/>
      <c r="E99" s="63"/>
      <c r="F99" s="53"/>
      <c r="G99" s="53"/>
      <c r="H99" s="63"/>
      <c r="I99" s="63"/>
      <c r="J99" s="63"/>
      <c r="K99" s="63"/>
      <c r="L99" s="63"/>
      <c r="M99" s="63"/>
      <c r="N99" s="63"/>
      <c r="O99" s="42"/>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row>
    <row r="100" spans="1:47" ht="64.5" customHeight="1" thickBot="1" x14ac:dyDescent="0.45">
      <c r="A100" s="53"/>
      <c r="B100" s="666" t="s">
        <v>192</v>
      </c>
      <c r="C100" s="667"/>
      <c r="D100" s="667"/>
      <c r="E100" s="667"/>
      <c r="F100" s="667"/>
      <c r="G100" s="668"/>
      <c r="H100" s="245" t="s">
        <v>34</v>
      </c>
      <c r="I100" s="245" t="s">
        <v>5</v>
      </c>
      <c r="J100" s="245" t="s">
        <v>6</v>
      </c>
      <c r="K100" s="245" t="s">
        <v>7</v>
      </c>
      <c r="L100" s="245" t="s">
        <v>121</v>
      </c>
      <c r="M100" s="376"/>
      <c r="N100" s="245" t="s">
        <v>150</v>
      </c>
      <c r="O100" s="62"/>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row>
    <row r="101" spans="1:47" ht="36" customHeight="1" x14ac:dyDescent="0.4">
      <c r="A101" s="53"/>
      <c r="B101" s="669"/>
      <c r="C101" s="670"/>
      <c r="D101" s="670"/>
      <c r="E101" s="670"/>
      <c r="F101" s="670"/>
      <c r="G101" s="670"/>
      <c r="H101" s="380"/>
      <c r="I101" s="380"/>
      <c r="J101" s="380"/>
      <c r="K101" s="380"/>
      <c r="L101" s="380"/>
      <c r="M101" s="376"/>
      <c r="N101" s="380"/>
      <c r="O101" s="62"/>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row>
    <row r="102" spans="1:47" ht="36" customHeight="1" x14ac:dyDescent="0.4">
      <c r="A102" s="53"/>
      <c r="B102" s="681"/>
      <c r="C102" s="682"/>
      <c r="D102" s="682"/>
      <c r="E102" s="682"/>
      <c r="F102" s="682"/>
      <c r="G102" s="682"/>
      <c r="H102" s="381"/>
      <c r="I102" s="381"/>
      <c r="J102" s="381"/>
      <c r="K102" s="381"/>
      <c r="L102" s="381"/>
      <c r="M102" s="376"/>
      <c r="N102" s="381"/>
      <c r="O102" s="62"/>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row>
    <row r="103" spans="1:47" ht="36" customHeight="1" x14ac:dyDescent="0.4">
      <c r="A103" s="53"/>
      <c r="B103" s="681"/>
      <c r="C103" s="682"/>
      <c r="D103" s="682"/>
      <c r="E103" s="682"/>
      <c r="F103" s="682"/>
      <c r="G103" s="682"/>
      <c r="H103" s="381"/>
      <c r="I103" s="381"/>
      <c r="J103" s="381"/>
      <c r="K103" s="381"/>
      <c r="L103" s="381"/>
      <c r="M103" s="376"/>
      <c r="N103" s="381"/>
      <c r="O103" s="62"/>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row>
    <row r="104" spans="1:47" ht="36" customHeight="1" x14ac:dyDescent="0.4">
      <c r="A104" s="53"/>
      <c r="B104" s="681"/>
      <c r="C104" s="682"/>
      <c r="D104" s="682"/>
      <c r="E104" s="682"/>
      <c r="F104" s="682"/>
      <c r="G104" s="682"/>
      <c r="H104" s="381"/>
      <c r="I104" s="381"/>
      <c r="J104" s="381"/>
      <c r="K104" s="381"/>
      <c r="L104" s="381"/>
      <c r="M104" s="376"/>
      <c r="N104" s="381"/>
      <c r="O104" s="62"/>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row>
    <row r="105" spans="1:47" ht="36" customHeight="1" x14ac:dyDescent="0.4">
      <c r="A105" s="53"/>
      <c r="B105" s="681"/>
      <c r="C105" s="682"/>
      <c r="D105" s="682"/>
      <c r="E105" s="682"/>
      <c r="F105" s="682"/>
      <c r="G105" s="682"/>
      <c r="H105" s="381"/>
      <c r="I105" s="381"/>
      <c r="J105" s="381"/>
      <c r="K105" s="381"/>
      <c r="L105" s="381"/>
      <c r="M105" s="376"/>
      <c r="N105" s="381"/>
      <c r="O105" s="62"/>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row>
    <row r="106" spans="1:47" ht="36" customHeight="1" x14ac:dyDescent="0.4">
      <c r="A106" s="53"/>
      <c r="B106" s="681"/>
      <c r="C106" s="682"/>
      <c r="D106" s="682"/>
      <c r="E106" s="682"/>
      <c r="F106" s="682"/>
      <c r="G106" s="682"/>
      <c r="H106" s="381"/>
      <c r="I106" s="381"/>
      <c r="J106" s="381"/>
      <c r="K106" s="381"/>
      <c r="L106" s="381"/>
      <c r="M106" s="376"/>
      <c r="N106" s="381"/>
      <c r="O106" s="62"/>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row>
    <row r="107" spans="1:47" ht="36" customHeight="1" x14ac:dyDescent="0.4">
      <c r="A107" s="53"/>
      <c r="B107" s="681"/>
      <c r="C107" s="682"/>
      <c r="D107" s="682"/>
      <c r="E107" s="682"/>
      <c r="F107" s="682"/>
      <c r="G107" s="682"/>
      <c r="H107" s="381"/>
      <c r="I107" s="381"/>
      <c r="J107" s="381"/>
      <c r="K107" s="381"/>
      <c r="L107" s="381"/>
      <c r="M107" s="376"/>
      <c r="N107" s="381"/>
      <c r="O107" s="62"/>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row>
    <row r="108" spans="1:47" ht="36" customHeight="1" x14ac:dyDescent="0.4">
      <c r="A108" s="53"/>
      <c r="B108" s="681"/>
      <c r="C108" s="682"/>
      <c r="D108" s="682"/>
      <c r="E108" s="682"/>
      <c r="F108" s="682"/>
      <c r="G108" s="682"/>
      <c r="H108" s="381"/>
      <c r="I108" s="381"/>
      <c r="J108" s="381"/>
      <c r="K108" s="381"/>
      <c r="L108" s="381"/>
      <c r="M108" s="376"/>
      <c r="N108" s="381"/>
      <c r="O108" s="62"/>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row>
    <row r="109" spans="1:47" ht="36" customHeight="1" thickBot="1" x14ac:dyDescent="0.45">
      <c r="A109" s="53"/>
      <c r="B109" s="683"/>
      <c r="C109" s="684"/>
      <c r="D109" s="684"/>
      <c r="E109" s="684"/>
      <c r="F109" s="684"/>
      <c r="G109" s="684"/>
      <c r="H109" s="382"/>
      <c r="I109" s="382"/>
      <c r="J109" s="382"/>
      <c r="K109" s="382"/>
      <c r="L109" s="382"/>
      <c r="M109" s="376"/>
      <c r="N109" s="382"/>
      <c r="O109" s="62"/>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row>
    <row r="110" spans="1:47" ht="36" customHeight="1" thickBot="1" x14ac:dyDescent="0.3">
      <c r="A110" s="53"/>
      <c r="B110" s="390" t="s">
        <v>31</v>
      </c>
      <c r="C110" s="391"/>
      <c r="D110" s="391"/>
      <c r="E110" s="391"/>
      <c r="F110" s="391"/>
      <c r="G110" s="391"/>
      <c r="H110" s="293">
        <f>ROUND((SUM(H101:H109)),4)</f>
        <v>0</v>
      </c>
      <c r="I110" s="293">
        <f t="shared" ref="I110:L110" si="21">ROUND((SUM(I101:I109)),4)</f>
        <v>0</v>
      </c>
      <c r="J110" s="293">
        <f t="shared" si="21"/>
        <v>0</v>
      </c>
      <c r="K110" s="293">
        <f t="shared" si="21"/>
        <v>0</v>
      </c>
      <c r="L110" s="293">
        <f t="shared" si="21"/>
        <v>0</v>
      </c>
      <c r="M110" s="392"/>
      <c r="N110" s="293">
        <f t="shared" ref="N110" si="22">ROUND((SUM(N101:N109)),4)</f>
        <v>0</v>
      </c>
      <c r="O110" s="393"/>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row>
    <row r="111" spans="1:47" ht="36" customHeight="1" x14ac:dyDescent="0.35">
      <c r="A111" s="53"/>
      <c r="B111" s="61"/>
      <c r="C111" s="53"/>
      <c r="D111" s="53"/>
      <c r="E111" s="63"/>
      <c r="F111" s="42"/>
      <c r="G111" s="42"/>
      <c r="H111" s="42"/>
      <c r="I111" s="42"/>
      <c r="J111" s="42"/>
      <c r="K111" s="42"/>
      <c r="L111" s="42"/>
      <c r="M111" s="62"/>
      <c r="N111" s="62"/>
      <c r="O111" s="62"/>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row>
    <row r="112" spans="1:47" ht="16" thickBot="1" x14ac:dyDescent="0.35">
      <c r="A112" s="53"/>
      <c r="B112" s="74"/>
      <c r="C112" s="61"/>
      <c r="D112" s="61"/>
      <c r="E112" s="61"/>
      <c r="F112" s="42"/>
      <c r="G112" s="42"/>
      <c r="H112" s="42"/>
      <c r="I112" s="42"/>
      <c r="J112" s="42"/>
      <c r="K112" s="42"/>
      <c r="L112" s="42"/>
      <c r="M112" s="62"/>
      <c r="N112" s="62"/>
      <c r="O112" s="62"/>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row>
    <row r="113" spans="1:47" ht="25.5" thickBot="1" x14ac:dyDescent="0.55000000000000004">
      <c r="A113" s="53"/>
      <c r="B113" s="383" t="s">
        <v>142</v>
      </c>
      <c r="C113" s="61"/>
      <c r="D113" s="61"/>
      <c r="E113" s="61"/>
      <c r="F113" s="42"/>
      <c r="G113" s="42"/>
      <c r="H113" s="42"/>
      <c r="I113" s="42"/>
      <c r="J113" s="42"/>
      <c r="K113" s="42"/>
      <c r="L113" s="42"/>
      <c r="M113" s="42"/>
      <c r="N113" s="42"/>
      <c r="O113" s="42"/>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row>
    <row r="114" spans="1:47" ht="16" thickBot="1" x14ac:dyDescent="0.3">
      <c r="A114" s="53"/>
      <c r="B114" s="61"/>
      <c r="C114" s="61"/>
      <c r="D114" s="61"/>
      <c r="E114" s="61"/>
      <c r="F114" s="42"/>
      <c r="G114" s="42"/>
      <c r="H114" s="42"/>
      <c r="I114" s="42"/>
      <c r="J114" s="42"/>
      <c r="K114" s="42"/>
      <c r="L114" s="42"/>
      <c r="M114" s="42"/>
      <c r="N114" s="42"/>
      <c r="O114" s="42"/>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row>
    <row r="115" spans="1:47" ht="20.5" thickBot="1" x14ac:dyDescent="0.45">
      <c r="A115" s="53"/>
      <c r="B115" s="694" t="s">
        <v>29</v>
      </c>
      <c r="C115" s="671" t="s">
        <v>5</v>
      </c>
      <c r="D115" s="672"/>
      <c r="E115" s="673"/>
      <c r="F115" s="671" t="s">
        <v>6</v>
      </c>
      <c r="G115" s="672"/>
      <c r="H115" s="673"/>
      <c r="I115" s="671" t="s">
        <v>7</v>
      </c>
      <c r="J115" s="672"/>
      <c r="K115" s="673"/>
      <c r="L115" s="671" t="s">
        <v>121</v>
      </c>
      <c r="M115" s="672"/>
      <c r="N115" s="673"/>
      <c r="O115" s="306" t="s">
        <v>8</v>
      </c>
      <c r="P115" s="493"/>
      <c r="Q115" s="493"/>
      <c r="R115" s="660" t="s">
        <v>150</v>
      </c>
      <c r="S115" s="661"/>
      <c r="T115" s="662"/>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row>
    <row r="116" spans="1:47" ht="96" customHeight="1" thickBot="1" x14ac:dyDescent="0.45">
      <c r="A116" s="53"/>
      <c r="B116" s="695"/>
      <c r="C116" s="307" t="s">
        <v>147</v>
      </c>
      <c r="D116" s="343" t="s">
        <v>30</v>
      </c>
      <c r="E116" s="309" t="s">
        <v>4</v>
      </c>
      <c r="F116" s="307" t="s">
        <v>73</v>
      </c>
      <c r="G116" s="308" t="s">
        <v>30</v>
      </c>
      <c r="H116" s="309" t="s">
        <v>4</v>
      </c>
      <c r="I116" s="307" t="s">
        <v>73</v>
      </c>
      <c r="J116" s="308" t="s">
        <v>30</v>
      </c>
      <c r="K116" s="309" t="s">
        <v>4</v>
      </c>
      <c r="L116" s="307" t="s">
        <v>73</v>
      </c>
      <c r="M116" s="308" t="s">
        <v>30</v>
      </c>
      <c r="N116" s="309" t="s">
        <v>4</v>
      </c>
      <c r="O116" s="306" t="s">
        <v>4</v>
      </c>
      <c r="P116" s="493"/>
      <c r="Q116" s="493"/>
      <c r="R116" s="307" t="s">
        <v>73</v>
      </c>
      <c r="S116" s="308" t="s">
        <v>30</v>
      </c>
      <c r="T116" s="309" t="s">
        <v>4</v>
      </c>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row>
    <row r="117" spans="1:47" s="305" customFormat="1" ht="36" customHeight="1" x14ac:dyDescent="0.25">
      <c r="A117" s="304"/>
      <c r="B117" s="384"/>
      <c r="C117" s="312"/>
      <c r="D117" s="313"/>
      <c r="E117" s="314">
        <f t="shared" ref="E117:E134" si="23">C117*D117</f>
        <v>0</v>
      </c>
      <c r="F117" s="312"/>
      <c r="G117" s="313"/>
      <c r="H117" s="314">
        <f t="shared" ref="H117:H134" si="24">F117*G117</f>
        <v>0</v>
      </c>
      <c r="I117" s="312"/>
      <c r="J117" s="313"/>
      <c r="K117" s="314">
        <f t="shared" ref="K117:K134" si="25">I117*J117</f>
        <v>0</v>
      </c>
      <c r="L117" s="312"/>
      <c r="M117" s="313"/>
      <c r="N117" s="314">
        <f t="shared" ref="N117:N134" si="26">L117*M117</f>
        <v>0</v>
      </c>
      <c r="O117" s="250">
        <f>ROUND((SUM(N117,K117,H117,E117)),4)</f>
        <v>0</v>
      </c>
      <c r="P117" s="385"/>
      <c r="Q117" s="385"/>
      <c r="R117" s="312"/>
      <c r="S117" s="313"/>
      <c r="T117" s="314">
        <f t="shared" ref="T117:T134" si="27">R117*S117</f>
        <v>0</v>
      </c>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row>
    <row r="118" spans="1:47" s="305" customFormat="1" ht="36" customHeight="1" x14ac:dyDescent="0.25">
      <c r="A118" s="304"/>
      <c r="B118" s="386"/>
      <c r="C118" s="320"/>
      <c r="D118" s="321"/>
      <c r="E118" s="319">
        <f t="shared" si="23"/>
        <v>0</v>
      </c>
      <c r="F118" s="320"/>
      <c r="G118" s="321"/>
      <c r="H118" s="319">
        <f t="shared" si="24"/>
        <v>0</v>
      </c>
      <c r="I118" s="320"/>
      <c r="J118" s="321"/>
      <c r="K118" s="319">
        <f t="shared" si="25"/>
        <v>0</v>
      </c>
      <c r="L118" s="320"/>
      <c r="M118" s="321"/>
      <c r="N118" s="319">
        <f t="shared" si="26"/>
        <v>0</v>
      </c>
      <c r="O118" s="250">
        <f t="shared" ref="O118:O134" si="28">ROUND((SUM(N118,K118,H118,E118)),4)</f>
        <v>0</v>
      </c>
      <c r="P118" s="385"/>
      <c r="Q118" s="385"/>
      <c r="R118" s="320"/>
      <c r="S118" s="321"/>
      <c r="T118" s="319">
        <f t="shared" si="27"/>
        <v>0</v>
      </c>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row>
    <row r="119" spans="1:47" s="305" customFormat="1" ht="36" customHeight="1" x14ac:dyDescent="0.25">
      <c r="A119" s="304"/>
      <c r="B119" s="386"/>
      <c r="C119" s="320"/>
      <c r="D119" s="321"/>
      <c r="E119" s="319">
        <f t="shared" si="23"/>
        <v>0</v>
      </c>
      <c r="F119" s="320"/>
      <c r="G119" s="321"/>
      <c r="H119" s="319">
        <f t="shared" si="24"/>
        <v>0</v>
      </c>
      <c r="I119" s="320"/>
      <c r="J119" s="321"/>
      <c r="K119" s="319">
        <f t="shared" si="25"/>
        <v>0</v>
      </c>
      <c r="L119" s="320"/>
      <c r="M119" s="321"/>
      <c r="N119" s="319">
        <f t="shared" si="26"/>
        <v>0</v>
      </c>
      <c r="O119" s="250">
        <f t="shared" si="28"/>
        <v>0</v>
      </c>
      <c r="P119" s="385"/>
      <c r="Q119" s="385"/>
      <c r="R119" s="320"/>
      <c r="S119" s="321"/>
      <c r="T119" s="319">
        <f t="shared" si="27"/>
        <v>0</v>
      </c>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row>
    <row r="120" spans="1:47" s="305" customFormat="1" ht="36" customHeight="1" x14ac:dyDescent="0.25">
      <c r="A120" s="304"/>
      <c r="B120" s="386"/>
      <c r="C120" s="320"/>
      <c r="D120" s="321"/>
      <c r="E120" s="319">
        <f t="shared" si="23"/>
        <v>0</v>
      </c>
      <c r="F120" s="320"/>
      <c r="G120" s="321"/>
      <c r="H120" s="319">
        <f t="shared" si="24"/>
        <v>0</v>
      </c>
      <c r="I120" s="320"/>
      <c r="J120" s="321"/>
      <c r="K120" s="319">
        <f t="shared" si="25"/>
        <v>0</v>
      </c>
      <c r="L120" s="320"/>
      <c r="M120" s="321"/>
      <c r="N120" s="319">
        <f t="shared" si="26"/>
        <v>0</v>
      </c>
      <c r="O120" s="250">
        <f t="shared" si="28"/>
        <v>0</v>
      </c>
      <c r="P120" s="385"/>
      <c r="Q120" s="385"/>
      <c r="R120" s="320"/>
      <c r="S120" s="321"/>
      <c r="T120" s="319">
        <f t="shared" si="27"/>
        <v>0</v>
      </c>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row>
    <row r="121" spans="1:47" s="305" customFormat="1" ht="36" customHeight="1" x14ac:dyDescent="0.25">
      <c r="A121" s="304"/>
      <c r="B121" s="386"/>
      <c r="C121" s="320"/>
      <c r="D121" s="321"/>
      <c r="E121" s="319">
        <f t="shared" si="23"/>
        <v>0</v>
      </c>
      <c r="F121" s="320"/>
      <c r="G121" s="321"/>
      <c r="H121" s="319">
        <f t="shared" si="24"/>
        <v>0</v>
      </c>
      <c r="I121" s="320"/>
      <c r="J121" s="321"/>
      <c r="K121" s="319">
        <f t="shared" si="25"/>
        <v>0</v>
      </c>
      <c r="L121" s="320"/>
      <c r="M121" s="321"/>
      <c r="N121" s="319">
        <f t="shared" si="26"/>
        <v>0</v>
      </c>
      <c r="O121" s="250">
        <f t="shared" si="28"/>
        <v>0</v>
      </c>
      <c r="P121" s="385"/>
      <c r="Q121" s="385"/>
      <c r="R121" s="320"/>
      <c r="S121" s="321"/>
      <c r="T121" s="319">
        <f t="shared" si="27"/>
        <v>0</v>
      </c>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row>
    <row r="122" spans="1:47" s="305" customFormat="1" ht="36" customHeight="1" x14ac:dyDescent="0.25">
      <c r="A122" s="304"/>
      <c r="B122" s="386"/>
      <c r="C122" s="320"/>
      <c r="D122" s="321"/>
      <c r="E122" s="319">
        <f t="shared" si="23"/>
        <v>0</v>
      </c>
      <c r="F122" s="320"/>
      <c r="G122" s="321"/>
      <c r="H122" s="319">
        <f t="shared" si="24"/>
        <v>0</v>
      </c>
      <c r="I122" s="320"/>
      <c r="J122" s="321"/>
      <c r="K122" s="319">
        <f t="shared" si="25"/>
        <v>0</v>
      </c>
      <c r="L122" s="320"/>
      <c r="M122" s="321"/>
      <c r="N122" s="319">
        <f t="shared" si="26"/>
        <v>0</v>
      </c>
      <c r="O122" s="250">
        <f t="shared" si="28"/>
        <v>0</v>
      </c>
      <c r="P122" s="385"/>
      <c r="Q122" s="385"/>
      <c r="R122" s="320"/>
      <c r="S122" s="321"/>
      <c r="T122" s="319">
        <f t="shared" si="27"/>
        <v>0</v>
      </c>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row>
    <row r="123" spans="1:47" s="305" customFormat="1" ht="36" customHeight="1" x14ac:dyDescent="0.25">
      <c r="A123" s="304"/>
      <c r="B123" s="386"/>
      <c r="C123" s="320"/>
      <c r="D123" s="321"/>
      <c r="E123" s="319">
        <f t="shared" si="23"/>
        <v>0</v>
      </c>
      <c r="F123" s="320"/>
      <c r="G123" s="321"/>
      <c r="H123" s="319">
        <f t="shared" si="24"/>
        <v>0</v>
      </c>
      <c r="I123" s="320"/>
      <c r="J123" s="321"/>
      <c r="K123" s="319">
        <f t="shared" si="25"/>
        <v>0</v>
      </c>
      <c r="L123" s="320"/>
      <c r="M123" s="321"/>
      <c r="N123" s="319">
        <f t="shared" si="26"/>
        <v>0</v>
      </c>
      <c r="O123" s="250">
        <f t="shared" si="28"/>
        <v>0</v>
      </c>
      <c r="P123" s="385"/>
      <c r="Q123" s="385"/>
      <c r="R123" s="320"/>
      <c r="S123" s="321"/>
      <c r="T123" s="319">
        <f t="shared" si="27"/>
        <v>0</v>
      </c>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row>
    <row r="124" spans="1:47" s="305" customFormat="1" ht="36" customHeight="1" x14ac:dyDescent="0.25">
      <c r="A124" s="304"/>
      <c r="B124" s="386"/>
      <c r="C124" s="320"/>
      <c r="D124" s="321"/>
      <c r="E124" s="319">
        <f t="shared" si="23"/>
        <v>0</v>
      </c>
      <c r="F124" s="320"/>
      <c r="G124" s="321"/>
      <c r="H124" s="319">
        <f t="shared" si="24"/>
        <v>0</v>
      </c>
      <c r="I124" s="320"/>
      <c r="J124" s="321"/>
      <c r="K124" s="319">
        <f t="shared" si="25"/>
        <v>0</v>
      </c>
      <c r="L124" s="320"/>
      <c r="M124" s="321"/>
      <c r="N124" s="319">
        <f t="shared" si="26"/>
        <v>0</v>
      </c>
      <c r="O124" s="250">
        <f t="shared" si="28"/>
        <v>0</v>
      </c>
      <c r="P124" s="385"/>
      <c r="Q124" s="385"/>
      <c r="R124" s="320"/>
      <c r="S124" s="321"/>
      <c r="T124" s="319">
        <f t="shared" si="27"/>
        <v>0</v>
      </c>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row>
    <row r="125" spans="1:47" s="305" customFormat="1" ht="36" customHeight="1" x14ac:dyDescent="0.25">
      <c r="A125" s="304"/>
      <c r="B125" s="386"/>
      <c r="C125" s="320"/>
      <c r="D125" s="321"/>
      <c r="E125" s="319">
        <f t="shared" si="23"/>
        <v>0</v>
      </c>
      <c r="F125" s="320"/>
      <c r="G125" s="321"/>
      <c r="H125" s="319">
        <f t="shared" si="24"/>
        <v>0</v>
      </c>
      <c r="I125" s="320"/>
      <c r="J125" s="321"/>
      <c r="K125" s="319">
        <f t="shared" si="25"/>
        <v>0</v>
      </c>
      <c r="L125" s="320"/>
      <c r="M125" s="321"/>
      <c r="N125" s="319">
        <f t="shared" si="26"/>
        <v>0</v>
      </c>
      <c r="O125" s="250">
        <f t="shared" si="28"/>
        <v>0</v>
      </c>
      <c r="P125" s="385"/>
      <c r="Q125" s="385"/>
      <c r="R125" s="320"/>
      <c r="S125" s="321"/>
      <c r="T125" s="319">
        <f t="shared" si="27"/>
        <v>0</v>
      </c>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row>
    <row r="126" spans="1:47" s="305" customFormat="1" ht="36" customHeight="1" x14ac:dyDescent="0.25">
      <c r="A126" s="304"/>
      <c r="B126" s="386"/>
      <c r="C126" s="320"/>
      <c r="D126" s="321"/>
      <c r="E126" s="319">
        <f t="shared" si="23"/>
        <v>0</v>
      </c>
      <c r="F126" s="320"/>
      <c r="G126" s="321"/>
      <c r="H126" s="319">
        <f t="shared" si="24"/>
        <v>0</v>
      </c>
      <c r="I126" s="320"/>
      <c r="J126" s="321"/>
      <c r="K126" s="319">
        <f t="shared" si="25"/>
        <v>0</v>
      </c>
      <c r="L126" s="320"/>
      <c r="M126" s="321"/>
      <c r="N126" s="319">
        <f t="shared" si="26"/>
        <v>0</v>
      </c>
      <c r="O126" s="250">
        <f t="shared" si="28"/>
        <v>0</v>
      </c>
      <c r="P126" s="385"/>
      <c r="Q126" s="385"/>
      <c r="R126" s="320"/>
      <c r="S126" s="321"/>
      <c r="T126" s="319">
        <f t="shared" si="27"/>
        <v>0</v>
      </c>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row>
    <row r="127" spans="1:47" s="305" customFormat="1" ht="36" customHeight="1" x14ac:dyDescent="0.25">
      <c r="A127" s="304"/>
      <c r="B127" s="386"/>
      <c r="C127" s="320"/>
      <c r="D127" s="321"/>
      <c r="E127" s="319">
        <f t="shared" si="23"/>
        <v>0</v>
      </c>
      <c r="F127" s="320"/>
      <c r="G127" s="321"/>
      <c r="H127" s="319">
        <f t="shared" si="24"/>
        <v>0</v>
      </c>
      <c r="I127" s="320"/>
      <c r="J127" s="321"/>
      <c r="K127" s="319">
        <f t="shared" si="25"/>
        <v>0</v>
      </c>
      <c r="L127" s="320"/>
      <c r="M127" s="321"/>
      <c r="N127" s="319">
        <f t="shared" si="26"/>
        <v>0</v>
      </c>
      <c r="O127" s="250">
        <f t="shared" si="28"/>
        <v>0</v>
      </c>
      <c r="P127" s="385"/>
      <c r="Q127" s="385"/>
      <c r="R127" s="320"/>
      <c r="S127" s="321"/>
      <c r="T127" s="319">
        <f t="shared" si="27"/>
        <v>0</v>
      </c>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row>
    <row r="128" spans="1:47" s="305" customFormat="1" ht="36" customHeight="1" x14ac:dyDescent="0.25">
      <c r="A128" s="304"/>
      <c r="B128" s="386"/>
      <c r="C128" s="320"/>
      <c r="D128" s="321"/>
      <c r="E128" s="319">
        <f t="shared" si="23"/>
        <v>0</v>
      </c>
      <c r="F128" s="320"/>
      <c r="G128" s="321"/>
      <c r="H128" s="319">
        <f t="shared" si="24"/>
        <v>0</v>
      </c>
      <c r="I128" s="320"/>
      <c r="J128" s="321"/>
      <c r="K128" s="319">
        <f t="shared" si="25"/>
        <v>0</v>
      </c>
      <c r="L128" s="320"/>
      <c r="M128" s="321"/>
      <c r="N128" s="319">
        <f t="shared" si="26"/>
        <v>0</v>
      </c>
      <c r="O128" s="250">
        <f t="shared" si="28"/>
        <v>0</v>
      </c>
      <c r="P128" s="385"/>
      <c r="Q128" s="385"/>
      <c r="R128" s="320"/>
      <c r="S128" s="321"/>
      <c r="T128" s="319">
        <f t="shared" si="27"/>
        <v>0</v>
      </c>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row>
    <row r="129" spans="1:47" s="305" customFormat="1" ht="36" customHeight="1" x14ac:dyDescent="0.25">
      <c r="A129" s="304"/>
      <c r="B129" s="386"/>
      <c r="C129" s="320"/>
      <c r="D129" s="321"/>
      <c r="E129" s="319">
        <f t="shared" si="23"/>
        <v>0</v>
      </c>
      <c r="F129" s="320"/>
      <c r="G129" s="321"/>
      <c r="H129" s="319">
        <f t="shared" si="24"/>
        <v>0</v>
      </c>
      <c r="I129" s="320"/>
      <c r="J129" s="321"/>
      <c r="K129" s="319">
        <f t="shared" si="25"/>
        <v>0</v>
      </c>
      <c r="L129" s="320"/>
      <c r="M129" s="321"/>
      <c r="N129" s="319">
        <f t="shared" si="26"/>
        <v>0</v>
      </c>
      <c r="O129" s="250">
        <f t="shared" si="28"/>
        <v>0</v>
      </c>
      <c r="P129" s="385"/>
      <c r="Q129" s="385"/>
      <c r="R129" s="320"/>
      <c r="S129" s="321"/>
      <c r="T129" s="319">
        <f t="shared" si="27"/>
        <v>0</v>
      </c>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row>
    <row r="130" spans="1:47" s="305" customFormat="1" ht="36" customHeight="1" x14ac:dyDescent="0.25">
      <c r="A130" s="304"/>
      <c r="B130" s="386"/>
      <c r="C130" s="320"/>
      <c r="D130" s="321"/>
      <c r="E130" s="319">
        <f t="shared" si="23"/>
        <v>0</v>
      </c>
      <c r="F130" s="320"/>
      <c r="G130" s="321"/>
      <c r="H130" s="319">
        <f t="shared" si="24"/>
        <v>0</v>
      </c>
      <c r="I130" s="320"/>
      <c r="J130" s="321"/>
      <c r="K130" s="319">
        <f t="shared" si="25"/>
        <v>0</v>
      </c>
      <c r="L130" s="320"/>
      <c r="M130" s="321"/>
      <c r="N130" s="319">
        <f t="shared" si="26"/>
        <v>0</v>
      </c>
      <c r="O130" s="250">
        <f t="shared" si="28"/>
        <v>0</v>
      </c>
      <c r="P130" s="385"/>
      <c r="Q130" s="385"/>
      <c r="R130" s="320"/>
      <c r="S130" s="321"/>
      <c r="T130" s="319">
        <f t="shared" si="27"/>
        <v>0</v>
      </c>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row>
    <row r="131" spans="1:47" s="305" customFormat="1" ht="36" customHeight="1" x14ac:dyDescent="0.25">
      <c r="A131" s="304"/>
      <c r="B131" s="386"/>
      <c r="C131" s="320"/>
      <c r="D131" s="321"/>
      <c r="E131" s="319">
        <f t="shared" si="23"/>
        <v>0</v>
      </c>
      <c r="F131" s="320"/>
      <c r="G131" s="321"/>
      <c r="H131" s="319">
        <f t="shared" si="24"/>
        <v>0</v>
      </c>
      <c r="I131" s="320"/>
      <c r="J131" s="321"/>
      <c r="K131" s="319">
        <f t="shared" si="25"/>
        <v>0</v>
      </c>
      <c r="L131" s="320"/>
      <c r="M131" s="321"/>
      <c r="N131" s="319">
        <f t="shared" si="26"/>
        <v>0</v>
      </c>
      <c r="O131" s="250">
        <f t="shared" si="28"/>
        <v>0</v>
      </c>
      <c r="P131" s="385"/>
      <c r="Q131" s="385"/>
      <c r="R131" s="320"/>
      <c r="S131" s="321"/>
      <c r="T131" s="319">
        <f t="shared" si="27"/>
        <v>0</v>
      </c>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row>
    <row r="132" spans="1:47" s="305" customFormat="1" ht="36" customHeight="1" x14ac:dyDescent="0.25">
      <c r="A132" s="304"/>
      <c r="B132" s="386"/>
      <c r="C132" s="320"/>
      <c r="D132" s="321"/>
      <c r="E132" s="319">
        <f t="shared" si="23"/>
        <v>0</v>
      </c>
      <c r="F132" s="320"/>
      <c r="G132" s="321"/>
      <c r="H132" s="319">
        <f t="shared" si="24"/>
        <v>0</v>
      </c>
      <c r="I132" s="320"/>
      <c r="J132" s="321"/>
      <c r="K132" s="319">
        <f t="shared" si="25"/>
        <v>0</v>
      </c>
      <c r="L132" s="320"/>
      <c r="M132" s="321"/>
      <c r="N132" s="319">
        <f t="shared" si="26"/>
        <v>0</v>
      </c>
      <c r="O132" s="250">
        <f t="shared" si="28"/>
        <v>0</v>
      </c>
      <c r="P132" s="385"/>
      <c r="Q132" s="385"/>
      <c r="R132" s="320"/>
      <c r="S132" s="321"/>
      <c r="T132" s="319">
        <f t="shared" si="27"/>
        <v>0</v>
      </c>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row>
    <row r="133" spans="1:47" s="305" customFormat="1" ht="36" customHeight="1" thickBot="1" x14ac:dyDescent="0.3">
      <c r="A133" s="304"/>
      <c r="B133" s="386"/>
      <c r="C133" s="320"/>
      <c r="D133" s="321"/>
      <c r="E133" s="319">
        <f t="shared" si="23"/>
        <v>0</v>
      </c>
      <c r="F133" s="320"/>
      <c r="G133" s="321"/>
      <c r="H133" s="319">
        <f t="shared" si="24"/>
        <v>0</v>
      </c>
      <c r="I133" s="320"/>
      <c r="J133" s="321"/>
      <c r="K133" s="319">
        <f t="shared" si="25"/>
        <v>0</v>
      </c>
      <c r="L133" s="320"/>
      <c r="M133" s="321"/>
      <c r="N133" s="319">
        <f t="shared" si="26"/>
        <v>0</v>
      </c>
      <c r="O133" s="250">
        <f t="shared" si="28"/>
        <v>0</v>
      </c>
      <c r="P133" s="385"/>
      <c r="Q133" s="385"/>
      <c r="R133" s="327"/>
      <c r="S133" s="321"/>
      <c r="T133" s="319">
        <f t="shared" si="27"/>
        <v>0</v>
      </c>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row>
    <row r="134" spans="1:47" s="305" customFormat="1" ht="36" customHeight="1" thickBot="1" x14ac:dyDescent="0.3">
      <c r="A134" s="304"/>
      <c r="B134" s="387"/>
      <c r="C134" s="327"/>
      <c r="D134" s="328"/>
      <c r="E134" s="326">
        <f t="shared" si="23"/>
        <v>0</v>
      </c>
      <c r="F134" s="327"/>
      <c r="G134" s="328"/>
      <c r="H134" s="326">
        <f t="shared" si="24"/>
        <v>0</v>
      </c>
      <c r="I134" s="327"/>
      <c r="J134" s="328"/>
      <c r="K134" s="326">
        <f t="shared" si="25"/>
        <v>0</v>
      </c>
      <c r="L134" s="327"/>
      <c r="M134" s="328"/>
      <c r="N134" s="326">
        <f t="shared" si="26"/>
        <v>0</v>
      </c>
      <c r="O134" s="259">
        <f t="shared" si="28"/>
        <v>0</v>
      </c>
      <c r="P134" s="385"/>
      <c r="Q134" s="385"/>
      <c r="R134" s="388"/>
      <c r="S134" s="330"/>
      <c r="T134" s="331">
        <f t="shared" si="27"/>
        <v>0</v>
      </c>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row>
    <row r="135" spans="1:47" s="305" customFormat="1" ht="36" customHeight="1" thickBot="1" x14ac:dyDescent="0.3">
      <c r="A135" s="304"/>
      <c r="B135" s="389" t="s">
        <v>31</v>
      </c>
      <c r="C135" s="340"/>
      <c r="D135" s="338">
        <f>SUM(D117:D134)</f>
        <v>0</v>
      </c>
      <c r="E135" s="336">
        <f>ROUND((SUM(E117:E134)),4)</f>
        <v>0</v>
      </c>
      <c r="F135" s="340"/>
      <c r="G135" s="338">
        <f>SUM(G117:G134)</f>
        <v>0</v>
      </c>
      <c r="H135" s="336">
        <f>ROUND((SUM(H117:H134)),4)</f>
        <v>0</v>
      </c>
      <c r="I135" s="340"/>
      <c r="J135" s="338">
        <f>SUM(J117:J134)</f>
        <v>0</v>
      </c>
      <c r="K135" s="336">
        <f>ROUND((SUM(K117:K134)),4)</f>
        <v>0</v>
      </c>
      <c r="L135" s="340"/>
      <c r="M135" s="338">
        <f>SUM(M117:M134)</f>
        <v>0</v>
      </c>
      <c r="N135" s="336">
        <f>ROUND((SUM(N117:N134)),4)</f>
        <v>0</v>
      </c>
      <c r="O135" s="262">
        <f>ROUND((SUM(O117:O134)),4)</f>
        <v>0</v>
      </c>
      <c r="P135" s="385"/>
      <c r="Q135" s="385"/>
      <c r="R135" s="217"/>
      <c r="S135" s="335">
        <f>SUM(S117:S134)</f>
        <v>0</v>
      </c>
      <c r="T135" s="336">
        <f>ROUND((SUM(T117:T134)),4)</f>
        <v>0</v>
      </c>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row>
    <row r="136" spans="1:47" ht="16" thickBot="1" x14ac:dyDescent="0.3">
      <c r="A136" s="53"/>
      <c r="B136" s="53"/>
      <c r="C136" s="55"/>
      <c r="D136" s="55"/>
      <c r="E136" s="55"/>
      <c r="F136" s="42"/>
      <c r="G136" s="42"/>
      <c r="H136" s="42"/>
      <c r="I136" s="42"/>
      <c r="J136" s="42"/>
      <c r="K136" s="42"/>
      <c r="L136" s="42"/>
      <c r="M136" s="42"/>
      <c r="N136" s="42"/>
      <c r="O136" s="42"/>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row>
    <row r="137" spans="1:47" ht="33.75" customHeight="1" thickBot="1" x14ac:dyDescent="0.3">
      <c r="A137" s="53"/>
      <c r="B137" s="375" t="s">
        <v>160</v>
      </c>
      <c r="C137" s="55"/>
      <c r="D137" s="55"/>
      <c r="E137" s="55"/>
      <c r="F137" s="42"/>
      <c r="G137" s="42"/>
      <c r="H137" s="42"/>
      <c r="I137" s="42"/>
      <c r="J137" s="42"/>
      <c r="K137" s="42"/>
      <c r="L137" s="42"/>
      <c r="M137" s="42"/>
      <c r="N137" s="42"/>
      <c r="O137" s="42"/>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6" thickBot="1" x14ac:dyDescent="0.3">
      <c r="A138" s="53"/>
      <c r="B138" s="53"/>
      <c r="C138" s="55"/>
      <c r="D138" s="55"/>
      <c r="E138" s="55"/>
      <c r="F138" s="42"/>
      <c r="G138" s="42"/>
      <c r="H138" s="42"/>
      <c r="I138" s="42"/>
      <c r="J138" s="42"/>
      <c r="K138" s="42"/>
      <c r="L138" s="42"/>
      <c r="M138" s="42"/>
      <c r="N138" s="42"/>
      <c r="O138" s="42"/>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row>
    <row r="139" spans="1:47" ht="98.25" customHeight="1" thickBot="1" x14ac:dyDescent="0.3">
      <c r="A139" s="53"/>
      <c r="B139" s="666" t="s">
        <v>193</v>
      </c>
      <c r="C139" s="667"/>
      <c r="D139" s="667"/>
      <c r="E139" s="667"/>
      <c r="F139" s="667"/>
      <c r="G139" s="667"/>
      <c r="H139" s="667"/>
      <c r="I139" s="667"/>
      <c r="J139" s="667"/>
      <c r="K139" s="667"/>
      <c r="L139" s="667"/>
      <c r="M139" s="667"/>
      <c r="N139" s="667"/>
      <c r="O139" s="668"/>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row>
    <row r="140" spans="1:47" ht="15.5" x14ac:dyDescent="0.25">
      <c r="A140" s="53"/>
      <c r="B140" s="685"/>
      <c r="C140" s="686"/>
      <c r="D140" s="686"/>
      <c r="E140" s="686"/>
      <c r="F140" s="686"/>
      <c r="G140" s="686"/>
      <c r="H140" s="686"/>
      <c r="I140" s="686"/>
      <c r="J140" s="686"/>
      <c r="K140" s="686"/>
      <c r="L140" s="686"/>
      <c r="M140" s="686"/>
      <c r="N140" s="686"/>
      <c r="O140" s="687"/>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row>
    <row r="141" spans="1:47" ht="15.5" x14ac:dyDescent="0.25">
      <c r="A141" s="53"/>
      <c r="B141" s="688"/>
      <c r="C141" s="689"/>
      <c r="D141" s="689"/>
      <c r="E141" s="689"/>
      <c r="F141" s="689"/>
      <c r="G141" s="689"/>
      <c r="H141" s="689"/>
      <c r="I141" s="689"/>
      <c r="J141" s="689"/>
      <c r="K141" s="689"/>
      <c r="L141" s="689"/>
      <c r="M141" s="689"/>
      <c r="N141" s="689"/>
      <c r="O141" s="69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row>
    <row r="142" spans="1:47" ht="15.5" x14ac:dyDescent="0.25">
      <c r="A142" s="53"/>
      <c r="B142" s="688"/>
      <c r="C142" s="689"/>
      <c r="D142" s="689"/>
      <c r="E142" s="689"/>
      <c r="F142" s="689"/>
      <c r="G142" s="689"/>
      <c r="H142" s="689"/>
      <c r="I142" s="689"/>
      <c r="J142" s="689"/>
      <c r="K142" s="689"/>
      <c r="L142" s="689"/>
      <c r="M142" s="689"/>
      <c r="N142" s="689"/>
      <c r="O142" s="69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row>
    <row r="143" spans="1:47" ht="15.5" x14ac:dyDescent="0.25">
      <c r="A143" s="53"/>
      <c r="B143" s="688"/>
      <c r="C143" s="689"/>
      <c r="D143" s="689"/>
      <c r="E143" s="689"/>
      <c r="F143" s="689"/>
      <c r="G143" s="689"/>
      <c r="H143" s="689"/>
      <c r="I143" s="689"/>
      <c r="J143" s="689"/>
      <c r="K143" s="689"/>
      <c r="L143" s="689"/>
      <c r="M143" s="689"/>
      <c r="N143" s="689"/>
      <c r="O143" s="69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row>
    <row r="144" spans="1:47" ht="15.5" x14ac:dyDescent="0.25">
      <c r="A144" s="53"/>
      <c r="B144" s="688"/>
      <c r="C144" s="689"/>
      <c r="D144" s="689"/>
      <c r="E144" s="689"/>
      <c r="F144" s="689"/>
      <c r="G144" s="689"/>
      <c r="H144" s="689"/>
      <c r="I144" s="689"/>
      <c r="J144" s="689"/>
      <c r="K144" s="689"/>
      <c r="L144" s="689"/>
      <c r="M144" s="689"/>
      <c r="N144" s="689"/>
      <c r="O144" s="69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row>
    <row r="145" spans="1:47" ht="15.5" x14ac:dyDescent="0.25">
      <c r="A145" s="53"/>
      <c r="B145" s="688"/>
      <c r="C145" s="689"/>
      <c r="D145" s="689"/>
      <c r="E145" s="689"/>
      <c r="F145" s="689"/>
      <c r="G145" s="689"/>
      <c r="H145" s="689"/>
      <c r="I145" s="689"/>
      <c r="J145" s="689"/>
      <c r="K145" s="689"/>
      <c r="L145" s="689"/>
      <c r="M145" s="689"/>
      <c r="N145" s="689"/>
      <c r="O145" s="69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row>
    <row r="146" spans="1:47" ht="15.5" x14ac:dyDescent="0.25">
      <c r="A146" s="53"/>
      <c r="B146" s="688"/>
      <c r="C146" s="689"/>
      <c r="D146" s="689"/>
      <c r="E146" s="689"/>
      <c r="F146" s="689"/>
      <c r="G146" s="689"/>
      <c r="H146" s="689"/>
      <c r="I146" s="689"/>
      <c r="J146" s="689"/>
      <c r="K146" s="689"/>
      <c r="L146" s="689"/>
      <c r="M146" s="689"/>
      <c r="N146" s="689"/>
      <c r="O146" s="69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row>
    <row r="147" spans="1:47" ht="15.5" x14ac:dyDescent="0.25">
      <c r="A147" s="53"/>
      <c r="B147" s="688"/>
      <c r="C147" s="689"/>
      <c r="D147" s="689"/>
      <c r="E147" s="689"/>
      <c r="F147" s="689"/>
      <c r="G147" s="689"/>
      <c r="H147" s="689"/>
      <c r="I147" s="689"/>
      <c r="J147" s="689"/>
      <c r="K147" s="689"/>
      <c r="L147" s="689"/>
      <c r="M147" s="689"/>
      <c r="N147" s="689"/>
      <c r="O147" s="69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row>
    <row r="148" spans="1:47" ht="15.5" x14ac:dyDescent="0.25">
      <c r="A148" s="53"/>
      <c r="B148" s="688"/>
      <c r="C148" s="689"/>
      <c r="D148" s="689"/>
      <c r="E148" s="689"/>
      <c r="F148" s="689"/>
      <c r="G148" s="689"/>
      <c r="H148" s="689"/>
      <c r="I148" s="689"/>
      <c r="J148" s="689"/>
      <c r="K148" s="689"/>
      <c r="L148" s="689"/>
      <c r="M148" s="689"/>
      <c r="N148" s="689"/>
      <c r="O148" s="69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row>
    <row r="149" spans="1:47" ht="15.5" x14ac:dyDescent="0.25">
      <c r="A149" s="53"/>
      <c r="B149" s="688"/>
      <c r="C149" s="689"/>
      <c r="D149" s="689"/>
      <c r="E149" s="689"/>
      <c r="F149" s="689"/>
      <c r="G149" s="689"/>
      <c r="H149" s="689"/>
      <c r="I149" s="689"/>
      <c r="J149" s="689"/>
      <c r="K149" s="689"/>
      <c r="L149" s="689"/>
      <c r="M149" s="689"/>
      <c r="N149" s="689"/>
      <c r="O149" s="69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row>
    <row r="150" spans="1:47" ht="15.5" x14ac:dyDescent="0.25">
      <c r="A150" s="53"/>
      <c r="B150" s="688"/>
      <c r="C150" s="689"/>
      <c r="D150" s="689"/>
      <c r="E150" s="689"/>
      <c r="F150" s="689"/>
      <c r="G150" s="689"/>
      <c r="H150" s="689"/>
      <c r="I150" s="689"/>
      <c r="J150" s="689"/>
      <c r="K150" s="689"/>
      <c r="L150" s="689"/>
      <c r="M150" s="689"/>
      <c r="N150" s="689"/>
      <c r="O150" s="69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row>
    <row r="151" spans="1:47" ht="15.5" x14ac:dyDescent="0.25">
      <c r="A151" s="53"/>
      <c r="B151" s="688"/>
      <c r="C151" s="689"/>
      <c r="D151" s="689"/>
      <c r="E151" s="689"/>
      <c r="F151" s="689"/>
      <c r="G151" s="689"/>
      <c r="H151" s="689"/>
      <c r="I151" s="689"/>
      <c r="J151" s="689"/>
      <c r="K151" s="689"/>
      <c r="L151" s="689"/>
      <c r="M151" s="689"/>
      <c r="N151" s="689"/>
      <c r="O151" s="69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row>
    <row r="152" spans="1:47" ht="15.5" x14ac:dyDescent="0.25">
      <c r="A152" s="53"/>
      <c r="B152" s="688"/>
      <c r="C152" s="689"/>
      <c r="D152" s="689"/>
      <c r="E152" s="689"/>
      <c r="F152" s="689"/>
      <c r="G152" s="689"/>
      <c r="H152" s="689"/>
      <c r="I152" s="689"/>
      <c r="J152" s="689"/>
      <c r="K152" s="689"/>
      <c r="L152" s="689"/>
      <c r="M152" s="689"/>
      <c r="N152" s="689"/>
      <c r="O152" s="69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row>
    <row r="153" spans="1:47" ht="15.5" x14ac:dyDescent="0.25">
      <c r="A153" s="53"/>
      <c r="B153" s="688"/>
      <c r="C153" s="689"/>
      <c r="D153" s="689"/>
      <c r="E153" s="689"/>
      <c r="F153" s="689"/>
      <c r="G153" s="689"/>
      <c r="H153" s="689"/>
      <c r="I153" s="689"/>
      <c r="J153" s="689"/>
      <c r="K153" s="689"/>
      <c r="L153" s="689"/>
      <c r="M153" s="689"/>
      <c r="N153" s="689"/>
      <c r="O153" s="69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row>
    <row r="154" spans="1:47" ht="15.5" x14ac:dyDescent="0.25">
      <c r="A154" s="53"/>
      <c r="B154" s="688"/>
      <c r="C154" s="689"/>
      <c r="D154" s="689"/>
      <c r="E154" s="689"/>
      <c r="F154" s="689"/>
      <c r="G154" s="689"/>
      <c r="H154" s="689"/>
      <c r="I154" s="689"/>
      <c r="J154" s="689"/>
      <c r="K154" s="689"/>
      <c r="L154" s="689"/>
      <c r="M154" s="689"/>
      <c r="N154" s="689"/>
      <c r="O154" s="69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row>
    <row r="155" spans="1:47" ht="15.5" x14ac:dyDescent="0.25">
      <c r="A155" s="53"/>
      <c r="B155" s="688"/>
      <c r="C155" s="689"/>
      <c r="D155" s="689"/>
      <c r="E155" s="689"/>
      <c r="F155" s="689"/>
      <c r="G155" s="689"/>
      <c r="H155" s="689"/>
      <c r="I155" s="689"/>
      <c r="J155" s="689"/>
      <c r="K155" s="689"/>
      <c r="L155" s="689"/>
      <c r="M155" s="689"/>
      <c r="N155" s="689"/>
      <c r="O155" s="69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row>
    <row r="156" spans="1:47" ht="15.5" x14ac:dyDescent="0.25">
      <c r="A156" s="53"/>
      <c r="B156" s="688"/>
      <c r="C156" s="689"/>
      <c r="D156" s="689"/>
      <c r="E156" s="689"/>
      <c r="F156" s="689"/>
      <c r="G156" s="689"/>
      <c r="H156" s="689"/>
      <c r="I156" s="689"/>
      <c r="J156" s="689"/>
      <c r="K156" s="689"/>
      <c r="L156" s="689"/>
      <c r="M156" s="689"/>
      <c r="N156" s="689"/>
      <c r="O156" s="69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row>
    <row r="157" spans="1:47" ht="15.5" x14ac:dyDescent="0.25">
      <c r="A157" s="53"/>
      <c r="B157" s="688"/>
      <c r="C157" s="689"/>
      <c r="D157" s="689"/>
      <c r="E157" s="689"/>
      <c r="F157" s="689"/>
      <c r="G157" s="689"/>
      <c r="H157" s="689"/>
      <c r="I157" s="689"/>
      <c r="J157" s="689"/>
      <c r="K157" s="689"/>
      <c r="L157" s="689"/>
      <c r="M157" s="689"/>
      <c r="N157" s="689"/>
      <c r="O157" s="69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row>
    <row r="158" spans="1:47" ht="15.5" x14ac:dyDescent="0.25">
      <c r="A158" s="53"/>
      <c r="B158" s="688"/>
      <c r="C158" s="689"/>
      <c r="D158" s="689"/>
      <c r="E158" s="689"/>
      <c r="F158" s="689"/>
      <c r="G158" s="689"/>
      <c r="H158" s="689"/>
      <c r="I158" s="689"/>
      <c r="J158" s="689"/>
      <c r="K158" s="689"/>
      <c r="L158" s="689"/>
      <c r="M158" s="689"/>
      <c r="N158" s="689"/>
      <c r="O158" s="69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row>
    <row r="159" spans="1:47" ht="15.5" x14ac:dyDescent="0.25">
      <c r="A159" s="53"/>
      <c r="B159" s="688"/>
      <c r="C159" s="689"/>
      <c r="D159" s="689"/>
      <c r="E159" s="689"/>
      <c r="F159" s="689"/>
      <c r="G159" s="689"/>
      <c r="H159" s="689"/>
      <c r="I159" s="689"/>
      <c r="J159" s="689"/>
      <c r="K159" s="689"/>
      <c r="L159" s="689"/>
      <c r="M159" s="689"/>
      <c r="N159" s="689"/>
      <c r="O159" s="69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row>
    <row r="160" spans="1:47" ht="15.5" x14ac:dyDescent="0.25">
      <c r="A160" s="53"/>
      <c r="B160" s="688"/>
      <c r="C160" s="689"/>
      <c r="D160" s="689"/>
      <c r="E160" s="689"/>
      <c r="F160" s="689"/>
      <c r="G160" s="689"/>
      <c r="H160" s="689"/>
      <c r="I160" s="689"/>
      <c r="J160" s="689"/>
      <c r="K160" s="689"/>
      <c r="L160" s="689"/>
      <c r="M160" s="689"/>
      <c r="N160" s="689"/>
      <c r="O160" s="69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row>
    <row r="161" spans="1:47" ht="15.5" x14ac:dyDescent="0.25">
      <c r="A161" s="53"/>
      <c r="B161" s="688"/>
      <c r="C161" s="689"/>
      <c r="D161" s="689"/>
      <c r="E161" s="689"/>
      <c r="F161" s="689"/>
      <c r="G161" s="689"/>
      <c r="H161" s="689"/>
      <c r="I161" s="689"/>
      <c r="J161" s="689"/>
      <c r="K161" s="689"/>
      <c r="L161" s="689"/>
      <c r="M161" s="689"/>
      <c r="N161" s="689"/>
      <c r="O161" s="69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row>
    <row r="162" spans="1:47" ht="15.5" x14ac:dyDescent="0.25">
      <c r="A162" s="53"/>
      <c r="B162" s="688"/>
      <c r="C162" s="689"/>
      <c r="D162" s="689"/>
      <c r="E162" s="689"/>
      <c r="F162" s="689"/>
      <c r="G162" s="689"/>
      <c r="H162" s="689"/>
      <c r="I162" s="689"/>
      <c r="J162" s="689"/>
      <c r="K162" s="689"/>
      <c r="L162" s="689"/>
      <c r="M162" s="689"/>
      <c r="N162" s="689"/>
      <c r="O162" s="69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row>
    <row r="163" spans="1:47" ht="16" thickBot="1" x14ac:dyDescent="0.3">
      <c r="A163" s="53"/>
      <c r="B163" s="691"/>
      <c r="C163" s="692"/>
      <c r="D163" s="692"/>
      <c r="E163" s="692"/>
      <c r="F163" s="692"/>
      <c r="G163" s="692"/>
      <c r="H163" s="692"/>
      <c r="I163" s="692"/>
      <c r="J163" s="692"/>
      <c r="K163" s="692"/>
      <c r="L163" s="692"/>
      <c r="M163" s="692"/>
      <c r="N163" s="692"/>
      <c r="O163" s="693"/>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row>
    <row r="164" spans="1:47" ht="15.5" x14ac:dyDescent="0.25">
      <c r="A164" s="53"/>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row>
    <row r="165" spans="1:47" ht="15.5" x14ac:dyDescent="0.25">
      <c r="A165" s="53"/>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row>
    <row r="166" spans="1:47" ht="16" thickBot="1" x14ac:dyDescent="0.3">
      <c r="A166" s="53"/>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row>
    <row r="167" spans="1:47" ht="82.5" customHeight="1" x14ac:dyDescent="0.25">
      <c r="A167" s="53"/>
      <c r="B167" s="633" t="s">
        <v>226</v>
      </c>
      <c r="C167" s="634"/>
      <c r="D167" s="653" t="s">
        <v>34</v>
      </c>
      <c r="E167" s="654"/>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row>
    <row r="168" spans="1:47" ht="15.75" customHeight="1" thickBot="1" x14ac:dyDescent="0.3">
      <c r="A168" s="53"/>
      <c r="B168" s="635"/>
      <c r="C168" s="636"/>
      <c r="D168" s="655"/>
      <c r="E168" s="656"/>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row>
    <row r="169" spans="1:47" ht="20.5" thickBot="1" x14ac:dyDescent="0.3">
      <c r="A169" s="53"/>
      <c r="B169" s="637" t="s">
        <v>225</v>
      </c>
      <c r="C169" s="638"/>
      <c r="D169" s="651"/>
      <c r="E169" s="652"/>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row>
    <row r="170" spans="1:47" ht="15.5" x14ac:dyDescent="0.35">
      <c r="A170" s="53"/>
      <c r="B170" s="523"/>
      <c r="C170" s="524"/>
      <c r="D170" s="524"/>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row>
    <row r="171" spans="1:47" ht="16" thickBot="1" x14ac:dyDescent="0.4">
      <c r="A171" s="53"/>
      <c r="B171" s="523"/>
      <c r="C171" s="524"/>
      <c r="D171" s="524"/>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row>
    <row r="172" spans="1:47" ht="27" customHeight="1" thickBot="1" x14ac:dyDescent="0.3">
      <c r="A172" s="53"/>
      <c r="B172" s="639" t="s">
        <v>224</v>
      </c>
      <c r="C172" s="640"/>
      <c r="D172" s="640"/>
      <c r="E172" s="640"/>
      <c r="F172" s="640"/>
      <c r="G172" s="640"/>
      <c r="H172" s="640"/>
      <c r="I172" s="640"/>
      <c r="J172" s="640"/>
      <c r="K172" s="640"/>
      <c r="L172" s="640"/>
      <c r="M172" s="640"/>
      <c r="N172" s="640"/>
      <c r="O172" s="640"/>
      <c r="P172" s="641"/>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row>
    <row r="173" spans="1:47" ht="15.5" x14ac:dyDescent="0.25">
      <c r="A173" s="53"/>
      <c r="B173" s="642"/>
      <c r="C173" s="643"/>
      <c r="D173" s="643"/>
      <c r="E173" s="643"/>
      <c r="F173" s="643"/>
      <c r="G173" s="643"/>
      <c r="H173" s="643"/>
      <c r="I173" s="643"/>
      <c r="J173" s="643"/>
      <c r="K173" s="643"/>
      <c r="L173" s="643"/>
      <c r="M173" s="643"/>
      <c r="N173" s="643"/>
      <c r="O173" s="643"/>
      <c r="P173" s="644"/>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row>
    <row r="174" spans="1:47" ht="15.5" x14ac:dyDescent="0.25">
      <c r="A174" s="53"/>
      <c r="B174" s="645"/>
      <c r="C174" s="646"/>
      <c r="D174" s="646"/>
      <c r="E174" s="646"/>
      <c r="F174" s="646"/>
      <c r="G174" s="646"/>
      <c r="H174" s="646"/>
      <c r="I174" s="646"/>
      <c r="J174" s="646"/>
      <c r="K174" s="646"/>
      <c r="L174" s="646"/>
      <c r="M174" s="646"/>
      <c r="N174" s="646"/>
      <c r="O174" s="646"/>
      <c r="P174" s="647"/>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row>
    <row r="175" spans="1:47" ht="15.5" x14ac:dyDescent="0.25">
      <c r="A175" s="53"/>
      <c r="B175" s="645"/>
      <c r="C175" s="646"/>
      <c r="D175" s="646"/>
      <c r="E175" s="646"/>
      <c r="F175" s="646"/>
      <c r="G175" s="646"/>
      <c r="H175" s="646"/>
      <c r="I175" s="646"/>
      <c r="J175" s="646"/>
      <c r="K175" s="646"/>
      <c r="L175" s="646"/>
      <c r="M175" s="646"/>
      <c r="N175" s="646"/>
      <c r="O175" s="646"/>
      <c r="P175" s="647"/>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row>
    <row r="176" spans="1:47" ht="15.5" x14ac:dyDescent="0.25">
      <c r="A176" s="53"/>
      <c r="B176" s="645"/>
      <c r="C176" s="646"/>
      <c r="D176" s="646"/>
      <c r="E176" s="646"/>
      <c r="F176" s="646"/>
      <c r="G176" s="646"/>
      <c r="H176" s="646"/>
      <c r="I176" s="646"/>
      <c r="J176" s="646"/>
      <c r="K176" s="646"/>
      <c r="L176" s="646"/>
      <c r="M176" s="646"/>
      <c r="N176" s="646"/>
      <c r="O176" s="646"/>
      <c r="P176" s="647"/>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row>
    <row r="177" spans="1:47" ht="15.5" x14ac:dyDescent="0.25">
      <c r="A177" s="53"/>
      <c r="B177" s="645"/>
      <c r="C177" s="646"/>
      <c r="D177" s="646"/>
      <c r="E177" s="646"/>
      <c r="F177" s="646"/>
      <c r="G177" s="646"/>
      <c r="H177" s="646"/>
      <c r="I177" s="646"/>
      <c r="J177" s="646"/>
      <c r="K177" s="646"/>
      <c r="L177" s="646"/>
      <c r="M177" s="646"/>
      <c r="N177" s="646"/>
      <c r="O177" s="646"/>
      <c r="P177" s="647"/>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row>
    <row r="178" spans="1:47" ht="15.5" x14ac:dyDescent="0.25">
      <c r="A178" s="53"/>
      <c r="B178" s="645"/>
      <c r="C178" s="646"/>
      <c r="D178" s="646"/>
      <c r="E178" s="646"/>
      <c r="F178" s="646"/>
      <c r="G178" s="646"/>
      <c r="H178" s="646"/>
      <c r="I178" s="646"/>
      <c r="J178" s="646"/>
      <c r="K178" s="646"/>
      <c r="L178" s="646"/>
      <c r="M178" s="646"/>
      <c r="N178" s="646"/>
      <c r="O178" s="646"/>
      <c r="P178" s="647"/>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row>
    <row r="179" spans="1:47" ht="15.5" x14ac:dyDescent="0.25">
      <c r="A179" s="53"/>
      <c r="B179" s="645"/>
      <c r="C179" s="646"/>
      <c r="D179" s="646"/>
      <c r="E179" s="646"/>
      <c r="F179" s="646"/>
      <c r="G179" s="646"/>
      <c r="H179" s="646"/>
      <c r="I179" s="646"/>
      <c r="J179" s="646"/>
      <c r="K179" s="646"/>
      <c r="L179" s="646"/>
      <c r="M179" s="646"/>
      <c r="N179" s="646"/>
      <c r="O179" s="646"/>
      <c r="P179" s="647"/>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row>
    <row r="180" spans="1:47" ht="15.5" x14ac:dyDescent="0.25">
      <c r="A180" s="53"/>
      <c r="B180" s="645"/>
      <c r="C180" s="646"/>
      <c r="D180" s="646"/>
      <c r="E180" s="646"/>
      <c r="F180" s="646"/>
      <c r="G180" s="646"/>
      <c r="H180" s="646"/>
      <c r="I180" s="646"/>
      <c r="J180" s="646"/>
      <c r="K180" s="646"/>
      <c r="L180" s="646"/>
      <c r="M180" s="646"/>
      <c r="N180" s="646"/>
      <c r="O180" s="646"/>
      <c r="P180" s="647"/>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row>
    <row r="181" spans="1:47" ht="15.5" x14ac:dyDescent="0.25">
      <c r="A181" s="53"/>
      <c r="B181" s="645"/>
      <c r="C181" s="646"/>
      <c r="D181" s="646"/>
      <c r="E181" s="646"/>
      <c r="F181" s="646"/>
      <c r="G181" s="646"/>
      <c r="H181" s="646"/>
      <c r="I181" s="646"/>
      <c r="J181" s="646"/>
      <c r="K181" s="646"/>
      <c r="L181" s="646"/>
      <c r="M181" s="646"/>
      <c r="N181" s="646"/>
      <c r="O181" s="646"/>
      <c r="P181" s="647"/>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row>
    <row r="182" spans="1:47" ht="15.5" x14ac:dyDescent="0.25">
      <c r="A182" s="53"/>
      <c r="B182" s="645"/>
      <c r="C182" s="646"/>
      <c r="D182" s="646"/>
      <c r="E182" s="646"/>
      <c r="F182" s="646"/>
      <c r="G182" s="646"/>
      <c r="H182" s="646"/>
      <c r="I182" s="646"/>
      <c r="J182" s="646"/>
      <c r="K182" s="646"/>
      <c r="L182" s="646"/>
      <c r="M182" s="646"/>
      <c r="N182" s="646"/>
      <c r="O182" s="646"/>
      <c r="P182" s="647"/>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row>
    <row r="183" spans="1:47" ht="15.5" x14ac:dyDescent="0.25">
      <c r="A183" s="53"/>
      <c r="B183" s="645"/>
      <c r="C183" s="646"/>
      <c r="D183" s="646"/>
      <c r="E183" s="646"/>
      <c r="F183" s="646"/>
      <c r="G183" s="646"/>
      <c r="H183" s="646"/>
      <c r="I183" s="646"/>
      <c r="J183" s="646"/>
      <c r="K183" s="646"/>
      <c r="L183" s="646"/>
      <c r="M183" s="646"/>
      <c r="N183" s="646"/>
      <c r="O183" s="646"/>
      <c r="P183" s="647"/>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row>
    <row r="184" spans="1:47" ht="15.5" x14ac:dyDescent="0.25">
      <c r="A184" s="53"/>
      <c r="B184" s="645"/>
      <c r="C184" s="646"/>
      <c r="D184" s="646"/>
      <c r="E184" s="646"/>
      <c r="F184" s="646"/>
      <c r="G184" s="646"/>
      <c r="H184" s="646"/>
      <c r="I184" s="646"/>
      <c r="J184" s="646"/>
      <c r="K184" s="646"/>
      <c r="L184" s="646"/>
      <c r="M184" s="646"/>
      <c r="N184" s="646"/>
      <c r="O184" s="646"/>
      <c r="P184" s="647"/>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row>
    <row r="185" spans="1:47" ht="15.5" x14ac:dyDescent="0.25">
      <c r="A185" s="53"/>
      <c r="B185" s="645"/>
      <c r="C185" s="646"/>
      <c r="D185" s="646"/>
      <c r="E185" s="646"/>
      <c r="F185" s="646"/>
      <c r="G185" s="646"/>
      <c r="H185" s="646"/>
      <c r="I185" s="646"/>
      <c r="J185" s="646"/>
      <c r="K185" s="646"/>
      <c r="L185" s="646"/>
      <c r="M185" s="646"/>
      <c r="N185" s="646"/>
      <c r="O185" s="646"/>
      <c r="P185" s="647"/>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row>
    <row r="186" spans="1:47" ht="15.5" x14ac:dyDescent="0.25">
      <c r="A186" s="53"/>
      <c r="B186" s="645"/>
      <c r="C186" s="646"/>
      <c r="D186" s="646"/>
      <c r="E186" s="646"/>
      <c r="F186" s="646"/>
      <c r="G186" s="646"/>
      <c r="H186" s="646"/>
      <c r="I186" s="646"/>
      <c r="J186" s="646"/>
      <c r="K186" s="646"/>
      <c r="L186" s="646"/>
      <c r="M186" s="646"/>
      <c r="N186" s="646"/>
      <c r="O186" s="646"/>
      <c r="P186" s="647"/>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row>
    <row r="187" spans="1:47" ht="15.5" x14ac:dyDescent="0.25">
      <c r="A187" s="53"/>
      <c r="B187" s="645"/>
      <c r="C187" s="646"/>
      <c r="D187" s="646"/>
      <c r="E187" s="646"/>
      <c r="F187" s="646"/>
      <c r="G187" s="646"/>
      <c r="H187" s="646"/>
      <c r="I187" s="646"/>
      <c r="J187" s="646"/>
      <c r="K187" s="646"/>
      <c r="L187" s="646"/>
      <c r="M187" s="646"/>
      <c r="N187" s="646"/>
      <c r="O187" s="646"/>
      <c r="P187" s="647"/>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row>
    <row r="188" spans="1:47" ht="15.5" x14ac:dyDescent="0.25">
      <c r="A188" s="53"/>
      <c r="B188" s="645"/>
      <c r="C188" s="646"/>
      <c r="D188" s="646"/>
      <c r="E188" s="646"/>
      <c r="F188" s="646"/>
      <c r="G188" s="646"/>
      <c r="H188" s="646"/>
      <c r="I188" s="646"/>
      <c r="J188" s="646"/>
      <c r="K188" s="646"/>
      <c r="L188" s="646"/>
      <c r="M188" s="646"/>
      <c r="N188" s="646"/>
      <c r="O188" s="646"/>
      <c r="P188" s="647"/>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row>
    <row r="189" spans="1:47" ht="15.5" x14ac:dyDescent="0.25">
      <c r="A189" s="53"/>
      <c r="B189" s="645"/>
      <c r="C189" s="646"/>
      <c r="D189" s="646"/>
      <c r="E189" s="646"/>
      <c r="F189" s="646"/>
      <c r="G189" s="646"/>
      <c r="H189" s="646"/>
      <c r="I189" s="646"/>
      <c r="J189" s="646"/>
      <c r="K189" s="646"/>
      <c r="L189" s="646"/>
      <c r="M189" s="646"/>
      <c r="N189" s="646"/>
      <c r="O189" s="646"/>
      <c r="P189" s="647"/>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row>
    <row r="190" spans="1:47" ht="15.5" x14ac:dyDescent="0.25">
      <c r="A190" s="53"/>
      <c r="B190" s="645"/>
      <c r="C190" s="646"/>
      <c r="D190" s="646"/>
      <c r="E190" s="646"/>
      <c r="F190" s="646"/>
      <c r="G190" s="646"/>
      <c r="H190" s="646"/>
      <c r="I190" s="646"/>
      <c r="J190" s="646"/>
      <c r="K190" s="646"/>
      <c r="L190" s="646"/>
      <c r="M190" s="646"/>
      <c r="N190" s="646"/>
      <c r="O190" s="646"/>
      <c r="P190" s="647"/>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row>
    <row r="191" spans="1:47" ht="15.5" x14ac:dyDescent="0.25">
      <c r="A191" s="53"/>
      <c r="B191" s="645"/>
      <c r="C191" s="646"/>
      <c r="D191" s="646"/>
      <c r="E191" s="646"/>
      <c r="F191" s="646"/>
      <c r="G191" s="646"/>
      <c r="H191" s="646"/>
      <c r="I191" s="646"/>
      <c r="J191" s="646"/>
      <c r="K191" s="646"/>
      <c r="L191" s="646"/>
      <c r="M191" s="646"/>
      <c r="N191" s="646"/>
      <c r="O191" s="646"/>
      <c r="P191" s="647"/>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row>
    <row r="192" spans="1:47" ht="15.5" x14ac:dyDescent="0.25">
      <c r="A192" s="53"/>
      <c r="B192" s="645"/>
      <c r="C192" s="646"/>
      <c r="D192" s="646"/>
      <c r="E192" s="646"/>
      <c r="F192" s="646"/>
      <c r="G192" s="646"/>
      <c r="H192" s="646"/>
      <c r="I192" s="646"/>
      <c r="J192" s="646"/>
      <c r="K192" s="646"/>
      <c r="L192" s="646"/>
      <c r="M192" s="646"/>
      <c r="N192" s="646"/>
      <c r="O192" s="646"/>
      <c r="P192" s="647"/>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row>
    <row r="193" spans="1:47" ht="15.5" x14ac:dyDescent="0.25">
      <c r="A193" s="53"/>
      <c r="B193" s="645"/>
      <c r="C193" s="646"/>
      <c r="D193" s="646"/>
      <c r="E193" s="646"/>
      <c r="F193" s="646"/>
      <c r="G193" s="646"/>
      <c r="H193" s="646"/>
      <c r="I193" s="646"/>
      <c r="J193" s="646"/>
      <c r="K193" s="646"/>
      <c r="L193" s="646"/>
      <c r="M193" s="646"/>
      <c r="N193" s="646"/>
      <c r="O193" s="646"/>
      <c r="P193" s="647"/>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row>
    <row r="194" spans="1:47" ht="15.5" x14ac:dyDescent="0.25">
      <c r="A194" s="53"/>
      <c r="B194" s="645"/>
      <c r="C194" s="646"/>
      <c r="D194" s="646"/>
      <c r="E194" s="646"/>
      <c r="F194" s="646"/>
      <c r="G194" s="646"/>
      <c r="H194" s="646"/>
      <c r="I194" s="646"/>
      <c r="J194" s="646"/>
      <c r="K194" s="646"/>
      <c r="L194" s="646"/>
      <c r="M194" s="646"/>
      <c r="N194" s="646"/>
      <c r="O194" s="646"/>
      <c r="P194" s="647"/>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row>
    <row r="195" spans="1:47" ht="15.5" x14ac:dyDescent="0.25">
      <c r="A195" s="53"/>
      <c r="B195" s="645"/>
      <c r="C195" s="646"/>
      <c r="D195" s="646"/>
      <c r="E195" s="646"/>
      <c r="F195" s="646"/>
      <c r="G195" s="646"/>
      <c r="H195" s="646"/>
      <c r="I195" s="646"/>
      <c r="J195" s="646"/>
      <c r="K195" s="646"/>
      <c r="L195" s="646"/>
      <c r="M195" s="646"/>
      <c r="N195" s="646"/>
      <c r="O195" s="646"/>
      <c r="P195" s="647"/>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row>
    <row r="196" spans="1:47" ht="15.5" x14ac:dyDescent="0.25">
      <c r="A196" s="53"/>
      <c r="B196" s="645"/>
      <c r="C196" s="646"/>
      <c r="D196" s="646"/>
      <c r="E196" s="646"/>
      <c r="F196" s="646"/>
      <c r="G196" s="646"/>
      <c r="H196" s="646"/>
      <c r="I196" s="646"/>
      <c r="J196" s="646"/>
      <c r="K196" s="646"/>
      <c r="L196" s="646"/>
      <c r="M196" s="646"/>
      <c r="N196" s="646"/>
      <c r="O196" s="646"/>
      <c r="P196" s="647"/>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row>
    <row r="197" spans="1:47" ht="15.5" x14ac:dyDescent="0.25">
      <c r="A197" s="53"/>
      <c r="B197" s="645"/>
      <c r="C197" s="646"/>
      <c r="D197" s="646"/>
      <c r="E197" s="646"/>
      <c r="F197" s="646"/>
      <c r="G197" s="646"/>
      <c r="H197" s="646"/>
      <c r="I197" s="646"/>
      <c r="J197" s="646"/>
      <c r="K197" s="646"/>
      <c r="L197" s="646"/>
      <c r="M197" s="646"/>
      <c r="N197" s="646"/>
      <c r="O197" s="646"/>
      <c r="P197" s="647"/>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row>
    <row r="198" spans="1:47" ht="15.5" x14ac:dyDescent="0.25">
      <c r="A198" s="53"/>
      <c r="B198" s="645"/>
      <c r="C198" s="646"/>
      <c r="D198" s="646"/>
      <c r="E198" s="646"/>
      <c r="F198" s="646"/>
      <c r="G198" s="646"/>
      <c r="H198" s="646"/>
      <c r="I198" s="646"/>
      <c r="J198" s="646"/>
      <c r="K198" s="646"/>
      <c r="L198" s="646"/>
      <c r="M198" s="646"/>
      <c r="N198" s="646"/>
      <c r="O198" s="646"/>
      <c r="P198" s="647"/>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row>
    <row r="199" spans="1:47" ht="15.5" x14ac:dyDescent="0.25">
      <c r="A199" s="53"/>
      <c r="B199" s="645"/>
      <c r="C199" s="646"/>
      <c r="D199" s="646"/>
      <c r="E199" s="646"/>
      <c r="F199" s="646"/>
      <c r="G199" s="646"/>
      <c r="H199" s="646"/>
      <c r="I199" s="646"/>
      <c r="J199" s="646"/>
      <c r="K199" s="646"/>
      <c r="L199" s="646"/>
      <c r="M199" s="646"/>
      <c r="N199" s="646"/>
      <c r="O199" s="646"/>
      <c r="P199" s="647"/>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row>
    <row r="200" spans="1:47" ht="15.5" x14ac:dyDescent="0.25">
      <c r="A200" s="53"/>
      <c r="B200" s="645"/>
      <c r="C200" s="646"/>
      <c r="D200" s="646"/>
      <c r="E200" s="646"/>
      <c r="F200" s="646"/>
      <c r="G200" s="646"/>
      <c r="H200" s="646"/>
      <c r="I200" s="646"/>
      <c r="J200" s="646"/>
      <c r="K200" s="646"/>
      <c r="L200" s="646"/>
      <c r="M200" s="646"/>
      <c r="N200" s="646"/>
      <c r="O200" s="646"/>
      <c r="P200" s="647"/>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row>
    <row r="201" spans="1:47" ht="15.5" x14ac:dyDescent="0.25">
      <c r="A201" s="53"/>
      <c r="B201" s="645"/>
      <c r="C201" s="646"/>
      <c r="D201" s="646"/>
      <c r="E201" s="646"/>
      <c r="F201" s="646"/>
      <c r="G201" s="646"/>
      <c r="H201" s="646"/>
      <c r="I201" s="646"/>
      <c r="J201" s="646"/>
      <c r="K201" s="646"/>
      <c r="L201" s="646"/>
      <c r="M201" s="646"/>
      <c r="N201" s="646"/>
      <c r="O201" s="646"/>
      <c r="P201" s="647"/>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row>
    <row r="202" spans="1:47" ht="15.5" x14ac:dyDescent="0.25">
      <c r="A202" s="53"/>
      <c r="B202" s="645"/>
      <c r="C202" s="646"/>
      <c r="D202" s="646"/>
      <c r="E202" s="646"/>
      <c r="F202" s="646"/>
      <c r="G202" s="646"/>
      <c r="H202" s="646"/>
      <c r="I202" s="646"/>
      <c r="J202" s="646"/>
      <c r="K202" s="646"/>
      <c r="L202" s="646"/>
      <c r="M202" s="646"/>
      <c r="N202" s="646"/>
      <c r="O202" s="646"/>
      <c r="P202" s="647"/>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row>
    <row r="203" spans="1:47" ht="15.5" x14ac:dyDescent="0.25">
      <c r="A203" s="53"/>
      <c r="B203" s="645"/>
      <c r="C203" s="646"/>
      <c r="D203" s="646"/>
      <c r="E203" s="646"/>
      <c r="F203" s="646"/>
      <c r="G203" s="646"/>
      <c r="H203" s="646"/>
      <c r="I203" s="646"/>
      <c r="J203" s="646"/>
      <c r="K203" s="646"/>
      <c r="L203" s="646"/>
      <c r="M203" s="646"/>
      <c r="N203" s="646"/>
      <c r="O203" s="646"/>
      <c r="P203" s="647"/>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row>
    <row r="204" spans="1:47" ht="15.5" x14ac:dyDescent="0.25">
      <c r="A204" s="53"/>
      <c r="B204" s="645"/>
      <c r="C204" s="646"/>
      <c r="D204" s="646"/>
      <c r="E204" s="646"/>
      <c r="F204" s="646"/>
      <c r="G204" s="646"/>
      <c r="H204" s="646"/>
      <c r="I204" s="646"/>
      <c r="J204" s="646"/>
      <c r="K204" s="646"/>
      <c r="L204" s="646"/>
      <c r="M204" s="646"/>
      <c r="N204" s="646"/>
      <c r="O204" s="646"/>
      <c r="P204" s="647"/>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row>
    <row r="205" spans="1:47" ht="15.5" x14ac:dyDescent="0.25">
      <c r="A205" s="53"/>
      <c r="B205" s="645"/>
      <c r="C205" s="646"/>
      <c r="D205" s="646"/>
      <c r="E205" s="646"/>
      <c r="F205" s="646"/>
      <c r="G205" s="646"/>
      <c r="H205" s="646"/>
      <c r="I205" s="646"/>
      <c r="J205" s="646"/>
      <c r="K205" s="646"/>
      <c r="L205" s="646"/>
      <c r="M205" s="646"/>
      <c r="N205" s="646"/>
      <c r="O205" s="646"/>
      <c r="P205" s="647"/>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row>
    <row r="206" spans="1:47" ht="15.5" x14ac:dyDescent="0.25">
      <c r="A206" s="53"/>
      <c r="B206" s="645"/>
      <c r="C206" s="646"/>
      <c r="D206" s="646"/>
      <c r="E206" s="646"/>
      <c r="F206" s="646"/>
      <c r="G206" s="646"/>
      <c r="H206" s="646"/>
      <c r="I206" s="646"/>
      <c r="J206" s="646"/>
      <c r="K206" s="646"/>
      <c r="L206" s="646"/>
      <c r="M206" s="646"/>
      <c r="N206" s="646"/>
      <c r="O206" s="646"/>
      <c r="P206" s="647"/>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row>
    <row r="207" spans="1:47" ht="15.5" x14ac:dyDescent="0.25">
      <c r="A207" s="53"/>
      <c r="B207" s="645"/>
      <c r="C207" s="646"/>
      <c r="D207" s="646"/>
      <c r="E207" s="646"/>
      <c r="F207" s="646"/>
      <c r="G207" s="646"/>
      <c r="H207" s="646"/>
      <c r="I207" s="646"/>
      <c r="J207" s="646"/>
      <c r="K207" s="646"/>
      <c r="L207" s="646"/>
      <c r="M207" s="646"/>
      <c r="N207" s="646"/>
      <c r="O207" s="646"/>
      <c r="P207" s="647"/>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row>
    <row r="208" spans="1:47" ht="16" thickBot="1" x14ac:dyDescent="0.3">
      <c r="A208" s="53"/>
      <c r="B208" s="648"/>
      <c r="C208" s="649"/>
      <c r="D208" s="649"/>
      <c r="E208" s="649"/>
      <c r="F208" s="649"/>
      <c r="G208" s="649"/>
      <c r="H208" s="649"/>
      <c r="I208" s="649"/>
      <c r="J208" s="649"/>
      <c r="K208" s="649"/>
      <c r="L208" s="649"/>
      <c r="M208" s="649"/>
      <c r="N208" s="649"/>
      <c r="O208" s="649"/>
      <c r="P208" s="6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row>
    <row r="209" spans="1:47" ht="15.5" x14ac:dyDescent="0.25">
      <c r="A209" s="53"/>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row>
    <row r="210" spans="1:47" ht="15.5" x14ac:dyDescent="0.25">
      <c r="A210" s="53"/>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row>
    <row r="211" spans="1:47" ht="15.5" x14ac:dyDescent="0.25">
      <c r="A211" s="53"/>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row>
    <row r="212" spans="1:47" ht="15.5" x14ac:dyDescent="0.25">
      <c r="A212" s="53"/>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row>
    <row r="213" spans="1:47" ht="15.5" x14ac:dyDescent="0.25">
      <c r="A213" s="53"/>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row>
    <row r="214" spans="1:47" ht="15.5" x14ac:dyDescent="0.25">
      <c r="A214" s="53"/>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row>
    <row r="215" spans="1:47" ht="15.5" x14ac:dyDescent="0.25">
      <c r="A215" s="53"/>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row>
    <row r="216" spans="1:47" ht="15.5" x14ac:dyDescent="0.25">
      <c r="A216" s="53"/>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row>
    <row r="217" spans="1:47" ht="15.5" x14ac:dyDescent="0.25">
      <c r="A217" s="53"/>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row>
    <row r="218" spans="1:47" ht="15.5" x14ac:dyDescent="0.25">
      <c r="A218" s="53"/>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row>
    <row r="219" spans="1:47" ht="15.5" x14ac:dyDescent="0.25">
      <c r="A219" s="53"/>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row>
    <row r="220" spans="1:47" ht="15.5" x14ac:dyDescent="0.25">
      <c r="A220" s="53"/>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row>
    <row r="221" spans="1:47" ht="15.5" x14ac:dyDescent="0.25">
      <c r="A221" s="53"/>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row>
    <row r="222" spans="1:47" ht="15.5" x14ac:dyDescent="0.25">
      <c r="A222" s="53"/>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row>
    <row r="223" spans="1:47" ht="15.5" x14ac:dyDescent="0.25">
      <c r="A223" s="53"/>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row>
    <row r="224" spans="1:47" ht="15.5" x14ac:dyDescent="0.25">
      <c r="A224" s="53"/>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row>
    <row r="225" spans="1:47" ht="15.5" x14ac:dyDescent="0.25">
      <c r="A225" s="53"/>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row>
    <row r="226" spans="1:47" ht="15.5" x14ac:dyDescent="0.25">
      <c r="A226" s="53"/>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row>
    <row r="227" spans="1:47" ht="15.5" x14ac:dyDescent="0.25">
      <c r="A227" s="53"/>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row>
    <row r="228" spans="1:47" ht="15.5" x14ac:dyDescent="0.25">
      <c r="A228" s="53"/>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row>
    <row r="229" spans="1:47" ht="15.5" x14ac:dyDescent="0.25">
      <c r="A229" s="53"/>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row>
    <row r="230" spans="1:47" ht="15.5" x14ac:dyDescent="0.25">
      <c r="A230" s="53"/>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row>
    <row r="231" spans="1:47" ht="15.5" x14ac:dyDescent="0.25">
      <c r="A231" s="53"/>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row>
    <row r="232" spans="1:47" ht="15.5" x14ac:dyDescent="0.25">
      <c r="A232" s="53"/>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row>
    <row r="233" spans="1:47" ht="15.5" x14ac:dyDescent="0.25">
      <c r="A233" s="53"/>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row>
    <row r="234" spans="1:47" ht="15.5" x14ac:dyDescent="0.25">
      <c r="A234" s="53"/>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row>
    <row r="235" spans="1:47" ht="15.5" x14ac:dyDescent="0.25">
      <c r="A235" s="53"/>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row>
    <row r="236" spans="1:47" ht="15.5" x14ac:dyDescent="0.25">
      <c r="A236" s="53"/>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row>
    <row r="237" spans="1:47" ht="15.5" x14ac:dyDescent="0.25">
      <c r="A237" s="53"/>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row>
    <row r="238" spans="1:47" ht="15.5" x14ac:dyDescent="0.25">
      <c r="A238" s="53"/>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row>
    <row r="239" spans="1:47" ht="15.5" x14ac:dyDescent="0.25">
      <c r="A239" s="53"/>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row>
    <row r="240" spans="1:47" ht="15.5" x14ac:dyDescent="0.25">
      <c r="A240" s="53"/>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row>
    <row r="241" spans="1:47" ht="15.5" x14ac:dyDescent="0.25">
      <c r="A241" s="53"/>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row>
    <row r="242" spans="1:47" ht="15.5" x14ac:dyDescent="0.25">
      <c r="A242" s="53"/>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row>
    <row r="243" spans="1:47" ht="15.5" x14ac:dyDescent="0.25">
      <c r="A243" s="53"/>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row>
    <row r="244" spans="1:47" ht="15.5" x14ac:dyDescent="0.25">
      <c r="A244" s="53"/>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row>
    <row r="245" spans="1:47" ht="15.5" x14ac:dyDescent="0.25">
      <c r="A245" s="53"/>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row>
    <row r="246" spans="1:47" ht="15.5" x14ac:dyDescent="0.25">
      <c r="A246" s="53"/>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row>
    <row r="247" spans="1:47" ht="15.5" x14ac:dyDescent="0.25">
      <c r="A247" s="53"/>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row>
    <row r="248" spans="1:47" ht="15.5" x14ac:dyDescent="0.25">
      <c r="A248" s="53"/>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row>
    <row r="249" spans="1:47" ht="15.5" x14ac:dyDescent="0.25">
      <c r="A249" s="53"/>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row>
    <row r="250" spans="1:47" ht="15.5" x14ac:dyDescent="0.25">
      <c r="A250" s="53"/>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row>
    <row r="251" spans="1:47" ht="15.5" x14ac:dyDescent="0.25">
      <c r="A251" s="53"/>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row>
    <row r="252" spans="1:47" ht="15.5" x14ac:dyDescent="0.25">
      <c r="A252" s="53"/>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row>
    <row r="253" spans="1:47" ht="15.5" x14ac:dyDescent="0.25">
      <c r="A253" s="53"/>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row>
    <row r="254" spans="1:47" ht="15.5" x14ac:dyDescent="0.25">
      <c r="A254" s="53"/>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row>
    <row r="255" spans="1:47" ht="15.5" x14ac:dyDescent="0.25">
      <c r="A255" s="53"/>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row>
    <row r="256" spans="1:47" ht="15.5" x14ac:dyDescent="0.25">
      <c r="A256" s="53"/>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row>
    <row r="257" spans="1:47" ht="15.5" x14ac:dyDescent="0.25">
      <c r="A257" s="53"/>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row>
    <row r="258" spans="1:47" ht="15.5" x14ac:dyDescent="0.25">
      <c r="A258" s="53"/>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row>
    <row r="259" spans="1:47" ht="15.5" x14ac:dyDescent="0.25">
      <c r="A259" s="53"/>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row>
    <row r="260" spans="1:47" ht="15.5" x14ac:dyDescent="0.25">
      <c r="A260" s="53"/>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row>
    <row r="261" spans="1:47" ht="15.5" x14ac:dyDescent="0.25">
      <c r="A261" s="53"/>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row>
    <row r="262" spans="1:47" ht="15.5" x14ac:dyDescent="0.25">
      <c r="A262" s="53"/>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row>
    <row r="263" spans="1:47" ht="15.5" x14ac:dyDescent="0.25">
      <c r="A263" s="53"/>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row>
    <row r="264" spans="1:47" ht="15.5" x14ac:dyDescent="0.25">
      <c r="A264" s="53"/>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row>
    <row r="265" spans="1:47" ht="15.5" x14ac:dyDescent="0.25">
      <c r="A265" s="53"/>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row>
    <row r="266" spans="1:47" ht="15.5" x14ac:dyDescent="0.25">
      <c r="A266" s="53"/>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row>
    <row r="267" spans="1:47" ht="15.5" x14ac:dyDescent="0.25">
      <c r="A267" s="53"/>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row>
    <row r="268" spans="1:47" ht="15.5" x14ac:dyDescent="0.25">
      <c r="A268" s="53"/>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row>
    <row r="269" spans="1:47" ht="15.5" x14ac:dyDescent="0.25">
      <c r="A269" s="53"/>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row>
    <row r="270" spans="1:47" ht="15.5" x14ac:dyDescent="0.25">
      <c r="A270" s="53"/>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row>
    <row r="271" spans="1:47" ht="15.5" x14ac:dyDescent="0.25">
      <c r="A271" s="53"/>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row>
    <row r="272" spans="1:47" ht="15.5" x14ac:dyDescent="0.25">
      <c r="A272" s="53"/>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row>
    <row r="273" spans="1:47" ht="15.5" x14ac:dyDescent="0.25">
      <c r="A273" s="53"/>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row>
    <row r="274" spans="1:47" ht="15.5" x14ac:dyDescent="0.25">
      <c r="A274" s="53"/>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row>
    <row r="275" spans="1:47" ht="15.5" x14ac:dyDescent="0.25">
      <c r="A275" s="53"/>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row>
    <row r="276" spans="1:47" ht="15.5" x14ac:dyDescent="0.25">
      <c r="A276" s="53"/>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row>
    <row r="277" spans="1:47" ht="15.5" x14ac:dyDescent="0.25">
      <c r="A277" s="53"/>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row>
    <row r="278" spans="1:47" ht="15.5" x14ac:dyDescent="0.25">
      <c r="A278" s="53"/>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row>
    <row r="279" spans="1:47" ht="15.5" x14ac:dyDescent="0.25">
      <c r="A279" s="53"/>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row>
    <row r="280" spans="1:47" ht="15.5" x14ac:dyDescent="0.25">
      <c r="A280" s="53"/>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row>
    <row r="281" spans="1:47" ht="15.5" x14ac:dyDescent="0.25">
      <c r="A281" s="53"/>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row>
    <row r="282" spans="1:47" ht="15.5" x14ac:dyDescent="0.25">
      <c r="A282" s="53"/>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row>
    <row r="283" spans="1:47" ht="15.5" x14ac:dyDescent="0.25">
      <c r="A283" s="53"/>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row>
    <row r="284" spans="1:47" ht="15.5" x14ac:dyDescent="0.25">
      <c r="A284" s="53"/>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row>
    <row r="285" spans="1:47" ht="15.5" x14ac:dyDescent="0.25">
      <c r="A285" s="53"/>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row>
    <row r="286" spans="1:47" ht="15.5" x14ac:dyDescent="0.25">
      <c r="A286" s="53"/>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row>
    <row r="287" spans="1:47" ht="15.5" x14ac:dyDescent="0.25">
      <c r="A287" s="53"/>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row>
    <row r="288" spans="1:47" ht="15.5" x14ac:dyDescent="0.25">
      <c r="A288" s="53"/>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row>
    <row r="289" spans="1:47" ht="15.5" x14ac:dyDescent="0.25">
      <c r="A289" s="53"/>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row>
    <row r="290" spans="1:47" ht="15.5" x14ac:dyDescent="0.25">
      <c r="A290" s="53"/>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row>
    <row r="291" spans="1:47" ht="15.5" x14ac:dyDescent="0.25">
      <c r="A291" s="53"/>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c r="AU291" s="50"/>
    </row>
    <row r="292" spans="1:47" x14ac:dyDescent="0.25">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c r="AU292" s="50"/>
    </row>
    <row r="293" spans="1:47" x14ac:dyDescent="0.25">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row>
    <row r="294" spans="1:47" x14ac:dyDescent="0.25">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row>
    <row r="295" spans="1:47" x14ac:dyDescent="0.25">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row>
    <row r="296" spans="1:47" x14ac:dyDescent="0.25">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row>
    <row r="297" spans="1:47" x14ac:dyDescent="0.25">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row>
    <row r="298" spans="1:47" x14ac:dyDescent="0.25">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row>
    <row r="299" spans="1:47" x14ac:dyDescent="0.25">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row>
    <row r="300" spans="1:47" x14ac:dyDescent="0.25">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row>
    <row r="301" spans="1:47" x14ac:dyDescent="0.25">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row>
    <row r="302" spans="1:47" x14ac:dyDescent="0.25">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row>
    <row r="303" spans="1:47" x14ac:dyDescent="0.25">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row>
    <row r="304" spans="1:47" x14ac:dyDescent="0.25">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row>
    <row r="305" spans="2:47" x14ac:dyDescent="0.25">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row>
    <row r="306" spans="2:47" x14ac:dyDescent="0.25">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row>
    <row r="307" spans="2:47" x14ac:dyDescent="0.25">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row>
    <row r="308" spans="2:47" x14ac:dyDescent="0.25">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row>
    <row r="309" spans="2:47" x14ac:dyDescent="0.25">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row>
    <row r="310" spans="2:47" x14ac:dyDescent="0.25">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row>
    <row r="311" spans="2:47" x14ac:dyDescent="0.25">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row>
    <row r="312" spans="2:47" x14ac:dyDescent="0.25">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row>
    <row r="313" spans="2:47" x14ac:dyDescent="0.25">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row>
    <row r="314" spans="2:47" x14ac:dyDescent="0.25">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row>
    <row r="315" spans="2:47" x14ac:dyDescent="0.25">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row>
    <row r="316" spans="2:47" x14ac:dyDescent="0.25">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row>
    <row r="317" spans="2:47" x14ac:dyDescent="0.25">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row>
    <row r="318" spans="2:47" x14ac:dyDescent="0.25">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row>
    <row r="319" spans="2:47" x14ac:dyDescent="0.25">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row>
    <row r="320" spans="2:47" x14ac:dyDescent="0.25">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row>
    <row r="321" spans="2:47" x14ac:dyDescent="0.25">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row>
    <row r="322" spans="2:47" x14ac:dyDescent="0.25">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row>
    <row r="323" spans="2:47" x14ac:dyDescent="0.25">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row>
    <row r="324" spans="2:47" x14ac:dyDescent="0.25">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row>
    <row r="325" spans="2:47" x14ac:dyDescent="0.25">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row>
    <row r="326" spans="2:47" x14ac:dyDescent="0.25">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row>
    <row r="327" spans="2:47" x14ac:dyDescent="0.25">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row>
    <row r="328" spans="2:47" x14ac:dyDescent="0.25">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row>
    <row r="329" spans="2:47" x14ac:dyDescent="0.25">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row>
    <row r="330" spans="2:47" x14ac:dyDescent="0.25">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row>
    <row r="331" spans="2:47" x14ac:dyDescent="0.25">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row>
    <row r="332" spans="2:47" x14ac:dyDescent="0.25">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row>
    <row r="333" spans="2:47" x14ac:dyDescent="0.25">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row>
    <row r="334" spans="2:47" x14ac:dyDescent="0.25">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row>
    <row r="335" spans="2:47" x14ac:dyDescent="0.25">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row>
    <row r="336" spans="2:47" x14ac:dyDescent="0.25">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row>
    <row r="337" spans="2:47" x14ac:dyDescent="0.25">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row>
    <row r="338" spans="2:47" x14ac:dyDescent="0.25">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row>
    <row r="339" spans="2:47" x14ac:dyDescent="0.25">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row>
    <row r="340" spans="2:47" x14ac:dyDescent="0.25">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row>
    <row r="341" spans="2:47" x14ac:dyDescent="0.25">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row>
    <row r="342" spans="2:47" x14ac:dyDescent="0.25">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row>
    <row r="343" spans="2:47" x14ac:dyDescent="0.25">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row>
    <row r="344" spans="2:47" x14ac:dyDescent="0.25">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row>
    <row r="345" spans="2:47" x14ac:dyDescent="0.25">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row>
    <row r="346" spans="2:47" x14ac:dyDescent="0.25">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row>
    <row r="347" spans="2:47" x14ac:dyDescent="0.25">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row>
    <row r="348" spans="2:47" x14ac:dyDescent="0.25">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row>
    <row r="349" spans="2:47" x14ac:dyDescent="0.25">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row>
    <row r="350" spans="2:47" x14ac:dyDescent="0.25">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row>
    <row r="351" spans="2:47" x14ac:dyDescent="0.25">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row>
    <row r="352" spans="2:47" x14ac:dyDescent="0.25">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row>
    <row r="353" spans="2:47" x14ac:dyDescent="0.25">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row>
    <row r="354" spans="2:47" x14ac:dyDescent="0.25">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row>
    <row r="355" spans="2:47" x14ac:dyDescent="0.25">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row>
    <row r="356" spans="2:47" x14ac:dyDescent="0.25">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row>
    <row r="357" spans="2:47" x14ac:dyDescent="0.25">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row>
    <row r="358" spans="2:47" x14ac:dyDescent="0.25">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row>
    <row r="359" spans="2:47" x14ac:dyDescent="0.25">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row>
    <row r="360" spans="2:47" x14ac:dyDescent="0.25">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row>
    <row r="361" spans="2:47" x14ac:dyDescent="0.25">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row>
    <row r="362" spans="2:47" x14ac:dyDescent="0.25">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row>
    <row r="363" spans="2:47" x14ac:dyDescent="0.25">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row>
    <row r="364" spans="2:47" x14ac:dyDescent="0.25">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row>
    <row r="365" spans="2:47" x14ac:dyDescent="0.25">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row>
    <row r="366" spans="2:47" x14ac:dyDescent="0.25">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row>
    <row r="367" spans="2:47" x14ac:dyDescent="0.25">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row>
    <row r="368" spans="2:47" x14ac:dyDescent="0.25">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row>
    <row r="369" spans="2:47" x14ac:dyDescent="0.25">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row>
    <row r="370" spans="2:47" x14ac:dyDescent="0.25">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row>
    <row r="371" spans="2:47" x14ac:dyDescent="0.25">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row>
    <row r="372" spans="2:47" x14ac:dyDescent="0.25">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row>
    <row r="373" spans="2:47" x14ac:dyDescent="0.25">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row>
    <row r="374" spans="2:47" x14ac:dyDescent="0.25">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row>
    <row r="375" spans="2:47" x14ac:dyDescent="0.25">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row>
    <row r="376" spans="2:47" x14ac:dyDescent="0.25">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row>
    <row r="377" spans="2:47" x14ac:dyDescent="0.25">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row>
    <row r="378" spans="2:47" x14ac:dyDescent="0.25">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row>
    <row r="379" spans="2:47" x14ac:dyDescent="0.25">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row>
    <row r="380" spans="2:47" x14ac:dyDescent="0.25">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row>
    <row r="381" spans="2:47" x14ac:dyDescent="0.25">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row>
    <row r="382" spans="2:47" x14ac:dyDescent="0.25">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row>
    <row r="383" spans="2:47" x14ac:dyDescent="0.25">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row>
    <row r="384" spans="2:47" x14ac:dyDescent="0.25">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row>
    <row r="385" spans="2:47" x14ac:dyDescent="0.25">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row>
    <row r="386" spans="2:47" x14ac:dyDescent="0.25">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row>
    <row r="387" spans="2:47" x14ac:dyDescent="0.25">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row>
    <row r="388" spans="2:47" x14ac:dyDescent="0.25">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row>
    <row r="389" spans="2:47" x14ac:dyDescent="0.25">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row>
    <row r="390" spans="2:47" x14ac:dyDescent="0.25">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row>
    <row r="391" spans="2:47" x14ac:dyDescent="0.25">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row>
    <row r="392" spans="2:47" x14ac:dyDescent="0.25">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row>
    <row r="393" spans="2:47" x14ac:dyDescent="0.25">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row>
    <row r="394" spans="2:47" x14ac:dyDescent="0.25">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row>
    <row r="395" spans="2:47" x14ac:dyDescent="0.25">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row>
    <row r="396" spans="2:47" x14ac:dyDescent="0.25">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row>
    <row r="397" spans="2:47" x14ac:dyDescent="0.25">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row>
    <row r="398" spans="2:47" x14ac:dyDescent="0.25">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row>
    <row r="399" spans="2:47" x14ac:dyDescent="0.25">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row>
    <row r="400" spans="2:47" x14ac:dyDescent="0.25">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row>
    <row r="401" spans="2:47" x14ac:dyDescent="0.25">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row>
    <row r="402" spans="2:47" x14ac:dyDescent="0.25">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row>
    <row r="403" spans="2:47" x14ac:dyDescent="0.25">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row>
    <row r="404" spans="2:47" x14ac:dyDescent="0.25">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row>
    <row r="405" spans="2:47" x14ac:dyDescent="0.25">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row>
    <row r="406" spans="2:47" x14ac:dyDescent="0.25">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row>
    <row r="407" spans="2:47" x14ac:dyDescent="0.25">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row>
    <row r="408" spans="2:47" x14ac:dyDescent="0.25">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row>
    <row r="409" spans="2:47" x14ac:dyDescent="0.25">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row>
    <row r="410" spans="2:47" x14ac:dyDescent="0.25">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row>
    <row r="411" spans="2:47" x14ac:dyDescent="0.25">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row>
    <row r="412" spans="2:47" x14ac:dyDescent="0.25">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row>
    <row r="413" spans="2:47" x14ac:dyDescent="0.25">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row>
    <row r="414" spans="2:47" x14ac:dyDescent="0.25">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row>
    <row r="415" spans="2:47" x14ac:dyDescent="0.25">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row>
    <row r="416" spans="2:47" x14ac:dyDescent="0.25">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row>
    <row r="417" spans="2:47" x14ac:dyDescent="0.25">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row>
    <row r="418" spans="2:47" x14ac:dyDescent="0.25">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row>
    <row r="419" spans="2:47" x14ac:dyDescent="0.25">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row>
    <row r="420" spans="2:47" x14ac:dyDescent="0.25">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row>
    <row r="421" spans="2:47" x14ac:dyDescent="0.25">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row>
    <row r="422" spans="2:47" x14ac:dyDescent="0.25">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row>
    <row r="423" spans="2:47" x14ac:dyDescent="0.25">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row>
    <row r="424" spans="2:47" x14ac:dyDescent="0.25">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row>
    <row r="425" spans="2:47" x14ac:dyDescent="0.25">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row>
    <row r="426" spans="2:47" x14ac:dyDescent="0.25">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row>
    <row r="427" spans="2:47" x14ac:dyDescent="0.25">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row>
    <row r="428" spans="2:47" x14ac:dyDescent="0.25">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row>
    <row r="429" spans="2:47" x14ac:dyDescent="0.25">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row>
    <row r="430" spans="2:47" x14ac:dyDescent="0.25">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row>
    <row r="431" spans="2:47" x14ac:dyDescent="0.25">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row>
    <row r="432" spans="2:47" x14ac:dyDescent="0.25">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row>
    <row r="433" spans="2:47" x14ac:dyDescent="0.25">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row>
    <row r="434" spans="2:47" x14ac:dyDescent="0.25">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row>
    <row r="435" spans="2:47" x14ac:dyDescent="0.25">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row>
    <row r="436" spans="2:47" x14ac:dyDescent="0.25">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row>
    <row r="437" spans="2:47" x14ac:dyDescent="0.25">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row>
    <row r="438" spans="2:47" x14ac:dyDescent="0.25">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row>
    <row r="439" spans="2:47" x14ac:dyDescent="0.25">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row>
    <row r="440" spans="2:47" x14ac:dyDescent="0.25">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row>
    <row r="441" spans="2:47" x14ac:dyDescent="0.25">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row>
    <row r="442" spans="2:47" x14ac:dyDescent="0.25">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row>
    <row r="443" spans="2:47" x14ac:dyDescent="0.25">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row>
    <row r="444" spans="2:47" x14ac:dyDescent="0.25">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row>
    <row r="445" spans="2:47" x14ac:dyDescent="0.25">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row>
    <row r="446" spans="2:47" x14ac:dyDescent="0.25">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row>
    <row r="447" spans="2:47" x14ac:dyDescent="0.25">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row>
    <row r="448" spans="2:47" x14ac:dyDescent="0.25">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row>
    <row r="449" spans="2:47" x14ac:dyDescent="0.25">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row>
    <row r="450" spans="2:47" x14ac:dyDescent="0.25">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row>
    <row r="451" spans="2:47" x14ac:dyDescent="0.25">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row>
    <row r="452" spans="2:47" x14ac:dyDescent="0.25">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row>
    <row r="453" spans="2:47" x14ac:dyDescent="0.25">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row>
    <row r="454" spans="2:47" x14ac:dyDescent="0.25">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row>
    <row r="455" spans="2:47" x14ac:dyDescent="0.25">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row>
    <row r="456" spans="2:47" x14ac:dyDescent="0.25">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row>
    <row r="457" spans="2:47" x14ac:dyDescent="0.25">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c r="AU457" s="50"/>
    </row>
    <row r="458" spans="2:47" x14ac:dyDescent="0.25">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row>
    <row r="459" spans="2:47" x14ac:dyDescent="0.25">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row>
    <row r="460" spans="2:47" x14ac:dyDescent="0.25">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row>
    <row r="461" spans="2:47" x14ac:dyDescent="0.25">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row>
    <row r="462" spans="2:47" x14ac:dyDescent="0.25">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row>
    <row r="463" spans="2:47" x14ac:dyDescent="0.25">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row>
    <row r="464" spans="2:47" x14ac:dyDescent="0.25">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row>
    <row r="465" spans="2:47" x14ac:dyDescent="0.25">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row>
    <row r="466" spans="2:47" x14ac:dyDescent="0.25">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row>
    <row r="467" spans="2:47" x14ac:dyDescent="0.25">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row>
    <row r="468" spans="2:47" x14ac:dyDescent="0.25">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row>
    <row r="469" spans="2:47" x14ac:dyDescent="0.25">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row>
    <row r="470" spans="2:47" x14ac:dyDescent="0.25">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row>
    <row r="471" spans="2:47" x14ac:dyDescent="0.25">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c r="AU471" s="50"/>
    </row>
    <row r="472" spans="2:47" x14ac:dyDescent="0.25">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row>
    <row r="473" spans="2:47" x14ac:dyDescent="0.25">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row>
    <row r="474" spans="2:47" x14ac:dyDescent="0.25">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row>
    <row r="475" spans="2:47" x14ac:dyDescent="0.25">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row>
    <row r="476" spans="2:47" x14ac:dyDescent="0.25">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row>
    <row r="477" spans="2:47" x14ac:dyDescent="0.25">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row>
    <row r="478" spans="2:47" x14ac:dyDescent="0.25">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row>
    <row r="479" spans="2:47" x14ac:dyDescent="0.25">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row>
    <row r="480" spans="2:47" x14ac:dyDescent="0.25">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c r="AU480" s="50"/>
    </row>
    <row r="481" spans="2:47" x14ac:dyDescent="0.25">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row>
    <row r="482" spans="2:47" x14ac:dyDescent="0.25">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c r="AU482" s="50"/>
    </row>
    <row r="483" spans="2:47" x14ac:dyDescent="0.25">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c r="AU483" s="50"/>
    </row>
    <row r="484" spans="2:47" x14ac:dyDescent="0.25">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c r="AU484" s="50"/>
    </row>
    <row r="485" spans="2:47" x14ac:dyDescent="0.25">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row>
    <row r="486" spans="2:47" x14ac:dyDescent="0.25">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row>
    <row r="487" spans="2:47" x14ac:dyDescent="0.25">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row>
    <row r="488" spans="2:47" x14ac:dyDescent="0.25">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row>
    <row r="489" spans="2:47" x14ac:dyDescent="0.25">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row>
    <row r="490" spans="2:47" x14ac:dyDescent="0.25">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row>
    <row r="491" spans="2:47" x14ac:dyDescent="0.25">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row>
    <row r="492" spans="2:47" x14ac:dyDescent="0.25">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c r="AU492" s="50"/>
    </row>
    <row r="493" spans="2:47" x14ac:dyDescent="0.25">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row>
    <row r="494" spans="2:47" x14ac:dyDescent="0.25">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row>
    <row r="495" spans="2:47" x14ac:dyDescent="0.25">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row>
    <row r="496" spans="2:47" x14ac:dyDescent="0.25">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row>
    <row r="497" spans="2:47" x14ac:dyDescent="0.25">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c r="AU497" s="50"/>
    </row>
    <row r="498" spans="2:47" x14ac:dyDescent="0.25">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row>
    <row r="499" spans="2:47" x14ac:dyDescent="0.25">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row>
    <row r="500" spans="2:47" x14ac:dyDescent="0.25">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c r="AS500" s="50"/>
      <c r="AT500" s="50"/>
      <c r="AU500" s="50"/>
    </row>
    <row r="501" spans="2:47" x14ac:dyDescent="0.25">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c r="AU501" s="50"/>
    </row>
    <row r="502" spans="2:47" x14ac:dyDescent="0.25">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c r="AU502" s="50"/>
    </row>
    <row r="503" spans="2:47" x14ac:dyDescent="0.25">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c r="AU503" s="50"/>
    </row>
    <row r="504" spans="2:47" x14ac:dyDescent="0.25">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row>
    <row r="505" spans="2:47" x14ac:dyDescent="0.25">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c r="AU505" s="50"/>
    </row>
    <row r="506" spans="2:47" x14ac:dyDescent="0.25">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row>
    <row r="507" spans="2:47" x14ac:dyDescent="0.25">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row>
    <row r="508" spans="2:47" x14ac:dyDescent="0.25">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row>
    <row r="509" spans="2:47" x14ac:dyDescent="0.25">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c r="AU509" s="50"/>
    </row>
    <row r="510" spans="2:47" x14ac:dyDescent="0.25">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c r="AS510" s="50"/>
      <c r="AT510" s="50"/>
      <c r="AU510" s="50"/>
    </row>
    <row r="511" spans="2:47" x14ac:dyDescent="0.25">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c r="AS511" s="50"/>
      <c r="AT511" s="50"/>
      <c r="AU511" s="50"/>
    </row>
    <row r="512" spans="2:47" x14ac:dyDescent="0.25">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c r="AU512" s="50"/>
    </row>
    <row r="513" spans="2:47" x14ac:dyDescent="0.25">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row>
    <row r="514" spans="2:47" x14ac:dyDescent="0.25">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c r="AU514" s="50"/>
    </row>
    <row r="515" spans="2:47" x14ac:dyDescent="0.25">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c r="AU515" s="50"/>
    </row>
    <row r="516" spans="2:47" x14ac:dyDescent="0.25">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row>
  </sheetData>
  <sheetProtection algorithmName="SHA-512" hashValue="WQ4huNXNfn0UebhXHVjWYcRlG4sR1N4uX6VbYK5R4aZKUQwxBoyMCu+a5uVBKDe92u8ELtnRmekfDtneaUyOig==" saltValue="CH2tRtQtutMIInj7o9yJpQ==" spinCount="100000" sheet="1" objects="1" scenarios="1" selectLockedCells="1"/>
  <mergeCells count="56">
    <mergeCell ref="C35:E35"/>
    <mergeCell ref="F35:H35"/>
    <mergeCell ref="I35:K35"/>
    <mergeCell ref="L35:N35"/>
    <mergeCell ref="B58:D58"/>
    <mergeCell ref="B140:O163"/>
    <mergeCell ref="B104:G104"/>
    <mergeCell ref="B105:G105"/>
    <mergeCell ref="B106:G106"/>
    <mergeCell ref="B107:G107"/>
    <mergeCell ref="B108:G108"/>
    <mergeCell ref="B109:G109"/>
    <mergeCell ref="C115:E115"/>
    <mergeCell ref="F115:H115"/>
    <mergeCell ref="I115:K115"/>
    <mergeCell ref="L115:N115"/>
    <mergeCell ref="B139:O139"/>
    <mergeCell ref="B115:B116"/>
    <mergeCell ref="B2:C2"/>
    <mergeCell ref="D2:J2"/>
    <mergeCell ref="B8:B9"/>
    <mergeCell ref="B35:B36"/>
    <mergeCell ref="B103:G103"/>
    <mergeCell ref="B88:G88"/>
    <mergeCell ref="B89:G89"/>
    <mergeCell ref="B90:G90"/>
    <mergeCell ref="B91:G91"/>
    <mergeCell ref="B92:G92"/>
    <mergeCell ref="B93:G93"/>
    <mergeCell ref="B94:G94"/>
    <mergeCell ref="B95:G95"/>
    <mergeCell ref="B100:G100"/>
    <mergeCell ref="B101:G101"/>
    <mergeCell ref="B102:G102"/>
    <mergeCell ref="B6:D6"/>
    <mergeCell ref="R115:T115"/>
    <mergeCell ref="R8:T8"/>
    <mergeCell ref="R35:T35"/>
    <mergeCell ref="R60:T60"/>
    <mergeCell ref="B86:G86"/>
    <mergeCell ref="B87:G87"/>
    <mergeCell ref="C60:E60"/>
    <mergeCell ref="F60:H60"/>
    <mergeCell ref="I60:K60"/>
    <mergeCell ref="B60:B61"/>
    <mergeCell ref="L60:N60"/>
    <mergeCell ref="C8:E8"/>
    <mergeCell ref="F8:H8"/>
    <mergeCell ref="I8:K8"/>
    <mergeCell ref="L8:N8"/>
    <mergeCell ref="B167:C168"/>
    <mergeCell ref="B169:C169"/>
    <mergeCell ref="B172:P172"/>
    <mergeCell ref="B173:P208"/>
    <mergeCell ref="D169:E169"/>
    <mergeCell ref="D167:E168"/>
  </mergeCells>
  <conditionalFormatting sqref="D28">
    <cfRule type="cellIs" dxfId="14" priority="19" operator="notBetween">
      <formula>#REF!-1</formula>
      <formula>#REF!+1</formula>
    </cfRule>
  </conditionalFormatting>
  <conditionalFormatting sqref="G28">
    <cfRule type="cellIs" dxfId="13" priority="18" operator="notBetween">
      <formula>#REF!-1</formula>
      <formula>#REF!+1</formula>
    </cfRule>
  </conditionalFormatting>
  <conditionalFormatting sqref="J28">
    <cfRule type="cellIs" dxfId="12" priority="17" operator="notBetween">
      <formula>#REF!-1</formula>
      <formula>#REF!+1</formula>
    </cfRule>
  </conditionalFormatting>
  <conditionalFormatting sqref="M28">
    <cfRule type="cellIs" dxfId="11" priority="16" operator="notBetween">
      <formula>#REF!-1</formula>
      <formula>#REF!+1</formula>
    </cfRule>
  </conditionalFormatting>
  <conditionalFormatting sqref="J80">
    <cfRule type="cellIs" dxfId="10" priority="15" operator="notBetween">
      <formula>#REF!-1</formula>
      <formula>#REF!+1</formula>
    </cfRule>
  </conditionalFormatting>
  <conditionalFormatting sqref="M80">
    <cfRule type="cellIs" dxfId="9" priority="14" operator="notBetween">
      <formula>#REF!-1</formula>
      <formula>#REF!+1</formula>
    </cfRule>
  </conditionalFormatting>
  <conditionalFormatting sqref="J135">
    <cfRule type="cellIs" dxfId="8" priority="9" operator="notBetween">
      <formula>#REF!-1</formula>
      <formula>#REF!+1</formula>
    </cfRule>
  </conditionalFormatting>
  <conditionalFormatting sqref="M135">
    <cfRule type="cellIs" dxfId="7" priority="8" operator="notBetween">
      <formula>#REF!-1</formula>
      <formula>#REF!+1</formula>
    </cfRule>
  </conditionalFormatting>
  <conditionalFormatting sqref="S135">
    <cfRule type="cellIs" dxfId="6" priority="4" operator="notBetween">
      <formula>#REF!-1</formula>
      <formula>#REF!+1</formula>
    </cfRule>
  </conditionalFormatting>
  <conditionalFormatting sqref="S28">
    <cfRule type="cellIs" dxfId="5" priority="7" operator="notBetween">
      <formula>#REF!-1</formula>
      <formula>#REF!+1</formula>
    </cfRule>
  </conditionalFormatting>
  <conditionalFormatting sqref="S55">
    <cfRule type="cellIs" dxfId="4" priority="6" operator="notBetween">
      <formula>#REF!-1</formula>
      <formula>#REF!+1</formula>
    </cfRule>
  </conditionalFormatting>
  <conditionalFormatting sqref="S80">
    <cfRule type="cellIs" dxfId="3" priority="5" operator="notBetween">
      <formula>#REF!-1</formula>
      <formula>#REF!+1</formula>
    </cfRule>
  </conditionalFormatting>
  <conditionalFormatting sqref="G55">
    <cfRule type="cellIs" dxfId="2" priority="3" operator="notBetween">
      <formula>#REF!-1</formula>
      <formula>#REF!+1</formula>
    </cfRule>
  </conditionalFormatting>
  <conditionalFormatting sqref="J55">
    <cfRule type="cellIs" dxfId="1" priority="2" operator="notBetween">
      <formula>#REF!-1</formula>
      <formula>#REF!+1</formula>
    </cfRule>
  </conditionalFormatting>
  <conditionalFormatting sqref="M55">
    <cfRule type="cellIs" dxfId="0" priority="1" operator="notBetween">
      <formula>#REF!-1</formula>
      <formula>#REF!+1</formula>
    </cfRule>
  </conditionalFormatting>
  <dataValidations count="1">
    <dataValidation type="decimal" operator="greaterThanOrEqual" allowBlank="1" showInputMessage="1" showErrorMessage="1" error="This cell must contain a positive number" sqref="F117:G135 C10:D28 F37:G55 F62:G80 F10:G28 C82:D82 C62:D80 C117:D135 I10:J28 L10:M28 I62:J80 L62:M80 I117:J135 L117:M135 D37:D55 C37:C54 R10:S28 R37:S55 R62:S80 R117:S135">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S245"/>
  <sheetViews>
    <sheetView zoomScale="60" zoomScaleNormal="60" workbookViewId="0">
      <selection activeCell="J19" sqref="J19"/>
    </sheetView>
  </sheetViews>
  <sheetFormatPr defaultRowHeight="12.5" x14ac:dyDescent="0.25"/>
  <cols>
    <col min="2" max="2" width="67.26953125" customWidth="1"/>
    <col min="3" max="3" width="21" customWidth="1"/>
    <col min="4" max="4" width="21.7265625" customWidth="1"/>
    <col min="5" max="7" width="22.26953125" customWidth="1"/>
    <col min="8" max="8" width="20.26953125" customWidth="1"/>
    <col min="9" max="9" width="22.26953125" customWidth="1"/>
    <col min="10" max="10" width="21.7265625" customWidth="1"/>
    <col min="11" max="11" width="22.1796875" customWidth="1"/>
    <col min="12" max="13" width="22.26953125" customWidth="1"/>
    <col min="14" max="14" width="12.1796875" customWidth="1"/>
    <col min="15" max="15" width="15.453125" customWidth="1"/>
    <col min="16" max="16" width="22.1796875" customWidth="1"/>
    <col min="17" max="17" width="33.54296875" customWidth="1"/>
  </cols>
  <sheetData>
    <row r="1" spans="1:41" x14ac:dyDescent="0.2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127"/>
    </row>
    <row r="2" spans="1:41" ht="13" thickBot="1" x14ac:dyDescent="0.3">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127"/>
    </row>
    <row r="3" spans="1:41" ht="25.5" thickBot="1" x14ac:dyDescent="0.3">
      <c r="A3" s="50"/>
      <c r="B3" s="739" t="s">
        <v>0</v>
      </c>
      <c r="C3" s="740"/>
      <c r="D3" s="741">
        <f>' 1 Summary Sheet'!D4</f>
        <v>0</v>
      </c>
      <c r="E3" s="742"/>
      <c r="F3" s="742"/>
      <c r="G3" s="742"/>
      <c r="H3" s="742"/>
      <c r="I3" s="742"/>
      <c r="J3" s="743"/>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127"/>
    </row>
    <row r="4" spans="1:41" ht="13" thickBot="1" x14ac:dyDescent="0.3">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127"/>
    </row>
    <row r="5" spans="1:41" ht="113.25" customHeight="1" thickBot="1" x14ac:dyDescent="0.3">
      <c r="A5" s="50"/>
      <c r="B5" s="746" t="s">
        <v>184</v>
      </c>
      <c r="C5" s="747"/>
      <c r="D5" s="747"/>
      <c r="E5" s="747"/>
      <c r="F5" s="747"/>
      <c r="G5" s="747"/>
      <c r="H5" s="747"/>
      <c r="I5" s="747"/>
      <c r="J5" s="747"/>
      <c r="K5" s="747"/>
      <c r="L5" s="748"/>
      <c r="M5" s="34"/>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127"/>
    </row>
    <row r="6" spans="1:41" ht="13" thickBot="1" x14ac:dyDescent="0.3">
      <c r="A6" s="50"/>
      <c r="B6" s="44"/>
      <c r="C6" s="44"/>
      <c r="D6" s="44"/>
      <c r="E6" s="44"/>
      <c r="F6" s="42"/>
      <c r="G6" s="42"/>
      <c r="H6" s="42"/>
      <c r="I6" s="42"/>
      <c r="J6" s="42"/>
      <c r="K6" s="42"/>
      <c r="L6" s="42"/>
      <c r="M6" s="42"/>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127"/>
    </row>
    <row r="7" spans="1:41" ht="25.5" thickBot="1" x14ac:dyDescent="0.55000000000000004">
      <c r="A7" s="50"/>
      <c r="B7" s="657" t="s">
        <v>143</v>
      </c>
      <c r="C7" s="658"/>
      <c r="D7" s="659"/>
      <c r="E7" s="44"/>
      <c r="F7" s="42"/>
      <c r="G7" s="42"/>
      <c r="H7" s="42"/>
      <c r="I7" s="42"/>
      <c r="J7" s="42"/>
      <c r="K7" s="42"/>
      <c r="L7" s="42"/>
      <c r="M7" s="42"/>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127"/>
    </row>
    <row r="8" spans="1:41" ht="13" thickBot="1" x14ac:dyDescent="0.3">
      <c r="A8" s="50"/>
      <c r="C8" s="44"/>
      <c r="D8" s="44"/>
      <c r="E8" s="44"/>
      <c r="F8" s="42"/>
      <c r="G8" s="42"/>
      <c r="H8" s="42"/>
      <c r="I8" s="42"/>
      <c r="J8" s="42"/>
      <c r="K8" s="42"/>
      <c r="L8" s="42"/>
      <c r="M8" s="42"/>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127"/>
    </row>
    <row r="9" spans="1:41" ht="23.5" thickBot="1" x14ac:dyDescent="0.55000000000000004">
      <c r="A9" s="50"/>
      <c r="B9" s="744" t="s">
        <v>32</v>
      </c>
      <c r="C9" s="749" t="s">
        <v>148</v>
      </c>
      <c r="D9" s="751" t="s">
        <v>5</v>
      </c>
      <c r="E9" s="752"/>
      <c r="F9" s="751" t="s">
        <v>6</v>
      </c>
      <c r="G9" s="752"/>
      <c r="H9" s="751" t="s">
        <v>7</v>
      </c>
      <c r="I9" s="752"/>
      <c r="J9" s="751" t="s">
        <v>121</v>
      </c>
      <c r="K9" s="753"/>
      <c r="L9" s="213" t="s">
        <v>8</v>
      </c>
      <c r="M9" s="216"/>
      <c r="N9" s="709" t="s">
        <v>150</v>
      </c>
      <c r="O9" s="710"/>
      <c r="P9" s="711"/>
      <c r="Q9" s="50"/>
      <c r="R9" s="50"/>
      <c r="S9" s="50"/>
      <c r="T9" s="50"/>
      <c r="U9" s="50"/>
      <c r="V9" s="50"/>
      <c r="W9" s="50"/>
      <c r="X9" s="50"/>
      <c r="Y9" s="50"/>
      <c r="Z9" s="50"/>
      <c r="AA9" s="50"/>
      <c r="AB9" s="50"/>
      <c r="AC9" s="50"/>
      <c r="AD9" s="50"/>
      <c r="AE9" s="50"/>
      <c r="AF9" s="50"/>
      <c r="AG9" s="50"/>
      <c r="AH9" s="50"/>
      <c r="AI9" s="50"/>
      <c r="AJ9" s="50"/>
      <c r="AK9" s="50"/>
      <c r="AL9" s="50"/>
      <c r="AM9" s="50"/>
      <c r="AN9" s="50"/>
      <c r="AO9" s="127"/>
    </row>
    <row r="10" spans="1:41" ht="75.75" customHeight="1" thickBot="1" x14ac:dyDescent="0.5">
      <c r="A10" s="50"/>
      <c r="B10" s="745"/>
      <c r="C10" s="750"/>
      <c r="D10" s="214" t="s">
        <v>33</v>
      </c>
      <c r="E10" s="265" t="s">
        <v>4</v>
      </c>
      <c r="F10" s="214" t="s">
        <v>33</v>
      </c>
      <c r="G10" s="265" t="s">
        <v>4</v>
      </c>
      <c r="H10" s="214" t="s">
        <v>33</v>
      </c>
      <c r="I10" s="265" t="s">
        <v>4</v>
      </c>
      <c r="J10" s="214" t="s">
        <v>33</v>
      </c>
      <c r="K10" s="266" t="s">
        <v>4</v>
      </c>
      <c r="L10" s="215" t="s">
        <v>4</v>
      </c>
      <c r="M10" s="216"/>
      <c r="N10" s="707" t="s">
        <v>33</v>
      </c>
      <c r="O10" s="708"/>
      <c r="P10" s="267" t="s">
        <v>4</v>
      </c>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127"/>
    </row>
    <row r="11" spans="1:41" ht="36" customHeight="1" x14ac:dyDescent="0.45">
      <c r="A11" s="50"/>
      <c r="B11" s="268"/>
      <c r="C11" s="269"/>
      <c r="D11" s="270"/>
      <c r="E11" s="495">
        <f>C11*D11</f>
        <v>0</v>
      </c>
      <c r="F11" s="270"/>
      <c r="G11" s="495">
        <f>C11*F11</f>
        <v>0</v>
      </c>
      <c r="H11" s="270"/>
      <c r="I11" s="495">
        <f>C11*H11</f>
        <v>0</v>
      </c>
      <c r="J11" s="270"/>
      <c r="K11" s="497">
        <f>C11*J11</f>
        <v>0</v>
      </c>
      <c r="L11" s="498">
        <f>ROUND((SUM(E11,G11,I11,K11)),4)</f>
        <v>0</v>
      </c>
      <c r="M11" s="216"/>
      <c r="N11" s="712"/>
      <c r="O11" s="713"/>
      <c r="P11" s="300">
        <f>C11*N11</f>
        <v>0</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127"/>
    </row>
    <row r="12" spans="1:41" ht="36" customHeight="1" x14ac:dyDescent="0.45">
      <c r="A12" s="50"/>
      <c r="B12" s="272"/>
      <c r="C12" s="273"/>
      <c r="D12" s="270"/>
      <c r="E12" s="495">
        <f t="shared" ref="E12:E23" si="0">C12*D12</f>
        <v>0</v>
      </c>
      <c r="F12" s="270"/>
      <c r="G12" s="495">
        <f t="shared" ref="G12:G23" si="1">C12*F12</f>
        <v>0</v>
      </c>
      <c r="H12" s="270"/>
      <c r="I12" s="495">
        <f t="shared" ref="I12:I23" si="2">C12*H12</f>
        <v>0</v>
      </c>
      <c r="J12" s="270"/>
      <c r="K12" s="497">
        <f t="shared" ref="K12:K23" si="3">C12*J12</f>
        <v>0</v>
      </c>
      <c r="L12" s="498">
        <f t="shared" ref="L12:L24" si="4">ROUND((SUM(E12,G12,I12,K12)),4)</f>
        <v>0</v>
      </c>
      <c r="M12" s="216"/>
      <c r="N12" s="705"/>
      <c r="O12" s="706"/>
      <c r="P12" s="300">
        <f t="shared" ref="P12:P23" si="5">C12*N12</f>
        <v>0</v>
      </c>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127"/>
    </row>
    <row r="13" spans="1:41" ht="36" customHeight="1" x14ac:dyDescent="0.45">
      <c r="A13" s="50"/>
      <c r="B13" s="272"/>
      <c r="C13" s="273"/>
      <c r="D13" s="270"/>
      <c r="E13" s="495">
        <f t="shared" si="0"/>
        <v>0</v>
      </c>
      <c r="F13" s="270"/>
      <c r="G13" s="495">
        <f t="shared" si="1"/>
        <v>0</v>
      </c>
      <c r="H13" s="270"/>
      <c r="I13" s="495">
        <f t="shared" si="2"/>
        <v>0</v>
      </c>
      <c r="J13" s="270"/>
      <c r="K13" s="497">
        <f t="shared" si="3"/>
        <v>0</v>
      </c>
      <c r="L13" s="498">
        <f t="shared" si="4"/>
        <v>0</v>
      </c>
      <c r="M13" s="216"/>
      <c r="N13" s="705"/>
      <c r="O13" s="706"/>
      <c r="P13" s="300">
        <f t="shared" si="5"/>
        <v>0</v>
      </c>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127"/>
    </row>
    <row r="14" spans="1:41" ht="36" customHeight="1" x14ac:dyDescent="0.45">
      <c r="A14" s="50"/>
      <c r="B14" s="272"/>
      <c r="C14" s="273"/>
      <c r="D14" s="270"/>
      <c r="E14" s="495">
        <f t="shared" si="0"/>
        <v>0</v>
      </c>
      <c r="F14" s="270"/>
      <c r="G14" s="495">
        <f t="shared" si="1"/>
        <v>0</v>
      </c>
      <c r="H14" s="270"/>
      <c r="I14" s="495">
        <f t="shared" si="2"/>
        <v>0</v>
      </c>
      <c r="J14" s="270"/>
      <c r="K14" s="497">
        <f t="shared" si="3"/>
        <v>0</v>
      </c>
      <c r="L14" s="498">
        <f t="shared" si="4"/>
        <v>0</v>
      </c>
      <c r="M14" s="216"/>
      <c r="N14" s="705"/>
      <c r="O14" s="706"/>
      <c r="P14" s="300">
        <f t="shared" si="5"/>
        <v>0</v>
      </c>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127"/>
    </row>
    <row r="15" spans="1:41" ht="36" customHeight="1" x14ac:dyDescent="0.45">
      <c r="A15" s="50"/>
      <c r="B15" s="272"/>
      <c r="C15" s="273"/>
      <c r="D15" s="270"/>
      <c r="E15" s="495">
        <f t="shared" si="0"/>
        <v>0</v>
      </c>
      <c r="F15" s="270"/>
      <c r="G15" s="495">
        <f t="shared" si="1"/>
        <v>0</v>
      </c>
      <c r="H15" s="270"/>
      <c r="I15" s="495">
        <f t="shared" si="2"/>
        <v>0</v>
      </c>
      <c r="J15" s="270"/>
      <c r="K15" s="497">
        <f t="shared" si="3"/>
        <v>0</v>
      </c>
      <c r="L15" s="498">
        <f t="shared" si="4"/>
        <v>0</v>
      </c>
      <c r="M15" s="216"/>
      <c r="N15" s="705"/>
      <c r="O15" s="706"/>
      <c r="P15" s="300">
        <f t="shared" si="5"/>
        <v>0</v>
      </c>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127"/>
    </row>
    <row r="16" spans="1:41" ht="36" customHeight="1" x14ac:dyDescent="0.45">
      <c r="A16" s="50"/>
      <c r="B16" s="272"/>
      <c r="C16" s="273"/>
      <c r="D16" s="270"/>
      <c r="E16" s="495">
        <f t="shared" si="0"/>
        <v>0</v>
      </c>
      <c r="F16" s="270"/>
      <c r="G16" s="495">
        <f t="shared" si="1"/>
        <v>0</v>
      </c>
      <c r="H16" s="270"/>
      <c r="I16" s="495">
        <f t="shared" si="2"/>
        <v>0</v>
      </c>
      <c r="J16" s="270"/>
      <c r="K16" s="497">
        <f t="shared" si="3"/>
        <v>0</v>
      </c>
      <c r="L16" s="498">
        <f t="shared" si="4"/>
        <v>0</v>
      </c>
      <c r="M16" s="216"/>
      <c r="N16" s="705"/>
      <c r="O16" s="706"/>
      <c r="P16" s="300">
        <f t="shared" si="5"/>
        <v>0</v>
      </c>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127"/>
    </row>
    <row r="17" spans="1:41" ht="36" customHeight="1" x14ac:dyDescent="0.45">
      <c r="A17" s="50"/>
      <c r="B17" s="272"/>
      <c r="C17" s="273"/>
      <c r="D17" s="270"/>
      <c r="E17" s="495">
        <f t="shared" si="0"/>
        <v>0</v>
      </c>
      <c r="F17" s="270"/>
      <c r="G17" s="495">
        <f t="shared" si="1"/>
        <v>0</v>
      </c>
      <c r="H17" s="270"/>
      <c r="I17" s="495">
        <f t="shared" si="2"/>
        <v>0</v>
      </c>
      <c r="J17" s="270"/>
      <c r="K17" s="497">
        <f t="shared" si="3"/>
        <v>0</v>
      </c>
      <c r="L17" s="498">
        <f t="shared" si="4"/>
        <v>0</v>
      </c>
      <c r="M17" s="216"/>
      <c r="N17" s="705"/>
      <c r="O17" s="706"/>
      <c r="P17" s="300">
        <f t="shared" si="5"/>
        <v>0</v>
      </c>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127"/>
    </row>
    <row r="18" spans="1:41" ht="36" customHeight="1" x14ac:dyDescent="0.45">
      <c r="A18" s="50"/>
      <c r="B18" s="272"/>
      <c r="C18" s="273"/>
      <c r="D18" s="270"/>
      <c r="E18" s="495">
        <f t="shared" si="0"/>
        <v>0</v>
      </c>
      <c r="F18" s="270"/>
      <c r="G18" s="495">
        <f t="shared" si="1"/>
        <v>0</v>
      </c>
      <c r="H18" s="270"/>
      <c r="I18" s="495">
        <f t="shared" si="2"/>
        <v>0</v>
      </c>
      <c r="J18" s="270"/>
      <c r="K18" s="497">
        <f t="shared" si="3"/>
        <v>0</v>
      </c>
      <c r="L18" s="498">
        <f t="shared" si="4"/>
        <v>0</v>
      </c>
      <c r="M18" s="216"/>
      <c r="N18" s="705"/>
      <c r="O18" s="706"/>
      <c r="P18" s="300">
        <f t="shared" si="5"/>
        <v>0</v>
      </c>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127"/>
    </row>
    <row r="19" spans="1:41" ht="36" customHeight="1" x14ac:dyDescent="0.45">
      <c r="A19" s="50"/>
      <c r="B19" s="272"/>
      <c r="C19" s="273"/>
      <c r="D19" s="270"/>
      <c r="E19" s="495">
        <f t="shared" si="0"/>
        <v>0</v>
      </c>
      <c r="F19" s="270"/>
      <c r="G19" s="495">
        <f t="shared" si="1"/>
        <v>0</v>
      </c>
      <c r="H19" s="270"/>
      <c r="I19" s="495">
        <f t="shared" si="2"/>
        <v>0</v>
      </c>
      <c r="J19" s="270"/>
      <c r="K19" s="497">
        <f t="shared" si="3"/>
        <v>0</v>
      </c>
      <c r="L19" s="498">
        <f t="shared" si="4"/>
        <v>0</v>
      </c>
      <c r="M19" s="216"/>
      <c r="N19" s="705"/>
      <c r="O19" s="706"/>
      <c r="P19" s="300">
        <f t="shared" si="5"/>
        <v>0</v>
      </c>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127"/>
    </row>
    <row r="20" spans="1:41" ht="36" customHeight="1" x14ac:dyDescent="0.45">
      <c r="A20" s="50"/>
      <c r="B20" s="272"/>
      <c r="C20" s="273"/>
      <c r="D20" s="270"/>
      <c r="E20" s="495">
        <f t="shared" si="0"/>
        <v>0</v>
      </c>
      <c r="F20" s="270"/>
      <c r="G20" s="495">
        <f t="shared" si="1"/>
        <v>0</v>
      </c>
      <c r="H20" s="270"/>
      <c r="I20" s="495">
        <f t="shared" si="2"/>
        <v>0</v>
      </c>
      <c r="J20" s="270"/>
      <c r="K20" s="497">
        <f t="shared" si="3"/>
        <v>0</v>
      </c>
      <c r="L20" s="498">
        <f t="shared" si="4"/>
        <v>0</v>
      </c>
      <c r="M20" s="216"/>
      <c r="N20" s="705"/>
      <c r="O20" s="706"/>
      <c r="P20" s="300">
        <f t="shared" si="5"/>
        <v>0</v>
      </c>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127"/>
    </row>
    <row r="21" spans="1:41" ht="36" customHeight="1" x14ac:dyDescent="0.45">
      <c r="A21" s="50"/>
      <c r="B21" s="272"/>
      <c r="C21" s="273"/>
      <c r="D21" s="270"/>
      <c r="E21" s="495">
        <f t="shared" si="0"/>
        <v>0</v>
      </c>
      <c r="F21" s="270"/>
      <c r="G21" s="495">
        <f t="shared" si="1"/>
        <v>0</v>
      </c>
      <c r="H21" s="270"/>
      <c r="I21" s="495">
        <f t="shared" si="2"/>
        <v>0</v>
      </c>
      <c r="J21" s="270"/>
      <c r="K21" s="497">
        <f t="shared" si="3"/>
        <v>0</v>
      </c>
      <c r="L21" s="498">
        <f t="shared" si="4"/>
        <v>0</v>
      </c>
      <c r="M21" s="216"/>
      <c r="N21" s="705"/>
      <c r="O21" s="706"/>
      <c r="P21" s="300">
        <f t="shared" si="5"/>
        <v>0</v>
      </c>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127"/>
    </row>
    <row r="22" spans="1:41" ht="36" customHeight="1" x14ac:dyDescent="0.45">
      <c r="A22" s="50"/>
      <c r="B22" s="272"/>
      <c r="C22" s="273"/>
      <c r="D22" s="270"/>
      <c r="E22" s="495">
        <f t="shared" si="0"/>
        <v>0</v>
      </c>
      <c r="F22" s="270"/>
      <c r="G22" s="495">
        <f t="shared" si="1"/>
        <v>0</v>
      </c>
      <c r="H22" s="270"/>
      <c r="I22" s="495">
        <f t="shared" si="2"/>
        <v>0</v>
      </c>
      <c r="J22" s="270"/>
      <c r="K22" s="497">
        <f t="shared" si="3"/>
        <v>0</v>
      </c>
      <c r="L22" s="498">
        <f t="shared" si="4"/>
        <v>0</v>
      </c>
      <c r="M22" s="216"/>
      <c r="N22" s="705"/>
      <c r="O22" s="706"/>
      <c r="P22" s="300">
        <f t="shared" si="5"/>
        <v>0</v>
      </c>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127"/>
    </row>
    <row r="23" spans="1:41" ht="36.75" customHeight="1" thickBot="1" x14ac:dyDescent="0.5">
      <c r="A23" s="50"/>
      <c r="B23" s="272"/>
      <c r="C23" s="273"/>
      <c r="D23" s="274"/>
      <c r="E23" s="496">
        <f t="shared" si="0"/>
        <v>0</v>
      </c>
      <c r="F23" s="274"/>
      <c r="G23" s="496">
        <f t="shared" si="1"/>
        <v>0</v>
      </c>
      <c r="H23" s="274"/>
      <c r="I23" s="496">
        <f t="shared" si="2"/>
        <v>0</v>
      </c>
      <c r="J23" s="274"/>
      <c r="K23" s="499">
        <f t="shared" si="3"/>
        <v>0</v>
      </c>
      <c r="L23" s="500">
        <f t="shared" si="4"/>
        <v>0</v>
      </c>
      <c r="M23" s="216"/>
      <c r="N23" s="705"/>
      <c r="O23" s="706"/>
      <c r="P23" s="300">
        <f t="shared" si="5"/>
        <v>0</v>
      </c>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127"/>
    </row>
    <row r="24" spans="1:41" ht="39" customHeight="1" thickBot="1" x14ac:dyDescent="0.5">
      <c r="A24" s="50"/>
      <c r="B24" s="275" t="s">
        <v>31</v>
      </c>
      <c r="C24" s="276"/>
      <c r="D24" s="277"/>
      <c r="E24" s="501">
        <f>ROUND((SUM(E11:E23)),4)</f>
        <v>0</v>
      </c>
      <c r="F24" s="372"/>
      <c r="G24" s="501">
        <f>ROUND((SUM(G11:G23)),4)</f>
        <v>0</v>
      </c>
      <c r="H24" s="372"/>
      <c r="I24" s="501">
        <f>ROUND((SUM(I11:I23)),4)</f>
        <v>0</v>
      </c>
      <c r="J24" s="372"/>
      <c r="K24" s="502">
        <f>ROUND((SUM(K11:K23)),4)</f>
        <v>0</v>
      </c>
      <c r="L24" s="303">
        <f t="shared" si="4"/>
        <v>0</v>
      </c>
      <c r="M24" s="216"/>
      <c r="N24" s="503" t="s">
        <v>145</v>
      </c>
      <c r="O24" s="504"/>
      <c r="P24" s="303">
        <f>ROUND((SUM(P11:P23)),4)</f>
        <v>0</v>
      </c>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127"/>
    </row>
    <row r="25" spans="1:41" ht="23.25" customHeight="1" thickBot="1" x14ac:dyDescent="0.4">
      <c r="A25" s="50"/>
      <c r="B25" s="50"/>
      <c r="C25" s="53"/>
      <c r="D25" s="53"/>
      <c r="E25" s="54"/>
      <c r="F25" s="42"/>
      <c r="G25" s="42"/>
      <c r="H25" s="42"/>
      <c r="I25" s="42"/>
      <c r="J25" s="42"/>
      <c r="K25" s="42"/>
      <c r="L25" s="42"/>
      <c r="M25" s="42"/>
      <c r="N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127"/>
    </row>
    <row r="26" spans="1:41" ht="25.5" thickBot="1" x14ac:dyDescent="0.55000000000000004">
      <c r="A26" s="50"/>
      <c r="B26" s="264" t="s">
        <v>152</v>
      </c>
      <c r="C26" s="53"/>
      <c r="D26" s="53"/>
      <c r="E26" s="54"/>
      <c r="F26" s="42"/>
      <c r="G26" s="42"/>
      <c r="H26" s="42"/>
      <c r="I26" s="42"/>
      <c r="J26" s="42"/>
      <c r="K26" s="42"/>
      <c r="L26" s="42"/>
      <c r="M26" s="42"/>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127"/>
    </row>
    <row r="27" spans="1:41" ht="9.75" customHeight="1" thickBot="1" x14ac:dyDescent="0.4">
      <c r="A27" s="50"/>
      <c r="B27" s="50"/>
      <c r="C27" s="53"/>
      <c r="D27" s="53"/>
      <c r="E27" s="54"/>
      <c r="F27" s="42"/>
      <c r="G27" s="42"/>
      <c r="H27" s="42"/>
      <c r="I27" s="42"/>
      <c r="J27" s="42"/>
      <c r="K27" s="42"/>
      <c r="L27" s="42"/>
      <c r="M27" s="42"/>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127"/>
    </row>
    <row r="28" spans="1:41" ht="38.25" customHeight="1" thickBot="1" x14ac:dyDescent="0.5">
      <c r="A28" s="50"/>
      <c r="B28" s="714" t="s">
        <v>153</v>
      </c>
      <c r="C28" s="715"/>
      <c r="D28" s="715"/>
      <c r="E28" s="715"/>
      <c r="F28" s="715"/>
      <c r="G28" s="715"/>
      <c r="H28" s="716"/>
      <c r="I28" s="218" t="s">
        <v>5</v>
      </c>
      <c r="J28" s="219" t="s">
        <v>6</v>
      </c>
      <c r="K28" s="220" t="s">
        <v>7</v>
      </c>
      <c r="L28" s="221" t="s">
        <v>121</v>
      </c>
      <c r="M28" s="222" t="s">
        <v>8</v>
      </c>
      <c r="N28" s="136"/>
      <c r="O28" s="223" t="s">
        <v>150</v>
      </c>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127"/>
    </row>
    <row r="29" spans="1:41" ht="36" customHeight="1" x14ac:dyDescent="0.45">
      <c r="A29" s="50"/>
      <c r="B29" s="717"/>
      <c r="C29" s="717"/>
      <c r="D29" s="717"/>
      <c r="E29" s="717"/>
      <c r="F29" s="717"/>
      <c r="G29" s="717"/>
      <c r="H29" s="717"/>
      <c r="I29" s="224"/>
      <c r="J29" s="224"/>
      <c r="K29" s="225"/>
      <c r="L29" s="226"/>
      <c r="M29" s="227">
        <f>ROUND((SUM(I29:L29)),4)</f>
        <v>0</v>
      </c>
      <c r="N29" s="136"/>
      <c r="O29" s="228"/>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127"/>
    </row>
    <row r="30" spans="1:41" ht="36" customHeight="1" x14ac:dyDescent="0.45">
      <c r="A30" s="50"/>
      <c r="B30" s="757"/>
      <c r="C30" s="757"/>
      <c r="D30" s="757"/>
      <c r="E30" s="757"/>
      <c r="F30" s="757"/>
      <c r="G30" s="757"/>
      <c r="H30" s="757"/>
      <c r="I30" s="229"/>
      <c r="J30" s="229"/>
      <c r="K30" s="230"/>
      <c r="L30" s="231"/>
      <c r="M30" s="227">
        <f t="shared" ref="M30:M34" si="6">ROUND((SUM(I30:L30)),4)</f>
        <v>0</v>
      </c>
      <c r="N30" s="136"/>
      <c r="O30" s="232"/>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127"/>
    </row>
    <row r="31" spans="1:41" ht="36" customHeight="1" x14ac:dyDescent="0.45">
      <c r="A31" s="50"/>
      <c r="B31" s="757"/>
      <c r="C31" s="757"/>
      <c r="D31" s="757"/>
      <c r="E31" s="757"/>
      <c r="F31" s="757"/>
      <c r="G31" s="757"/>
      <c r="H31" s="757"/>
      <c r="I31" s="229"/>
      <c r="J31" s="229"/>
      <c r="K31" s="230"/>
      <c r="L31" s="231"/>
      <c r="M31" s="227">
        <f t="shared" si="6"/>
        <v>0</v>
      </c>
      <c r="N31" s="136"/>
      <c r="O31" s="232"/>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127"/>
    </row>
    <row r="32" spans="1:41" ht="36" customHeight="1" x14ac:dyDescent="0.45">
      <c r="A32" s="50"/>
      <c r="B32" s="757"/>
      <c r="C32" s="757"/>
      <c r="D32" s="757"/>
      <c r="E32" s="757"/>
      <c r="F32" s="757"/>
      <c r="G32" s="757"/>
      <c r="H32" s="757"/>
      <c r="I32" s="229"/>
      <c r="J32" s="229"/>
      <c r="K32" s="230"/>
      <c r="L32" s="231"/>
      <c r="M32" s="227">
        <f t="shared" si="6"/>
        <v>0</v>
      </c>
      <c r="N32" s="136"/>
      <c r="O32" s="232"/>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127"/>
    </row>
    <row r="33" spans="1:41" ht="36.75" customHeight="1" thickBot="1" x14ac:dyDescent="0.5">
      <c r="A33" s="50"/>
      <c r="B33" s="718"/>
      <c r="C33" s="718"/>
      <c r="D33" s="718"/>
      <c r="E33" s="718"/>
      <c r="F33" s="718"/>
      <c r="G33" s="718"/>
      <c r="H33" s="718"/>
      <c r="I33" s="233"/>
      <c r="J33" s="233"/>
      <c r="K33" s="234"/>
      <c r="L33" s="235"/>
      <c r="M33" s="236">
        <f t="shared" si="6"/>
        <v>0</v>
      </c>
      <c r="N33" s="136"/>
      <c r="O33" s="237"/>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127"/>
    </row>
    <row r="34" spans="1:41" ht="42.75" customHeight="1" thickBot="1" x14ac:dyDescent="0.5">
      <c r="A34" s="50"/>
      <c r="B34" s="719" t="s">
        <v>31</v>
      </c>
      <c r="C34" s="715"/>
      <c r="D34" s="715"/>
      <c r="E34" s="715"/>
      <c r="F34" s="715"/>
      <c r="G34" s="715"/>
      <c r="H34" s="716"/>
      <c r="I34" s="238">
        <f>ROUND((SUM(I29:I33)),4)</f>
        <v>0</v>
      </c>
      <c r="J34" s="239">
        <f t="shared" ref="J34:L34" si="7">ROUND((SUM(J29:J33)),4)</f>
        <v>0</v>
      </c>
      <c r="K34" s="239">
        <f t="shared" si="7"/>
        <v>0</v>
      </c>
      <c r="L34" s="239">
        <f t="shared" si="7"/>
        <v>0</v>
      </c>
      <c r="M34" s="240">
        <f t="shared" si="6"/>
        <v>0</v>
      </c>
      <c r="N34" s="136"/>
      <c r="O34" s="241">
        <f t="shared" ref="O34" si="8">ROUND((SUM(O29:O33)),4)</f>
        <v>0</v>
      </c>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127"/>
    </row>
    <row r="35" spans="1:41" ht="15.5" x14ac:dyDescent="0.35">
      <c r="A35" s="50"/>
      <c r="B35" s="50"/>
      <c r="C35" s="53"/>
      <c r="D35" s="53"/>
      <c r="E35" s="54"/>
      <c r="F35" s="53"/>
      <c r="G35" s="53"/>
      <c r="H35" s="54"/>
      <c r="I35" s="54"/>
      <c r="J35" s="54"/>
      <c r="K35" s="54"/>
      <c r="L35" s="54"/>
      <c r="M35" s="54"/>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127"/>
    </row>
    <row r="36" spans="1:41" ht="16" thickBot="1" x14ac:dyDescent="0.4">
      <c r="A36" s="50"/>
      <c r="B36" s="50"/>
      <c r="C36" s="53"/>
      <c r="D36" s="53"/>
      <c r="E36" s="54"/>
      <c r="F36" s="53"/>
      <c r="G36" s="53"/>
      <c r="H36" s="54"/>
      <c r="I36" s="54"/>
      <c r="J36" s="54"/>
      <c r="K36" s="54"/>
      <c r="L36" s="54"/>
      <c r="M36" s="54"/>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127"/>
    </row>
    <row r="37" spans="1:41" ht="25.5" thickBot="1" x14ac:dyDescent="0.55000000000000004">
      <c r="A37" s="50"/>
      <c r="B37" s="264" t="s">
        <v>186</v>
      </c>
      <c r="C37" s="53"/>
      <c r="D37" s="53"/>
      <c r="E37" s="54"/>
      <c r="F37" s="53"/>
      <c r="G37" s="53"/>
      <c r="H37" s="54"/>
      <c r="I37" s="54"/>
      <c r="J37" s="54"/>
      <c r="K37" s="54"/>
      <c r="L37" s="54"/>
      <c r="M37" s="54"/>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127"/>
    </row>
    <row r="38" spans="1:41" ht="16" thickBot="1" x14ac:dyDescent="0.4">
      <c r="A38" s="50"/>
      <c r="B38" s="50"/>
      <c r="C38" s="53"/>
      <c r="D38" s="53"/>
      <c r="E38" s="54"/>
      <c r="F38" s="53"/>
      <c r="G38" s="53"/>
      <c r="H38" s="54"/>
      <c r="I38" s="54"/>
      <c r="J38" s="54"/>
      <c r="K38" s="54"/>
      <c r="L38" s="54"/>
      <c r="M38" s="54"/>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127"/>
    </row>
    <row r="39" spans="1:41" ht="47.25" customHeight="1" thickBot="1" x14ac:dyDescent="0.5">
      <c r="A39" s="50"/>
      <c r="B39" s="726" t="s">
        <v>185</v>
      </c>
      <c r="C39" s="727"/>
      <c r="D39" s="727"/>
      <c r="E39" s="727"/>
      <c r="F39" s="727"/>
      <c r="G39" s="727"/>
      <c r="H39" s="759"/>
      <c r="I39" s="219" t="s">
        <v>5</v>
      </c>
      <c r="J39" s="219" t="s">
        <v>6</v>
      </c>
      <c r="K39" s="220" t="s">
        <v>7</v>
      </c>
      <c r="L39" s="221" t="s">
        <v>121</v>
      </c>
      <c r="M39" s="222" t="s">
        <v>8</v>
      </c>
      <c r="N39" s="136"/>
      <c r="O39" s="223" t="s">
        <v>150</v>
      </c>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127"/>
    </row>
    <row r="40" spans="1:41" ht="36" customHeight="1" x14ac:dyDescent="0.5">
      <c r="A40" s="50"/>
      <c r="B40" s="717"/>
      <c r="C40" s="717"/>
      <c r="D40" s="717"/>
      <c r="E40" s="717"/>
      <c r="F40" s="717"/>
      <c r="G40" s="717"/>
      <c r="H40" s="717"/>
      <c r="I40" s="224"/>
      <c r="J40" s="224"/>
      <c r="K40" s="225"/>
      <c r="L40" s="226"/>
      <c r="M40" s="278">
        <f>ROUND((SUM(I40:L40)),4)</f>
        <v>0</v>
      </c>
      <c r="N40" s="136"/>
      <c r="O40" s="228"/>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127"/>
    </row>
    <row r="41" spans="1:41" ht="36" customHeight="1" x14ac:dyDescent="0.5">
      <c r="A41" s="50"/>
      <c r="B41" s="757"/>
      <c r="C41" s="757"/>
      <c r="D41" s="757"/>
      <c r="E41" s="757"/>
      <c r="F41" s="757"/>
      <c r="G41" s="757"/>
      <c r="H41" s="757"/>
      <c r="I41" s="229"/>
      <c r="J41" s="229"/>
      <c r="K41" s="230"/>
      <c r="L41" s="231"/>
      <c r="M41" s="278">
        <f t="shared" ref="M41:M44" si="9">ROUND((SUM(I41:L41)),4)</f>
        <v>0</v>
      </c>
      <c r="N41" s="136"/>
      <c r="O41" s="232"/>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127"/>
    </row>
    <row r="42" spans="1:41" ht="36" customHeight="1" x14ac:dyDescent="0.5">
      <c r="A42" s="50"/>
      <c r="B42" s="757"/>
      <c r="C42" s="757"/>
      <c r="D42" s="757"/>
      <c r="E42" s="757"/>
      <c r="F42" s="757"/>
      <c r="G42" s="757"/>
      <c r="H42" s="757"/>
      <c r="I42" s="229"/>
      <c r="J42" s="229"/>
      <c r="K42" s="230"/>
      <c r="L42" s="231"/>
      <c r="M42" s="278">
        <f t="shared" si="9"/>
        <v>0</v>
      </c>
      <c r="N42" s="136"/>
      <c r="O42" s="232"/>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127"/>
    </row>
    <row r="43" spans="1:41" ht="36" customHeight="1" x14ac:dyDescent="0.5">
      <c r="A43" s="50"/>
      <c r="B43" s="757"/>
      <c r="C43" s="757"/>
      <c r="D43" s="757"/>
      <c r="E43" s="757"/>
      <c r="F43" s="757"/>
      <c r="G43" s="757"/>
      <c r="H43" s="757"/>
      <c r="I43" s="229"/>
      <c r="J43" s="229"/>
      <c r="K43" s="230"/>
      <c r="L43" s="231"/>
      <c r="M43" s="278">
        <f t="shared" si="9"/>
        <v>0</v>
      </c>
      <c r="N43" s="136"/>
      <c r="O43" s="232"/>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127"/>
    </row>
    <row r="44" spans="1:41" ht="36.75" customHeight="1" thickBot="1" x14ac:dyDescent="0.55000000000000004">
      <c r="A44" s="50"/>
      <c r="B44" s="758"/>
      <c r="C44" s="758"/>
      <c r="D44" s="758"/>
      <c r="E44" s="758"/>
      <c r="F44" s="758"/>
      <c r="G44" s="758"/>
      <c r="H44" s="758"/>
      <c r="I44" s="233"/>
      <c r="J44" s="233"/>
      <c r="K44" s="234"/>
      <c r="L44" s="235"/>
      <c r="M44" s="279">
        <f t="shared" si="9"/>
        <v>0</v>
      </c>
      <c r="N44" s="136"/>
      <c r="O44" s="237"/>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127"/>
    </row>
    <row r="45" spans="1:41" ht="30" customHeight="1" thickBot="1" x14ac:dyDescent="0.55000000000000004">
      <c r="A45" s="50"/>
      <c r="B45" s="719" t="s">
        <v>31</v>
      </c>
      <c r="C45" s="715"/>
      <c r="D45" s="715"/>
      <c r="E45" s="715"/>
      <c r="F45" s="715"/>
      <c r="G45" s="715"/>
      <c r="H45" s="716"/>
      <c r="I45" s="239">
        <f>ROUND((SUM(I40:I44)),4)</f>
        <v>0</v>
      </c>
      <c r="J45" s="239">
        <f t="shared" ref="J45:L45" si="10">ROUND((SUM(J40:J44)),4)</f>
        <v>0</v>
      </c>
      <c r="K45" s="239">
        <f t="shared" si="10"/>
        <v>0</v>
      </c>
      <c r="L45" s="239">
        <f t="shared" si="10"/>
        <v>0</v>
      </c>
      <c r="M45" s="280">
        <f>ROUND((SUM(I45:L45)),4)</f>
        <v>0</v>
      </c>
      <c r="N45" s="136"/>
      <c r="O45" s="241">
        <f t="shared" ref="O45" si="11">ROUND((SUM(O40:O44)),4)</f>
        <v>0</v>
      </c>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127"/>
    </row>
    <row r="46" spans="1:41" ht="16" thickBot="1" x14ac:dyDescent="0.4">
      <c r="A46" s="50"/>
      <c r="B46" s="50"/>
      <c r="C46" s="53"/>
      <c r="D46" s="53"/>
      <c r="E46" s="54"/>
      <c r="F46" s="53"/>
      <c r="G46" s="53"/>
      <c r="H46" s="54"/>
      <c r="I46" s="54"/>
      <c r="J46" s="54"/>
      <c r="K46" s="54"/>
      <c r="L46" s="54"/>
      <c r="M46" s="54"/>
      <c r="N46" s="50"/>
      <c r="O46" s="131"/>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127"/>
    </row>
    <row r="47" spans="1:41" ht="25.5" thickBot="1" x14ac:dyDescent="0.55000000000000004">
      <c r="A47" s="50"/>
      <c r="B47" s="264" t="s">
        <v>187</v>
      </c>
      <c r="C47" s="53"/>
      <c r="D47" s="53"/>
      <c r="E47" s="54"/>
      <c r="F47" s="53"/>
      <c r="G47" s="53"/>
      <c r="H47" s="54"/>
      <c r="I47" s="54"/>
      <c r="J47" s="54"/>
      <c r="K47" s="54"/>
      <c r="L47" s="54"/>
      <c r="M47" s="54"/>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127"/>
    </row>
    <row r="48" spans="1:41" ht="16" thickBot="1" x14ac:dyDescent="0.4">
      <c r="A48" s="50"/>
      <c r="B48" s="50"/>
      <c r="C48" s="53"/>
      <c r="D48" s="53"/>
      <c r="E48" s="54"/>
      <c r="F48" s="53"/>
      <c r="G48" s="53"/>
      <c r="H48" s="54"/>
      <c r="I48" s="54"/>
      <c r="J48" s="54"/>
      <c r="K48" s="54"/>
      <c r="L48" s="54"/>
      <c r="M48" s="54"/>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127"/>
    </row>
    <row r="49" spans="1:44" ht="121.5" customHeight="1" thickBot="1" x14ac:dyDescent="0.5">
      <c r="A49" s="50"/>
      <c r="B49" s="726" t="s">
        <v>154</v>
      </c>
      <c r="C49" s="727"/>
      <c r="D49" s="727"/>
      <c r="E49" s="727"/>
      <c r="F49" s="727"/>
      <c r="G49" s="728"/>
      <c r="H49" s="219" t="s">
        <v>34</v>
      </c>
      <c r="I49" s="219" t="s">
        <v>5</v>
      </c>
      <c r="J49" s="219" t="s">
        <v>6</v>
      </c>
      <c r="K49" s="220" t="s">
        <v>7</v>
      </c>
      <c r="L49" s="221" t="s">
        <v>121</v>
      </c>
      <c r="M49" s="283" t="s">
        <v>8</v>
      </c>
      <c r="N49" s="136"/>
      <c r="O49" s="223" t="s">
        <v>150</v>
      </c>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127"/>
    </row>
    <row r="50" spans="1:44" ht="36" customHeight="1" x14ac:dyDescent="0.5">
      <c r="A50" s="50"/>
      <c r="B50" s="729"/>
      <c r="C50" s="730"/>
      <c r="D50" s="730"/>
      <c r="E50" s="730"/>
      <c r="F50" s="730"/>
      <c r="G50" s="731"/>
      <c r="H50" s="224"/>
      <c r="I50" s="224"/>
      <c r="J50" s="224"/>
      <c r="K50" s="224"/>
      <c r="L50" s="224"/>
      <c r="M50" s="271">
        <f>ROUND((SUM(H50:L50)),4)</f>
        <v>0</v>
      </c>
      <c r="N50" s="136"/>
      <c r="O50" s="284"/>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127"/>
    </row>
    <row r="51" spans="1:44" ht="36" customHeight="1" x14ac:dyDescent="0.5">
      <c r="A51" s="50"/>
      <c r="B51" s="732"/>
      <c r="C51" s="733"/>
      <c r="D51" s="733"/>
      <c r="E51" s="733"/>
      <c r="F51" s="733"/>
      <c r="G51" s="734"/>
      <c r="H51" s="229"/>
      <c r="I51" s="229"/>
      <c r="J51" s="229"/>
      <c r="K51" s="229"/>
      <c r="L51" s="229"/>
      <c r="M51" s="271">
        <f t="shared" ref="M51:M55" si="12">ROUND((SUM(H51:L51)),4)</f>
        <v>0</v>
      </c>
      <c r="N51" s="136"/>
      <c r="O51" s="285"/>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127"/>
    </row>
    <row r="52" spans="1:44" ht="36" customHeight="1" x14ac:dyDescent="0.5">
      <c r="A52" s="50"/>
      <c r="B52" s="732"/>
      <c r="C52" s="733"/>
      <c r="D52" s="733"/>
      <c r="E52" s="733"/>
      <c r="F52" s="733"/>
      <c r="G52" s="734"/>
      <c r="H52" s="229"/>
      <c r="I52" s="229"/>
      <c r="J52" s="229"/>
      <c r="K52" s="229"/>
      <c r="L52" s="229"/>
      <c r="M52" s="271">
        <f t="shared" si="12"/>
        <v>0</v>
      </c>
      <c r="N52" s="136"/>
      <c r="O52" s="285"/>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127"/>
    </row>
    <row r="53" spans="1:44" ht="36" customHeight="1" x14ac:dyDescent="0.5">
      <c r="A53" s="50"/>
      <c r="B53" s="732"/>
      <c r="C53" s="733"/>
      <c r="D53" s="733"/>
      <c r="E53" s="733"/>
      <c r="F53" s="733"/>
      <c r="G53" s="734"/>
      <c r="H53" s="229"/>
      <c r="I53" s="229"/>
      <c r="J53" s="229"/>
      <c r="K53" s="229"/>
      <c r="L53" s="229"/>
      <c r="M53" s="271">
        <f t="shared" si="12"/>
        <v>0</v>
      </c>
      <c r="N53" s="136"/>
      <c r="O53" s="285"/>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127"/>
    </row>
    <row r="54" spans="1:44" ht="36.75" customHeight="1" thickBot="1" x14ac:dyDescent="0.55000000000000004">
      <c r="A54" s="50"/>
      <c r="B54" s="723"/>
      <c r="C54" s="724"/>
      <c r="D54" s="724"/>
      <c r="E54" s="724"/>
      <c r="F54" s="724"/>
      <c r="G54" s="725"/>
      <c r="H54" s="233"/>
      <c r="I54" s="233"/>
      <c r="J54" s="233"/>
      <c r="K54" s="229"/>
      <c r="L54" s="229"/>
      <c r="M54" s="271">
        <f t="shared" si="12"/>
        <v>0</v>
      </c>
      <c r="N54" s="136"/>
      <c r="O54" s="286"/>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127"/>
    </row>
    <row r="55" spans="1:44" ht="46.5" customHeight="1" thickBot="1" x14ac:dyDescent="0.55000000000000004">
      <c r="A55" s="50"/>
      <c r="B55" s="719" t="s">
        <v>31</v>
      </c>
      <c r="C55" s="715"/>
      <c r="D55" s="715"/>
      <c r="E55" s="715"/>
      <c r="F55" s="715"/>
      <c r="G55" s="735"/>
      <c r="H55" s="287">
        <f>ROUND((SUM(H50:H54)),4)</f>
        <v>0</v>
      </c>
      <c r="I55" s="287">
        <f t="shared" ref="I55:L55" si="13">ROUND((SUM(I50:I54)),4)</f>
        <v>0</v>
      </c>
      <c r="J55" s="287">
        <f t="shared" si="13"/>
        <v>0</v>
      </c>
      <c r="K55" s="287">
        <f t="shared" si="13"/>
        <v>0</v>
      </c>
      <c r="L55" s="287">
        <f t="shared" si="13"/>
        <v>0</v>
      </c>
      <c r="M55" s="271">
        <f t="shared" si="12"/>
        <v>0</v>
      </c>
      <c r="N55" s="136"/>
      <c r="O55" s="240">
        <f t="shared" ref="O55" si="14">ROUND((SUM(O50:O54)),4)</f>
        <v>0</v>
      </c>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127"/>
    </row>
    <row r="56" spans="1:44" ht="16" thickBot="1" x14ac:dyDescent="0.4">
      <c r="A56" s="50"/>
      <c r="B56" s="50"/>
      <c r="C56" s="53"/>
      <c r="D56" s="53"/>
      <c r="E56" s="54"/>
      <c r="F56" s="53"/>
      <c r="G56" s="53"/>
      <c r="H56" s="54"/>
      <c r="I56" s="54"/>
      <c r="J56" s="54"/>
      <c r="K56" s="54"/>
      <c r="L56" s="54"/>
      <c r="M56" s="54"/>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127"/>
    </row>
    <row r="57" spans="1:44" ht="25.5" thickBot="1" x14ac:dyDescent="0.55000000000000004">
      <c r="A57" s="50"/>
      <c r="B57" s="264" t="s">
        <v>188</v>
      </c>
      <c r="C57" s="53"/>
      <c r="D57" s="53"/>
      <c r="E57" s="54"/>
      <c r="F57" s="53"/>
      <c r="G57" s="53"/>
      <c r="H57" s="54"/>
      <c r="I57" s="54"/>
      <c r="J57" s="54"/>
      <c r="K57" s="54"/>
      <c r="L57" s="54"/>
      <c r="M57" s="54"/>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127"/>
    </row>
    <row r="58" spans="1:44" ht="16" thickBot="1" x14ac:dyDescent="0.4">
      <c r="A58" s="50"/>
      <c r="B58" s="50"/>
      <c r="C58" s="53"/>
      <c r="D58" s="53"/>
      <c r="E58" s="54"/>
      <c r="F58" s="53"/>
      <c r="G58" s="53"/>
      <c r="H58" s="54"/>
      <c r="I58" s="54"/>
      <c r="J58" s="54"/>
      <c r="K58" s="54"/>
      <c r="L58" s="54"/>
      <c r="M58" s="54"/>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27"/>
    </row>
    <row r="59" spans="1:44" ht="36" customHeight="1" thickBot="1" x14ac:dyDescent="0.5">
      <c r="A59" s="50"/>
      <c r="B59" s="736" t="s">
        <v>155</v>
      </c>
      <c r="C59" s="737"/>
      <c r="D59" s="737"/>
      <c r="E59" s="737"/>
      <c r="F59" s="737"/>
      <c r="G59" s="737"/>
      <c r="H59" s="738"/>
      <c r="I59" s="294" t="s">
        <v>5</v>
      </c>
      <c r="J59" s="294" t="s">
        <v>6</v>
      </c>
      <c r="K59" s="295" t="s">
        <v>7</v>
      </c>
      <c r="L59" s="296" t="s">
        <v>121</v>
      </c>
      <c r="M59" s="283" t="s">
        <v>8</v>
      </c>
      <c r="N59" s="136"/>
      <c r="O59" s="297" t="s">
        <v>150</v>
      </c>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127"/>
    </row>
    <row r="60" spans="1:44" ht="36" customHeight="1" x14ac:dyDescent="0.25">
      <c r="A60" s="50"/>
      <c r="B60" s="729"/>
      <c r="C60" s="730"/>
      <c r="D60" s="730"/>
      <c r="E60" s="730"/>
      <c r="F60" s="730"/>
      <c r="G60" s="730"/>
      <c r="H60" s="731"/>
      <c r="I60" s="224"/>
      <c r="J60" s="224"/>
      <c r="K60" s="224"/>
      <c r="L60" s="224"/>
      <c r="M60" s="298">
        <f>ROUND((SUM(I60:L60)),4)</f>
        <v>0</v>
      </c>
      <c r="N60" s="299"/>
      <c r="O60" s="228"/>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127"/>
    </row>
    <row r="61" spans="1:44" ht="36.75" customHeight="1" x14ac:dyDescent="0.25">
      <c r="A61" s="50"/>
      <c r="B61" s="732"/>
      <c r="C61" s="733"/>
      <c r="D61" s="733"/>
      <c r="E61" s="733"/>
      <c r="F61" s="733"/>
      <c r="G61" s="733"/>
      <c r="H61" s="734"/>
      <c r="I61" s="229"/>
      <c r="J61" s="229"/>
      <c r="K61" s="229"/>
      <c r="L61" s="229"/>
      <c r="M61" s="300">
        <f t="shared" ref="M61:M64" si="15">ROUND((SUM(I61:L61)),4)</f>
        <v>0</v>
      </c>
      <c r="N61" s="299"/>
      <c r="O61" s="232"/>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127"/>
    </row>
    <row r="62" spans="1:44" ht="36" customHeight="1" x14ac:dyDescent="0.25">
      <c r="A62" s="50"/>
      <c r="B62" s="732"/>
      <c r="C62" s="733"/>
      <c r="D62" s="733"/>
      <c r="E62" s="733"/>
      <c r="F62" s="733"/>
      <c r="G62" s="733"/>
      <c r="H62" s="734"/>
      <c r="I62" s="229"/>
      <c r="J62" s="229"/>
      <c r="K62" s="229"/>
      <c r="L62" s="229"/>
      <c r="M62" s="300">
        <f t="shared" si="15"/>
        <v>0</v>
      </c>
      <c r="N62" s="299"/>
      <c r="O62" s="232"/>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127"/>
    </row>
    <row r="63" spans="1:44" ht="36.75" customHeight="1" x14ac:dyDescent="0.25">
      <c r="A63" s="50"/>
      <c r="B63" s="732"/>
      <c r="C63" s="733"/>
      <c r="D63" s="733"/>
      <c r="E63" s="733"/>
      <c r="F63" s="733"/>
      <c r="G63" s="733"/>
      <c r="H63" s="734"/>
      <c r="I63" s="229"/>
      <c r="J63" s="229"/>
      <c r="K63" s="229"/>
      <c r="L63" s="229"/>
      <c r="M63" s="300">
        <f t="shared" si="15"/>
        <v>0</v>
      </c>
      <c r="N63" s="299"/>
      <c r="O63" s="232"/>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127"/>
    </row>
    <row r="64" spans="1:44" ht="36.75" customHeight="1" thickBot="1" x14ac:dyDescent="0.3">
      <c r="A64" s="50"/>
      <c r="B64" s="723"/>
      <c r="C64" s="724"/>
      <c r="D64" s="724"/>
      <c r="E64" s="724"/>
      <c r="F64" s="724"/>
      <c r="G64" s="724"/>
      <c r="H64" s="725"/>
      <c r="I64" s="233"/>
      <c r="J64" s="233"/>
      <c r="K64" s="229"/>
      <c r="L64" s="229"/>
      <c r="M64" s="301">
        <f t="shared" si="15"/>
        <v>0</v>
      </c>
      <c r="N64" s="299"/>
      <c r="O64" s="237"/>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127"/>
      <c r="AP64" s="50"/>
      <c r="AQ64" s="50"/>
      <c r="AR64" s="50"/>
    </row>
    <row r="65" spans="1:45" ht="42.75" customHeight="1" thickBot="1" x14ac:dyDescent="0.3">
      <c r="A65" s="50"/>
      <c r="B65" s="720" t="s">
        <v>31</v>
      </c>
      <c r="C65" s="721"/>
      <c r="D65" s="721"/>
      <c r="E65" s="721"/>
      <c r="F65" s="721"/>
      <c r="G65" s="721"/>
      <c r="H65" s="722"/>
      <c r="I65" s="302">
        <f>ROUND((SUM(I60:I64)),4)</f>
        <v>0</v>
      </c>
      <c r="J65" s="302">
        <f t="shared" ref="J65:L65" si="16">ROUND((SUM(J60:J64)),4)</f>
        <v>0</v>
      </c>
      <c r="K65" s="302">
        <f t="shared" si="16"/>
        <v>0</v>
      </c>
      <c r="L65" s="302">
        <f t="shared" si="16"/>
        <v>0</v>
      </c>
      <c r="M65" s="303">
        <f>ROUND((SUM(I65:L65)),4)</f>
        <v>0</v>
      </c>
      <c r="N65" s="299"/>
      <c r="O65" s="303">
        <f t="shared" ref="O65" si="17">ROUND((SUM(O60:O64)),4)</f>
        <v>0</v>
      </c>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127"/>
      <c r="AP65" s="50"/>
      <c r="AQ65" s="50"/>
      <c r="AR65" s="50"/>
    </row>
    <row r="66" spans="1:45" ht="16" thickBot="1" x14ac:dyDescent="0.4">
      <c r="A66" s="50"/>
      <c r="B66" s="50"/>
      <c r="C66" s="53"/>
      <c r="D66" s="53"/>
      <c r="E66" s="54"/>
      <c r="F66" s="53"/>
      <c r="G66" s="53"/>
      <c r="H66" s="54"/>
      <c r="I66" s="54"/>
      <c r="J66" s="54"/>
      <c r="K66" s="54"/>
      <c r="L66" s="54"/>
      <c r="M66" s="54"/>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127"/>
      <c r="AP66" s="50"/>
      <c r="AQ66" s="50"/>
      <c r="AR66" s="50"/>
      <c r="AS66" s="50"/>
    </row>
    <row r="67" spans="1:45" ht="25.5" thickBot="1" x14ac:dyDescent="0.55000000000000004">
      <c r="A67" s="50"/>
      <c r="B67" s="264" t="s">
        <v>189</v>
      </c>
      <c r="C67" s="53"/>
      <c r="D67" s="53"/>
      <c r="E67" s="54"/>
      <c r="F67" s="53"/>
      <c r="G67" s="53"/>
      <c r="H67" s="54"/>
      <c r="I67" s="54"/>
      <c r="J67" s="54"/>
      <c r="K67" s="54"/>
      <c r="L67" s="54"/>
      <c r="M67" s="54"/>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127"/>
      <c r="AP67" s="50"/>
      <c r="AQ67" s="50"/>
      <c r="AR67" s="50"/>
      <c r="AS67" s="50"/>
    </row>
    <row r="68" spans="1:45" ht="16" thickBot="1" x14ac:dyDescent="0.4">
      <c r="A68" s="50"/>
      <c r="B68" s="50"/>
      <c r="C68" s="53"/>
      <c r="D68" s="53"/>
      <c r="E68" s="54"/>
      <c r="F68" s="53"/>
      <c r="G68" s="53"/>
      <c r="H68" s="54"/>
      <c r="I68" s="54"/>
      <c r="J68" s="54"/>
      <c r="K68" s="54"/>
      <c r="L68" s="54"/>
      <c r="M68" s="54"/>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127"/>
      <c r="AP68" s="50"/>
      <c r="AQ68" s="50"/>
      <c r="AR68" s="50"/>
      <c r="AS68" s="50"/>
    </row>
    <row r="69" spans="1:45" ht="42.75" customHeight="1" thickBot="1" x14ac:dyDescent="0.5">
      <c r="A69" s="50"/>
      <c r="B69" s="736" t="s">
        <v>156</v>
      </c>
      <c r="C69" s="737"/>
      <c r="D69" s="737"/>
      <c r="E69" s="737"/>
      <c r="F69" s="737"/>
      <c r="G69" s="737"/>
      <c r="H69" s="738"/>
      <c r="I69" s="294" t="s">
        <v>5</v>
      </c>
      <c r="J69" s="294" t="s">
        <v>6</v>
      </c>
      <c r="K69" s="295" t="s">
        <v>7</v>
      </c>
      <c r="L69" s="296" t="s">
        <v>121</v>
      </c>
      <c r="M69" s="283" t="s">
        <v>8</v>
      </c>
      <c r="N69" s="136"/>
      <c r="O69" s="297" t="s">
        <v>150</v>
      </c>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127"/>
      <c r="AP69" s="50"/>
      <c r="AQ69" s="50"/>
      <c r="AR69" s="50"/>
    </row>
    <row r="70" spans="1:45" ht="36.75" customHeight="1" x14ac:dyDescent="0.25">
      <c r="A70" s="50"/>
      <c r="B70" s="729"/>
      <c r="C70" s="730"/>
      <c r="D70" s="730"/>
      <c r="E70" s="730"/>
      <c r="F70" s="730"/>
      <c r="G70" s="730"/>
      <c r="H70" s="731"/>
      <c r="I70" s="224"/>
      <c r="J70" s="224"/>
      <c r="K70" s="224"/>
      <c r="L70" s="224"/>
      <c r="M70" s="300">
        <f t="shared" ref="M70:M77" si="18">ROUND((SUM(I70:L70)),4)</f>
        <v>0</v>
      </c>
      <c r="N70" s="299"/>
      <c r="O70" s="228"/>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127"/>
      <c r="AP70" s="50"/>
      <c r="AQ70" s="50"/>
      <c r="AR70" s="50"/>
    </row>
    <row r="71" spans="1:45" ht="36.75" customHeight="1" x14ac:dyDescent="0.25">
      <c r="A71" s="50"/>
      <c r="B71" s="732"/>
      <c r="C71" s="733"/>
      <c r="D71" s="733"/>
      <c r="E71" s="733"/>
      <c r="F71" s="733"/>
      <c r="G71" s="733"/>
      <c r="H71" s="734"/>
      <c r="I71" s="229"/>
      <c r="J71" s="229"/>
      <c r="K71" s="229"/>
      <c r="L71" s="229"/>
      <c r="M71" s="300">
        <f t="shared" si="18"/>
        <v>0</v>
      </c>
      <c r="N71" s="299"/>
      <c r="O71" s="232"/>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127"/>
      <c r="AP71" s="50"/>
      <c r="AQ71" s="50"/>
      <c r="AR71" s="50"/>
    </row>
    <row r="72" spans="1:45" ht="35.25" customHeight="1" x14ac:dyDescent="0.25">
      <c r="A72" s="50"/>
      <c r="B72" s="732"/>
      <c r="C72" s="733"/>
      <c r="D72" s="733"/>
      <c r="E72" s="733"/>
      <c r="F72" s="733"/>
      <c r="G72" s="733"/>
      <c r="H72" s="734"/>
      <c r="I72" s="229"/>
      <c r="J72" s="229"/>
      <c r="K72" s="229"/>
      <c r="L72" s="229"/>
      <c r="M72" s="300">
        <f t="shared" si="18"/>
        <v>0</v>
      </c>
      <c r="N72" s="299"/>
      <c r="O72" s="232"/>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127"/>
      <c r="AP72" s="50"/>
      <c r="AQ72" s="50"/>
      <c r="AR72" s="50"/>
    </row>
    <row r="73" spans="1:45" ht="36" customHeight="1" x14ac:dyDescent="0.25">
      <c r="A73" s="50"/>
      <c r="B73" s="732"/>
      <c r="C73" s="733"/>
      <c r="D73" s="733"/>
      <c r="E73" s="733"/>
      <c r="F73" s="733"/>
      <c r="G73" s="733"/>
      <c r="H73" s="734"/>
      <c r="I73" s="229"/>
      <c r="J73" s="229"/>
      <c r="K73" s="229"/>
      <c r="L73" s="229"/>
      <c r="M73" s="300">
        <f t="shared" si="18"/>
        <v>0</v>
      </c>
      <c r="N73" s="299"/>
      <c r="O73" s="232"/>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127"/>
      <c r="AP73" s="50"/>
      <c r="AQ73" s="50"/>
      <c r="AR73" s="50"/>
    </row>
    <row r="74" spans="1:45" ht="36" customHeight="1" x14ac:dyDescent="0.25">
      <c r="A74" s="50"/>
      <c r="B74" s="754"/>
      <c r="C74" s="755"/>
      <c r="D74" s="755"/>
      <c r="E74" s="755"/>
      <c r="F74" s="755"/>
      <c r="G74" s="755"/>
      <c r="H74" s="756"/>
      <c r="I74" s="229"/>
      <c r="J74" s="229"/>
      <c r="K74" s="229"/>
      <c r="L74" s="229"/>
      <c r="M74" s="300">
        <f t="shared" si="18"/>
        <v>0</v>
      </c>
      <c r="N74" s="299"/>
      <c r="O74" s="232"/>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127"/>
      <c r="AP74" s="50"/>
      <c r="AQ74" s="50"/>
      <c r="AR74" s="50"/>
    </row>
    <row r="75" spans="1:45" ht="36" customHeight="1" x14ac:dyDescent="0.25">
      <c r="A75" s="50"/>
      <c r="B75" s="754"/>
      <c r="C75" s="755"/>
      <c r="D75" s="755"/>
      <c r="E75" s="755"/>
      <c r="F75" s="755"/>
      <c r="G75" s="755"/>
      <c r="H75" s="756"/>
      <c r="I75" s="229"/>
      <c r="J75" s="229"/>
      <c r="K75" s="229"/>
      <c r="L75" s="229"/>
      <c r="M75" s="300">
        <f t="shared" si="18"/>
        <v>0</v>
      </c>
      <c r="N75" s="299"/>
      <c r="O75" s="232"/>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127"/>
      <c r="AP75" s="50"/>
      <c r="AQ75" s="50"/>
      <c r="AR75" s="50"/>
    </row>
    <row r="76" spans="1:45" ht="36.75" customHeight="1" thickBot="1" x14ac:dyDescent="0.3">
      <c r="A76" s="50"/>
      <c r="B76" s="723"/>
      <c r="C76" s="724"/>
      <c r="D76" s="724"/>
      <c r="E76" s="724"/>
      <c r="F76" s="724"/>
      <c r="G76" s="724"/>
      <c r="H76" s="725"/>
      <c r="I76" s="233"/>
      <c r="J76" s="233"/>
      <c r="K76" s="233"/>
      <c r="L76" s="233"/>
      <c r="M76" s="301">
        <f t="shared" si="18"/>
        <v>0</v>
      </c>
      <c r="N76" s="299"/>
      <c r="O76" s="237"/>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127"/>
      <c r="AP76" s="50"/>
      <c r="AQ76" s="50"/>
      <c r="AR76" s="50"/>
    </row>
    <row r="77" spans="1:45" ht="39" customHeight="1" thickBot="1" x14ac:dyDescent="0.3">
      <c r="A77" s="50"/>
      <c r="B77" s="720" t="s">
        <v>31</v>
      </c>
      <c r="C77" s="721"/>
      <c r="D77" s="721"/>
      <c r="E77" s="721"/>
      <c r="F77" s="721"/>
      <c r="G77" s="721"/>
      <c r="H77" s="722"/>
      <c r="I77" s="302">
        <f>ROUND((SUM(I70:I76)),4)</f>
        <v>0</v>
      </c>
      <c r="J77" s="302">
        <f t="shared" ref="J77:K77" si="19">ROUND((SUM(J70:J76)),4)</f>
        <v>0</v>
      </c>
      <c r="K77" s="302">
        <f t="shared" si="19"/>
        <v>0</v>
      </c>
      <c r="L77" s="302">
        <f>ROUND((SUM(L70:L76)),4)</f>
        <v>0</v>
      </c>
      <c r="M77" s="303">
        <f t="shared" si="18"/>
        <v>0</v>
      </c>
      <c r="N77" s="299"/>
      <c r="O77" s="303">
        <f>ROUND((SUM(O70:O76)),4)</f>
        <v>0</v>
      </c>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127"/>
      <c r="AP77" s="50"/>
      <c r="AQ77" s="50"/>
      <c r="AR77" s="50"/>
    </row>
    <row r="78" spans="1:45" ht="15.5" x14ac:dyDescent="0.35">
      <c r="A78" s="50"/>
      <c r="B78" s="50"/>
      <c r="C78" s="53"/>
      <c r="D78" s="53"/>
      <c r="E78" s="54"/>
      <c r="F78" s="53"/>
      <c r="G78" s="53"/>
      <c r="H78" s="54"/>
      <c r="I78" s="54"/>
      <c r="J78" s="54"/>
      <c r="K78" s="54"/>
      <c r="L78" s="54"/>
      <c r="M78" s="54"/>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127"/>
      <c r="AP78" s="50"/>
      <c r="AQ78" s="50"/>
      <c r="AR78" s="50"/>
      <c r="AS78" s="50"/>
    </row>
    <row r="79" spans="1:45" ht="13" thickBot="1" x14ac:dyDescent="0.3">
      <c r="A79" s="50"/>
      <c r="B79" s="50" t="s">
        <v>67</v>
      </c>
      <c r="C79" s="55"/>
      <c r="D79" s="55"/>
      <c r="E79" s="55"/>
      <c r="F79" s="55"/>
      <c r="G79" s="55"/>
      <c r="H79" s="55"/>
      <c r="I79" s="55"/>
      <c r="J79" s="55"/>
      <c r="K79" s="55"/>
      <c r="L79" s="55"/>
      <c r="M79" s="55"/>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127"/>
      <c r="AP79" s="50"/>
      <c r="AQ79" s="50"/>
      <c r="AR79" s="50"/>
      <c r="AS79" s="50"/>
    </row>
    <row r="80" spans="1:45" ht="60" customHeight="1" thickBot="1" x14ac:dyDescent="0.3">
      <c r="A80" s="50"/>
      <c r="B80" s="719" t="s">
        <v>190</v>
      </c>
      <c r="C80" s="715"/>
      <c r="D80" s="715"/>
      <c r="E80" s="715"/>
      <c r="F80" s="715"/>
      <c r="G80" s="715"/>
      <c r="H80" s="715"/>
      <c r="I80" s="715"/>
      <c r="J80" s="715"/>
      <c r="K80" s="715"/>
      <c r="L80" s="715"/>
      <c r="M80" s="716"/>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127"/>
      <c r="AP80" s="50"/>
      <c r="AQ80" s="50"/>
      <c r="AR80" s="50"/>
      <c r="AS80" s="50"/>
    </row>
    <row r="81" spans="1:45" ht="12.75" customHeight="1" x14ac:dyDescent="0.25">
      <c r="A81" s="50"/>
      <c r="B81" s="696"/>
      <c r="C81" s="697"/>
      <c r="D81" s="697"/>
      <c r="E81" s="697"/>
      <c r="F81" s="697"/>
      <c r="G81" s="697"/>
      <c r="H81" s="697"/>
      <c r="I81" s="697"/>
      <c r="J81" s="697"/>
      <c r="K81" s="697"/>
      <c r="L81" s="697"/>
      <c r="M81" s="698"/>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127"/>
      <c r="AP81" s="50"/>
      <c r="AQ81" s="50"/>
      <c r="AR81" s="50"/>
      <c r="AS81" s="50"/>
    </row>
    <row r="82" spans="1:45" ht="12.75" customHeight="1" x14ac:dyDescent="0.25">
      <c r="A82" s="50"/>
      <c r="B82" s="699"/>
      <c r="C82" s="700"/>
      <c r="D82" s="700"/>
      <c r="E82" s="700"/>
      <c r="F82" s="700"/>
      <c r="G82" s="700"/>
      <c r="H82" s="700"/>
      <c r="I82" s="700"/>
      <c r="J82" s="700"/>
      <c r="K82" s="700"/>
      <c r="L82" s="700"/>
      <c r="M82" s="701"/>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127"/>
      <c r="AP82" s="50"/>
      <c r="AQ82" s="50"/>
      <c r="AR82" s="50"/>
      <c r="AS82" s="50"/>
    </row>
    <row r="83" spans="1:45" ht="12.75" customHeight="1" x14ac:dyDescent="0.25">
      <c r="A83" s="50"/>
      <c r="B83" s="699"/>
      <c r="C83" s="700"/>
      <c r="D83" s="700"/>
      <c r="E83" s="700"/>
      <c r="F83" s="700"/>
      <c r="G83" s="700"/>
      <c r="H83" s="700"/>
      <c r="I83" s="700"/>
      <c r="J83" s="700"/>
      <c r="K83" s="700"/>
      <c r="L83" s="700"/>
      <c r="M83" s="701"/>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127"/>
      <c r="AP83" s="50"/>
      <c r="AQ83" s="50"/>
      <c r="AR83" s="50"/>
      <c r="AS83" s="50"/>
    </row>
    <row r="84" spans="1:45" ht="12.75" customHeight="1" x14ac:dyDescent="0.25">
      <c r="A84" s="50"/>
      <c r="B84" s="699"/>
      <c r="C84" s="700"/>
      <c r="D84" s="700"/>
      <c r="E84" s="700"/>
      <c r="F84" s="700"/>
      <c r="G84" s="700"/>
      <c r="H84" s="700"/>
      <c r="I84" s="700"/>
      <c r="J84" s="700"/>
      <c r="K84" s="700"/>
      <c r="L84" s="700"/>
      <c r="M84" s="701"/>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127"/>
      <c r="AP84" s="50"/>
      <c r="AQ84" s="50"/>
      <c r="AR84" s="50"/>
      <c r="AS84" s="50"/>
    </row>
    <row r="85" spans="1:45" ht="12.75" customHeight="1" x14ac:dyDescent="0.25">
      <c r="A85" s="50"/>
      <c r="B85" s="699"/>
      <c r="C85" s="700"/>
      <c r="D85" s="700"/>
      <c r="E85" s="700"/>
      <c r="F85" s="700"/>
      <c r="G85" s="700"/>
      <c r="H85" s="700"/>
      <c r="I85" s="700"/>
      <c r="J85" s="700"/>
      <c r="K85" s="700"/>
      <c r="L85" s="700"/>
      <c r="M85" s="701"/>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127"/>
      <c r="AP85" s="50"/>
      <c r="AQ85" s="50"/>
      <c r="AR85" s="50"/>
      <c r="AS85" s="50"/>
    </row>
    <row r="86" spans="1:45" ht="12.75" customHeight="1" x14ac:dyDescent="0.25">
      <c r="A86" s="50"/>
      <c r="B86" s="699"/>
      <c r="C86" s="700"/>
      <c r="D86" s="700"/>
      <c r="E86" s="700"/>
      <c r="F86" s="700"/>
      <c r="G86" s="700"/>
      <c r="H86" s="700"/>
      <c r="I86" s="700"/>
      <c r="J86" s="700"/>
      <c r="K86" s="700"/>
      <c r="L86" s="700"/>
      <c r="M86" s="701"/>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127"/>
      <c r="AP86" s="50"/>
      <c r="AQ86" s="50"/>
      <c r="AR86" s="50"/>
      <c r="AS86" s="50"/>
    </row>
    <row r="87" spans="1:45" ht="12.75" customHeight="1" x14ac:dyDescent="0.25">
      <c r="A87" s="50"/>
      <c r="B87" s="699"/>
      <c r="C87" s="700"/>
      <c r="D87" s="700"/>
      <c r="E87" s="700"/>
      <c r="F87" s="700"/>
      <c r="G87" s="700"/>
      <c r="H87" s="700"/>
      <c r="I87" s="700"/>
      <c r="J87" s="700"/>
      <c r="K87" s="700"/>
      <c r="L87" s="700"/>
      <c r="M87" s="701"/>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127"/>
      <c r="AP87" s="50"/>
      <c r="AQ87" s="50"/>
      <c r="AR87" s="50"/>
      <c r="AS87" s="50"/>
    </row>
    <row r="88" spans="1:45" ht="12.75" customHeight="1" x14ac:dyDescent="0.25">
      <c r="A88" s="50"/>
      <c r="B88" s="699"/>
      <c r="C88" s="700"/>
      <c r="D88" s="700"/>
      <c r="E88" s="700"/>
      <c r="F88" s="700"/>
      <c r="G88" s="700"/>
      <c r="H88" s="700"/>
      <c r="I88" s="700"/>
      <c r="J88" s="700"/>
      <c r="K88" s="700"/>
      <c r="L88" s="700"/>
      <c r="M88" s="701"/>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127"/>
      <c r="AP88" s="50"/>
      <c r="AQ88" s="50"/>
      <c r="AR88" s="50"/>
      <c r="AS88" s="50"/>
    </row>
    <row r="89" spans="1:45" ht="12.75" customHeight="1" x14ac:dyDescent="0.25">
      <c r="A89" s="50"/>
      <c r="B89" s="699"/>
      <c r="C89" s="700"/>
      <c r="D89" s="700"/>
      <c r="E89" s="700"/>
      <c r="F89" s="700"/>
      <c r="G89" s="700"/>
      <c r="H89" s="700"/>
      <c r="I89" s="700"/>
      <c r="J89" s="700"/>
      <c r="K89" s="700"/>
      <c r="L89" s="700"/>
      <c r="M89" s="701"/>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127"/>
      <c r="AP89" s="50"/>
      <c r="AQ89" s="50"/>
      <c r="AR89" s="50"/>
      <c r="AS89" s="50"/>
    </row>
    <row r="90" spans="1:45" ht="12.75" customHeight="1" x14ac:dyDescent="0.25">
      <c r="A90" s="50"/>
      <c r="B90" s="699"/>
      <c r="C90" s="700"/>
      <c r="D90" s="700"/>
      <c r="E90" s="700"/>
      <c r="F90" s="700"/>
      <c r="G90" s="700"/>
      <c r="H90" s="700"/>
      <c r="I90" s="700"/>
      <c r="J90" s="700"/>
      <c r="K90" s="700"/>
      <c r="L90" s="700"/>
      <c r="M90" s="701"/>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127"/>
      <c r="AP90" s="50"/>
      <c r="AQ90" s="50"/>
      <c r="AR90" s="50"/>
      <c r="AS90" s="50"/>
    </row>
    <row r="91" spans="1:45" ht="12.75" customHeight="1" x14ac:dyDescent="0.25">
      <c r="A91" s="50"/>
      <c r="B91" s="699"/>
      <c r="C91" s="700"/>
      <c r="D91" s="700"/>
      <c r="E91" s="700"/>
      <c r="F91" s="700"/>
      <c r="G91" s="700"/>
      <c r="H91" s="700"/>
      <c r="I91" s="700"/>
      <c r="J91" s="700"/>
      <c r="K91" s="700"/>
      <c r="L91" s="700"/>
      <c r="M91" s="701"/>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127"/>
      <c r="AP91" s="50"/>
      <c r="AQ91" s="50"/>
      <c r="AR91" s="50"/>
      <c r="AS91" s="50"/>
    </row>
    <row r="92" spans="1:45" ht="12.75" customHeight="1" x14ac:dyDescent="0.25">
      <c r="A92" s="50"/>
      <c r="B92" s="699"/>
      <c r="C92" s="700"/>
      <c r="D92" s="700"/>
      <c r="E92" s="700"/>
      <c r="F92" s="700"/>
      <c r="G92" s="700"/>
      <c r="H92" s="700"/>
      <c r="I92" s="700"/>
      <c r="J92" s="700"/>
      <c r="K92" s="700"/>
      <c r="L92" s="700"/>
      <c r="M92" s="701"/>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127"/>
      <c r="AP92" s="50"/>
      <c r="AQ92" s="50"/>
      <c r="AR92" s="50"/>
      <c r="AS92" s="50"/>
    </row>
    <row r="93" spans="1:45" ht="12.75" customHeight="1" x14ac:dyDescent="0.25">
      <c r="A93" s="50"/>
      <c r="B93" s="699"/>
      <c r="C93" s="700"/>
      <c r="D93" s="700"/>
      <c r="E93" s="700"/>
      <c r="F93" s="700"/>
      <c r="G93" s="700"/>
      <c r="H93" s="700"/>
      <c r="I93" s="700"/>
      <c r="J93" s="700"/>
      <c r="K93" s="700"/>
      <c r="L93" s="700"/>
      <c r="M93" s="701"/>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127"/>
      <c r="AP93" s="50"/>
      <c r="AQ93" s="50"/>
      <c r="AR93" s="50"/>
      <c r="AS93" s="50"/>
    </row>
    <row r="94" spans="1:45" ht="12.75" customHeight="1" x14ac:dyDescent="0.25">
      <c r="A94" s="50"/>
      <c r="B94" s="699"/>
      <c r="C94" s="700"/>
      <c r="D94" s="700"/>
      <c r="E94" s="700"/>
      <c r="F94" s="700"/>
      <c r="G94" s="700"/>
      <c r="H94" s="700"/>
      <c r="I94" s="700"/>
      <c r="J94" s="700"/>
      <c r="K94" s="700"/>
      <c r="L94" s="700"/>
      <c r="M94" s="701"/>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127"/>
      <c r="AP94" s="50"/>
      <c r="AQ94" s="50"/>
      <c r="AR94" s="50"/>
      <c r="AS94" s="50"/>
    </row>
    <row r="95" spans="1:45" ht="12.75" customHeight="1" x14ac:dyDescent="0.25">
      <c r="A95" s="50"/>
      <c r="B95" s="699"/>
      <c r="C95" s="700"/>
      <c r="D95" s="700"/>
      <c r="E95" s="700"/>
      <c r="F95" s="700"/>
      <c r="G95" s="700"/>
      <c r="H95" s="700"/>
      <c r="I95" s="700"/>
      <c r="J95" s="700"/>
      <c r="K95" s="700"/>
      <c r="L95" s="700"/>
      <c r="M95" s="701"/>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127"/>
      <c r="AP95" s="50"/>
      <c r="AQ95" s="50"/>
      <c r="AR95" s="50"/>
      <c r="AS95" s="50"/>
    </row>
    <row r="96" spans="1:45" ht="12.75" customHeight="1" x14ac:dyDescent="0.25">
      <c r="A96" s="50"/>
      <c r="B96" s="699"/>
      <c r="C96" s="700"/>
      <c r="D96" s="700"/>
      <c r="E96" s="700"/>
      <c r="F96" s="700"/>
      <c r="G96" s="700"/>
      <c r="H96" s="700"/>
      <c r="I96" s="700"/>
      <c r="J96" s="700"/>
      <c r="K96" s="700"/>
      <c r="L96" s="700"/>
      <c r="M96" s="701"/>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127"/>
      <c r="AP96" s="50"/>
      <c r="AQ96" s="50"/>
      <c r="AR96" s="50"/>
      <c r="AS96" s="50"/>
    </row>
    <row r="97" spans="1:45" x14ac:dyDescent="0.25">
      <c r="A97" s="50"/>
      <c r="B97" s="699"/>
      <c r="C97" s="700"/>
      <c r="D97" s="700"/>
      <c r="E97" s="700"/>
      <c r="F97" s="700"/>
      <c r="G97" s="700"/>
      <c r="H97" s="700"/>
      <c r="I97" s="700"/>
      <c r="J97" s="700"/>
      <c r="K97" s="700"/>
      <c r="L97" s="700"/>
      <c r="M97" s="701"/>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127"/>
      <c r="AP97" s="50"/>
      <c r="AQ97" s="50"/>
      <c r="AR97" s="50"/>
      <c r="AS97" s="50"/>
    </row>
    <row r="98" spans="1:45" x14ac:dyDescent="0.25">
      <c r="A98" s="50"/>
      <c r="B98" s="699"/>
      <c r="C98" s="700"/>
      <c r="D98" s="700"/>
      <c r="E98" s="700"/>
      <c r="F98" s="700"/>
      <c r="G98" s="700"/>
      <c r="H98" s="700"/>
      <c r="I98" s="700"/>
      <c r="J98" s="700"/>
      <c r="K98" s="700"/>
      <c r="L98" s="700"/>
      <c r="M98" s="701"/>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127"/>
      <c r="AP98" s="50"/>
      <c r="AQ98" s="50"/>
      <c r="AR98" s="50"/>
      <c r="AS98" s="50"/>
    </row>
    <row r="99" spans="1:45" x14ac:dyDescent="0.25">
      <c r="A99" s="50"/>
      <c r="B99" s="699"/>
      <c r="C99" s="700"/>
      <c r="D99" s="700"/>
      <c r="E99" s="700"/>
      <c r="F99" s="700"/>
      <c r="G99" s="700"/>
      <c r="H99" s="700"/>
      <c r="I99" s="700"/>
      <c r="J99" s="700"/>
      <c r="K99" s="700"/>
      <c r="L99" s="700"/>
      <c r="M99" s="701"/>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127"/>
      <c r="AP99" s="50"/>
      <c r="AQ99" s="50"/>
      <c r="AR99" s="50"/>
      <c r="AS99" s="50"/>
    </row>
    <row r="100" spans="1:45" x14ac:dyDescent="0.25">
      <c r="A100" s="50"/>
      <c r="B100" s="699"/>
      <c r="C100" s="700"/>
      <c r="D100" s="700"/>
      <c r="E100" s="700"/>
      <c r="F100" s="700"/>
      <c r="G100" s="700"/>
      <c r="H100" s="700"/>
      <c r="I100" s="700"/>
      <c r="J100" s="700"/>
      <c r="K100" s="700"/>
      <c r="L100" s="700"/>
      <c r="M100" s="701"/>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127"/>
      <c r="AP100" s="50"/>
      <c r="AQ100" s="50"/>
      <c r="AR100" s="50"/>
      <c r="AS100" s="50"/>
    </row>
    <row r="101" spans="1:45" x14ac:dyDescent="0.25">
      <c r="A101" s="50"/>
      <c r="B101" s="699"/>
      <c r="C101" s="700"/>
      <c r="D101" s="700"/>
      <c r="E101" s="700"/>
      <c r="F101" s="700"/>
      <c r="G101" s="700"/>
      <c r="H101" s="700"/>
      <c r="I101" s="700"/>
      <c r="J101" s="700"/>
      <c r="K101" s="700"/>
      <c r="L101" s="700"/>
      <c r="M101" s="701"/>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127"/>
      <c r="AP101" s="50"/>
      <c r="AQ101" s="50"/>
      <c r="AR101" s="50"/>
      <c r="AS101" s="50"/>
    </row>
    <row r="102" spans="1:45" x14ac:dyDescent="0.25">
      <c r="A102" s="50"/>
      <c r="B102" s="699"/>
      <c r="C102" s="700"/>
      <c r="D102" s="700"/>
      <c r="E102" s="700"/>
      <c r="F102" s="700"/>
      <c r="G102" s="700"/>
      <c r="H102" s="700"/>
      <c r="I102" s="700"/>
      <c r="J102" s="700"/>
      <c r="K102" s="700"/>
      <c r="L102" s="700"/>
      <c r="M102" s="701"/>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127"/>
      <c r="AP102" s="50"/>
      <c r="AQ102" s="50"/>
      <c r="AR102" s="50"/>
      <c r="AS102" s="50"/>
    </row>
    <row r="103" spans="1:45" x14ac:dyDescent="0.25">
      <c r="A103" s="50"/>
      <c r="B103" s="699"/>
      <c r="C103" s="700"/>
      <c r="D103" s="700"/>
      <c r="E103" s="700"/>
      <c r="F103" s="700"/>
      <c r="G103" s="700"/>
      <c r="H103" s="700"/>
      <c r="I103" s="700"/>
      <c r="J103" s="700"/>
      <c r="K103" s="700"/>
      <c r="L103" s="700"/>
      <c r="M103" s="701"/>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127"/>
      <c r="AP103" s="50"/>
      <c r="AQ103" s="50"/>
      <c r="AR103" s="50"/>
      <c r="AS103" s="50"/>
    </row>
    <row r="104" spans="1:45" x14ac:dyDescent="0.25">
      <c r="A104" s="50"/>
      <c r="B104" s="699"/>
      <c r="C104" s="700"/>
      <c r="D104" s="700"/>
      <c r="E104" s="700"/>
      <c r="F104" s="700"/>
      <c r="G104" s="700"/>
      <c r="H104" s="700"/>
      <c r="I104" s="700"/>
      <c r="J104" s="700"/>
      <c r="K104" s="700"/>
      <c r="L104" s="700"/>
      <c r="M104" s="701"/>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127"/>
      <c r="AP104" s="50"/>
      <c r="AQ104" s="50"/>
      <c r="AR104" s="50"/>
      <c r="AS104" s="50"/>
    </row>
    <row r="105" spans="1:45" ht="13" thickBot="1" x14ac:dyDescent="0.3">
      <c r="A105" s="50"/>
      <c r="B105" s="702"/>
      <c r="C105" s="703"/>
      <c r="D105" s="703"/>
      <c r="E105" s="703"/>
      <c r="F105" s="703"/>
      <c r="G105" s="703"/>
      <c r="H105" s="703"/>
      <c r="I105" s="703"/>
      <c r="J105" s="703"/>
      <c r="K105" s="703"/>
      <c r="L105" s="703"/>
      <c r="M105" s="704"/>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127"/>
      <c r="AP105" s="50"/>
      <c r="AQ105" s="50"/>
      <c r="AR105" s="50"/>
      <c r="AS105" s="50"/>
    </row>
    <row r="106" spans="1:45" x14ac:dyDescent="0.2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127"/>
    </row>
    <row r="107" spans="1:45" x14ac:dyDescent="0.2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127"/>
    </row>
    <row r="108" spans="1:45" x14ac:dyDescent="0.2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127"/>
    </row>
    <row r="109" spans="1:45" x14ac:dyDescent="0.25">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127"/>
    </row>
    <row r="110" spans="1:45" x14ac:dyDescent="0.2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127"/>
    </row>
    <row r="111" spans="1:45" x14ac:dyDescent="0.25">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127"/>
    </row>
    <row r="112" spans="1:45" x14ac:dyDescent="0.25">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127"/>
    </row>
    <row r="113" spans="1:41" x14ac:dyDescent="0.25">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127"/>
    </row>
    <row r="114" spans="1:41" x14ac:dyDescent="0.25">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127"/>
    </row>
    <row r="115" spans="1:41" x14ac:dyDescent="0.25">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127"/>
    </row>
    <row r="116" spans="1:41" x14ac:dyDescent="0.25">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127"/>
    </row>
    <row r="117" spans="1:41" x14ac:dyDescent="0.25">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127"/>
    </row>
    <row r="118" spans="1:41" x14ac:dyDescent="0.2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127"/>
    </row>
    <row r="119" spans="1:41" x14ac:dyDescent="0.2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127"/>
    </row>
    <row r="120" spans="1:41" x14ac:dyDescent="0.25">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127"/>
    </row>
    <row r="121" spans="1:41" x14ac:dyDescent="0.25">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127"/>
    </row>
    <row r="122" spans="1:41" x14ac:dyDescent="0.25">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127"/>
    </row>
    <row r="123" spans="1:41" x14ac:dyDescent="0.25">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127"/>
    </row>
    <row r="124" spans="1:41" x14ac:dyDescent="0.25">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127"/>
    </row>
    <row r="125" spans="1:41" x14ac:dyDescent="0.25">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127"/>
    </row>
    <row r="126" spans="1:41" x14ac:dyDescent="0.25">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127"/>
    </row>
    <row r="127" spans="1:41" x14ac:dyDescent="0.25">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127"/>
    </row>
    <row r="128" spans="1:41" x14ac:dyDescent="0.25">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127"/>
    </row>
    <row r="129" spans="1:41" x14ac:dyDescent="0.2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127"/>
    </row>
    <row r="130" spans="1:41" x14ac:dyDescent="0.25">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127"/>
    </row>
    <row r="131" spans="1:41" x14ac:dyDescent="0.25">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127"/>
    </row>
    <row r="132" spans="1:41" x14ac:dyDescent="0.25">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127"/>
    </row>
    <row r="133" spans="1:41" x14ac:dyDescent="0.25">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127"/>
    </row>
    <row r="134" spans="1:41" x14ac:dyDescent="0.25">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127"/>
    </row>
    <row r="135" spans="1:41" x14ac:dyDescent="0.25">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127"/>
    </row>
    <row r="136" spans="1:41" x14ac:dyDescent="0.25">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127"/>
    </row>
    <row r="137" spans="1:41" x14ac:dyDescent="0.25">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127"/>
    </row>
    <row r="138" spans="1:41" x14ac:dyDescent="0.2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127"/>
    </row>
    <row r="139" spans="1:41" x14ac:dyDescent="0.2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127"/>
    </row>
    <row r="140" spans="1:41" x14ac:dyDescent="0.25">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127"/>
    </row>
    <row r="141" spans="1:41" x14ac:dyDescent="0.2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127"/>
    </row>
    <row r="142" spans="1:4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127"/>
    </row>
    <row r="143" spans="1:41" x14ac:dyDescent="0.25">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127"/>
    </row>
    <row r="144" spans="1:41" x14ac:dyDescent="0.25">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127"/>
    </row>
    <row r="145" spans="1:41" x14ac:dyDescent="0.25">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127"/>
    </row>
    <row r="146" spans="1:41" x14ac:dyDescent="0.25">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127"/>
    </row>
    <row r="147" spans="1:4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127"/>
    </row>
    <row r="148" spans="1:41" x14ac:dyDescent="0.25">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127"/>
    </row>
    <row r="149" spans="1:41" x14ac:dyDescent="0.25">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127"/>
    </row>
    <row r="150" spans="1:41" x14ac:dyDescent="0.25">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127"/>
    </row>
    <row r="151" spans="1:41" x14ac:dyDescent="0.25">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127"/>
    </row>
    <row r="152" spans="1:41" x14ac:dyDescent="0.25">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127"/>
    </row>
    <row r="153" spans="1:41" x14ac:dyDescent="0.2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127"/>
    </row>
    <row r="154" spans="1:41" x14ac:dyDescent="0.2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127"/>
    </row>
    <row r="155" spans="1:41" x14ac:dyDescent="0.2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127"/>
    </row>
    <row r="156" spans="1:41" x14ac:dyDescent="0.25">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127"/>
    </row>
    <row r="157" spans="1:41" x14ac:dyDescent="0.25">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127"/>
    </row>
    <row r="158" spans="1:41" x14ac:dyDescent="0.25">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127"/>
    </row>
    <row r="159" spans="1:41" x14ac:dyDescent="0.25">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127"/>
    </row>
    <row r="160" spans="1:41" x14ac:dyDescent="0.25">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127"/>
    </row>
    <row r="161" spans="1:41" x14ac:dyDescent="0.2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127"/>
    </row>
    <row r="162" spans="1:41" x14ac:dyDescent="0.25">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127"/>
    </row>
    <row r="163" spans="1:41" x14ac:dyDescent="0.25">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127"/>
    </row>
    <row r="164" spans="1:41" x14ac:dyDescent="0.25">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127"/>
    </row>
    <row r="165" spans="1:41" x14ac:dyDescent="0.25">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127"/>
    </row>
    <row r="166" spans="1:41" x14ac:dyDescent="0.25">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127"/>
    </row>
    <row r="167" spans="1:41" x14ac:dyDescent="0.25">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127"/>
    </row>
    <row r="168" spans="1:41" x14ac:dyDescent="0.25">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127"/>
    </row>
    <row r="169" spans="1:41" x14ac:dyDescent="0.25">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127"/>
    </row>
    <row r="170" spans="1:41" x14ac:dyDescent="0.25">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127"/>
    </row>
    <row r="171" spans="1:41" x14ac:dyDescent="0.25">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127"/>
    </row>
    <row r="172" spans="1:41" x14ac:dyDescent="0.25">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127"/>
    </row>
    <row r="173" spans="1:41" x14ac:dyDescent="0.25">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127"/>
    </row>
    <row r="174" spans="1:41" x14ac:dyDescent="0.25">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127"/>
    </row>
    <row r="175" spans="1:41" x14ac:dyDescent="0.25">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127"/>
    </row>
    <row r="176" spans="1:41" x14ac:dyDescent="0.25">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127"/>
    </row>
    <row r="177" spans="1:41" x14ac:dyDescent="0.25">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127"/>
    </row>
    <row r="178" spans="1:41" x14ac:dyDescent="0.2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127"/>
    </row>
    <row r="179" spans="1:41" x14ac:dyDescent="0.2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127"/>
    </row>
    <row r="180" spans="1:41" x14ac:dyDescent="0.25">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127"/>
    </row>
    <row r="181" spans="1:41" x14ac:dyDescent="0.25">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127"/>
    </row>
    <row r="182" spans="1:41" x14ac:dyDescent="0.25">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127"/>
    </row>
    <row r="183" spans="1:41" x14ac:dyDescent="0.25">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127"/>
    </row>
    <row r="184" spans="1:41" x14ac:dyDescent="0.25">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127"/>
    </row>
    <row r="185" spans="1:41" x14ac:dyDescent="0.25">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127"/>
    </row>
    <row r="186" spans="1:41" x14ac:dyDescent="0.25">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127"/>
    </row>
    <row r="187" spans="1:41" x14ac:dyDescent="0.25">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127"/>
    </row>
    <row r="188" spans="1:41" x14ac:dyDescent="0.2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127"/>
    </row>
    <row r="189" spans="1:41" x14ac:dyDescent="0.25">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127"/>
    </row>
    <row r="190" spans="1:41" x14ac:dyDescent="0.25">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127"/>
    </row>
    <row r="191" spans="1:41" x14ac:dyDescent="0.25">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127"/>
    </row>
    <row r="192" spans="1:41" x14ac:dyDescent="0.25">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127"/>
    </row>
    <row r="193" spans="1:41" x14ac:dyDescent="0.25">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127"/>
    </row>
    <row r="194" spans="1:41" x14ac:dyDescent="0.25">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127"/>
    </row>
    <row r="195" spans="1:41" x14ac:dyDescent="0.25">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127"/>
    </row>
    <row r="196" spans="1:41" x14ac:dyDescent="0.25">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127"/>
    </row>
    <row r="197" spans="1:41" x14ac:dyDescent="0.25">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127"/>
    </row>
    <row r="198" spans="1:41" x14ac:dyDescent="0.25">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127"/>
    </row>
    <row r="199" spans="1:41" x14ac:dyDescent="0.25">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127"/>
    </row>
    <row r="200" spans="1:41" x14ac:dyDescent="0.25">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127"/>
    </row>
    <row r="201" spans="1:41" x14ac:dyDescent="0.25">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127"/>
    </row>
    <row r="202" spans="1:41" x14ac:dyDescent="0.25">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127"/>
    </row>
    <row r="203" spans="1:41" x14ac:dyDescent="0.2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127"/>
    </row>
    <row r="204" spans="1:41" x14ac:dyDescent="0.2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127"/>
    </row>
    <row r="205" spans="1:41" x14ac:dyDescent="0.25">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127"/>
    </row>
    <row r="206" spans="1:41" x14ac:dyDescent="0.25">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127"/>
    </row>
    <row r="207" spans="1:41" x14ac:dyDescent="0.25">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127"/>
    </row>
    <row r="208" spans="1:41" x14ac:dyDescent="0.2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127"/>
    </row>
    <row r="209" spans="1:41" x14ac:dyDescent="0.25">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127"/>
    </row>
    <row r="210" spans="1:41" x14ac:dyDescent="0.25">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127"/>
    </row>
    <row r="211" spans="1:41" x14ac:dyDescent="0.25">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127"/>
    </row>
    <row r="212" spans="1:41" x14ac:dyDescent="0.25">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127"/>
    </row>
    <row r="213" spans="1:41" x14ac:dyDescent="0.25">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127"/>
    </row>
    <row r="214" spans="1:41" x14ac:dyDescent="0.25">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127"/>
    </row>
    <row r="215" spans="1:41" x14ac:dyDescent="0.25">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127"/>
    </row>
    <row r="216" spans="1:41" x14ac:dyDescent="0.25">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127"/>
    </row>
    <row r="217" spans="1:41" x14ac:dyDescent="0.25">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127"/>
    </row>
    <row r="218" spans="1:41" x14ac:dyDescent="0.25">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127"/>
    </row>
    <row r="219" spans="1:41" x14ac:dyDescent="0.25">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127"/>
    </row>
    <row r="220" spans="1:41" x14ac:dyDescent="0.25">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127"/>
    </row>
    <row r="221" spans="1:41" x14ac:dyDescent="0.25">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127"/>
    </row>
    <row r="222" spans="1:41" x14ac:dyDescent="0.25">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127"/>
    </row>
    <row r="223" spans="1:41" x14ac:dyDescent="0.25">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127"/>
    </row>
    <row r="224" spans="1:41" x14ac:dyDescent="0.25">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127"/>
    </row>
    <row r="225" spans="1:41" x14ac:dyDescent="0.2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127"/>
    </row>
    <row r="226" spans="1:41" x14ac:dyDescent="0.25">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127"/>
    </row>
    <row r="227" spans="1:41" x14ac:dyDescent="0.2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127"/>
    </row>
    <row r="228" spans="1:41" x14ac:dyDescent="0.25">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127"/>
    </row>
    <row r="229" spans="1:41" x14ac:dyDescent="0.25">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127"/>
    </row>
    <row r="230" spans="1:41" x14ac:dyDescent="0.25">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row>
    <row r="231" spans="1:41" x14ac:dyDescent="0.25">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row>
    <row r="232" spans="1:41" x14ac:dyDescent="0.25">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row>
    <row r="233" spans="1:41" x14ac:dyDescent="0.25">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row>
    <row r="234" spans="1:41" x14ac:dyDescent="0.25">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row>
    <row r="235" spans="1:41" x14ac:dyDescent="0.25">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row>
    <row r="236" spans="1:41" x14ac:dyDescent="0.25">
      <c r="A236" s="127"/>
      <c r="B236" s="127"/>
      <c r="C236" s="127"/>
      <c r="D236" s="127"/>
      <c r="E236" s="127"/>
      <c r="F236" s="127"/>
      <c r="G236" s="127"/>
      <c r="H236" s="127"/>
      <c r="I236" s="127"/>
      <c r="J236" s="127"/>
      <c r="K236" s="127"/>
      <c r="L236" s="127"/>
      <c r="M236" s="127"/>
      <c r="N236" s="127"/>
      <c r="O236" s="127"/>
      <c r="P236" s="127"/>
      <c r="Q236" s="127"/>
      <c r="R236" s="127"/>
      <c r="S236" s="127"/>
      <c r="T236" s="50"/>
      <c r="U236" s="50"/>
      <c r="V236" s="50"/>
      <c r="W236" s="50"/>
      <c r="X236" s="50"/>
      <c r="Y236" s="50"/>
      <c r="Z236" s="50"/>
      <c r="AA236" s="50"/>
      <c r="AB236" s="50"/>
      <c r="AC236" s="50"/>
      <c r="AD236" s="50"/>
      <c r="AE236" s="50"/>
      <c r="AF236" s="50"/>
      <c r="AG236" s="50"/>
      <c r="AH236" s="50"/>
      <c r="AI236" s="50"/>
      <c r="AJ236" s="50"/>
      <c r="AK236" s="50"/>
      <c r="AL236" s="50"/>
      <c r="AM236" s="50"/>
      <c r="AN236" s="50"/>
    </row>
    <row r="237" spans="1:41" x14ac:dyDescent="0.25">
      <c r="A237" s="127"/>
      <c r="B237" s="127"/>
      <c r="C237" s="127"/>
      <c r="D237" s="127"/>
      <c r="E237" s="127"/>
      <c r="F237" s="127"/>
      <c r="G237" s="127"/>
      <c r="H237" s="127"/>
      <c r="I237" s="127"/>
      <c r="J237" s="127"/>
      <c r="K237" s="127"/>
      <c r="L237" s="127"/>
      <c r="M237" s="127"/>
      <c r="N237" s="127"/>
      <c r="O237" s="127"/>
      <c r="P237" s="127"/>
      <c r="Q237" s="127"/>
      <c r="R237" s="127"/>
      <c r="S237" s="127"/>
      <c r="T237" s="50"/>
      <c r="U237" s="50"/>
      <c r="V237" s="50"/>
      <c r="W237" s="50"/>
      <c r="X237" s="50"/>
      <c r="Y237" s="50"/>
      <c r="Z237" s="50"/>
      <c r="AA237" s="50"/>
      <c r="AB237" s="50"/>
      <c r="AC237" s="50"/>
      <c r="AD237" s="50"/>
      <c r="AE237" s="50"/>
      <c r="AF237" s="50"/>
      <c r="AG237" s="50"/>
      <c r="AH237" s="50"/>
      <c r="AI237" s="50"/>
      <c r="AJ237" s="50"/>
      <c r="AK237" s="50"/>
      <c r="AL237" s="50"/>
      <c r="AM237" s="50"/>
      <c r="AN237" s="50"/>
    </row>
    <row r="238" spans="1:41" x14ac:dyDescent="0.25">
      <c r="A238" s="127"/>
      <c r="B238" s="127"/>
      <c r="C238" s="127"/>
      <c r="D238" s="127"/>
      <c r="E238" s="127"/>
      <c r="F238" s="127"/>
      <c r="G238" s="127"/>
      <c r="H238" s="127"/>
      <c r="I238" s="127"/>
      <c r="J238" s="127"/>
      <c r="K238" s="127"/>
      <c r="L238" s="127"/>
      <c r="M238" s="127"/>
      <c r="N238" s="127"/>
      <c r="O238" s="127"/>
      <c r="P238" s="127"/>
      <c r="Q238" s="127"/>
      <c r="R238" s="127"/>
      <c r="S238" s="127"/>
      <c r="T238" s="50"/>
      <c r="U238" s="50"/>
      <c r="V238" s="50"/>
      <c r="W238" s="50"/>
      <c r="X238" s="50"/>
      <c r="Y238" s="50"/>
      <c r="Z238" s="50"/>
      <c r="AA238" s="50"/>
      <c r="AB238" s="50"/>
      <c r="AC238" s="50"/>
      <c r="AD238" s="50"/>
      <c r="AE238" s="50"/>
      <c r="AF238" s="50"/>
      <c r="AG238" s="50"/>
      <c r="AH238" s="50"/>
      <c r="AI238" s="50"/>
      <c r="AJ238" s="50"/>
      <c r="AK238" s="50"/>
      <c r="AL238" s="50"/>
      <c r="AM238" s="50"/>
      <c r="AN238" s="50"/>
    </row>
    <row r="239" spans="1:41" x14ac:dyDescent="0.25">
      <c r="A239" s="127"/>
      <c r="B239" s="127"/>
      <c r="C239" s="127"/>
      <c r="D239" s="127"/>
      <c r="E239" s="127"/>
      <c r="F239" s="127"/>
      <c r="G239" s="127"/>
      <c r="H239" s="127"/>
      <c r="I239" s="127"/>
      <c r="J239" s="127"/>
      <c r="K239" s="127"/>
      <c r="L239" s="127"/>
      <c r="M239" s="127"/>
      <c r="N239" s="127"/>
      <c r="O239" s="127"/>
      <c r="P239" s="127"/>
      <c r="Q239" s="127"/>
      <c r="R239" s="127"/>
      <c r="S239" s="127"/>
      <c r="T239" s="50"/>
      <c r="U239" s="50"/>
      <c r="V239" s="50"/>
      <c r="W239" s="50"/>
      <c r="X239" s="50"/>
      <c r="Y239" s="50"/>
      <c r="Z239" s="50"/>
      <c r="AA239" s="50"/>
      <c r="AB239" s="50"/>
      <c r="AC239" s="50"/>
      <c r="AD239" s="50"/>
      <c r="AE239" s="50"/>
      <c r="AF239" s="50"/>
      <c r="AG239" s="50"/>
      <c r="AH239" s="50"/>
      <c r="AI239" s="50"/>
      <c r="AJ239" s="50"/>
      <c r="AK239" s="50"/>
      <c r="AL239" s="50"/>
      <c r="AM239" s="50"/>
      <c r="AN239" s="50"/>
    </row>
    <row r="240" spans="1:41" x14ac:dyDescent="0.25">
      <c r="A240" s="127"/>
      <c r="B240" s="127"/>
      <c r="C240" s="127"/>
      <c r="D240" s="127"/>
      <c r="E240" s="127"/>
      <c r="F240" s="127"/>
      <c r="G240" s="127"/>
      <c r="H240" s="127"/>
      <c r="I240" s="127"/>
      <c r="J240" s="127"/>
      <c r="K240" s="127"/>
      <c r="L240" s="127"/>
      <c r="M240" s="127"/>
      <c r="N240" s="127"/>
      <c r="O240" s="127"/>
      <c r="P240" s="127"/>
      <c r="Q240" s="127"/>
      <c r="R240" s="127"/>
      <c r="S240" s="127"/>
      <c r="T240" s="50"/>
      <c r="U240" s="50"/>
      <c r="V240" s="50"/>
      <c r="W240" s="50"/>
      <c r="X240" s="50"/>
      <c r="Y240" s="50"/>
      <c r="Z240" s="50"/>
      <c r="AA240" s="50"/>
      <c r="AB240" s="50"/>
      <c r="AC240" s="50"/>
      <c r="AD240" s="50"/>
      <c r="AE240" s="50"/>
      <c r="AF240" s="50"/>
      <c r="AG240" s="50"/>
      <c r="AH240" s="50"/>
      <c r="AI240" s="50"/>
      <c r="AJ240" s="50"/>
      <c r="AK240" s="50"/>
      <c r="AL240" s="50"/>
      <c r="AM240" s="50"/>
      <c r="AN240" s="50"/>
    </row>
    <row r="241" spans="1:27" x14ac:dyDescent="0.25">
      <c r="A241" s="127"/>
      <c r="B241" s="127"/>
      <c r="C241" s="127"/>
      <c r="D241" s="127"/>
      <c r="E241" s="127"/>
      <c r="F241" s="127"/>
      <c r="G241" s="127"/>
      <c r="H241" s="127"/>
      <c r="I241" s="127"/>
      <c r="J241" s="127"/>
      <c r="K241" s="127"/>
      <c r="L241" s="127"/>
      <c r="M241" s="127"/>
      <c r="N241" s="127"/>
      <c r="O241" s="127"/>
      <c r="P241" s="127"/>
      <c r="Q241" s="127"/>
      <c r="R241" s="127"/>
      <c r="S241" s="127"/>
      <c r="T241" s="50"/>
      <c r="U241" s="50"/>
      <c r="V241" s="50"/>
      <c r="W241" s="50"/>
      <c r="X241" s="50"/>
      <c r="Y241" s="50"/>
      <c r="Z241" s="50"/>
      <c r="AA241" s="50"/>
    </row>
    <row r="242" spans="1:27" x14ac:dyDescent="0.25">
      <c r="A242" s="50"/>
      <c r="T242" s="50"/>
      <c r="U242" s="50"/>
      <c r="V242" s="50"/>
      <c r="W242" s="50"/>
      <c r="X242" s="50"/>
      <c r="Y242" s="50"/>
      <c r="Z242" s="50"/>
      <c r="AA242" s="50"/>
    </row>
    <row r="243" spans="1:27" x14ac:dyDescent="0.25">
      <c r="A243" s="50"/>
    </row>
    <row r="244" spans="1:27" x14ac:dyDescent="0.25">
      <c r="A244" s="50"/>
    </row>
    <row r="245" spans="1:27" x14ac:dyDescent="0.25">
      <c r="A245" s="50"/>
    </row>
  </sheetData>
  <sheetProtection password="D332" sheet="1" objects="1" scenarios="1" selectLockedCells="1"/>
  <mergeCells count="64">
    <mergeCell ref="B42:H42"/>
    <mergeCell ref="B39:H39"/>
    <mergeCell ref="B40:H40"/>
    <mergeCell ref="B41:H41"/>
    <mergeCell ref="B30:H30"/>
    <mergeCell ref="B31:H31"/>
    <mergeCell ref="B32:H32"/>
    <mergeCell ref="B59:H59"/>
    <mergeCell ref="B74:H74"/>
    <mergeCell ref="B75:H75"/>
    <mergeCell ref="B43:H43"/>
    <mergeCell ref="B44:H44"/>
    <mergeCell ref="B45:H45"/>
    <mergeCell ref="B3:C3"/>
    <mergeCell ref="D3:J3"/>
    <mergeCell ref="B9:B10"/>
    <mergeCell ref="B7:D7"/>
    <mergeCell ref="B5:L5"/>
    <mergeCell ref="C9:C10"/>
    <mergeCell ref="D9:E9"/>
    <mergeCell ref="F9:G9"/>
    <mergeCell ref="H9:I9"/>
    <mergeCell ref="J9:K9"/>
    <mergeCell ref="B80:M80"/>
    <mergeCell ref="B64:H64"/>
    <mergeCell ref="B65:H65"/>
    <mergeCell ref="B69:H69"/>
    <mergeCell ref="B70:H70"/>
    <mergeCell ref="B71:H71"/>
    <mergeCell ref="B72:H72"/>
    <mergeCell ref="B73:H73"/>
    <mergeCell ref="B76:H76"/>
    <mergeCell ref="B28:H28"/>
    <mergeCell ref="B29:H29"/>
    <mergeCell ref="B33:H33"/>
    <mergeCell ref="B34:H34"/>
    <mergeCell ref="B77:H77"/>
    <mergeCell ref="B54:G54"/>
    <mergeCell ref="B49:G49"/>
    <mergeCell ref="B50:G50"/>
    <mergeCell ref="B51:G51"/>
    <mergeCell ref="B52:G52"/>
    <mergeCell ref="B53:G53"/>
    <mergeCell ref="B60:H60"/>
    <mergeCell ref="B61:H61"/>
    <mergeCell ref="B62:H62"/>
    <mergeCell ref="B63:H63"/>
    <mergeCell ref="B55:G55"/>
    <mergeCell ref="B81:M105"/>
    <mergeCell ref="N22:O22"/>
    <mergeCell ref="N23:O23"/>
    <mergeCell ref="N10:O10"/>
    <mergeCell ref="N9:P9"/>
    <mergeCell ref="N11:O11"/>
    <mergeCell ref="N12:O12"/>
    <mergeCell ref="N13:O13"/>
    <mergeCell ref="N14:O14"/>
    <mergeCell ref="N15:O15"/>
    <mergeCell ref="N16:O16"/>
    <mergeCell ref="N17:O17"/>
    <mergeCell ref="N18:O18"/>
    <mergeCell ref="N19:O19"/>
    <mergeCell ref="N20:O20"/>
    <mergeCell ref="N21:O21"/>
  </mergeCells>
  <dataValidations count="2">
    <dataValidation type="decimal" operator="greaterThanOrEqual" allowBlank="1" showInputMessage="1" showErrorMessage="1" error="This cell must contain a positive number" sqref="C36:D38 F78:G78 F46:G48 F35:G35 C46:D48 C11:D27 F66:G68 C66:D68 C78:D78 C56:D58 F36:G38 F56:G58 C35:D35 F11:F24 H11:H24 J11:J24">
      <formula1>0</formula1>
    </dataValidation>
    <dataValidation type="decimal" operator="greaterThan" allowBlank="1" showInputMessage="1" showErrorMessage="1" sqref="I29:L33 I40:L44 H50:L54 I60:L64 I70:L76 O29:O33 O40:O44 O50:O54 O60:O64 O70:O76 Q50:Q54">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K377"/>
  <sheetViews>
    <sheetView zoomScale="50" zoomScaleNormal="50" workbookViewId="0">
      <selection activeCell="B145" sqref="B145:H145"/>
    </sheetView>
  </sheetViews>
  <sheetFormatPr defaultRowHeight="12.5" x14ac:dyDescent="0.25"/>
  <cols>
    <col min="3" max="3" width="35.7265625" customWidth="1"/>
    <col min="6" max="6" width="11.26953125" customWidth="1"/>
    <col min="7" max="7" width="27.54296875" customWidth="1"/>
    <col min="8" max="8" width="22.453125" customWidth="1"/>
    <col min="9" max="9" width="22.1796875" customWidth="1"/>
    <col min="10" max="10" width="22.26953125" customWidth="1"/>
    <col min="11" max="11" width="21.81640625" customWidth="1"/>
    <col min="12" max="12" width="22.26953125" customWidth="1"/>
    <col min="13" max="13" width="25.1796875" customWidth="1"/>
    <col min="14" max="14" width="5" customWidth="1"/>
    <col min="15" max="15" width="22.1796875" customWidth="1"/>
    <col min="16" max="16" width="6.81640625" customWidth="1"/>
    <col min="17" max="17" width="22.26953125" customWidth="1"/>
  </cols>
  <sheetData>
    <row r="1" spans="1:37"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ht="13" thickBot="1" x14ac:dyDescent="0.3">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ht="20.5" thickBot="1" x14ac:dyDescent="0.3">
      <c r="B3" s="778" t="s">
        <v>0</v>
      </c>
      <c r="C3" s="779"/>
      <c r="D3" s="678">
        <f>' 1 Summary Sheet'!D4</f>
        <v>0</v>
      </c>
      <c r="E3" s="679"/>
      <c r="F3" s="679"/>
      <c r="G3" s="679"/>
      <c r="H3" s="679"/>
      <c r="I3" s="679"/>
      <c r="J3" s="68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1:37" x14ac:dyDescent="0.2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7" ht="13" thickBot="1" x14ac:dyDescent="0.3">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row>
    <row r="6" spans="1:37" ht="71.25" customHeight="1" thickBot="1" x14ac:dyDescent="0.3">
      <c r="B6" s="780" t="s">
        <v>195</v>
      </c>
      <c r="C6" s="770"/>
      <c r="D6" s="770"/>
      <c r="E6" s="770"/>
      <c r="F6" s="770"/>
      <c r="G6" s="770"/>
      <c r="H6" s="770"/>
      <c r="I6" s="770"/>
      <c r="J6" s="770"/>
      <c r="K6" s="770"/>
      <c r="L6" s="770"/>
      <c r="M6" s="771"/>
      <c r="N6" s="48"/>
      <c r="O6" s="48"/>
      <c r="P6" s="48"/>
      <c r="Q6" s="48"/>
      <c r="R6" s="48"/>
      <c r="S6" s="48"/>
      <c r="T6" s="48"/>
      <c r="U6" s="48"/>
      <c r="V6" s="48"/>
      <c r="W6" s="48"/>
      <c r="X6" s="48"/>
      <c r="Y6" s="48"/>
      <c r="Z6" s="48"/>
      <c r="AA6" s="48"/>
      <c r="AB6" s="48"/>
      <c r="AC6" s="48"/>
      <c r="AD6" s="48"/>
      <c r="AE6" s="48"/>
      <c r="AF6" s="48"/>
      <c r="AG6" s="48"/>
      <c r="AH6" s="48"/>
      <c r="AI6" s="48"/>
      <c r="AJ6" s="48"/>
      <c r="AK6" s="50"/>
    </row>
    <row r="7" spans="1:37" ht="13" thickBot="1" x14ac:dyDescent="0.3">
      <c r="A7" s="48"/>
      <c r="B7" s="48"/>
      <c r="C7" s="48"/>
      <c r="D7" s="48"/>
      <c r="E7" s="48"/>
      <c r="F7" s="48"/>
      <c r="G7" s="48"/>
      <c r="H7" s="48"/>
      <c r="I7" s="48"/>
      <c r="J7" s="48"/>
      <c r="K7" s="48"/>
      <c r="L7" s="48"/>
      <c r="M7" s="48"/>
      <c r="N7" s="48"/>
      <c r="O7" s="48"/>
      <c r="P7" s="48"/>
      <c r="Q7" s="48"/>
      <c r="R7" s="48"/>
      <c r="S7" s="48"/>
      <c r="T7" s="48"/>
      <c r="U7" s="48"/>
      <c r="V7" s="48"/>
      <c r="W7" s="48"/>
      <c r="X7" s="48"/>
      <c r="Y7" s="50"/>
      <c r="Z7" s="50"/>
      <c r="AA7" s="50"/>
      <c r="AB7" s="50"/>
      <c r="AC7" s="50"/>
      <c r="AD7" s="50"/>
      <c r="AE7" s="50"/>
      <c r="AF7" s="50"/>
      <c r="AG7" s="50"/>
      <c r="AH7" s="50"/>
      <c r="AI7" s="50"/>
      <c r="AJ7" s="50"/>
      <c r="AK7" s="50"/>
    </row>
    <row r="8" spans="1:37" ht="121.5" customHeight="1" thickBot="1" x14ac:dyDescent="0.3">
      <c r="A8" s="48"/>
      <c r="B8" s="775" t="s">
        <v>194</v>
      </c>
      <c r="C8" s="776"/>
      <c r="D8" s="776"/>
      <c r="E8" s="776"/>
      <c r="F8" s="776"/>
      <c r="G8" s="812"/>
      <c r="H8" s="510" t="s">
        <v>34</v>
      </c>
      <c r="I8" s="288" t="s">
        <v>5</v>
      </c>
      <c r="J8" s="288" t="s">
        <v>6</v>
      </c>
      <c r="K8" s="288" t="s">
        <v>7</v>
      </c>
      <c r="L8" s="511" t="s">
        <v>122</v>
      </c>
      <c r="M8" s="281" t="s">
        <v>8</v>
      </c>
      <c r="N8" s="512"/>
      <c r="O8" s="281" t="s">
        <v>150</v>
      </c>
      <c r="P8" s="50"/>
      <c r="Q8" s="48"/>
      <c r="R8" s="50"/>
      <c r="S8" s="50"/>
      <c r="T8" s="50"/>
      <c r="U8" s="50"/>
      <c r="V8" s="50"/>
      <c r="W8" s="50"/>
      <c r="X8" s="50"/>
      <c r="Y8" s="50"/>
      <c r="Z8" s="50"/>
      <c r="AA8" s="50"/>
      <c r="AB8" s="50"/>
      <c r="AC8" s="50"/>
      <c r="AD8" s="50"/>
      <c r="AE8" s="50"/>
      <c r="AF8" s="50"/>
      <c r="AG8" s="50"/>
      <c r="AH8" s="50"/>
      <c r="AI8" s="50"/>
      <c r="AJ8" s="50"/>
      <c r="AK8" s="50"/>
    </row>
    <row r="9" spans="1:37" ht="36" customHeight="1" x14ac:dyDescent="0.25">
      <c r="A9" s="48"/>
      <c r="B9" s="783"/>
      <c r="C9" s="805"/>
      <c r="D9" s="805"/>
      <c r="E9" s="805"/>
      <c r="F9" s="805"/>
      <c r="G9" s="806"/>
      <c r="H9" s="397"/>
      <c r="I9" s="397"/>
      <c r="J9" s="397"/>
      <c r="K9" s="397"/>
      <c r="L9" s="398"/>
      <c r="M9" s="290">
        <f t="shared" ref="M9:M18" si="0">ROUND((SUM(H9:L9)),4)</f>
        <v>0</v>
      </c>
      <c r="N9" s="506"/>
      <c r="O9" s="399"/>
      <c r="P9" s="132"/>
      <c r="Q9" s="48"/>
      <c r="R9" s="48"/>
      <c r="S9" s="48"/>
      <c r="T9" s="48"/>
      <c r="U9" s="48"/>
      <c r="V9" s="48"/>
      <c r="W9" s="48"/>
      <c r="X9" s="48"/>
      <c r="Y9" s="48"/>
      <c r="Z9" s="50"/>
      <c r="AA9" s="50"/>
      <c r="AB9" s="50"/>
      <c r="AC9" s="50"/>
      <c r="AD9" s="50"/>
      <c r="AE9" s="50"/>
      <c r="AF9" s="50"/>
      <c r="AG9" s="50"/>
      <c r="AH9" s="50"/>
      <c r="AI9" s="50"/>
      <c r="AJ9" s="50"/>
      <c r="AK9" s="50"/>
    </row>
    <row r="10" spans="1:37" ht="36" customHeight="1" x14ac:dyDescent="0.25">
      <c r="A10" s="48"/>
      <c r="B10" s="786"/>
      <c r="C10" s="794"/>
      <c r="D10" s="794"/>
      <c r="E10" s="794"/>
      <c r="F10" s="794"/>
      <c r="G10" s="795"/>
      <c r="H10" s="400"/>
      <c r="I10" s="400"/>
      <c r="J10" s="400"/>
      <c r="K10" s="400"/>
      <c r="L10" s="401"/>
      <c r="M10" s="290">
        <f t="shared" si="0"/>
        <v>0</v>
      </c>
      <c r="N10" s="506"/>
      <c r="O10" s="402"/>
      <c r="P10" s="132"/>
      <c r="Q10" s="48"/>
      <c r="R10" s="48"/>
      <c r="S10" s="48"/>
      <c r="T10" s="48"/>
      <c r="U10" s="48"/>
      <c r="V10" s="48"/>
      <c r="W10" s="48"/>
      <c r="X10" s="48"/>
      <c r="Y10" s="48"/>
      <c r="Z10" s="50"/>
      <c r="AA10" s="50"/>
      <c r="AB10" s="50"/>
      <c r="AC10" s="50"/>
      <c r="AD10" s="50"/>
      <c r="AE10" s="50"/>
      <c r="AF10" s="50"/>
      <c r="AG10" s="50"/>
      <c r="AH10" s="50"/>
      <c r="AI10" s="50"/>
      <c r="AJ10" s="50"/>
      <c r="AK10" s="50"/>
    </row>
    <row r="11" spans="1:37" ht="36" customHeight="1" x14ac:dyDescent="0.25">
      <c r="A11" s="48"/>
      <c r="B11" s="786"/>
      <c r="C11" s="787"/>
      <c r="D11" s="787"/>
      <c r="E11" s="787"/>
      <c r="F11" s="787"/>
      <c r="G11" s="787"/>
      <c r="H11" s="400"/>
      <c r="I11" s="400"/>
      <c r="J11" s="400"/>
      <c r="K11" s="400"/>
      <c r="L11" s="401"/>
      <c r="M11" s="290">
        <f t="shared" si="0"/>
        <v>0</v>
      </c>
      <c r="N11" s="506"/>
      <c r="O11" s="402"/>
      <c r="P11" s="132"/>
      <c r="Q11" s="48"/>
      <c r="R11" s="48"/>
      <c r="S11" s="48"/>
      <c r="T11" s="48"/>
      <c r="U11" s="48"/>
      <c r="V11" s="48"/>
      <c r="W11" s="48"/>
      <c r="X11" s="48"/>
      <c r="Y11" s="48"/>
      <c r="Z11" s="50"/>
      <c r="AA11" s="50"/>
      <c r="AB11" s="50"/>
      <c r="AC11" s="50"/>
      <c r="AD11" s="50"/>
      <c r="AE11" s="50"/>
      <c r="AF11" s="50"/>
      <c r="AG11" s="50"/>
      <c r="AH11" s="50"/>
      <c r="AI11" s="50"/>
      <c r="AJ11" s="50"/>
      <c r="AK11" s="50"/>
    </row>
    <row r="12" spans="1:37" ht="36" customHeight="1" x14ac:dyDescent="0.25">
      <c r="A12" s="48"/>
      <c r="B12" s="786"/>
      <c r="C12" s="787"/>
      <c r="D12" s="787"/>
      <c r="E12" s="787"/>
      <c r="F12" s="787"/>
      <c r="G12" s="787"/>
      <c r="H12" s="400"/>
      <c r="I12" s="400"/>
      <c r="J12" s="400"/>
      <c r="K12" s="400"/>
      <c r="L12" s="401"/>
      <c r="M12" s="290">
        <f t="shared" si="0"/>
        <v>0</v>
      </c>
      <c r="N12" s="506"/>
      <c r="O12" s="402"/>
      <c r="P12" s="132"/>
      <c r="Q12" s="48"/>
      <c r="R12" s="48"/>
      <c r="S12" s="48"/>
      <c r="T12" s="48"/>
      <c r="U12" s="48"/>
      <c r="V12" s="48"/>
      <c r="W12" s="48"/>
      <c r="X12" s="48"/>
      <c r="Y12" s="48"/>
      <c r="Z12" s="50"/>
      <c r="AA12" s="50"/>
      <c r="AB12" s="50"/>
      <c r="AC12" s="50"/>
      <c r="AD12" s="50"/>
      <c r="AE12" s="50"/>
      <c r="AF12" s="50"/>
      <c r="AG12" s="50"/>
      <c r="AH12" s="50"/>
      <c r="AI12" s="50"/>
      <c r="AJ12" s="50"/>
      <c r="AK12" s="50"/>
    </row>
    <row r="13" spans="1:37" ht="36" customHeight="1" x14ac:dyDescent="0.25">
      <c r="A13" s="48"/>
      <c r="B13" s="786"/>
      <c r="C13" s="787"/>
      <c r="D13" s="787"/>
      <c r="E13" s="787"/>
      <c r="F13" s="787"/>
      <c r="G13" s="787"/>
      <c r="H13" s="400"/>
      <c r="I13" s="400"/>
      <c r="J13" s="400"/>
      <c r="K13" s="400"/>
      <c r="L13" s="401"/>
      <c r="M13" s="290">
        <f t="shared" si="0"/>
        <v>0</v>
      </c>
      <c r="N13" s="506"/>
      <c r="O13" s="402"/>
      <c r="P13" s="132"/>
      <c r="Q13" s="48"/>
      <c r="R13" s="48"/>
      <c r="S13" s="48"/>
      <c r="T13" s="48"/>
      <c r="U13" s="48"/>
      <c r="V13" s="48"/>
      <c r="W13" s="48"/>
      <c r="X13" s="48"/>
      <c r="Y13" s="48"/>
      <c r="Z13" s="50"/>
      <c r="AA13" s="50"/>
      <c r="AB13" s="50"/>
      <c r="AC13" s="50"/>
      <c r="AD13" s="50"/>
      <c r="AE13" s="50"/>
      <c r="AF13" s="50"/>
      <c r="AG13" s="50"/>
      <c r="AH13" s="50"/>
      <c r="AI13" s="50"/>
      <c r="AJ13" s="50"/>
      <c r="AK13" s="50"/>
    </row>
    <row r="14" spans="1:37" ht="36" customHeight="1" x14ac:dyDescent="0.25">
      <c r="A14" s="48"/>
      <c r="B14" s="786"/>
      <c r="C14" s="787"/>
      <c r="D14" s="787"/>
      <c r="E14" s="787"/>
      <c r="F14" s="787"/>
      <c r="G14" s="787"/>
      <c r="H14" s="400"/>
      <c r="I14" s="400"/>
      <c r="J14" s="400"/>
      <c r="K14" s="400"/>
      <c r="L14" s="401"/>
      <c r="M14" s="290">
        <f t="shared" si="0"/>
        <v>0</v>
      </c>
      <c r="N14" s="506"/>
      <c r="O14" s="402"/>
      <c r="P14" s="132"/>
      <c r="Q14" s="48"/>
      <c r="R14" s="48"/>
      <c r="S14" s="48"/>
      <c r="T14" s="48"/>
      <c r="U14" s="48"/>
      <c r="V14" s="48"/>
      <c r="W14" s="48"/>
      <c r="X14" s="48"/>
      <c r="Y14" s="48"/>
      <c r="Z14" s="50"/>
      <c r="AA14" s="50"/>
      <c r="AB14" s="50"/>
      <c r="AC14" s="50"/>
      <c r="AD14" s="50"/>
      <c r="AE14" s="50"/>
      <c r="AF14" s="50"/>
      <c r="AG14" s="50"/>
      <c r="AH14" s="50"/>
      <c r="AI14" s="50"/>
      <c r="AJ14" s="50"/>
      <c r="AK14" s="50"/>
    </row>
    <row r="15" spans="1:37" ht="36" customHeight="1" x14ac:dyDescent="0.25">
      <c r="A15" s="48"/>
      <c r="B15" s="786"/>
      <c r="C15" s="787"/>
      <c r="D15" s="787"/>
      <c r="E15" s="787"/>
      <c r="F15" s="787"/>
      <c r="G15" s="787"/>
      <c r="H15" s="400"/>
      <c r="I15" s="400"/>
      <c r="J15" s="400"/>
      <c r="K15" s="400"/>
      <c r="L15" s="401"/>
      <c r="M15" s="290">
        <f t="shared" si="0"/>
        <v>0</v>
      </c>
      <c r="N15" s="506"/>
      <c r="O15" s="402"/>
      <c r="P15" s="132"/>
      <c r="Q15" s="48"/>
      <c r="R15" s="48"/>
      <c r="S15" s="48"/>
      <c r="T15" s="48"/>
      <c r="U15" s="48"/>
      <c r="V15" s="48"/>
      <c r="W15" s="48"/>
      <c r="X15" s="48"/>
      <c r="Y15" s="48"/>
      <c r="Z15" s="50"/>
      <c r="AA15" s="50"/>
      <c r="AB15" s="50"/>
      <c r="AC15" s="50"/>
      <c r="AD15" s="50"/>
      <c r="AE15" s="50"/>
      <c r="AF15" s="50"/>
      <c r="AG15" s="50"/>
      <c r="AH15" s="50"/>
      <c r="AI15" s="50"/>
      <c r="AJ15" s="50"/>
      <c r="AK15" s="50"/>
    </row>
    <row r="16" spans="1:37" ht="36" customHeight="1" x14ac:dyDescent="0.25">
      <c r="A16" s="48"/>
      <c r="B16" s="786"/>
      <c r="C16" s="787"/>
      <c r="D16" s="787"/>
      <c r="E16" s="787"/>
      <c r="F16" s="787"/>
      <c r="G16" s="787"/>
      <c r="H16" s="400"/>
      <c r="I16" s="400"/>
      <c r="J16" s="400"/>
      <c r="K16" s="400"/>
      <c r="L16" s="401"/>
      <c r="M16" s="290">
        <f t="shared" si="0"/>
        <v>0</v>
      </c>
      <c r="N16" s="506"/>
      <c r="O16" s="402"/>
      <c r="P16" s="132"/>
      <c r="Q16" s="48"/>
      <c r="R16" s="48"/>
      <c r="S16" s="48"/>
      <c r="T16" s="48"/>
      <c r="U16" s="48"/>
      <c r="V16" s="48"/>
      <c r="W16" s="48"/>
      <c r="X16" s="48"/>
      <c r="Y16" s="48"/>
      <c r="Z16" s="50"/>
      <c r="AA16" s="50"/>
      <c r="AB16" s="50"/>
      <c r="AC16" s="50"/>
      <c r="AD16" s="50"/>
      <c r="AE16" s="50"/>
      <c r="AF16" s="50"/>
      <c r="AG16" s="50"/>
      <c r="AH16" s="50"/>
      <c r="AI16" s="50"/>
      <c r="AJ16" s="50"/>
      <c r="AK16" s="50"/>
    </row>
    <row r="17" spans="1:37" ht="36" customHeight="1" thickBot="1" x14ac:dyDescent="0.3">
      <c r="A17" s="48"/>
      <c r="B17" s="796"/>
      <c r="C17" s="797"/>
      <c r="D17" s="797"/>
      <c r="E17" s="797"/>
      <c r="F17" s="797"/>
      <c r="G17" s="797"/>
      <c r="H17" s="403"/>
      <c r="I17" s="403"/>
      <c r="J17" s="403"/>
      <c r="K17" s="403"/>
      <c r="L17" s="404"/>
      <c r="M17" s="291">
        <f t="shared" si="0"/>
        <v>0</v>
      </c>
      <c r="N17" s="506"/>
      <c r="O17" s="405"/>
      <c r="P17" s="132"/>
      <c r="Q17" s="48"/>
      <c r="R17" s="48"/>
      <c r="S17" s="48"/>
      <c r="T17" s="48"/>
      <c r="U17" s="48"/>
      <c r="V17" s="48"/>
      <c r="W17" s="48"/>
      <c r="X17" s="48"/>
      <c r="Y17" s="48"/>
      <c r="Z17" s="50"/>
      <c r="AA17" s="50"/>
      <c r="AB17" s="50"/>
      <c r="AC17" s="50"/>
      <c r="AD17" s="50"/>
      <c r="AE17" s="50"/>
      <c r="AF17" s="50"/>
      <c r="AG17" s="50"/>
      <c r="AH17" s="50"/>
      <c r="AI17" s="50"/>
      <c r="AJ17" s="50"/>
      <c r="AK17" s="50"/>
    </row>
    <row r="18" spans="1:37" ht="36" customHeight="1" thickBot="1" x14ac:dyDescent="0.3">
      <c r="A18" s="48"/>
      <c r="B18" s="775" t="s">
        <v>31</v>
      </c>
      <c r="C18" s="781"/>
      <c r="D18" s="781"/>
      <c r="E18" s="781"/>
      <c r="F18" s="781"/>
      <c r="G18" s="811"/>
      <c r="H18" s="406">
        <f>ROUND((SUM(H9:H17)),4)</f>
        <v>0</v>
      </c>
      <c r="I18" s="406">
        <f t="shared" ref="I18:L18" si="1">ROUND((SUM(I9:I17)),4)</f>
        <v>0</v>
      </c>
      <c r="J18" s="406">
        <f t="shared" si="1"/>
        <v>0</v>
      </c>
      <c r="K18" s="406">
        <f t="shared" si="1"/>
        <v>0</v>
      </c>
      <c r="L18" s="406">
        <f t="shared" si="1"/>
        <v>0</v>
      </c>
      <c r="M18" s="293">
        <f t="shared" si="0"/>
        <v>0</v>
      </c>
      <c r="N18" s="506"/>
      <c r="O18" s="293">
        <f t="shared" ref="O18" si="2">ROUND((SUM(O9:O17)),4)</f>
        <v>0</v>
      </c>
      <c r="P18" s="132"/>
      <c r="Q18" s="48"/>
      <c r="R18" s="48"/>
      <c r="S18" s="48"/>
      <c r="T18" s="48"/>
      <c r="U18" s="48"/>
      <c r="V18" s="48"/>
      <c r="W18" s="48"/>
      <c r="X18" s="48"/>
      <c r="Y18" s="48"/>
      <c r="Z18" s="50"/>
      <c r="AA18" s="50"/>
      <c r="AB18" s="50"/>
      <c r="AC18" s="50"/>
      <c r="AD18" s="50"/>
      <c r="AE18" s="50"/>
      <c r="AF18" s="50"/>
      <c r="AG18" s="50"/>
      <c r="AH18" s="50"/>
      <c r="AI18" s="50"/>
      <c r="AJ18" s="50"/>
      <c r="AK18" s="50"/>
    </row>
    <row r="19" spans="1:37" ht="16" thickBot="1" x14ac:dyDescent="0.3">
      <c r="A19" s="48"/>
      <c r="B19" s="48"/>
      <c r="C19" s="51"/>
      <c r="D19" s="51"/>
      <c r="E19" s="51"/>
      <c r="F19" s="51"/>
      <c r="G19" s="51"/>
      <c r="H19" s="51"/>
      <c r="I19" s="51"/>
      <c r="J19" s="51"/>
      <c r="K19" s="51"/>
      <c r="L19" s="51"/>
      <c r="M19" s="51"/>
      <c r="N19" s="48"/>
      <c r="O19" s="48"/>
      <c r="P19" s="48"/>
      <c r="Q19" s="48"/>
      <c r="R19" s="48"/>
      <c r="S19" s="48"/>
      <c r="T19" s="48"/>
      <c r="U19" s="48"/>
      <c r="V19" s="48"/>
      <c r="W19" s="48"/>
      <c r="X19" s="48"/>
      <c r="Y19" s="48"/>
      <c r="Z19" s="50"/>
      <c r="AA19" s="50"/>
      <c r="AB19" s="50"/>
      <c r="AC19" s="50"/>
      <c r="AD19" s="50"/>
      <c r="AE19" s="50"/>
      <c r="AF19" s="50"/>
      <c r="AG19" s="50"/>
      <c r="AH19" s="50"/>
      <c r="AI19" s="50"/>
      <c r="AJ19" s="50"/>
      <c r="AK19" s="50"/>
    </row>
    <row r="20" spans="1:37" ht="123.75" customHeight="1" thickBot="1" x14ac:dyDescent="0.3">
      <c r="A20" s="48"/>
      <c r="B20" s="775" t="s">
        <v>196</v>
      </c>
      <c r="C20" s="781"/>
      <c r="D20" s="781"/>
      <c r="E20" s="781"/>
      <c r="F20" s="781"/>
      <c r="G20" s="781"/>
      <c r="H20" s="288" t="s">
        <v>34</v>
      </c>
      <c r="I20" s="288" t="s">
        <v>5</v>
      </c>
      <c r="J20" s="288" t="s">
        <v>6</v>
      </c>
      <c r="K20" s="288" t="s">
        <v>7</v>
      </c>
      <c r="L20" s="505" t="s">
        <v>122</v>
      </c>
      <c r="M20" s="281" t="s">
        <v>8</v>
      </c>
      <c r="N20" s="506"/>
      <c r="O20" s="281" t="s">
        <v>150</v>
      </c>
      <c r="P20" s="48"/>
      <c r="Q20" s="48"/>
      <c r="R20" s="48"/>
      <c r="S20" s="48"/>
      <c r="T20" s="48"/>
      <c r="U20" s="48"/>
      <c r="V20" s="48"/>
      <c r="W20" s="48"/>
      <c r="X20" s="48"/>
      <c r="Y20" s="48"/>
      <c r="Z20" s="50"/>
      <c r="AA20" s="50"/>
      <c r="AB20" s="50"/>
      <c r="AC20" s="50"/>
      <c r="AD20" s="50"/>
      <c r="AE20" s="50"/>
      <c r="AF20" s="50"/>
      <c r="AG20" s="50"/>
      <c r="AH20" s="50"/>
      <c r="AI20" s="50"/>
      <c r="AJ20" s="50"/>
      <c r="AK20" s="50"/>
    </row>
    <row r="21" spans="1:37" ht="36" customHeight="1" x14ac:dyDescent="0.25">
      <c r="A21" s="48"/>
      <c r="B21" s="783"/>
      <c r="C21" s="784"/>
      <c r="D21" s="784"/>
      <c r="E21" s="784"/>
      <c r="F21" s="784"/>
      <c r="G21" s="784"/>
      <c r="H21" s="397"/>
      <c r="I21" s="397"/>
      <c r="J21" s="397"/>
      <c r="K21" s="397"/>
      <c r="L21" s="398"/>
      <c r="M21" s="290">
        <f>ROUND((SUM(H21:L21)),4)</f>
        <v>0</v>
      </c>
      <c r="N21" s="506"/>
      <c r="O21" s="399"/>
      <c r="P21" s="132"/>
      <c r="Q21" s="48"/>
      <c r="R21" s="48"/>
      <c r="S21" s="48"/>
      <c r="T21" s="48"/>
      <c r="U21" s="48"/>
      <c r="V21" s="48"/>
      <c r="W21" s="48"/>
      <c r="X21" s="48"/>
      <c r="Y21" s="48"/>
      <c r="Z21" s="50"/>
      <c r="AA21" s="50"/>
      <c r="AB21" s="50"/>
      <c r="AC21" s="50"/>
      <c r="AD21" s="50"/>
      <c r="AE21" s="50"/>
      <c r="AF21" s="50"/>
      <c r="AG21" s="50"/>
      <c r="AH21" s="50"/>
      <c r="AI21" s="50"/>
      <c r="AJ21" s="50"/>
      <c r="AK21" s="50"/>
    </row>
    <row r="22" spans="1:37" ht="36" customHeight="1" x14ac:dyDescent="0.25">
      <c r="A22" s="48"/>
      <c r="B22" s="786"/>
      <c r="C22" s="787"/>
      <c r="D22" s="787"/>
      <c r="E22" s="787"/>
      <c r="F22" s="787"/>
      <c r="G22" s="787"/>
      <c r="H22" s="400"/>
      <c r="I22" s="400"/>
      <c r="J22" s="400"/>
      <c r="K22" s="400"/>
      <c r="L22" s="401"/>
      <c r="M22" s="290">
        <f t="shared" ref="M22:M30" si="3">ROUND((SUM(H22:L22)),4)</f>
        <v>0</v>
      </c>
      <c r="N22" s="506"/>
      <c r="O22" s="402"/>
      <c r="P22" s="132"/>
      <c r="Q22" s="48"/>
      <c r="R22" s="48"/>
      <c r="S22" s="48"/>
      <c r="T22" s="48"/>
      <c r="U22" s="48"/>
      <c r="V22" s="48"/>
      <c r="W22" s="48"/>
      <c r="X22" s="48"/>
      <c r="Y22" s="48"/>
      <c r="Z22" s="50"/>
      <c r="AA22" s="50"/>
      <c r="AB22" s="50"/>
      <c r="AC22" s="50"/>
      <c r="AD22" s="50"/>
      <c r="AE22" s="50"/>
      <c r="AF22" s="50"/>
      <c r="AG22" s="50"/>
      <c r="AH22" s="50"/>
      <c r="AI22" s="50"/>
      <c r="AJ22" s="50"/>
      <c r="AK22" s="50"/>
    </row>
    <row r="23" spans="1:37" ht="36" customHeight="1" x14ac:dyDescent="0.25">
      <c r="A23" s="48"/>
      <c r="B23" s="786"/>
      <c r="C23" s="787"/>
      <c r="D23" s="787"/>
      <c r="E23" s="787"/>
      <c r="F23" s="787"/>
      <c r="G23" s="787"/>
      <c r="H23" s="400"/>
      <c r="I23" s="400"/>
      <c r="J23" s="400"/>
      <c r="K23" s="400"/>
      <c r="L23" s="401"/>
      <c r="M23" s="290">
        <f t="shared" si="3"/>
        <v>0</v>
      </c>
      <c r="N23" s="506"/>
      <c r="O23" s="402"/>
      <c r="P23" s="132"/>
      <c r="Q23" s="48"/>
      <c r="R23" s="48"/>
      <c r="S23" s="48"/>
      <c r="T23" s="48"/>
      <c r="U23" s="48"/>
      <c r="V23" s="48"/>
      <c r="W23" s="48"/>
      <c r="X23" s="48"/>
      <c r="Y23" s="48"/>
      <c r="Z23" s="50"/>
      <c r="AA23" s="50"/>
      <c r="AB23" s="50"/>
      <c r="AC23" s="50"/>
      <c r="AD23" s="50"/>
      <c r="AE23" s="50"/>
      <c r="AF23" s="50"/>
      <c r="AG23" s="50"/>
      <c r="AH23" s="50"/>
      <c r="AI23" s="50"/>
      <c r="AJ23" s="50"/>
      <c r="AK23" s="50"/>
    </row>
    <row r="24" spans="1:37" ht="36" customHeight="1" x14ac:dyDescent="0.25">
      <c r="A24" s="48"/>
      <c r="B24" s="786"/>
      <c r="C24" s="787"/>
      <c r="D24" s="787"/>
      <c r="E24" s="787"/>
      <c r="F24" s="787"/>
      <c r="G24" s="787"/>
      <c r="H24" s="400"/>
      <c r="I24" s="400"/>
      <c r="J24" s="400"/>
      <c r="K24" s="400"/>
      <c r="L24" s="401"/>
      <c r="M24" s="290">
        <f t="shared" si="3"/>
        <v>0</v>
      </c>
      <c r="N24" s="506"/>
      <c r="O24" s="402"/>
      <c r="P24" s="132"/>
      <c r="Q24" s="48"/>
      <c r="R24" s="48"/>
      <c r="S24" s="48"/>
      <c r="T24" s="48"/>
      <c r="U24" s="48"/>
      <c r="V24" s="48"/>
      <c r="W24" s="48"/>
      <c r="X24" s="48"/>
      <c r="Y24" s="48"/>
      <c r="Z24" s="50"/>
      <c r="AA24" s="50"/>
      <c r="AB24" s="50"/>
      <c r="AC24" s="50"/>
      <c r="AD24" s="50"/>
      <c r="AE24" s="50"/>
      <c r="AF24" s="50"/>
      <c r="AG24" s="50"/>
      <c r="AH24" s="50"/>
      <c r="AI24" s="50"/>
      <c r="AJ24" s="50"/>
      <c r="AK24" s="50"/>
    </row>
    <row r="25" spans="1:37" ht="36" customHeight="1" x14ac:dyDescent="0.25">
      <c r="A25" s="48"/>
      <c r="B25" s="786"/>
      <c r="C25" s="787"/>
      <c r="D25" s="787"/>
      <c r="E25" s="787"/>
      <c r="F25" s="787"/>
      <c r="G25" s="787"/>
      <c r="H25" s="400"/>
      <c r="I25" s="400"/>
      <c r="J25" s="400"/>
      <c r="K25" s="400"/>
      <c r="L25" s="401"/>
      <c r="M25" s="290">
        <f t="shared" si="3"/>
        <v>0</v>
      </c>
      <c r="N25" s="506"/>
      <c r="O25" s="402"/>
      <c r="P25" s="132"/>
      <c r="Q25" s="48"/>
      <c r="R25" s="48"/>
      <c r="S25" s="48"/>
      <c r="T25" s="48"/>
      <c r="U25" s="48"/>
      <c r="V25" s="48"/>
      <c r="W25" s="48"/>
      <c r="X25" s="48"/>
      <c r="Y25" s="48"/>
      <c r="Z25" s="50"/>
      <c r="AA25" s="50"/>
      <c r="AB25" s="50"/>
      <c r="AC25" s="50"/>
      <c r="AD25" s="50"/>
      <c r="AE25" s="50"/>
      <c r="AF25" s="50"/>
      <c r="AG25" s="50"/>
      <c r="AH25" s="50"/>
      <c r="AI25" s="50"/>
      <c r="AJ25" s="50"/>
      <c r="AK25" s="50"/>
    </row>
    <row r="26" spans="1:37" ht="36" customHeight="1" x14ac:dyDescent="0.25">
      <c r="A26" s="48"/>
      <c r="B26" s="786"/>
      <c r="C26" s="787"/>
      <c r="D26" s="787"/>
      <c r="E26" s="787"/>
      <c r="F26" s="787"/>
      <c r="G26" s="787"/>
      <c r="H26" s="400"/>
      <c r="I26" s="400"/>
      <c r="J26" s="400"/>
      <c r="K26" s="400"/>
      <c r="L26" s="401"/>
      <c r="M26" s="290">
        <f t="shared" si="3"/>
        <v>0</v>
      </c>
      <c r="N26" s="506"/>
      <c r="O26" s="402"/>
      <c r="P26" s="132"/>
      <c r="Q26" s="48"/>
      <c r="R26" s="48"/>
      <c r="S26" s="48"/>
      <c r="T26" s="48"/>
      <c r="U26" s="48"/>
      <c r="V26" s="48"/>
      <c r="W26" s="48"/>
      <c r="X26" s="48"/>
      <c r="Y26" s="48"/>
      <c r="Z26" s="50"/>
      <c r="AA26" s="50"/>
      <c r="AB26" s="50"/>
      <c r="AC26" s="50"/>
      <c r="AD26" s="50"/>
      <c r="AE26" s="50"/>
      <c r="AF26" s="50"/>
      <c r="AG26" s="50"/>
      <c r="AH26" s="50"/>
      <c r="AI26" s="50"/>
      <c r="AJ26" s="50"/>
      <c r="AK26" s="50"/>
    </row>
    <row r="27" spans="1:37" ht="36" customHeight="1" x14ac:dyDescent="0.25">
      <c r="A27" s="48"/>
      <c r="B27" s="786"/>
      <c r="C27" s="787"/>
      <c r="D27" s="787"/>
      <c r="E27" s="787"/>
      <c r="F27" s="787"/>
      <c r="G27" s="787"/>
      <c r="H27" s="400"/>
      <c r="I27" s="400"/>
      <c r="J27" s="400"/>
      <c r="K27" s="400"/>
      <c r="L27" s="401"/>
      <c r="M27" s="290">
        <f t="shared" si="3"/>
        <v>0</v>
      </c>
      <c r="N27" s="506"/>
      <c r="O27" s="402"/>
      <c r="P27" s="132"/>
      <c r="Q27" s="48"/>
      <c r="R27" s="48"/>
      <c r="S27" s="48"/>
      <c r="T27" s="48"/>
      <c r="U27" s="48"/>
      <c r="V27" s="48"/>
      <c r="W27" s="48"/>
      <c r="X27" s="48"/>
      <c r="Y27" s="48"/>
      <c r="Z27" s="50"/>
      <c r="AA27" s="50"/>
      <c r="AB27" s="50"/>
      <c r="AC27" s="50"/>
      <c r="AD27" s="50"/>
      <c r="AE27" s="50"/>
      <c r="AF27" s="50"/>
      <c r="AG27" s="50"/>
      <c r="AH27" s="50"/>
      <c r="AI27" s="50"/>
      <c r="AJ27" s="50"/>
      <c r="AK27" s="50"/>
    </row>
    <row r="28" spans="1:37" ht="36" customHeight="1" x14ac:dyDescent="0.25">
      <c r="A28" s="48"/>
      <c r="B28" s="786"/>
      <c r="C28" s="787"/>
      <c r="D28" s="787"/>
      <c r="E28" s="787"/>
      <c r="F28" s="787"/>
      <c r="G28" s="787"/>
      <c r="H28" s="400"/>
      <c r="I28" s="400"/>
      <c r="J28" s="400"/>
      <c r="K28" s="400"/>
      <c r="L28" s="401"/>
      <c r="M28" s="290">
        <f t="shared" si="3"/>
        <v>0</v>
      </c>
      <c r="N28" s="506"/>
      <c r="O28" s="402"/>
      <c r="P28" s="132"/>
      <c r="Q28" s="48"/>
      <c r="R28" s="48"/>
      <c r="S28" s="48"/>
      <c r="T28" s="48"/>
      <c r="U28" s="48"/>
      <c r="V28" s="48"/>
      <c r="W28" s="48"/>
      <c r="X28" s="48"/>
      <c r="Y28" s="48"/>
      <c r="Z28" s="50"/>
      <c r="AA28" s="50"/>
      <c r="AB28" s="50"/>
      <c r="AC28" s="50"/>
      <c r="AD28" s="50"/>
      <c r="AE28" s="50"/>
      <c r="AF28" s="50"/>
      <c r="AG28" s="50"/>
      <c r="AH28" s="50"/>
      <c r="AI28" s="50"/>
      <c r="AJ28" s="50"/>
      <c r="AK28" s="50"/>
    </row>
    <row r="29" spans="1:37" ht="36" customHeight="1" thickBot="1" x14ac:dyDescent="0.3">
      <c r="A29" s="48"/>
      <c r="B29" s="796"/>
      <c r="C29" s="797"/>
      <c r="D29" s="797"/>
      <c r="E29" s="797"/>
      <c r="F29" s="797"/>
      <c r="G29" s="797"/>
      <c r="H29" s="403"/>
      <c r="I29" s="403"/>
      <c r="J29" s="403"/>
      <c r="K29" s="403"/>
      <c r="L29" s="404"/>
      <c r="M29" s="291">
        <f t="shared" si="3"/>
        <v>0</v>
      </c>
      <c r="N29" s="506"/>
      <c r="O29" s="405"/>
      <c r="P29" s="132"/>
      <c r="Q29" s="48"/>
      <c r="R29" s="48"/>
      <c r="S29" s="48"/>
      <c r="T29" s="48"/>
      <c r="U29" s="48"/>
      <c r="V29" s="48"/>
      <c r="W29" s="48"/>
      <c r="X29" s="48"/>
      <c r="Y29" s="48"/>
      <c r="Z29" s="50"/>
      <c r="AA29" s="50"/>
      <c r="AB29" s="50"/>
      <c r="AC29" s="50"/>
      <c r="AD29" s="50"/>
      <c r="AE29" s="50"/>
      <c r="AF29" s="50"/>
      <c r="AG29" s="50"/>
      <c r="AH29" s="50"/>
      <c r="AI29" s="50"/>
      <c r="AJ29" s="50"/>
      <c r="AK29" s="50"/>
    </row>
    <row r="30" spans="1:37" ht="36" customHeight="1" thickBot="1" x14ac:dyDescent="0.3">
      <c r="A30" s="48"/>
      <c r="B30" s="775" t="s">
        <v>31</v>
      </c>
      <c r="C30" s="781"/>
      <c r="D30" s="781"/>
      <c r="E30" s="781"/>
      <c r="F30" s="781"/>
      <c r="G30" s="781"/>
      <c r="H30" s="292">
        <f>ROUND((SUM(H21:H29)),4)</f>
        <v>0</v>
      </c>
      <c r="I30" s="292">
        <f t="shared" ref="I30:L30" si="4">ROUND((SUM(I21:I29)),4)</f>
        <v>0</v>
      </c>
      <c r="J30" s="292">
        <f t="shared" si="4"/>
        <v>0</v>
      </c>
      <c r="K30" s="292">
        <f t="shared" si="4"/>
        <v>0</v>
      </c>
      <c r="L30" s="292">
        <f t="shared" si="4"/>
        <v>0</v>
      </c>
      <c r="M30" s="293">
        <f t="shared" si="3"/>
        <v>0</v>
      </c>
      <c r="N30" s="506"/>
      <c r="O30" s="293">
        <f t="shared" ref="O30" si="5">ROUND((SUM(O21:O29)),4)</f>
        <v>0</v>
      </c>
      <c r="P30" s="132"/>
      <c r="Q30" s="48"/>
      <c r="R30" s="48"/>
      <c r="S30" s="48"/>
      <c r="T30" s="48"/>
      <c r="U30" s="48"/>
      <c r="V30" s="48"/>
      <c r="W30" s="48"/>
      <c r="X30" s="48"/>
      <c r="Y30" s="48"/>
      <c r="Z30" s="50"/>
      <c r="AA30" s="50"/>
      <c r="AB30" s="50"/>
      <c r="AC30" s="50"/>
      <c r="AD30" s="50"/>
      <c r="AE30" s="50"/>
      <c r="AF30" s="50"/>
      <c r="AG30" s="50"/>
      <c r="AH30" s="50"/>
      <c r="AI30" s="50"/>
      <c r="AJ30" s="50"/>
      <c r="AK30" s="50"/>
    </row>
    <row r="31" spans="1:37" ht="16" thickBot="1" x14ac:dyDescent="0.3">
      <c r="A31" s="48"/>
      <c r="B31" s="48"/>
      <c r="C31" s="51"/>
      <c r="D31" s="51"/>
      <c r="E31" s="51"/>
      <c r="F31" s="51"/>
      <c r="G31" s="51"/>
      <c r="H31" s="51"/>
      <c r="I31" s="51"/>
      <c r="J31" s="51"/>
      <c r="K31" s="51"/>
      <c r="L31" s="51"/>
      <c r="M31" s="51"/>
      <c r="N31" s="48"/>
      <c r="O31" s="48"/>
      <c r="P31" s="48"/>
      <c r="Q31" s="48"/>
      <c r="R31" s="48"/>
      <c r="S31" s="48"/>
      <c r="T31" s="48"/>
      <c r="U31" s="48"/>
      <c r="V31" s="48"/>
      <c r="W31" s="48"/>
      <c r="X31" s="48"/>
      <c r="Y31" s="48"/>
      <c r="Z31" s="50"/>
      <c r="AA31" s="50"/>
      <c r="AB31" s="50"/>
      <c r="AC31" s="50"/>
      <c r="AD31" s="50"/>
      <c r="AE31" s="50"/>
      <c r="AF31" s="50"/>
      <c r="AG31" s="50"/>
      <c r="AH31" s="50"/>
      <c r="AI31" s="50"/>
      <c r="AJ31" s="50"/>
      <c r="AK31" s="50"/>
    </row>
    <row r="32" spans="1:37" ht="48" customHeight="1" thickBot="1" x14ac:dyDescent="0.3">
      <c r="A32" s="48"/>
      <c r="B32" s="775" t="s">
        <v>197</v>
      </c>
      <c r="C32" s="781"/>
      <c r="D32" s="781"/>
      <c r="E32" s="781"/>
      <c r="F32" s="781"/>
      <c r="G32" s="781"/>
      <c r="H32" s="809"/>
      <c r="I32" s="288" t="s">
        <v>5</v>
      </c>
      <c r="J32" s="288" t="s">
        <v>6</v>
      </c>
      <c r="K32" s="288" t="s">
        <v>7</v>
      </c>
      <c r="L32" s="505" t="s">
        <v>122</v>
      </c>
      <c r="M32" s="509" t="s">
        <v>8</v>
      </c>
      <c r="N32" s="506"/>
      <c r="O32" s="281" t="s">
        <v>150</v>
      </c>
      <c r="P32" s="48"/>
      <c r="Q32" s="48"/>
      <c r="R32" s="48"/>
      <c r="S32" s="48"/>
      <c r="T32" s="48"/>
      <c r="U32" s="48"/>
      <c r="V32" s="48"/>
      <c r="W32" s="48"/>
      <c r="X32" s="48"/>
      <c r="Y32" s="48"/>
      <c r="Z32" s="50"/>
      <c r="AA32" s="50"/>
      <c r="AB32" s="50"/>
      <c r="AC32" s="50"/>
      <c r="AD32" s="50"/>
      <c r="AE32" s="50"/>
      <c r="AF32" s="50"/>
      <c r="AG32" s="50"/>
      <c r="AH32" s="50"/>
      <c r="AI32" s="50"/>
      <c r="AJ32" s="50"/>
      <c r="AK32" s="50"/>
    </row>
    <row r="33" spans="1:37" ht="36" customHeight="1" x14ac:dyDescent="0.25">
      <c r="A33" s="48"/>
      <c r="B33" s="783"/>
      <c r="C33" s="784"/>
      <c r="D33" s="784"/>
      <c r="E33" s="784"/>
      <c r="F33" s="784"/>
      <c r="G33" s="784"/>
      <c r="H33" s="810"/>
      <c r="I33" s="397"/>
      <c r="J33" s="397"/>
      <c r="K33" s="397"/>
      <c r="L33" s="398"/>
      <c r="M33" s="407">
        <f>ROUND((SUM(I33:L33)),4)</f>
        <v>0</v>
      </c>
      <c r="N33" s="506"/>
      <c r="O33" s="399"/>
      <c r="P33" s="48"/>
      <c r="Q33" s="48"/>
      <c r="R33" s="48"/>
      <c r="S33" s="48"/>
      <c r="T33" s="48"/>
      <c r="U33" s="48"/>
      <c r="V33" s="48"/>
      <c r="W33" s="48"/>
      <c r="X33" s="48"/>
      <c r="Y33" s="48"/>
      <c r="Z33" s="50"/>
      <c r="AA33" s="50"/>
      <c r="AB33" s="50"/>
      <c r="AC33" s="50"/>
      <c r="AD33" s="50"/>
      <c r="AE33" s="50"/>
      <c r="AF33" s="50"/>
      <c r="AG33" s="50"/>
      <c r="AH33" s="50"/>
      <c r="AI33" s="50"/>
      <c r="AJ33" s="50"/>
      <c r="AK33" s="50"/>
    </row>
    <row r="34" spans="1:37" ht="36" customHeight="1" x14ac:dyDescent="0.25">
      <c r="A34" s="48"/>
      <c r="B34" s="786"/>
      <c r="C34" s="787"/>
      <c r="D34" s="787"/>
      <c r="E34" s="787"/>
      <c r="F34" s="787"/>
      <c r="G34" s="787"/>
      <c r="H34" s="807"/>
      <c r="I34" s="400"/>
      <c r="J34" s="400"/>
      <c r="K34" s="400"/>
      <c r="L34" s="401"/>
      <c r="M34" s="407">
        <f t="shared" ref="M34:M42" si="6">ROUND((SUM(I34:L34)),4)</f>
        <v>0</v>
      </c>
      <c r="N34" s="506"/>
      <c r="O34" s="402"/>
      <c r="P34" s="48"/>
      <c r="Q34" s="48"/>
      <c r="R34" s="48"/>
      <c r="S34" s="48"/>
      <c r="T34" s="48"/>
      <c r="U34" s="48"/>
      <c r="V34" s="48"/>
      <c r="W34" s="48"/>
      <c r="X34" s="48"/>
      <c r="Y34" s="48"/>
      <c r="Z34" s="50"/>
      <c r="AA34" s="50"/>
      <c r="AB34" s="50"/>
      <c r="AC34" s="50"/>
      <c r="AD34" s="50"/>
      <c r="AE34" s="50"/>
      <c r="AF34" s="50"/>
      <c r="AG34" s="50"/>
      <c r="AH34" s="50"/>
      <c r="AI34" s="50"/>
      <c r="AJ34" s="50"/>
      <c r="AK34" s="50"/>
    </row>
    <row r="35" spans="1:37" ht="36" customHeight="1" x14ac:dyDescent="0.25">
      <c r="A35" s="48"/>
      <c r="B35" s="786"/>
      <c r="C35" s="787"/>
      <c r="D35" s="787"/>
      <c r="E35" s="787"/>
      <c r="F35" s="787"/>
      <c r="G35" s="787"/>
      <c r="H35" s="807"/>
      <c r="I35" s="400"/>
      <c r="J35" s="400"/>
      <c r="K35" s="400"/>
      <c r="L35" s="401"/>
      <c r="M35" s="407">
        <f t="shared" si="6"/>
        <v>0</v>
      </c>
      <c r="N35" s="506"/>
      <c r="O35" s="402"/>
      <c r="P35" s="48"/>
      <c r="Q35" s="48"/>
      <c r="R35" s="48"/>
      <c r="S35" s="48"/>
      <c r="T35" s="48"/>
      <c r="U35" s="48"/>
      <c r="V35" s="48"/>
      <c r="W35" s="48"/>
      <c r="X35" s="48"/>
      <c r="Y35" s="48"/>
      <c r="Z35" s="50"/>
      <c r="AA35" s="50"/>
      <c r="AB35" s="50"/>
      <c r="AC35" s="50"/>
      <c r="AD35" s="50"/>
      <c r="AE35" s="50"/>
      <c r="AF35" s="50"/>
      <c r="AG35" s="50"/>
      <c r="AH35" s="50"/>
      <c r="AI35" s="50"/>
      <c r="AJ35" s="50"/>
      <c r="AK35" s="50"/>
    </row>
    <row r="36" spans="1:37" ht="36" customHeight="1" x14ac:dyDescent="0.25">
      <c r="A36" s="48"/>
      <c r="B36" s="786"/>
      <c r="C36" s="787"/>
      <c r="D36" s="787"/>
      <c r="E36" s="787"/>
      <c r="F36" s="787"/>
      <c r="G36" s="787"/>
      <c r="H36" s="807"/>
      <c r="I36" s="400"/>
      <c r="J36" s="400"/>
      <c r="K36" s="400"/>
      <c r="L36" s="401"/>
      <c r="M36" s="407">
        <f t="shared" si="6"/>
        <v>0</v>
      </c>
      <c r="N36" s="506"/>
      <c r="O36" s="402"/>
      <c r="P36" s="48"/>
      <c r="Q36" s="48"/>
      <c r="R36" s="48"/>
      <c r="S36" s="48"/>
      <c r="T36" s="48"/>
      <c r="U36" s="48"/>
      <c r="V36" s="48"/>
      <c r="W36" s="48"/>
      <c r="X36" s="48"/>
      <c r="Y36" s="48"/>
      <c r="Z36" s="50"/>
      <c r="AA36" s="50"/>
      <c r="AB36" s="50"/>
      <c r="AC36" s="50"/>
      <c r="AD36" s="50"/>
      <c r="AE36" s="50"/>
      <c r="AF36" s="50"/>
      <c r="AG36" s="50"/>
      <c r="AH36" s="50"/>
      <c r="AI36" s="50"/>
      <c r="AJ36" s="50"/>
      <c r="AK36" s="50"/>
    </row>
    <row r="37" spans="1:37" ht="36" customHeight="1" x14ac:dyDescent="0.25">
      <c r="A37" s="48"/>
      <c r="B37" s="786"/>
      <c r="C37" s="787"/>
      <c r="D37" s="787"/>
      <c r="E37" s="787"/>
      <c r="F37" s="787"/>
      <c r="G37" s="787"/>
      <c r="H37" s="807"/>
      <c r="I37" s="400"/>
      <c r="J37" s="400"/>
      <c r="K37" s="400"/>
      <c r="L37" s="401"/>
      <c r="M37" s="407">
        <f t="shared" si="6"/>
        <v>0</v>
      </c>
      <c r="N37" s="506"/>
      <c r="O37" s="402"/>
      <c r="P37" s="48"/>
      <c r="Q37" s="48"/>
      <c r="R37" s="48"/>
      <c r="S37" s="48"/>
      <c r="T37" s="48"/>
      <c r="U37" s="48"/>
      <c r="V37" s="48"/>
      <c r="W37" s="48"/>
      <c r="X37" s="48"/>
      <c r="Y37" s="48"/>
      <c r="Z37" s="50"/>
      <c r="AA37" s="50"/>
      <c r="AB37" s="50"/>
      <c r="AC37" s="50"/>
      <c r="AD37" s="50"/>
      <c r="AE37" s="50"/>
      <c r="AF37" s="50"/>
      <c r="AG37" s="50"/>
      <c r="AH37" s="50"/>
      <c r="AI37" s="50"/>
      <c r="AJ37" s="50"/>
      <c r="AK37" s="50"/>
    </row>
    <row r="38" spans="1:37" ht="36" customHeight="1" x14ac:dyDescent="0.25">
      <c r="A38" s="48"/>
      <c r="B38" s="786"/>
      <c r="C38" s="787"/>
      <c r="D38" s="787"/>
      <c r="E38" s="787"/>
      <c r="F38" s="787"/>
      <c r="G38" s="787"/>
      <c r="H38" s="807"/>
      <c r="I38" s="400"/>
      <c r="J38" s="400"/>
      <c r="K38" s="400"/>
      <c r="L38" s="401"/>
      <c r="M38" s="407">
        <f t="shared" si="6"/>
        <v>0</v>
      </c>
      <c r="N38" s="506"/>
      <c r="O38" s="402"/>
      <c r="P38" s="48"/>
      <c r="Q38" s="48"/>
      <c r="R38" s="48"/>
      <c r="S38" s="48"/>
      <c r="T38" s="48"/>
      <c r="U38" s="48"/>
      <c r="V38" s="48"/>
      <c r="W38" s="48"/>
      <c r="X38" s="48"/>
      <c r="Y38" s="48"/>
      <c r="Z38" s="50"/>
      <c r="AA38" s="50"/>
      <c r="AB38" s="50"/>
      <c r="AC38" s="50"/>
      <c r="AD38" s="50"/>
      <c r="AE38" s="50"/>
      <c r="AF38" s="50"/>
      <c r="AG38" s="50"/>
      <c r="AH38" s="50"/>
      <c r="AI38" s="50"/>
      <c r="AJ38" s="50"/>
      <c r="AK38" s="50"/>
    </row>
    <row r="39" spans="1:37" ht="36" customHeight="1" x14ac:dyDescent="0.25">
      <c r="A39" s="48"/>
      <c r="B39" s="786"/>
      <c r="C39" s="787"/>
      <c r="D39" s="787"/>
      <c r="E39" s="787"/>
      <c r="F39" s="787"/>
      <c r="G39" s="787"/>
      <c r="H39" s="807"/>
      <c r="I39" s="400"/>
      <c r="J39" s="400"/>
      <c r="K39" s="400"/>
      <c r="L39" s="401"/>
      <c r="M39" s="407">
        <f t="shared" si="6"/>
        <v>0</v>
      </c>
      <c r="N39" s="506"/>
      <c r="O39" s="402"/>
      <c r="P39" s="48"/>
      <c r="Q39" s="48"/>
      <c r="R39" s="48"/>
      <c r="S39" s="48"/>
      <c r="T39" s="48"/>
      <c r="U39" s="48"/>
      <c r="V39" s="48"/>
      <c r="W39" s="48"/>
      <c r="X39" s="48"/>
      <c r="Y39" s="48"/>
      <c r="Z39" s="50"/>
      <c r="AA39" s="50"/>
      <c r="AB39" s="50"/>
      <c r="AC39" s="50"/>
      <c r="AD39" s="50"/>
      <c r="AE39" s="50"/>
      <c r="AF39" s="50"/>
      <c r="AG39" s="50"/>
      <c r="AH39" s="50"/>
      <c r="AI39" s="50"/>
      <c r="AJ39" s="50"/>
      <c r="AK39" s="50"/>
    </row>
    <row r="40" spans="1:37" ht="36" customHeight="1" x14ac:dyDescent="0.25">
      <c r="A40" s="48"/>
      <c r="B40" s="786"/>
      <c r="C40" s="787"/>
      <c r="D40" s="787"/>
      <c r="E40" s="787"/>
      <c r="F40" s="787"/>
      <c r="G40" s="787"/>
      <c r="H40" s="807"/>
      <c r="I40" s="400"/>
      <c r="J40" s="400"/>
      <c r="K40" s="400"/>
      <c r="L40" s="401"/>
      <c r="M40" s="407">
        <f t="shared" si="6"/>
        <v>0</v>
      </c>
      <c r="N40" s="506"/>
      <c r="O40" s="402"/>
      <c r="P40" s="48"/>
      <c r="Q40" s="48"/>
      <c r="R40" s="48"/>
      <c r="S40" s="48"/>
      <c r="T40" s="48"/>
      <c r="U40" s="48"/>
      <c r="V40" s="48"/>
      <c r="W40" s="48"/>
      <c r="X40" s="48"/>
      <c r="Y40" s="48"/>
      <c r="Z40" s="50"/>
      <c r="AA40" s="50"/>
      <c r="AB40" s="50"/>
      <c r="AC40" s="50"/>
      <c r="AD40" s="50"/>
      <c r="AE40" s="50"/>
      <c r="AF40" s="50"/>
      <c r="AG40" s="50"/>
      <c r="AH40" s="50"/>
      <c r="AI40" s="50"/>
      <c r="AJ40" s="50"/>
      <c r="AK40" s="50"/>
    </row>
    <row r="41" spans="1:37" ht="36" customHeight="1" thickBot="1" x14ac:dyDescent="0.3">
      <c r="A41" s="48"/>
      <c r="B41" s="796"/>
      <c r="C41" s="797"/>
      <c r="D41" s="797"/>
      <c r="E41" s="797"/>
      <c r="F41" s="797"/>
      <c r="G41" s="797"/>
      <c r="H41" s="808"/>
      <c r="I41" s="403"/>
      <c r="J41" s="403"/>
      <c r="K41" s="403"/>
      <c r="L41" s="404"/>
      <c r="M41" s="408">
        <f t="shared" si="6"/>
        <v>0</v>
      </c>
      <c r="N41" s="506"/>
      <c r="O41" s="405"/>
      <c r="P41" s="48"/>
      <c r="Q41" s="48"/>
      <c r="R41" s="48"/>
      <c r="S41" s="48"/>
      <c r="T41" s="48"/>
      <c r="U41" s="48"/>
      <c r="V41" s="48"/>
      <c r="W41" s="48"/>
      <c r="X41" s="48"/>
      <c r="Y41" s="48"/>
      <c r="Z41" s="50"/>
      <c r="AA41" s="50"/>
      <c r="AB41" s="50"/>
      <c r="AC41" s="50"/>
      <c r="AD41" s="50"/>
      <c r="AE41" s="50"/>
      <c r="AF41" s="50"/>
      <c r="AG41" s="50"/>
      <c r="AH41" s="50"/>
      <c r="AI41" s="50"/>
      <c r="AJ41" s="50"/>
      <c r="AK41" s="50"/>
    </row>
    <row r="42" spans="1:37" ht="36" customHeight="1" thickBot="1" x14ac:dyDescent="0.3">
      <c r="A42" s="48"/>
      <c r="B42" s="775" t="s">
        <v>31</v>
      </c>
      <c r="C42" s="781"/>
      <c r="D42" s="781"/>
      <c r="E42" s="781"/>
      <c r="F42" s="781"/>
      <c r="G42" s="781"/>
      <c r="H42" s="809"/>
      <c r="I42" s="292">
        <f>ROUND((SUM(I33:I41)),4)</f>
        <v>0</v>
      </c>
      <c r="J42" s="292">
        <f t="shared" ref="J42:L42" si="7">ROUND((SUM(J33:J41)),4)</f>
        <v>0</v>
      </c>
      <c r="K42" s="292">
        <f t="shared" si="7"/>
        <v>0</v>
      </c>
      <c r="L42" s="409">
        <f t="shared" si="7"/>
        <v>0</v>
      </c>
      <c r="M42" s="293">
        <f t="shared" si="6"/>
        <v>0</v>
      </c>
      <c r="N42" s="506"/>
      <c r="O42" s="293">
        <f t="shared" ref="O42" si="8">ROUND((SUM(O33:O41)),4)</f>
        <v>0</v>
      </c>
      <c r="P42" s="48"/>
      <c r="Q42" s="48"/>
      <c r="R42" s="48"/>
      <c r="S42" s="48"/>
      <c r="T42" s="48"/>
      <c r="U42" s="48"/>
      <c r="V42" s="48"/>
      <c r="W42" s="48"/>
      <c r="X42" s="48"/>
      <c r="Y42" s="48"/>
      <c r="Z42" s="50"/>
      <c r="AA42" s="50"/>
      <c r="AB42" s="50"/>
      <c r="AC42" s="50"/>
      <c r="AD42" s="50"/>
      <c r="AE42" s="50"/>
      <c r="AF42" s="50"/>
      <c r="AG42" s="50"/>
      <c r="AH42" s="50"/>
      <c r="AI42" s="50"/>
      <c r="AJ42" s="50"/>
      <c r="AK42" s="50"/>
    </row>
    <row r="43" spans="1:37" ht="13" thickBot="1" x14ac:dyDescent="0.3">
      <c r="A43" s="48"/>
      <c r="B43" s="48"/>
      <c r="C43" s="49"/>
      <c r="D43" s="49"/>
      <c r="E43" s="49"/>
      <c r="F43" s="49"/>
      <c r="G43" s="49"/>
      <c r="H43" s="49"/>
      <c r="I43" s="49"/>
      <c r="J43" s="49"/>
      <c r="K43" s="49"/>
      <c r="L43" s="49"/>
      <c r="M43" s="49"/>
      <c r="N43" s="48"/>
      <c r="O43" s="48"/>
      <c r="P43" s="48"/>
      <c r="Q43" s="48"/>
      <c r="R43" s="48"/>
      <c r="S43" s="48"/>
      <c r="T43" s="48"/>
      <c r="U43" s="48"/>
      <c r="V43" s="48"/>
      <c r="W43" s="48"/>
      <c r="X43" s="48"/>
      <c r="Y43" s="48"/>
      <c r="Z43" s="50"/>
      <c r="AA43" s="50"/>
      <c r="AB43" s="50"/>
      <c r="AC43" s="50"/>
      <c r="AD43" s="50"/>
      <c r="AE43" s="50"/>
      <c r="AF43" s="50"/>
      <c r="AG43" s="50"/>
      <c r="AH43" s="50"/>
      <c r="AI43" s="50"/>
      <c r="AJ43" s="50"/>
      <c r="AK43" s="50"/>
    </row>
    <row r="44" spans="1:37" ht="48" customHeight="1" thickBot="1" x14ac:dyDescent="0.3">
      <c r="A44" s="48"/>
      <c r="B44" s="775" t="s">
        <v>198</v>
      </c>
      <c r="C44" s="781"/>
      <c r="D44" s="781"/>
      <c r="E44" s="781"/>
      <c r="F44" s="781"/>
      <c r="G44" s="781"/>
      <c r="H44" s="782"/>
      <c r="I44" s="288" t="s">
        <v>5</v>
      </c>
      <c r="J44" s="288" t="s">
        <v>6</v>
      </c>
      <c r="K44" s="288" t="s">
        <v>7</v>
      </c>
      <c r="L44" s="505" t="s">
        <v>122</v>
      </c>
      <c r="M44" s="509" t="s">
        <v>8</v>
      </c>
      <c r="N44" s="506"/>
      <c r="O44" s="281" t="s">
        <v>150</v>
      </c>
      <c r="P44" s="48"/>
      <c r="Q44" s="48"/>
      <c r="R44" s="48"/>
      <c r="S44" s="48"/>
      <c r="T44" s="48"/>
      <c r="U44" s="48"/>
      <c r="V44" s="48"/>
      <c r="W44" s="48"/>
      <c r="X44" s="48"/>
      <c r="Y44" s="48"/>
      <c r="Z44" s="50"/>
      <c r="AA44" s="50"/>
      <c r="AB44" s="50"/>
      <c r="AC44" s="50"/>
      <c r="AD44" s="50"/>
      <c r="AE44" s="50"/>
      <c r="AF44" s="50"/>
      <c r="AG44" s="50"/>
      <c r="AH44" s="50"/>
      <c r="AI44" s="50"/>
      <c r="AJ44" s="50"/>
      <c r="AK44" s="50"/>
    </row>
    <row r="45" spans="1:37" ht="36" customHeight="1" x14ac:dyDescent="0.25">
      <c r="A45" s="48"/>
      <c r="B45" s="783"/>
      <c r="C45" s="784"/>
      <c r="D45" s="784"/>
      <c r="E45" s="784"/>
      <c r="F45" s="784"/>
      <c r="G45" s="784"/>
      <c r="H45" s="785"/>
      <c r="I45" s="397"/>
      <c r="J45" s="397"/>
      <c r="K45" s="397"/>
      <c r="L45" s="398"/>
      <c r="M45" s="407">
        <f>ROUND((SUM(I45:L45)),4)</f>
        <v>0</v>
      </c>
      <c r="N45" s="506"/>
      <c r="O45" s="399"/>
      <c r="P45" s="48"/>
      <c r="Q45" s="48"/>
      <c r="R45" s="48"/>
      <c r="S45" s="48"/>
      <c r="T45" s="48"/>
      <c r="U45" s="48"/>
      <c r="V45" s="48"/>
      <c r="W45" s="48"/>
      <c r="X45" s="48"/>
      <c r="Y45" s="48"/>
      <c r="Z45" s="50"/>
      <c r="AA45" s="50"/>
      <c r="AB45" s="50"/>
      <c r="AC45" s="50"/>
      <c r="AD45" s="50"/>
      <c r="AE45" s="50"/>
      <c r="AF45" s="50"/>
      <c r="AG45" s="50"/>
      <c r="AH45" s="50"/>
      <c r="AI45" s="50"/>
      <c r="AJ45" s="50"/>
      <c r="AK45" s="50"/>
    </row>
    <row r="46" spans="1:37" ht="36" customHeight="1" x14ac:dyDescent="0.25">
      <c r="A46" s="48"/>
      <c r="B46" s="786"/>
      <c r="C46" s="787"/>
      <c r="D46" s="787"/>
      <c r="E46" s="787"/>
      <c r="F46" s="787"/>
      <c r="G46" s="787"/>
      <c r="H46" s="788"/>
      <c r="I46" s="400"/>
      <c r="J46" s="400"/>
      <c r="K46" s="400"/>
      <c r="L46" s="401"/>
      <c r="M46" s="407">
        <f t="shared" ref="M46:M54" si="9">ROUND((SUM(I46:L46)),4)</f>
        <v>0</v>
      </c>
      <c r="N46" s="506"/>
      <c r="O46" s="402"/>
      <c r="P46" s="48"/>
      <c r="Q46" s="48"/>
      <c r="R46" s="48"/>
      <c r="S46" s="48"/>
      <c r="T46" s="48"/>
      <c r="U46" s="48"/>
      <c r="V46" s="48"/>
      <c r="W46" s="48"/>
      <c r="X46" s="48"/>
      <c r="Y46" s="48"/>
      <c r="Z46" s="50"/>
      <c r="AA46" s="50"/>
      <c r="AB46" s="50"/>
      <c r="AC46" s="50"/>
      <c r="AD46" s="50"/>
      <c r="AE46" s="50"/>
      <c r="AF46" s="50"/>
      <c r="AG46" s="50"/>
      <c r="AH46" s="50"/>
      <c r="AI46" s="50"/>
      <c r="AJ46" s="50"/>
      <c r="AK46" s="50"/>
    </row>
    <row r="47" spans="1:37" ht="36" customHeight="1" x14ac:dyDescent="0.25">
      <c r="A47" s="48"/>
      <c r="B47" s="786"/>
      <c r="C47" s="787"/>
      <c r="D47" s="787"/>
      <c r="E47" s="787"/>
      <c r="F47" s="787"/>
      <c r="G47" s="787"/>
      <c r="H47" s="788"/>
      <c r="I47" s="400"/>
      <c r="J47" s="400"/>
      <c r="K47" s="400"/>
      <c r="L47" s="401"/>
      <c r="M47" s="407">
        <f t="shared" si="9"/>
        <v>0</v>
      </c>
      <c r="N47" s="506"/>
      <c r="O47" s="402"/>
      <c r="P47" s="48"/>
      <c r="Q47" s="48"/>
      <c r="R47" s="48"/>
      <c r="S47" s="48"/>
      <c r="T47" s="48"/>
      <c r="U47" s="48"/>
      <c r="V47" s="48"/>
      <c r="W47" s="48"/>
      <c r="X47" s="48"/>
      <c r="Y47" s="48"/>
      <c r="Z47" s="50"/>
      <c r="AA47" s="50"/>
      <c r="AB47" s="50"/>
      <c r="AC47" s="50"/>
      <c r="AD47" s="50"/>
      <c r="AE47" s="50"/>
      <c r="AF47" s="50"/>
      <c r="AG47" s="50"/>
      <c r="AH47" s="50"/>
      <c r="AI47" s="50"/>
      <c r="AJ47" s="50"/>
      <c r="AK47" s="50"/>
    </row>
    <row r="48" spans="1:37" ht="36" customHeight="1" x14ac:dyDescent="0.25">
      <c r="A48" s="48"/>
      <c r="B48" s="786"/>
      <c r="C48" s="787"/>
      <c r="D48" s="787"/>
      <c r="E48" s="787"/>
      <c r="F48" s="787"/>
      <c r="G48" s="787"/>
      <c r="H48" s="788"/>
      <c r="I48" s="400"/>
      <c r="J48" s="400"/>
      <c r="K48" s="400"/>
      <c r="L48" s="401"/>
      <c r="M48" s="407">
        <f t="shared" si="9"/>
        <v>0</v>
      </c>
      <c r="N48" s="506"/>
      <c r="O48" s="402"/>
      <c r="P48" s="48"/>
      <c r="Q48" s="48"/>
      <c r="R48" s="48"/>
      <c r="S48" s="48"/>
      <c r="T48" s="48"/>
      <c r="U48" s="48"/>
      <c r="V48" s="48"/>
      <c r="W48" s="48"/>
      <c r="X48" s="48"/>
      <c r="Y48" s="48"/>
      <c r="Z48" s="50"/>
      <c r="AA48" s="50"/>
      <c r="AB48" s="50"/>
      <c r="AC48" s="50"/>
      <c r="AD48" s="50"/>
      <c r="AE48" s="50"/>
      <c r="AF48" s="50"/>
      <c r="AG48" s="50"/>
      <c r="AH48" s="50"/>
      <c r="AI48" s="50"/>
      <c r="AJ48" s="50"/>
      <c r="AK48" s="50"/>
    </row>
    <row r="49" spans="1:37" ht="36" customHeight="1" x14ac:dyDescent="0.25">
      <c r="A49" s="48"/>
      <c r="B49" s="786"/>
      <c r="C49" s="787"/>
      <c r="D49" s="787"/>
      <c r="E49" s="787"/>
      <c r="F49" s="787"/>
      <c r="G49" s="787"/>
      <c r="H49" s="788"/>
      <c r="I49" s="400"/>
      <c r="J49" s="400"/>
      <c r="K49" s="400"/>
      <c r="L49" s="401"/>
      <c r="M49" s="407">
        <f t="shared" si="9"/>
        <v>0</v>
      </c>
      <c r="N49" s="506"/>
      <c r="O49" s="402"/>
      <c r="P49" s="48"/>
      <c r="Q49" s="48"/>
      <c r="R49" s="48"/>
      <c r="S49" s="48"/>
      <c r="T49" s="48"/>
      <c r="U49" s="48"/>
      <c r="V49" s="48"/>
      <c r="W49" s="48"/>
      <c r="X49" s="48"/>
      <c r="Y49" s="48"/>
      <c r="Z49" s="50"/>
      <c r="AA49" s="50"/>
      <c r="AB49" s="50"/>
      <c r="AC49" s="50"/>
      <c r="AD49" s="50"/>
      <c r="AE49" s="50"/>
      <c r="AF49" s="50"/>
      <c r="AG49" s="50"/>
      <c r="AH49" s="50"/>
      <c r="AI49" s="50"/>
      <c r="AJ49" s="50"/>
      <c r="AK49" s="50"/>
    </row>
    <row r="50" spans="1:37" ht="36" customHeight="1" x14ac:dyDescent="0.25">
      <c r="A50" s="48"/>
      <c r="B50" s="786"/>
      <c r="C50" s="787"/>
      <c r="D50" s="787"/>
      <c r="E50" s="787"/>
      <c r="F50" s="787"/>
      <c r="G50" s="787"/>
      <c r="H50" s="788"/>
      <c r="I50" s="400"/>
      <c r="J50" s="400"/>
      <c r="K50" s="400"/>
      <c r="L50" s="401"/>
      <c r="M50" s="407">
        <f t="shared" si="9"/>
        <v>0</v>
      </c>
      <c r="N50" s="506"/>
      <c r="O50" s="402"/>
      <c r="P50" s="48"/>
      <c r="Q50" s="48"/>
      <c r="R50" s="48"/>
      <c r="S50" s="48"/>
      <c r="T50" s="48"/>
      <c r="U50" s="48"/>
      <c r="V50" s="48"/>
      <c r="W50" s="48"/>
      <c r="X50" s="48"/>
      <c r="Y50" s="48"/>
      <c r="Z50" s="50"/>
      <c r="AA50" s="50"/>
      <c r="AB50" s="50"/>
      <c r="AC50" s="50"/>
      <c r="AD50" s="50"/>
      <c r="AE50" s="50"/>
      <c r="AF50" s="50"/>
      <c r="AG50" s="50"/>
      <c r="AH50" s="50"/>
      <c r="AI50" s="50"/>
      <c r="AJ50" s="50"/>
      <c r="AK50" s="50"/>
    </row>
    <row r="51" spans="1:37" ht="36" customHeight="1" x14ac:dyDescent="0.25">
      <c r="A51" s="48"/>
      <c r="B51" s="786"/>
      <c r="C51" s="787"/>
      <c r="D51" s="787"/>
      <c r="E51" s="787"/>
      <c r="F51" s="787"/>
      <c r="G51" s="787"/>
      <c r="H51" s="788"/>
      <c r="I51" s="400"/>
      <c r="J51" s="400"/>
      <c r="K51" s="400"/>
      <c r="L51" s="401"/>
      <c r="M51" s="407">
        <f t="shared" si="9"/>
        <v>0</v>
      </c>
      <c r="N51" s="506"/>
      <c r="O51" s="402"/>
      <c r="P51" s="48"/>
      <c r="Q51" s="48"/>
      <c r="R51" s="48"/>
      <c r="S51" s="48"/>
      <c r="T51" s="48"/>
      <c r="U51" s="48"/>
      <c r="V51" s="48"/>
      <c r="W51" s="48"/>
      <c r="X51" s="48"/>
      <c r="Y51" s="48"/>
      <c r="Z51" s="50"/>
      <c r="AA51" s="50"/>
      <c r="AB51" s="50"/>
      <c r="AC51" s="50"/>
      <c r="AD51" s="50"/>
      <c r="AE51" s="50"/>
      <c r="AF51" s="50"/>
      <c r="AG51" s="50"/>
      <c r="AH51" s="50"/>
      <c r="AI51" s="50"/>
      <c r="AJ51" s="50"/>
      <c r="AK51" s="50"/>
    </row>
    <row r="52" spans="1:37" ht="36" customHeight="1" x14ac:dyDescent="0.25">
      <c r="A52" s="48"/>
      <c r="B52" s="786"/>
      <c r="C52" s="787"/>
      <c r="D52" s="787"/>
      <c r="E52" s="787"/>
      <c r="F52" s="787"/>
      <c r="G52" s="787"/>
      <c r="H52" s="788"/>
      <c r="I52" s="400"/>
      <c r="J52" s="400"/>
      <c r="K52" s="400"/>
      <c r="L52" s="401"/>
      <c r="M52" s="407">
        <f t="shared" si="9"/>
        <v>0</v>
      </c>
      <c r="N52" s="506"/>
      <c r="O52" s="402"/>
      <c r="P52" s="48"/>
      <c r="Q52" s="48"/>
      <c r="R52" s="48"/>
      <c r="S52" s="48"/>
      <c r="T52" s="48"/>
      <c r="U52" s="48"/>
      <c r="V52" s="48"/>
      <c r="W52" s="48"/>
      <c r="X52" s="48"/>
      <c r="Y52" s="48"/>
      <c r="Z52" s="50"/>
      <c r="AA52" s="50"/>
      <c r="AB52" s="50"/>
      <c r="AC52" s="50"/>
      <c r="AD52" s="50"/>
      <c r="AE52" s="50"/>
      <c r="AF52" s="50"/>
      <c r="AG52" s="50"/>
      <c r="AH52" s="50"/>
      <c r="AI52" s="50"/>
      <c r="AJ52" s="50"/>
      <c r="AK52" s="50"/>
    </row>
    <row r="53" spans="1:37" ht="36" customHeight="1" thickBot="1" x14ac:dyDescent="0.3">
      <c r="A53" s="48"/>
      <c r="B53" s="796"/>
      <c r="C53" s="797"/>
      <c r="D53" s="797"/>
      <c r="E53" s="797"/>
      <c r="F53" s="797"/>
      <c r="G53" s="797"/>
      <c r="H53" s="798"/>
      <c r="I53" s="403"/>
      <c r="J53" s="403"/>
      <c r="K53" s="403"/>
      <c r="L53" s="404"/>
      <c r="M53" s="408">
        <f t="shared" si="9"/>
        <v>0</v>
      </c>
      <c r="N53" s="506"/>
      <c r="O53" s="405"/>
      <c r="P53" s="48"/>
      <c r="Q53" s="48"/>
      <c r="R53" s="48"/>
      <c r="S53" s="48"/>
      <c r="T53" s="48"/>
      <c r="U53" s="48"/>
      <c r="V53" s="48"/>
      <c r="W53" s="48"/>
      <c r="X53" s="48"/>
      <c r="Y53" s="48"/>
      <c r="Z53" s="50"/>
      <c r="AA53" s="50"/>
      <c r="AB53" s="50"/>
      <c r="AC53" s="50"/>
      <c r="AD53" s="50"/>
      <c r="AE53" s="50"/>
      <c r="AF53" s="50"/>
      <c r="AG53" s="50"/>
      <c r="AH53" s="50"/>
      <c r="AI53" s="50"/>
      <c r="AJ53" s="50"/>
      <c r="AK53" s="50"/>
    </row>
    <row r="54" spans="1:37" ht="36" customHeight="1" thickBot="1" x14ac:dyDescent="0.3">
      <c r="A54" s="48"/>
      <c r="B54" s="775" t="s">
        <v>31</v>
      </c>
      <c r="C54" s="781"/>
      <c r="D54" s="781"/>
      <c r="E54" s="781"/>
      <c r="F54" s="781"/>
      <c r="G54" s="781"/>
      <c r="H54" s="782"/>
      <c r="I54" s="292">
        <f>ROUND((SUM(I45:I53)),4)</f>
        <v>0</v>
      </c>
      <c r="J54" s="292">
        <f t="shared" ref="J54:L54" si="10">ROUND((SUM(J45:J53)),4)</f>
        <v>0</v>
      </c>
      <c r="K54" s="292">
        <f t="shared" si="10"/>
        <v>0</v>
      </c>
      <c r="L54" s="292">
        <f t="shared" si="10"/>
        <v>0</v>
      </c>
      <c r="M54" s="293">
        <f t="shared" si="9"/>
        <v>0</v>
      </c>
      <c r="N54" s="506"/>
      <c r="O54" s="293">
        <f t="shared" ref="O54" si="11">ROUND((SUM(O45:O53)),4)</f>
        <v>0</v>
      </c>
      <c r="P54" s="48"/>
      <c r="Q54" s="48"/>
      <c r="R54" s="48"/>
      <c r="S54" s="48"/>
      <c r="T54" s="48"/>
      <c r="U54" s="48"/>
      <c r="V54" s="48"/>
      <c r="W54" s="48"/>
      <c r="X54" s="48"/>
      <c r="Y54" s="48"/>
      <c r="Z54" s="50"/>
      <c r="AA54" s="50"/>
      <c r="AB54" s="50"/>
      <c r="AC54" s="50"/>
      <c r="AD54" s="50"/>
      <c r="AE54" s="50"/>
      <c r="AF54" s="50"/>
      <c r="AG54" s="50"/>
      <c r="AH54" s="50"/>
      <c r="AI54" s="50"/>
      <c r="AJ54" s="50"/>
      <c r="AK54" s="50"/>
    </row>
    <row r="55" spans="1:37" ht="13" thickBot="1" x14ac:dyDescent="0.3">
      <c r="A55" s="48"/>
      <c r="B55" s="48"/>
      <c r="C55" s="59"/>
      <c r="D55" s="59"/>
      <c r="E55" s="59"/>
      <c r="F55" s="59"/>
      <c r="G55" s="59"/>
      <c r="H55" s="59"/>
      <c r="I55" s="59"/>
      <c r="J55" s="59"/>
      <c r="K55" s="59"/>
      <c r="L55" s="59"/>
      <c r="M55" s="59"/>
      <c r="N55" s="48"/>
      <c r="O55" s="48"/>
      <c r="P55" s="48"/>
      <c r="Q55" s="48"/>
      <c r="R55" s="48"/>
      <c r="S55" s="48"/>
      <c r="T55" s="48"/>
      <c r="U55" s="48"/>
      <c r="V55" s="48"/>
      <c r="W55" s="48"/>
      <c r="X55" s="48"/>
      <c r="Y55" s="48"/>
      <c r="Z55" s="50"/>
      <c r="AA55" s="50"/>
      <c r="AB55" s="50"/>
      <c r="AC55" s="50"/>
      <c r="AD55" s="50"/>
      <c r="AE55" s="50"/>
      <c r="AF55" s="50"/>
      <c r="AG55" s="50"/>
      <c r="AH55" s="50"/>
      <c r="AI55" s="50"/>
      <c r="AJ55" s="50"/>
      <c r="AK55" s="50"/>
    </row>
    <row r="56" spans="1:37" ht="114.75" customHeight="1" thickBot="1" x14ac:dyDescent="0.3">
      <c r="A56" s="48"/>
      <c r="B56" s="780" t="s">
        <v>199</v>
      </c>
      <c r="C56" s="770"/>
      <c r="D56" s="770"/>
      <c r="E56" s="770"/>
      <c r="F56" s="770"/>
      <c r="G56" s="804"/>
      <c r="H56" s="242" t="s">
        <v>34</v>
      </c>
      <c r="I56" s="242" t="s">
        <v>5</v>
      </c>
      <c r="J56" s="242" t="s">
        <v>6</v>
      </c>
      <c r="K56" s="242" t="s">
        <v>7</v>
      </c>
      <c r="L56" s="507" t="s">
        <v>122</v>
      </c>
      <c r="M56" s="508" t="s">
        <v>8</v>
      </c>
      <c r="N56" s="506"/>
      <c r="O56" s="281" t="s">
        <v>150</v>
      </c>
      <c r="P56" s="48"/>
      <c r="Q56" s="48"/>
      <c r="R56" s="48"/>
      <c r="S56" s="48"/>
      <c r="T56" s="48"/>
      <c r="U56" s="48"/>
      <c r="V56" s="48"/>
      <c r="W56" s="48"/>
      <c r="X56" s="48"/>
      <c r="Y56" s="48"/>
      <c r="Z56" s="50"/>
      <c r="AA56" s="50"/>
      <c r="AB56" s="50"/>
      <c r="AC56" s="50"/>
      <c r="AD56" s="50"/>
      <c r="AE56" s="50"/>
      <c r="AF56" s="50"/>
      <c r="AG56" s="50"/>
      <c r="AH56" s="50"/>
      <c r="AI56" s="50"/>
      <c r="AJ56" s="50"/>
      <c r="AK56" s="50"/>
    </row>
    <row r="57" spans="1:37" ht="36" customHeight="1" x14ac:dyDescent="0.25">
      <c r="A57" s="48"/>
      <c r="B57" s="783"/>
      <c r="C57" s="805"/>
      <c r="D57" s="805"/>
      <c r="E57" s="805"/>
      <c r="F57" s="805"/>
      <c r="G57" s="806"/>
      <c r="H57" s="397"/>
      <c r="I57" s="397"/>
      <c r="J57" s="397"/>
      <c r="K57" s="397"/>
      <c r="L57" s="398"/>
      <c r="M57" s="410">
        <f>ROUND((SUM(H57:L57)),4)</f>
        <v>0</v>
      </c>
      <c r="N57" s="506"/>
      <c r="O57" s="399"/>
      <c r="P57" s="132"/>
      <c r="Q57" s="48"/>
      <c r="R57" s="48"/>
      <c r="S57" s="48"/>
      <c r="T57" s="48"/>
      <c r="U57" s="48"/>
      <c r="V57" s="48"/>
      <c r="W57" s="48"/>
      <c r="X57" s="48"/>
      <c r="Y57" s="48"/>
      <c r="Z57" s="50"/>
      <c r="AA57" s="50"/>
      <c r="AB57" s="50"/>
      <c r="AC57" s="50"/>
      <c r="AD57" s="50"/>
      <c r="AE57" s="50"/>
      <c r="AF57" s="50"/>
      <c r="AG57" s="50"/>
      <c r="AH57" s="50"/>
      <c r="AI57" s="50"/>
      <c r="AJ57" s="50"/>
      <c r="AK57" s="50"/>
    </row>
    <row r="58" spans="1:37" ht="36" customHeight="1" x14ac:dyDescent="0.25">
      <c r="A58" s="48"/>
      <c r="B58" s="786"/>
      <c r="C58" s="794"/>
      <c r="D58" s="794"/>
      <c r="E58" s="794"/>
      <c r="F58" s="794"/>
      <c r="G58" s="795"/>
      <c r="H58" s="400"/>
      <c r="I58" s="400"/>
      <c r="J58" s="400"/>
      <c r="K58" s="400"/>
      <c r="L58" s="401"/>
      <c r="M58" s="410">
        <f t="shared" ref="M58:M66" si="12">ROUND((SUM(H58:L58)),4)</f>
        <v>0</v>
      </c>
      <c r="N58" s="506"/>
      <c r="O58" s="402"/>
      <c r="P58" s="132"/>
      <c r="Q58" s="48"/>
      <c r="R58" s="48"/>
      <c r="S58" s="48"/>
      <c r="T58" s="48"/>
      <c r="U58" s="48"/>
      <c r="V58" s="48"/>
      <c r="W58" s="48"/>
      <c r="X58" s="48"/>
      <c r="Y58" s="48"/>
      <c r="Z58" s="50"/>
      <c r="AA58" s="50"/>
      <c r="AB58" s="50"/>
      <c r="AC58" s="50"/>
      <c r="AD58" s="50"/>
      <c r="AE58" s="50"/>
      <c r="AF58" s="50"/>
      <c r="AG58" s="50"/>
      <c r="AH58" s="50"/>
      <c r="AI58" s="50"/>
      <c r="AJ58" s="50"/>
      <c r="AK58" s="50"/>
    </row>
    <row r="59" spans="1:37" ht="36" customHeight="1" x14ac:dyDescent="0.25">
      <c r="A59" s="48"/>
      <c r="B59" s="786"/>
      <c r="C59" s="794"/>
      <c r="D59" s="794"/>
      <c r="E59" s="794"/>
      <c r="F59" s="794"/>
      <c r="G59" s="795"/>
      <c r="H59" s="400"/>
      <c r="I59" s="400"/>
      <c r="J59" s="400"/>
      <c r="K59" s="400"/>
      <c r="L59" s="401"/>
      <c r="M59" s="410">
        <f t="shared" si="12"/>
        <v>0</v>
      </c>
      <c r="N59" s="506"/>
      <c r="O59" s="402"/>
      <c r="P59" s="132"/>
      <c r="Q59" s="48"/>
      <c r="R59" s="48"/>
      <c r="S59" s="48"/>
      <c r="T59" s="48"/>
      <c r="U59" s="48"/>
      <c r="V59" s="48"/>
      <c r="W59" s="48"/>
      <c r="X59" s="48"/>
      <c r="Y59" s="48"/>
      <c r="Z59" s="50"/>
      <c r="AA59" s="50"/>
      <c r="AB59" s="50"/>
      <c r="AC59" s="50"/>
      <c r="AD59" s="50"/>
      <c r="AE59" s="50"/>
      <c r="AF59" s="50"/>
      <c r="AG59" s="50"/>
      <c r="AH59" s="50"/>
      <c r="AI59" s="50"/>
      <c r="AJ59" s="50"/>
      <c r="AK59" s="50"/>
    </row>
    <row r="60" spans="1:37" ht="36" customHeight="1" x14ac:dyDescent="0.25">
      <c r="A60" s="48"/>
      <c r="B60" s="786"/>
      <c r="C60" s="794"/>
      <c r="D60" s="794"/>
      <c r="E60" s="794"/>
      <c r="F60" s="794"/>
      <c r="G60" s="795"/>
      <c r="H60" s="400"/>
      <c r="I60" s="400"/>
      <c r="J60" s="400"/>
      <c r="K60" s="400"/>
      <c r="L60" s="401"/>
      <c r="M60" s="410">
        <f t="shared" si="12"/>
        <v>0</v>
      </c>
      <c r="N60" s="506"/>
      <c r="O60" s="402"/>
      <c r="P60" s="132"/>
      <c r="Q60" s="48"/>
      <c r="R60" s="48"/>
      <c r="S60" s="48"/>
      <c r="T60" s="48"/>
      <c r="U60" s="48"/>
      <c r="V60" s="48"/>
      <c r="W60" s="48"/>
      <c r="X60" s="48"/>
      <c r="Y60" s="48"/>
      <c r="Z60" s="50"/>
      <c r="AA60" s="50"/>
      <c r="AB60" s="50"/>
      <c r="AC60" s="50"/>
      <c r="AD60" s="50"/>
      <c r="AE60" s="50"/>
      <c r="AF60" s="50"/>
      <c r="AG60" s="50"/>
      <c r="AH60" s="50"/>
      <c r="AI60" s="50"/>
      <c r="AJ60" s="50"/>
      <c r="AK60" s="50"/>
    </row>
    <row r="61" spans="1:37" ht="36" customHeight="1" x14ac:dyDescent="0.25">
      <c r="A61" s="48"/>
      <c r="B61" s="786"/>
      <c r="C61" s="794"/>
      <c r="D61" s="794"/>
      <c r="E61" s="794"/>
      <c r="F61" s="794"/>
      <c r="G61" s="795"/>
      <c r="H61" s="400"/>
      <c r="I61" s="400"/>
      <c r="J61" s="400"/>
      <c r="K61" s="400"/>
      <c r="L61" s="401"/>
      <c r="M61" s="410">
        <f t="shared" si="12"/>
        <v>0</v>
      </c>
      <c r="N61" s="506"/>
      <c r="O61" s="402"/>
      <c r="P61" s="132"/>
      <c r="Q61" s="48"/>
      <c r="R61" s="48"/>
      <c r="S61" s="48"/>
      <c r="T61" s="48"/>
      <c r="U61" s="48"/>
      <c r="V61" s="48"/>
      <c r="W61" s="48"/>
      <c r="X61" s="48"/>
      <c r="Y61" s="48"/>
      <c r="Z61" s="50"/>
      <c r="AA61" s="50"/>
      <c r="AB61" s="50"/>
      <c r="AC61" s="50"/>
      <c r="AD61" s="50"/>
      <c r="AE61" s="50"/>
      <c r="AF61" s="50"/>
      <c r="AG61" s="50"/>
      <c r="AH61" s="50"/>
      <c r="AI61" s="50"/>
      <c r="AJ61" s="50"/>
      <c r="AK61" s="50"/>
    </row>
    <row r="62" spans="1:37" ht="36" customHeight="1" x14ac:dyDescent="0.25">
      <c r="A62" s="48"/>
      <c r="B62" s="786"/>
      <c r="C62" s="794"/>
      <c r="D62" s="794"/>
      <c r="E62" s="794"/>
      <c r="F62" s="794"/>
      <c r="G62" s="795"/>
      <c r="H62" s="400"/>
      <c r="I62" s="400"/>
      <c r="J62" s="400"/>
      <c r="K62" s="400"/>
      <c r="L62" s="401"/>
      <c r="M62" s="410">
        <f t="shared" si="12"/>
        <v>0</v>
      </c>
      <c r="N62" s="506"/>
      <c r="O62" s="402"/>
      <c r="P62" s="132"/>
      <c r="Q62" s="48"/>
      <c r="R62" s="48"/>
      <c r="S62" s="48"/>
      <c r="T62" s="48"/>
      <c r="U62" s="48"/>
      <c r="V62" s="48"/>
      <c r="W62" s="48"/>
      <c r="X62" s="48"/>
      <c r="Y62" s="48"/>
      <c r="Z62" s="50"/>
      <c r="AA62" s="50"/>
      <c r="AB62" s="50"/>
      <c r="AC62" s="50"/>
      <c r="AD62" s="50"/>
      <c r="AE62" s="50"/>
      <c r="AF62" s="50"/>
      <c r="AG62" s="50"/>
      <c r="AH62" s="50"/>
      <c r="AI62" s="50"/>
      <c r="AJ62" s="50"/>
      <c r="AK62" s="50"/>
    </row>
    <row r="63" spans="1:37" ht="36" customHeight="1" x14ac:dyDescent="0.25">
      <c r="A63" s="48"/>
      <c r="B63" s="786"/>
      <c r="C63" s="794"/>
      <c r="D63" s="794"/>
      <c r="E63" s="794"/>
      <c r="F63" s="794"/>
      <c r="G63" s="795"/>
      <c r="H63" s="400"/>
      <c r="I63" s="400"/>
      <c r="J63" s="400"/>
      <c r="K63" s="400"/>
      <c r="L63" s="401"/>
      <c r="M63" s="410">
        <f t="shared" si="12"/>
        <v>0</v>
      </c>
      <c r="N63" s="506"/>
      <c r="O63" s="402"/>
      <c r="P63" s="132"/>
      <c r="Q63" s="48"/>
      <c r="R63" s="48"/>
      <c r="S63" s="48"/>
      <c r="T63" s="48"/>
      <c r="U63" s="48"/>
      <c r="V63" s="48"/>
      <c r="W63" s="48"/>
      <c r="X63" s="48"/>
      <c r="Y63" s="48"/>
      <c r="Z63" s="50"/>
      <c r="AA63" s="50"/>
      <c r="AB63" s="50"/>
      <c r="AC63" s="50"/>
      <c r="AD63" s="50"/>
      <c r="AE63" s="50"/>
      <c r="AF63" s="50"/>
      <c r="AG63" s="50"/>
      <c r="AH63" s="50"/>
      <c r="AI63" s="50"/>
      <c r="AJ63" s="50"/>
      <c r="AK63" s="50"/>
    </row>
    <row r="64" spans="1:37" ht="36" customHeight="1" x14ac:dyDescent="0.25">
      <c r="A64" s="48"/>
      <c r="B64" s="786"/>
      <c r="C64" s="794"/>
      <c r="D64" s="794"/>
      <c r="E64" s="794"/>
      <c r="F64" s="794"/>
      <c r="G64" s="795"/>
      <c r="H64" s="400"/>
      <c r="I64" s="400"/>
      <c r="J64" s="400"/>
      <c r="K64" s="400"/>
      <c r="L64" s="401"/>
      <c r="M64" s="410">
        <f t="shared" si="12"/>
        <v>0</v>
      </c>
      <c r="N64" s="506"/>
      <c r="O64" s="402"/>
      <c r="P64" s="132"/>
      <c r="Q64" s="48"/>
      <c r="R64" s="48"/>
      <c r="S64" s="48"/>
      <c r="T64" s="48"/>
      <c r="U64" s="48"/>
      <c r="V64" s="48"/>
      <c r="W64" s="48"/>
      <c r="X64" s="48"/>
      <c r="Y64" s="48"/>
      <c r="Z64" s="50"/>
      <c r="AA64" s="50"/>
      <c r="AB64" s="50"/>
      <c r="AC64" s="50"/>
      <c r="AD64" s="50"/>
      <c r="AE64" s="50"/>
      <c r="AF64" s="50"/>
      <c r="AG64" s="50"/>
      <c r="AH64" s="50"/>
      <c r="AI64" s="50"/>
      <c r="AJ64" s="50"/>
      <c r="AK64" s="50"/>
    </row>
    <row r="65" spans="1:37" ht="36" customHeight="1" thickBot="1" x14ac:dyDescent="0.3">
      <c r="A65" s="48"/>
      <c r="B65" s="796"/>
      <c r="C65" s="799"/>
      <c r="D65" s="799"/>
      <c r="E65" s="799"/>
      <c r="F65" s="799"/>
      <c r="G65" s="800"/>
      <c r="H65" s="403"/>
      <c r="I65" s="403"/>
      <c r="J65" s="403"/>
      <c r="K65" s="403"/>
      <c r="L65" s="404"/>
      <c r="M65" s="411">
        <f t="shared" si="12"/>
        <v>0</v>
      </c>
      <c r="N65" s="506"/>
      <c r="O65" s="405"/>
      <c r="P65" s="132"/>
      <c r="Q65" s="48"/>
      <c r="R65" s="48"/>
      <c r="S65" s="48"/>
      <c r="T65" s="48"/>
      <c r="U65" s="48"/>
      <c r="V65" s="48"/>
      <c r="W65" s="48"/>
      <c r="X65" s="48"/>
      <c r="Y65" s="48"/>
      <c r="Z65" s="50"/>
      <c r="AA65" s="50"/>
      <c r="AB65" s="50"/>
      <c r="AC65" s="50"/>
      <c r="AD65" s="50"/>
      <c r="AE65" s="50"/>
      <c r="AF65" s="50"/>
      <c r="AG65" s="50"/>
      <c r="AH65" s="50"/>
      <c r="AI65" s="50"/>
      <c r="AJ65" s="50"/>
      <c r="AK65" s="50"/>
    </row>
    <row r="66" spans="1:37" ht="36" customHeight="1" thickBot="1" x14ac:dyDescent="0.3">
      <c r="A66" s="48"/>
      <c r="B66" s="780" t="s">
        <v>31</v>
      </c>
      <c r="C66" s="770"/>
      <c r="D66" s="770"/>
      <c r="E66" s="770"/>
      <c r="F66" s="770"/>
      <c r="G66" s="804"/>
      <c r="H66" s="282">
        <f>ROUND((SUM(H57:H65)),4)</f>
        <v>0</v>
      </c>
      <c r="I66" s="282">
        <f t="shared" ref="I66:L66" si="13">ROUND((SUM(I57:I65)),4)</f>
        <v>0</v>
      </c>
      <c r="J66" s="282">
        <f t="shared" si="13"/>
        <v>0</v>
      </c>
      <c r="K66" s="282">
        <f t="shared" si="13"/>
        <v>0</v>
      </c>
      <c r="L66" s="282">
        <f t="shared" si="13"/>
        <v>0</v>
      </c>
      <c r="M66" s="262">
        <f t="shared" si="12"/>
        <v>0</v>
      </c>
      <c r="N66" s="506"/>
      <c r="O66" s="293">
        <f t="shared" ref="O66" si="14">ROUND((SUM(O57:O65)),4)</f>
        <v>0</v>
      </c>
      <c r="P66" s="132"/>
      <c r="Q66" s="48"/>
      <c r="R66" s="48"/>
      <c r="S66" s="48"/>
      <c r="T66" s="48"/>
      <c r="U66" s="48"/>
      <c r="V66" s="48"/>
      <c r="W66" s="48"/>
      <c r="X66" s="48"/>
      <c r="Y66" s="48"/>
      <c r="Z66" s="50"/>
      <c r="AA66" s="50"/>
      <c r="AB66" s="50"/>
      <c r="AC66" s="50"/>
      <c r="AD66" s="50"/>
      <c r="AE66" s="50"/>
      <c r="AF66" s="50"/>
      <c r="AG66" s="50"/>
      <c r="AH66" s="50"/>
      <c r="AI66" s="50"/>
      <c r="AJ66" s="50"/>
      <c r="AK66" s="50"/>
    </row>
    <row r="67" spans="1:37" x14ac:dyDescent="0.25">
      <c r="A67" s="48"/>
      <c r="B67" s="48"/>
      <c r="C67" s="59"/>
      <c r="D67" s="59"/>
      <c r="E67" s="59"/>
      <c r="F67" s="59"/>
      <c r="G67" s="59"/>
      <c r="H67" s="59"/>
      <c r="I67" s="59"/>
      <c r="J67" s="59"/>
      <c r="K67" s="59"/>
      <c r="L67" s="59"/>
      <c r="M67" s="59"/>
      <c r="N67" s="48"/>
      <c r="O67" s="48"/>
      <c r="P67" s="48"/>
      <c r="Q67" s="48"/>
      <c r="R67" s="48"/>
      <c r="S67" s="48"/>
      <c r="T67" s="48"/>
      <c r="U67" s="48"/>
      <c r="V67" s="48"/>
      <c r="W67" s="48"/>
      <c r="X67" s="48"/>
      <c r="Y67" s="48"/>
      <c r="Z67" s="50"/>
      <c r="AA67" s="50"/>
      <c r="AB67" s="50"/>
      <c r="AC67" s="50"/>
      <c r="AD67" s="50"/>
      <c r="AE67" s="50"/>
      <c r="AF67" s="50"/>
      <c r="AG67" s="50"/>
      <c r="AH67" s="50"/>
      <c r="AI67" s="50"/>
      <c r="AJ67" s="50"/>
      <c r="AK67" s="50"/>
    </row>
    <row r="68" spans="1:37" ht="16" thickBot="1" x14ac:dyDescent="0.3">
      <c r="A68" s="48"/>
      <c r="B68" s="48"/>
      <c r="C68" s="52"/>
      <c r="D68" s="52"/>
      <c r="E68" s="52"/>
      <c r="F68" s="52"/>
      <c r="G68" s="52"/>
      <c r="H68" s="52"/>
      <c r="I68" s="52"/>
      <c r="J68" s="52"/>
      <c r="K68" s="52"/>
      <c r="L68" s="52"/>
      <c r="M68" s="52"/>
      <c r="N68" s="48"/>
      <c r="O68" s="48"/>
      <c r="P68" s="48"/>
      <c r="Q68" s="48"/>
      <c r="R68" s="48"/>
      <c r="S68" s="48"/>
      <c r="T68" s="48"/>
      <c r="U68" s="48"/>
      <c r="V68" s="48"/>
      <c r="W68" s="48"/>
      <c r="X68" s="48"/>
      <c r="Y68" s="48"/>
      <c r="Z68" s="50"/>
      <c r="AA68" s="50"/>
      <c r="AB68" s="50"/>
      <c r="AC68" s="50"/>
      <c r="AD68" s="50"/>
      <c r="AE68" s="50"/>
      <c r="AF68" s="50"/>
      <c r="AG68" s="50"/>
      <c r="AH68" s="50"/>
      <c r="AI68" s="50"/>
      <c r="AJ68" s="50"/>
      <c r="AK68" s="50"/>
    </row>
    <row r="69" spans="1:37" ht="79.5" customHeight="1" thickBot="1" x14ac:dyDescent="0.3">
      <c r="A69" s="48"/>
      <c r="B69" s="775" t="s">
        <v>215</v>
      </c>
      <c r="C69" s="781"/>
      <c r="D69" s="781"/>
      <c r="E69" s="781"/>
      <c r="F69" s="781"/>
      <c r="G69" s="781"/>
      <c r="H69" s="782"/>
      <c r="I69" s="288" t="s">
        <v>5</v>
      </c>
      <c r="J69" s="288" t="s">
        <v>6</v>
      </c>
      <c r="K69" s="288" t="s">
        <v>7</v>
      </c>
      <c r="L69" s="505" t="s">
        <v>122</v>
      </c>
      <c r="M69" s="281" t="s">
        <v>8</v>
      </c>
      <c r="N69" s="506"/>
      <c r="O69" s="281" t="s">
        <v>150</v>
      </c>
      <c r="P69" s="48"/>
      <c r="Q69" s="48"/>
      <c r="R69" s="48"/>
      <c r="S69" s="48"/>
      <c r="T69" s="48"/>
      <c r="U69" s="48"/>
      <c r="V69" s="48"/>
      <c r="W69" s="48"/>
      <c r="X69" s="48"/>
      <c r="Y69" s="48"/>
      <c r="Z69" s="50"/>
      <c r="AA69" s="50"/>
      <c r="AB69" s="50"/>
      <c r="AC69" s="50"/>
      <c r="AD69" s="50"/>
      <c r="AE69" s="50"/>
      <c r="AF69" s="50"/>
      <c r="AG69" s="50"/>
      <c r="AH69" s="50"/>
      <c r="AI69" s="50"/>
      <c r="AJ69" s="50"/>
      <c r="AK69" s="50"/>
    </row>
    <row r="70" spans="1:37" ht="36" customHeight="1" x14ac:dyDescent="0.25">
      <c r="A70" s="48"/>
      <c r="B70" s="783"/>
      <c r="C70" s="784"/>
      <c r="D70" s="784"/>
      <c r="E70" s="784"/>
      <c r="F70" s="784"/>
      <c r="G70" s="784"/>
      <c r="H70" s="785"/>
      <c r="I70" s="397"/>
      <c r="J70" s="397"/>
      <c r="K70" s="397"/>
      <c r="L70" s="398"/>
      <c r="M70" s="290">
        <f>ROUND((SUM(I70:L70)),4)</f>
        <v>0</v>
      </c>
      <c r="N70" s="506"/>
      <c r="O70" s="399"/>
      <c r="P70" s="48"/>
      <c r="Q70" s="48"/>
      <c r="R70" s="48"/>
      <c r="S70" s="48"/>
      <c r="T70" s="48"/>
      <c r="U70" s="48"/>
      <c r="V70" s="48"/>
      <c r="W70" s="48"/>
      <c r="X70" s="48"/>
      <c r="Y70" s="48"/>
      <c r="Z70" s="50"/>
      <c r="AA70" s="50"/>
      <c r="AB70" s="50"/>
      <c r="AC70" s="50"/>
      <c r="AD70" s="50"/>
      <c r="AE70" s="50"/>
      <c r="AF70" s="50"/>
      <c r="AG70" s="50"/>
      <c r="AH70" s="50"/>
      <c r="AI70" s="50"/>
      <c r="AJ70" s="50"/>
      <c r="AK70" s="50"/>
    </row>
    <row r="71" spans="1:37" ht="36" customHeight="1" x14ac:dyDescent="0.25">
      <c r="A71" s="48"/>
      <c r="B71" s="786"/>
      <c r="C71" s="787"/>
      <c r="D71" s="787"/>
      <c r="E71" s="787"/>
      <c r="F71" s="787"/>
      <c r="G71" s="787"/>
      <c r="H71" s="788"/>
      <c r="I71" s="400"/>
      <c r="J71" s="400"/>
      <c r="K71" s="400"/>
      <c r="L71" s="401"/>
      <c r="M71" s="290">
        <f t="shared" ref="M71:M79" si="15">ROUND((SUM(I71:L71)),4)</f>
        <v>0</v>
      </c>
      <c r="N71" s="506"/>
      <c r="O71" s="402"/>
      <c r="P71" s="48"/>
      <c r="Q71" s="48"/>
      <c r="R71" s="48"/>
      <c r="S71" s="48"/>
      <c r="T71" s="48"/>
      <c r="U71" s="48"/>
      <c r="V71" s="48"/>
      <c r="W71" s="48"/>
      <c r="X71" s="48"/>
      <c r="Y71" s="48"/>
      <c r="Z71" s="50"/>
      <c r="AA71" s="50"/>
      <c r="AB71" s="50"/>
      <c r="AC71" s="50"/>
      <c r="AD71" s="50"/>
      <c r="AE71" s="50"/>
      <c r="AF71" s="50"/>
      <c r="AG71" s="50"/>
      <c r="AH71" s="50"/>
      <c r="AI71" s="50"/>
      <c r="AJ71" s="50"/>
      <c r="AK71" s="50"/>
    </row>
    <row r="72" spans="1:37" ht="36" customHeight="1" x14ac:dyDescent="0.25">
      <c r="A72" s="48"/>
      <c r="B72" s="786"/>
      <c r="C72" s="787"/>
      <c r="D72" s="787"/>
      <c r="E72" s="787"/>
      <c r="F72" s="787"/>
      <c r="G72" s="787"/>
      <c r="H72" s="788"/>
      <c r="I72" s="400"/>
      <c r="J72" s="400"/>
      <c r="K72" s="400"/>
      <c r="L72" s="401"/>
      <c r="M72" s="290">
        <f t="shared" si="15"/>
        <v>0</v>
      </c>
      <c r="N72" s="506"/>
      <c r="O72" s="402"/>
      <c r="P72" s="48"/>
      <c r="Q72" s="48"/>
      <c r="R72" s="48"/>
      <c r="S72" s="48"/>
      <c r="T72" s="48"/>
      <c r="U72" s="48"/>
      <c r="V72" s="48"/>
      <c r="W72" s="48"/>
      <c r="X72" s="48"/>
      <c r="Y72" s="48"/>
      <c r="Z72" s="50"/>
      <c r="AA72" s="50"/>
      <c r="AB72" s="50"/>
      <c r="AC72" s="50"/>
      <c r="AD72" s="50"/>
      <c r="AE72" s="50"/>
      <c r="AF72" s="50"/>
      <c r="AG72" s="50"/>
      <c r="AH72" s="50"/>
      <c r="AI72" s="50"/>
      <c r="AJ72" s="50"/>
      <c r="AK72" s="50"/>
    </row>
    <row r="73" spans="1:37" ht="36" customHeight="1" x14ac:dyDescent="0.25">
      <c r="A73" s="48"/>
      <c r="B73" s="786"/>
      <c r="C73" s="787"/>
      <c r="D73" s="787"/>
      <c r="E73" s="787"/>
      <c r="F73" s="787"/>
      <c r="G73" s="787"/>
      <c r="H73" s="788"/>
      <c r="I73" s="400"/>
      <c r="J73" s="400"/>
      <c r="K73" s="400"/>
      <c r="L73" s="401"/>
      <c r="M73" s="290">
        <f t="shared" si="15"/>
        <v>0</v>
      </c>
      <c r="N73" s="506"/>
      <c r="O73" s="402"/>
      <c r="P73" s="48"/>
      <c r="Q73" s="48"/>
      <c r="R73" s="48"/>
      <c r="S73" s="48"/>
      <c r="T73" s="48"/>
      <c r="U73" s="48"/>
      <c r="V73" s="48"/>
      <c r="W73" s="48"/>
      <c r="X73" s="48"/>
      <c r="Y73" s="48"/>
      <c r="Z73" s="50"/>
      <c r="AA73" s="50"/>
      <c r="AB73" s="50"/>
      <c r="AC73" s="50"/>
      <c r="AD73" s="50"/>
      <c r="AE73" s="50"/>
      <c r="AF73" s="50"/>
      <c r="AG73" s="50"/>
      <c r="AH73" s="50"/>
      <c r="AI73" s="50"/>
      <c r="AJ73" s="50"/>
      <c r="AK73" s="50"/>
    </row>
    <row r="74" spans="1:37" ht="36" customHeight="1" x14ac:dyDescent="0.25">
      <c r="A74" s="48"/>
      <c r="B74" s="786"/>
      <c r="C74" s="787"/>
      <c r="D74" s="787"/>
      <c r="E74" s="787"/>
      <c r="F74" s="787"/>
      <c r="G74" s="787"/>
      <c r="H74" s="788"/>
      <c r="I74" s="400"/>
      <c r="J74" s="400"/>
      <c r="K74" s="400"/>
      <c r="L74" s="401"/>
      <c r="M74" s="290">
        <f t="shared" si="15"/>
        <v>0</v>
      </c>
      <c r="N74" s="506"/>
      <c r="O74" s="402"/>
      <c r="P74" s="48"/>
      <c r="Q74" s="48"/>
      <c r="R74" s="48"/>
      <c r="S74" s="48"/>
      <c r="T74" s="48"/>
      <c r="U74" s="48"/>
      <c r="V74" s="48"/>
      <c r="W74" s="48"/>
      <c r="X74" s="48"/>
      <c r="Y74" s="48"/>
      <c r="Z74" s="50"/>
      <c r="AA74" s="50"/>
      <c r="AB74" s="50"/>
      <c r="AC74" s="50"/>
      <c r="AD74" s="50"/>
      <c r="AE74" s="50"/>
      <c r="AF74" s="50"/>
      <c r="AG74" s="50"/>
      <c r="AH74" s="50"/>
      <c r="AI74" s="50"/>
      <c r="AJ74" s="50"/>
      <c r="AK74" s="50"/>
    </row>
    <row r="75" spans="1:37" ht="36" customHeight="1" x14ac:dyDescent="0.25">
      <c r="A75" s="48"/>
      <c r="B75" s="786"/>
      <c r="C75" s="787"/>
      <c r="D75" s="787"/>
      <c r="E75" s="787"/>
      <c r="F75" s="787"/>
      <c r="G75" s="787"/>
      <c r="H75" s="788"/>
      <c r="I75" s="400"/>
      <c r="J75" s="400"/>
      <c r="K75" s="400"/>
      <c r="L75" s="401"/>
      <c r="M75" s="290">
        <f t="shared" si="15"/>
        <v>0</v>
      </c>
      <c r="N75" s="506"/>
      <c r="O75" s="402"/>
      <c r="P75" s="48"/>
      <c r="Q75" s="48"/>
      <c r="R75" s="48"/>
      <c r="S75" s="48"/>
      <c r="T75" s="48"/>
      <c r="U75" s="48"/>
      <c r="V75" s="48"/>
      <c r="W75" s="48"/>
      <c r="X75" s="48"/>
      <c r="Y75" s="48"/>
      <c r="Z75" s="50"/>
      <c r="AA75" s="50"/>
      <c r="AB75" s="50"/>
      <c r="AC75" s="50"/>
      <c r="AD75" s="50"/>
      <c r="AE75" s="50"/>
      <c r="AF75" s="50"/>
      <c r="AG75" s="50"/>
      <c r="AH75" s="50"/>
      <c r="AI75" s="50"/>
      <c r="AJ75" s="50"/>
      <c r="AK75" s="50"/>
    </row>
    <row r="76" spans="1:37" ht="36" customHeight="1" x14ac:dyDescent="0.25">
      <c r="A76" s="48"/>
      <c r="B76" s="786"/>
      <c r="C76" s="787"/>
      <c r="D76" s="787"/>
      <c r="E76" s="787"/>
      <c r="F76" s="787"/>
      <c r="G76" s="787"/>
      <c r="H76" s="788"/>
      <c r="I76" s="400"/>
      <c r="J76" s="400"/>
      <c r="K76" s="400"/>
      <c r="L76" s="401"/>
      <c r="M76" s="290">
        <f t="shared" si="15"/>
        <v>0</v>
      </c>
      <c r="N76" s="506"/>
      <c r="O76" s="402"/>
      <c r="P76" s="48"/>
      <c r="Q76" s="48"/>
      <c r="R76" s="48"/>
      <c r="S76" s="48"/>
      <c r="T76" s="48"/>
      <c r="U76" s="48"/>
      <c r="V76" s="48"/>
      <c r="W76" s="48"/>
      <c r="X76" s="48"/>
      <c r="Y76" s="48"/>
      <c r="Z76" s="50"/>
      <c r="AA76" s="50"/>
      <c r="AB76" s="50"/>
      <c r="AC76" s="50"/>
      <c r="AD76" s="50"/>
      <c r="AE76" s="50"/>
      <c r="AF76" s="50"/>
      <c r="AG76" s="50"/>
      <c r="AH76" s="50"/>
      <c r="AI76" s="50"/>
      <c r="AJ76" s="50"/>
      <c r="AK76" s="50"/>
    </row>
    <row r="77" spans="1:37" ht="36" customHeight="1" x14ac:dyDescent="0.25">
      <c r="A77" s="48"/>
      <c r="B77" s="786"/>
      <c r="C77" s="787"/>
      <c r="D77" s="787"/>
      <c r="E77" s="787"/>
      <c r="F77" s="787"/>
      <c r="G77" s="787"/>
      <c r="H77" s="788"/>
      <c r="I77" s="400"/>
      <c r="J77" s="400"/>
      <c r="K77" s="400"/>
      <c r="L77" s="401"/>
      <c r="M77" s="290">
        <f t="shared" si="15"/>
        <v>0</v>
      </c>
      <c r="N77" s="506"/>
      <c r="O77" s="402"/>
      <c r="P77" s="48"/>
      <c r="Q77" s="48"/>
      <c r="R77" s="48"/>
      <c r="S77" s="48"/>
      <c r="T77" s="48"/>
      <c r="U77" s="48"/>
      <c r="V77" s="48"/>
      <c r="W77" s="48"/>
      <c r="X77" s="48"/>
      <c r="Y77" s="48"/>
      <c r="Z77" s="50"/>
      <c r="AA77" s="50"/>
      <c r="AB77" s="50"/>
      <c r="AC77" s="50"/>
      <c r="AD77" s="50"/>
      <c r="AE77" s="50"/>
      <c r="AF77" s="50"/>
      <c r="AG77" s="50"/>
      <c r="AH77" s="50"/>
      <c r="AI77" s="50"/>
      <c r="AJ77" s="50"/>
      <c r="AK77" s="50"/>
    </row>
    <row r="78" spans="1:37" ht="36" customHeight="1" thickBot="1" x14ac:dyDescent="0.3">
      <c r="A78" s="48"/>
      <c r="B78" s="796"/>
      <c r="C78" s="797"/>
      <c r="D78" s="797"/>
      <c r="E78" s="797"/>
      <c r="F78" s="797"/>
      <c r="G78" s="797"/>
      <c r="H78" s="798"/>
      <c r="I78" s="403"/>
      <c r="J78" s="403"/>
      <c r="K78" s="403"/>
      <c r="L78" s="404"/>
      <c r="M78" s="291">
        <f t="shared" si="15"/>
        <v>0</v>
      </c>
      <c r="N78" s="506"/>
      <c r="O78" s="405"/>
      <c r="P78" s="48"/>
      <c r="Q78" s="48"/>
      <c r="R78" s="48"/>
      <c r="S78" s="48"/>
      <c r="T78" s="48"/>
      <c r="U78" s="48"/>
      <c r="V78" s="48"/>
      <c r="W78" s="48"/>
      <c r="X78" s="48"/>
      <c r="Y78" s="48"/>
      <c r="Z78" s="50"/>
      <c r="AA78" s="50"/>
      <c r="AB78" s="50"/>
      <c r="AC78" s="50"/>
      <c r="AD78" s="50"/>
      <c r="AE78" s="50"/>
      <c r="AF78" s="50"/>
      <c r="AG78" s="50"/>
      <c r="AH78" s="50"/>
      <c r="AI78" s="50"/>
      <c r="AJ78" s="50"/>
      <c r="AK78" s="50"/>
    </row>
    <row r="79" spans="1:37" ht="36" customHeight="1" thickBot="1" x14ac:dyDescent="0.3">
      <c r="A79" s="48"/>
      <c r="B79" s="801" t="s">
        <v>31</v>
      </c>
      <c r="C79" s="802"/>
      <c r="D79" s="802"/>
      <c r="E79" s="802"/>
      <c r="F79" s="802"/>
      <c r="G79" s="802"/>
      <c r="H79" s="803"/>
      <c r="I79" s="292">
        <f>ROUND((SUM(I70:I78)),4)</f>
        <v>0</v>
      </c>
      <c r="J79" s="292">
        <f t="shared" ref="J79:L79" si="16">ROUND((SUM(J70:J78)),4)</f>
        <v>0</v>
      </c>
      <c r="K79" s="292">
        <f t="shared" si="16"/>
        <v>0</v>
      </c>
      <c r="L79" s="292">
        <f t="shared" si="16"/>
        <v>0</v>
      </c>
      <c r="M79" s="293">
        <f t="shared" si="15"/>
        <v>0</v>
      </c>
      <c r="N79" s="506"/>
      <c r="O79" s="293">
        <f t="shared" ref="O79" si="17">ROUND((SUM(O70:O78)),4)</f>
        <v>0</v>
      </c>
      <c r="P79" s="48"/>
      <c r="Q79" s="48"/>
      <c r="R79" s="48"/>
      <c r="S79" s="48"/>
      <c r="T79" s="48"/>
      <c r="U79" s="48"/>
      <c r="V79" s="48"/>
      <c r="W79" s="48"/>
      <c r="X79" s="48"/>
      <c r="Y79" s="48"/>
      <c r="Z79" s="50"/>
      <c r="AA79" s="50"/>
      <c r="AB79" s="50"/>
      <c r="AC79" s="50"/>
      <c r="AD79" s="50"/>
      <c r="AE79" s="50"/>
      <c r="AF79" s="50"/>
      <c r="AG79" s="50"/>
      <c r="AH79" s="50"/>
      <c r="AI79" s="50"/>
      <c r="AJ79" s="50"/>
      <c r="AK79" s="50"/>
    </row>
    <row r="80" spans="1:37" ht="15.5" x14ac:dyDescent="0.25">
      <c r="A80" s="48"/>
      <c r="B80" s="48"/>
      <c r="C80" s="51"/>
      <c r="D80" s="51"/>
      <c r="E80" s="51"/>
      <c r="F80" s="51"/>
      <c r="G80" s="51"/>
      <c r="H80" s="51"/>
      <c r="I80" s="52"/>
      <c r="J80" s="52"/>
      <c r="K80" s="52"/>
      <c r="L80" s="52"/>
      <c r="M80" s="52"/>
      <c r="N80" s="48"/>
      <c r="O80" s="48"/>
      <c r="P80" s="48"/>
      <c r="Q80" s="48"/>
      <c r="R80" s="48"/>
      <c r="S80" s="48"/>
      <c r="T80" s="48"/>
      <c r="U80" s="48"/>
      <c r="V80" s="48"/>
      <c r="W80" s="48"/>
      <c r="X80" s="48"/>
      <c r="Y80" s="48"/>
      <c r="Z80" s="50"/>
      <c r="AA80" s="50"/>
      <c r="AB80" s="50"/>
      <c r="AC80" s="50"/>
      <c r="AD80" s="50"/>
      <c r="AE80" s="50"/>
      <c r="AF80" s="50"/>
      <c r="AG80" s="50"/>
      <c r="AH80" s="50"/>
      <c r="AI80" s="50"/>
      <c r="AJ80" s="50"/>
      <c r="AK80" s="50"/>
    </row>
    <row r="81" spans="1:37" ht="16" thickBot="1" x14ac:dyDescent="0.3">
      <c r="A81" s="48"/>
      <c r="B81" s="48"/>
      <c r="C81" s="51"/>
      <c r="D81" s="51"/>
      <c r="E81" s="51"/>
      <c r="F81" s="51"/>
      <c r="G81" s="51"/>
      <c r="H81" s="51"/>
      <c r="I81" s="51"/>
      <c r="J81" s="51"/>
      <c r="K81" s="51"/>
      <c r="L81" s="51"/>
      <c r="M81" s="51"/>
      <c r="N81" s="48"/>
      <c r="O81" s="48"/>
      <c r="P81" s="48"/>
      <c r="Q81" s="48"/>
      <c r="R81" s="48"/>
      <c r="S81" s="48"/>
      <c r="T81" s="48"/>
      <c r="U81" s="48"/>
      <c r="V81" s="48"/>
      <c r="W81" s="48"/>
      <c r="X81" s="48"/>
      <c r="Y81" s="48"/>
      <c r="Z81" s="50"/>
      <c r="AA81" s="50"/>
      <c r="AB81" s="50"/>
      <c r="AC81" s="50"/>
      <c r="AD81" s="50"/>
      <c r="AE81" s="50"/>
      <c r="AF81" s="50"/>
      <c r="AG81" s="50"/>
      <c r="AH81" s="50"/>
      <c r="AI81" s="50"/>
      <c r="AJ81" s="50"/>
      <c r="AK81" s="50"/>
    </row>
    <row r="82" spans="1:37" ht="42.75" customHeight="1" thickBot="1" x14ac:dyDescent="0.3">
      <c r="A82" s="48"/>
      <c r="B82" s="775" t="s">
        <v>200</v>
      </c>
      <c r="C82" s="781"/>
      <c r="D82" s="781"/>
      <c r="E82" s="781"/>
      <c r="F82" s="781"/>
      <c r="G82" s="781"/>
      <c r="H82" s="782"/>
      <c r="I82" s="288" t="s">
        <v>5</v>
      </c>
      <c r="J82" s="288" t="s">
        <v>6</v>
      </c>
      <c r="K82" s="288" t="s">
        <v>7</v>
      </c>
      <c r="L82" s="505" t="s">
        <v>122</v>
      </c>
      <c r="M82" s="281" t="s">
        <v>8</v>
      </c>
      <c r="N82" s="506"/>
      <c r="O82" s="281" t="s">
        <v>150</v>
      </c>
      <c r="P82" s="48"/>
      <c r="Q82" s="48"/>
      <c r="R82" s="48"/>
      <c r="S82" s="48"/>
      <c r="T82" s="48"/>
      <c r="U82" s="48"/>
      <c r="V82" s="48"/>
      <c r="W82" s="48"/>
      <c r="X82" s="48"/>
      <c r="Y82" s="48"/>
      <c r="Z82" s="50"/>
      <c r="AA82" s="50"/>
      <c r="AB82" s="50"/>
      <c r="AC82" s="50"/>
      <c r="AD82" s="50"/>
      <c r="AE82" s="50"/>
      <c r="AF82" s="50"/>
      <c r="AG82" s="50"/>
      <c r="AH82" s="50"/>
      <c r="AI82" s="50"/>
      <c r="AJ82" s="50"/>
      <c r="AK82" s="50"/>
    </row>
    <row r="83" spans="1:37" ht="36" customHeight="1" x14ac:dyDescent="0.25">
      <c r="A83" s="48"/>
      <c r="B83" s="783"/>
      <c r="C83" s="784"/>
      <c r="D83" s="784"/>
      <c r="E83" s="784"/>
      <c r="F83" s="784"/>
      <c r="G83" s="784"/>
      <c r="H83" s="785"/>
      <c r="I83" s="397"/>
      <c r="J83" s="397"/>
      <c r="K83" s="397"/>
      <c r="L83" s="398"/>
      <c r="M83" s="290">
        <f>ROUND((SUM(I83:L83)),4)</f>
        <v>0</v>
      </c>
      <c r="N83" s="506"/>
      <c r="O83" s="399"/>
      <c r="P83" s="48"/>
      <c r="Q83" s="48"/>
      <c r="R83" s="48"/>
      <c r="S83" s="48"/>
      <c r="T83" s="48"/>
      <c r="U83" s="48"/>
      <c r="V83" s="48"/>
      <c r="W83" s="48"/>
      <c r="X83" s="48"/>
      <c r="Y83" s="48"/>
      <c r="Z83" s="50"/>
      <c r="AA83" s="50"/>
      <c r="AB83" s="50"/>
      <c r="AC83" s="50"/>
      <c r="AD83" s="50"/>
      <c r="AE83" s="50"/>
      <c r="AF83" s="50"/>
      <c r="AG83" s="50"/>
      <c r="AH83" s="50"/>
      <c r="AI83" s="50"/>
      <c r="AJ83" s="50"/>
      <c r="AK83" s="50"/>
    </row>
    <row r="84" spans="1:37" ht="36" customHeight="1" x14ac:dyDescent="0.25">
      <c r="A84" s="48"/>
      <c r="B84" s="786"/>
      <c r="C84" s="787"/>
      <c r="D84" s="787"/>
      <c r="E84" s="787"/>
      <c r="F84" s="787"/>
      <c r="G84" s="787"/>
      <c r="H84" s="788"/>
      <c r="I84" s="400"/>
      <c r="J84" s="400"/>
      <c r="K84" s="400"/>
      <c r="L84" s="401"/>
      <c r="M84" s="290">
        <f t="shared" ref="M84:M92" si="18">ROUND((SUM(I84:L84)),4)</f>
        <v>0</v>
      </c>
      <c r="N84" s="506"/>
      <c r="O84" s="402"/>
      <c r="P84" s="48"/>
      <c r="Q84" s="48"/>
      <c r="R84" s="48"/>
      <c r="S84" s="48"/>
      <c r="T84" s="48"/>
      <c r="U84" s="48"/>
      <c r="V84" s="48"/>
      <c r="W84" s="48"/>
      <c r="X84" s="48"/>
      <c r="Y84" s="48"/>
      <c r="Z84" s="50"/>
      <c r="AA84" s="50"/>
      <c r="AB84" s="50"/>
      <c r="AC84" s="50"/>
      <c r="AD84" s="50"/>
      <c r="AE84" s="50"/>
      <c r="AF84" s="50"/>
      <c r="AG84" s="50"/>
      <c r="AH84" s="50"/>
      <c r="AI84" s="50"/>
      <c r="AJ84" s="50"/>
      <c r="AK84" s="50"/>
    </row>
    <row r="85" spans="1:37" ht="36" customHeight="1" x14ac:dyDescent="0.25">
      <c r="A85" s="48"/>
      <c r="B85" s="786"/>
      <c r="C85" s="787"/>
      <c r="D85" s="787"/>
      <c r="E85" s="787"/>
      <c r="F85" s="787"/>
      <c r="G85" s="787"/>
      <c r="H85" s="788"/>
      <c r="I85" s="400"/>
      <c r="J85" s="400"/>
      <c r="K85" s="400"/>
      <c r="L85" s="401"/>
      <c r="M85" s="290">
        <f t="shared" si="18"/>
        <v>0</v>
      </c>
      <c r="N85" s="506"/>
      <c r="O85" s="402"/>
      <c r="P85" s="48"/>
      <c r="Q85" s="48"/>
      <c r="R85" s="48"/>
      <c r="S85" s="48"/>
      <c r="T85" s="48"/>
      <c r="U85" s="48"/>
      <c r="V85" s="48"/>
      <c r="W85" s="48"/>
      <c r="X85" s="48"/>
      <c r="Y85" s="48"/>
      <c r="Z85" s="50"/>
      <c r="AA85" s="50"/>
      <c r="AB85" s="50"/>
      <c r="AC85" s="50"/>
      <c r="AD85" s="50"/>
      <c r="AE85" s="50"/>
      <c r="AF85" s="50"/>
      <c r="AG85" s="50"/>
      <c r="AH85" s="50"/>
      <c r="AI85" s="50"/>
      <c r="AJ85" s="50"/>
      <c r="AK85" s="50"/>
    </row>
    <row r="86" spans="1:37" ht="36" customHeight="1" x14ac:dyDescent="0.25">
      <c r="A86" s="48"/>
      <c r="B86" s="786"/>
      <c r="C86" s="787"/>
      <c r="D86" s="787"/>
      <c r="E86" s="787"/>
      <c r="F86" s="787"/>
      <c r="G86" s="787"/>
      <c r="H86" s="788"/>
      <c r="I86" s="400"/>
      <c r="J86" s="400"/>
      <c r="K86" s="400"/>
      <c r="L86" s="401"/>
      <c r="M86" s="290">
        <f t="shared" si="18"/>
        <v>0</v>
      </c>
      <c r="N86" s="506"/>
      <c r="O86" s="402"/>
      <c r="P86" s="48"/>
      <c r="Q86" s="48"/>
      <c r="R86" s="48"/>
      <c r="S86" s="48"/>
      <c r="T86" s="48"/>
      <c r="U86" s="48"/>
      <c r="V86" s="48"/>
      <c r="W86" s="48"/>
      <c r="X86" s="48"/>
      <c r="Y86" s="48"/>
      <c r="Z86" s="50"/>
      <c r="AA86" s="50"/>
      <c r="AB86" s="50"/>
      <c r="AC86" s="50"/>
      <c r="AD86" s="50"/>
      <c r="AE86" s="50"/>
      <c r="AF86" s="50"/>
      <c r="AG86" s="50"/>
      <c r="AH86" s="50"/>
      <c r="AI86" s="50"/>
      <c r="AJ86" s="50"/>
      <c r="AK86" s="50"/>
    </row>
    <row r="87" spans="1:37" ht="36" customHeight="1" x14ac:dyDescent="0.25">
      <c r="A87" s="48"/>
      <c r="B87" s="786"/>
      <c r="C87" s="787"/>
      <c r="D87" s="787"/>
      <c r="E87" s="787"/>
      <c r="F87" s="787"/>
      <c r="G87" s="787"/>
      <c r="H87" s="788"/>
      <c r="I87" s="400"/>
      <c r="J87" s="400"/>
      <c r="K87" s="400"/>
      <c r="L87" s="401"/>
      <c r="M87" s="290">
        <f t="shared" si="18"/>
        <v>0</v>
      </c>
      <c r="N87" s="506"/>
      <c r="O87" s="402"/>
      <c r="P87" s="48"/>
      <c r="Q87" s="48"/>
      <c r="R87" s="48"/>
      <c r="S87" s="48"/>
      <c r="T87" s="48"/>
      <c r="U87" s="48"/>
      <c r="V87" s="48"/>
      <c r="W87" s="48"/>
      <c r="X87" s="48"/>
      <c r="Y87" s="48"/>
      <c r="Z87" s="50"/>
      <c r="AA87" s="50"/>
      <c r="AB87" s="50"/>
      <c r="AC87" s="50"/>
      <c r="AD87" s="50"/>
      <c r="AE87" s="50"/>
      <c r="AF87" s="50"/>
      <c r="AG87" s="50"/>
      <c r="AH87" s="50"/>
      <c r="AI87" s="50"/>
      <c r="AJ87" s="50"/>
      <c r="AK87" s="50"/>
    </row>
    <row r="88" spans="1:37" ht="36" customHeight="1" x14ac:dyDescent="0.25">
      <c r="A88" s="48"/>
      <c r="B88" s="786"/>
      <c r="C88" s="787"/>
      <c r="D88" s="787"/>
      <c r="E88" s="787"/>
      <c r="F88" s="787"/>
      <c r="G88" s="787"/>
      <c r="H88" s="788"/>
      <c r="I88" s="400"/>
      <c r="J88" s="400"/>
      <c r="K88" s="400"/>
      <c r="L88" s="401"/>
      <c r="M88" s="290">
        <f t="shared" si="18"/>
        <v>0</v>
      </c>
      <c r="N88" s="506"/>
      <c r="O88" s="402"/>
      <c r="P88" s="48"/>
      <c r="Q88" s="48"/>
      <c r="R88" s="48"/>
      <c r="S88" s="48"/>
      <c r="T88" s="48"/>
      <c r="U88" s="48"/>
      <c r="V88" s="48"/>
      <c r="W88" s="48"/>
      <c r="X88" s="48"/>
      <c r="Y88" s="48"/>
      <c r="Z88" s="50"/>
      <c r="AA88" s="50"/>
      <c r="AB88" s="50"/>
      <c r="AC88" s="50"/>
      <c r="AD88" s="50"/>
      <c r="AE88" s="50"/>
      <c r="AF88" s="50"/>
      <c r="AG88" s="50"/>
      <c r="AH88" s="50"/>
      <c r="AI88" s="50"/>
      <c r="AJ88" s="50"/>
      <c r="AK88" s="50"/>
    </row>
    <row r="89" spans="1:37" ht="36" customHeight="1" x14ac:dyDescent="0.25">
      <c r="A89" s="48"/>
      <c r="B89" s="786"/>
      <c r="C89" s="787"/>
      <c r="D89" s="787"/>
      <c r="E89" s="787"/>
      <c r="F89" s="787"/>
      <c r="G89" s="787"/>
      <c r="H89" s="788"/>
      <c r="I89" s="400"/>
      <c r="J89" s="400"/>
      <c r="K89" s="400"/>
      <c r="L89" s="401"/>
      <c r="M89" s="290">
        <f t="shared" si="18"/>
        <v>0</v>
      </c>
      <c r="N89" s="506"/>
      <c r="O89" s="402"/>
      <c r="P89" s="48"/>
      <c r="Q89" s="48"/>
      <c r="R89" s="48"/>
      <c r="S89" s="48"/>
      <c r="T89" s="48"/>
      <c r="U89" s="48"/>
      <c r="V89" s="48"/>
      <c r="W89" s="48"/>
      <c r="X89" s="48"/>
      <c r="Y89" s="48"/>
      <c r="Z89" s="50"/>
      <c r="AA89" s="50"/>
      <c r="AB89" s="50"/>
      <c r="AC89" s="50"/>
      <c r="AD89" s="50"/>
      <c r="AE89" s="50"/>
      <c r="AF89" s="50"/>
      <c r="AG89" s="50"/>
      <c r="AH89" s="50"/>
      <c r="AI89" s="50"/>
      <c r="AJ89" s="50"/>
      <c r="AK89" s="50"/>
    </row>
    <row r="90" spans="1:37" ht="36" customHeight="1" x14ac:dyDescent="0.25">
      <c r="A90" s="48"/>
      <c r="B90" s="786"/>
      <c r="C90" s="787"/>
      <c r="D90" s="787"/>
      <c r="E90" s="787"/>
      <c r="F90" s="787"/>
      <c r="G90" s="787"/>
      <c r="H90" s="788"/>
      <c r="I90" s="400"/>
      <c r="J90" s="400"/>
      <c r="K90" s="400"/>
      <c r="L90" s="401"/>
      <c r="M90" s="290">
        <f t="shared" si="18"/>
        <v>0</v>
      </c>
      <c r="N90" s="506"/>
      <c r="O90" s="402"/>
      <c r="P90" s="48"/>
      <c r="Q90" s="48"/>
      <c r="R90" s="48"/>
      <c r="S90" s="48"/>
      <c r="T90" s="48"/>
      <c r="U90" s="48"/>
      <c r="V90" s="48"/>
      <c r="W90" s="48"/>
      <c r="X90" s="48"/>
      <c r="Y90" s="48"/>
      <c r="Z90" s="50"/>
      <c r="AA90" s="50"/>
      <c r="AB90" s="50"/>
      <c r="AC90" s="50"/>
      <c r="AD90" s="50"/>
      <c r="AE90" s="50"/>
      <c r="AF90" s="50"/>
      <c r="AG90" s="50"/>
      <c r="AH90" s="50"/>
      <c r="AI90" s="50"/>
      <c r="AJ90" s="50"/>
      <c r="AK90" s="50"/>
    </row>
    <row r="91" spans="1:37" ht="36" customHeight="1" thickBot="1" x14ac:dyDescent="0.3">
      <c r="A91" s="48"/>
      <c r="B91" s="796"/>
      <c r="C91" s="797"/>
      <c r="D91" s="797"/>
      <c r="E91" s="797"/>
      <c r="F91" s="797"/>
      <c r="G91" s="797"/>
      <c r="H91" s="798"/>
      <c r="I91" s="403"/>
      <c r="J91" s="403"/>
      <c r="K91" s="403"/>
      <c r="L91" s="404"/>
      <c r="M91" s="291">
        <f t="shared" si="18"/>
        <v>0</v>
      </c>
      <c r="N91" s="506"/>
      <c r="O91" s="405"/>
      <c r="P91" s="48"/>
      <c r="Q91" s="48"/>
      <c r="R91" s="48"/>
      <c r="S91" s="48"/>
      <c r="T91" s="48"/>
      <c r="U91" s="48"/>
      <c r="V91" s="48"/>
      <c r="W91" s="48"/>
      <c r="X91" s="48"/>
      <c r="Y91" s="48"/>
      <c r="Z91" s="50"/>
      <c r="AA91" s="50"/>
      <c r="AB91" s="50"/>
      <c r="AC91" s="50"/>
      <c r="AD91" s="50"/>
      <c r="AE91" s="50"/>
      <c r="AF91" s="50"/>
      <c r="AG91" s="50"/>
      <c r="AH91" s="50"/>
      <c r="AI91" s="50"/>
      <c r="AJ91" s="50"/>
      <c r="AK91" s="50"/>
    </row>
    <row r="92" spans="1:37" ht="36" customHeight="1" thickBot="1" x14ac:dyDescent="0.3">
      <c r="A92" s="48"/>
      <c r="B92" s="775" t="s">
        <v>31</v>
      </c>
      <c r="C92" s="781"/>
      <c r="D92" s="781"/>
      <c r="E92" s="781"/>
      <c r="F92" s="781"/>
      <c r="G92" s="781"/>
      <c r="H92" s="782"/>
      <c r="I92" s="292">
        <f>ROUND((SUM(I83:I91)),4)</f>
        <v>0</v>
      </c>
      <c r="J92" s="292">
        <f t="shared" ref="J92:L92" si="19">ROUND((SUM(J83:J91)),4)</f>
        <v>0</v>
      </c>
      <c r="K92" s="292">
        <f t="shared" si="19"/>
        <v>0</v>
      </c>
      <c r="L92" s="292">
        <f t="shared" si="19"/>
        <v>0</v>
      </c>
      <c r="M92" s="293">
        <f t="shared" si="18"/>
        <v>0</v>
      </c>
      <c r="N92" s="506"/>
      <c r="O92" s="293">
        <f t="shared" ref="O92" si="20">ROUND((SUM(O83:O91)),4)</f>
        <v>0</v>
      </c>
      <c r="P92" s="48"/>
      <c r="Q92" s="48"/>
      <c r="R92" s="48"/>
      <c r="S92" s="48"/>
      <c r="T92" s="48"/>
      <c r="U92" s="48"/>
      <c r="V92" s="48"/>
      <c r="W92" s="48"/>
      <c r="X92" s="48"/>
      <c r="Y92" s="48"/>
      <c r="Z92" s="50"/>
      <c r="AA92" s="50"/>
      <c r="AB92" s="50"/>
      <c r="AC92" s="50"/>
      <c r="AD92" s="50"/>
      <c r="AE92" s="50"/>
      <c r="AF92" s="50"/>
      <c r="AG92" s="50"/>
      <c r="AH92" s="50"/>
      <c r="AI92" s="50"/>
      <c r="AJ92" s="50"/>
      <c r="AK92" s="50"/>
    </row>
    <row r="93" spans="1:37" ht="41.25" customHeight="1" thickBot="1" x14ac:dyDescent="0.3">
      <c r="A93" s="48"/>
      <c r="B93" s="48"/>
      <c r="C93" s="51"/>
      <c r="D93" s="51"/>
      <c r="E93" s="51"/>
      <c r="F93" s="51"/>
      <c r="G93" s="51"/>
      <c r="H93" s="51"/>
      <c r="I93" s="51"/>
      <c r="J93" s="51"/>
      <c r="K93" s="51"/>
      <c r="L93" s="51"/>
      <c r="M93" s="51"/>
      <c r="N93" s="48"/>
      <c r="O93" s="48"/>
      <c r="P93" s="48"/>
      <c r="Q93" s="48"/>
      <c r="R93" s="48"/>
      <c r="S93" s="48"/>
      <c r="T93" s="48"/>
      <c r="U93" s="48"/>
      <c r="V93" s="48"/>
      <c r="W93" s="48"/>
      <c r="X93" s="48"/>
      <c r="Y93" s="48"/>
      <c r="Z93" s="50"/>
      <c r="AA93" s="50"/>
      <c r="AB93" s="50"/>
      <c r="AC93" s="50"/>
      <c r="AD93" s="50"/>
      <c r="AE93" s="50"/>
      <c r="AF93" s="50"/>
      <c r="AG93" s="50"/>
      <c r="AH93" s="50"/>
      <c r="AI93" s="50"/>
      <c r="AJ93" s="50"/>
      <c r="AK93" s="50"/>
    </row>
    <row r="94" spans="1:37" ht="56.25" customHeight="1" thickBot="1" x14ac:dyDescent="0.3">
      <c r="A94" s="48"/>
      <c r="B94" s="775" t="s">
        <v>201</v>
      </c>
      <c r="C94" s="781"/>
      <c r="D94" s="781"/>
      <c r="E94" s="781"/>
      <c r="F94" s="781"/>
      <c r="G94" s="781"/>
      <c r="H94" s="782"/>
      <c r="I94" s="288" t="s">
        <v>5</v>
      </c>
      <c r="J94" s="288" t="s">
        <v>6</v>
      </c>
      <c r="K94" s="288" t="s">
        <v>7</v>
      </c>
      <c r="L94" s="505" t="s">
        <v>122</v>
      </c>
      <c r="M94" s="281" t="s">
        <v>8</v>
      </c>
      <c r="N94" s="506"/>
      <c r="O94" s="281" t="s">
        <v>150</v>
      </c>
      <c r="P94" s="48"/>
      <c r="Q94" s="48"/>
      <c r="R94" s="48"/>
      <c r="S94" s="48"/>
      <c r="T94" s="48"/>
      <c r="U94" s="48"/>
      <c r="V94" s="48"/>
      <c r="W94" s="48"/>
      <c r="X94" s="48"/>
      <c r="Y94" s="48"/>
      <c r="Z94" s="50"/>
      <c r="AA94" s="50"/>
      <c r="AB94" s="50"/>
      <c r="AC94" s="50"/>
      <c r="AD94" s="50"/>
      <c r="AE94" s="50"/>
      <c r="AF94" s="50"/>
      <c r="AG94" s="50"/>
      <c r="AH94" s="50"/>
      <c r="AI94" s="50"/>
      <c r="AJ94" s="50"/>
      <c r="AK94" s="50"/>
    </row>
    <row r="95" spans="1:37" ht="36" customHeight="1" x14ac:dyDescent="0.25">
      <c r="A95" s="48"/>
      <c r="B95" s="783"/>
      <c r="C95" s="784"/>
      <c r="D95" s="784"/>
      <c r="E95" s="784"/>
      <c r="F95" s="784"/>
      <c r="G95" s="784"/>
      <c r="H95" s="785"/>
      <c r="I95" s="397"/>
      <c r="J95" s="397"/>
      <c r="K95" s="397"/>
      <c r="L95" s="398"/>
      <c r="M95" s="290">
        <f>ROUND((SUM(I95:L95)),4)</f>
        <v>0</v>
      </c>
      <c r="N95" s="506"/>
      <c r="O95" s="399"/>
      <c r="P95" s="48"/>
      <c r="Q95" s="48"/>
      <c r="R95" s="48"/>
      <c r="S95" s="48"/>
      <c r="T95" s="48"/>
      <c r="U95" s="48"/>
      <c r="V95" s="48"/>
      <c r="W95" s="48"/>
      <c r="X95" s="48"/>
      <c r="Y95" s="48"/>
      <c r="Z95" s="50"/>
      <c r="AA95" s="50"/>
      <c r="AB95" s="50"/>
      <c r="AC95" s="50"/>
      <c r="AD95" s="50"/>
      <c r="AE95" s="50"/>
      <c r="AF95" s="50"/>
      <c r="AG95" s="50"/>
      <c r="AH95" s="50"/>
      <c r="AI95" s="50"/>
      <c r="AJ95" s="50"/>
      <c r="AK95" s="50"/>
    </row>
    <row r="96" spans="1:37" ht="36" customHeight="1" x14ac:dyDescent="0.25">
      <c r="A96" s="48"/>
      <c r="B96" s="786"/>
      <c r="C96" s="787"/>
      <c r="D96" s="787"/>
      <c r="E96" s="787"/>
      <c r="F96" s="787"/>
      <c r="G96" s="787"/>
      <c r="H96" s="788"/>
      <c r="I96" s="400"/>
      <c r="J96" s="400"/>
      <c r="K96" s="400"/>
      <c r="L96" s="401"/>
      <c r="M96" s="290">
        <f t="shared" ref="M96:M104" si="21">ROUND((SUM(I96:L96)),4)</f>
        <v>0</v>
      </c>
      <c r="N96" s="506"/>
      <c r="O96" s="402"/>
      <c r="P96" s="48"/>
      <c r="Q96" s="48"/>
      <c r="R96" s="48"/>
      <c r="S96" s="48"/>
      <c r="T96" s="48"/>
      <c r="U96" s="48"/>
      <c r="V96" s="48"/>
      <c r="W96" s="48"/>
      <c r="X96" s="48"/>
      <c r="Y96" s="48"/>
      <c r="Z96" s="50"/>
      <c r="AA96" s="50"/>
      <c r="AB96" s="50"/>
      <c r="AC96" s="50"/>
      <c r="AD96" s="50"/>
      <c r="AE96" s="50"/>
      <c r="AF96" s="50"/>
      <c r="AG96" s="50"/>
      <c r="AH96" s="50"/>
      <c r="AI96" s="50"/>
      <c r="AJ96" s="50"/>
      <c r="AK96" s="50"/>
    </row>
    <row r="97" spans="1:37" ht="36" customHeight="1" x14ac:dyDescent="0.25">
      <c r="A97" s="48"/>
      <c r="B97" s="786"/>
      <c r="C97" s="787"/>
      <c r="D97" s="787"/>
      <c r="E97" s="787"/>
      <c r="F97" s="787"/>
      <c r="G97" s="787"/>
      <c r="H97" s="788"/>
      <c r="I97" s="400"/>
      <c r="J97" s="400"/>
      <c r="K97" s="400"/>
      <c r="L97" s="401"/>
      <c r="M97" s="290">
        <f t="shared" si="21"/>
        <v>0</v>
      </c>
      <c r="N97" s="506"/>
      <c r="O97" s="402"/>
      <c r="P97" s="48"/>
      <c r="Q97" s="48"/>
      <c r="R97" s="48"/>
      <c r="S97" s="48"/>
      <c r="T97" s="48"/>
      <c r="U97" s="48"/>
      <c r="V97" s="48"/>
      <c r="W97" s="48"/>
      <c r="X97" s="48"/>
      <c r="Y97" s="48"/>
      <c r="Z97" s="50"/>
      <c r="AA97" s="50"/>
      <c r="AB97" s="50"/>
      <c r="AC97" s="50"/>
      <c r="AD97" s="50"/>
      <c r="AE97" s="50"/>
      <c r="AF97" s="50"/>
      <c r="AG97" s="50"/>
      <c r="AH97" s="50"/>
      <c r="AI97" s="50"/>
      <c r="AJ97" s="50"/>
      <c r="AK97" s="50"/>
    </row>
    <row r="98" spans="1:37" ht="36" customHeight="1" x14ac:dyDescent="0.25">
      <c r="A98" s="48"/>
      <c r="B98" s="786"/>
      <c r="C98" s="787"/>
      <c r="D98" s="787"/>
      <c r="E98" s="787"/>
      <c r="F98" s="787"/>
      <c r="G98" s="787"/>
      <c r="H98" s="788"/>
      <c r="I98" s="400"/>
      <c r="J98" s="400"/>
      <c r="K98" s="400"/>
      <c r="L98" s="401"/>
      <c r="M98" s="290">
        <f t="shared" si="21"/>
        <v>0</v>
      </c>
      <c r="N98" s="506"/>
      <c r="O98" s="402"/>
      <c r="P98" s="48"/>
      <c r="Q98" s="48"/>
      <c r="R98" s="48"/>
      <c r="S98" s="48"/>
      <c r="T98" s="48"/>
      <c r="U98" s="48"/>
      <c r="V98" s="48"/>
      <c r="W98" s="48"/>
      <c r="X98" s="48"/>
      <c r="Y98" s="48"/>
      <c r="Z98" s="50"/>
      <c r="AA98" s="50"/>
      <c r="AB98" s="50"/>
      <c r="AC98" s="50"/>
      <c r="AD98" s="50"/>
      <c r="AE98" s="50"/>
      <c r="AF98" s="50"/>
      <c r="AG98" s="50"/>
      <c r="AH98" s="50"/>
      <c r="AI98" s="50"/>
      <c r="AJ98" s="50"/>
      <c r="AK98" s="50"/>
    </row>
    <row r="99" spans="1:37" ht="36" customHeight="1" x14ac:dyDescent="0.25">
      <c r="A99" s="48"/>
      <c r="B99" s="786"/>
      <c r="C99" s="787"/>
      <c r="D99" s="787"/>
      <c r="E99" s="787"/>
      <c r="F99" s="787"/>
      <c r="G99" s="787"/>
      <c r="H99" s="788"/>
      <c r="I99" s="400"/>
      <c r="J99" s="400"/>
      <c r="K99" s="400"/>
      <c r="L99" s="401"/>
      <c r="M99" s="290">
        <f t="shared" si="21"/>
        <v>0</v>
      </c>
      <c r="N99" s="506"/>
      <c r="O99" s="402"/>
      <c r="P99" s="48"/>
      <c r="Q99" s="48"/>
      <c r="R99" s="48"/>
      <c r="S99" s="48"/>
      <c r="T99" s="48"/>
      <c r="U99" s="48"/>
      <c r="V99" s="48"/>
      <c r="W99" s="48"/>
      <c r="X99" s="48"/>
      <c r="Y99" s="48"/>
      <c r="Z99" s="50"/>
      <c r="AA99" s="50"/>
      <c r="AB99" s="50"/>
      <c r="AC99" s="50"/>
      <c r="AD99" s="50"/>
      <c r="AE99" s="50"/>
      <c r="AF99" s="50"/>
      <c r="AG99" s="50"/>
      <c r="AH99" s="50"/>
      <c r="AI99" s="50"/>
      <c r="AJ99" s="50"/>
      <c r="AK99" s="50"/>
    </row>
    <row r="100" spans="1:37" ht="36" customHeight="1" x14ac:dyDescent="0.25">
      <c r="A100" s="48"/>
      <c r="B100" s="786"/>
      <c r="C100" s="787"/>
      <c r="D100" s="787"/>
      <c r="E100" s="787"/>
      <c r="F100" s="787"/>
      <c r="G100" s="787"/>
      <c r="H100" s="788"/>
      <c r="I100" s="400"/>
      <c r="J100" s="400"/>
      <c r="K100" s="400"/>
      <c r="L100" s="401"/>
      <c r="M100" s="290">
        <f t="shared" si="21"/>
        <v>0</v>
      </c>
      <c r="N100" s="506"/>
      <c r="O100" s="402"/>
      <c r="P100" s="48"/>
      <c r="Q100" s="48"/>
      <c r="R100" s="48"/>
      <c r="S100" s="48"/>
      <c r="T100" s="48"/>
      <c r="U100" s="48"/>
      <c r="V100" s="48"/>
      <c r="W100" s="48"/>
      <c r="X100" s="48"/>
      <c r="Y100" s="48"/>
      <c r="Z100" s="50"/>
      <c r="AA100" s="50"/>
      <c r="AB100" s="50"/>
      <c r="AC100" s="50"/>
      <c r="AD100" s="50"/>
      <c r="AE100" s="50"/>
      <c r="AF100" s="50"/>
      <c r="AG100" s="50"/>
      <c r="AH100" s="50"/>
      <c r="AI100" s="50"/>
      <c r="AJ100" s="50"/>
      <c r="AK100" s="50"/>
    </row>
    <row r="101" spans="1:37" ht="36" customHeight="1" x14ac:dyDescent="0.25">
      <c r="A101" s="48"/>
      <c r="B101" s="786"/>
      <c r="C101" s="787"/>
      <c r="D101" s="787"/>
      <c r="E101" s="787"/>
      <c r="F101" s="787"/>
      <c r="G101" s="787"/>
      <c r="H101" s="788"/>
      <c r="I101" s="400"/>
      <c r="J101" s="400"/>
      <c r="K101" s="400"/>
      <c r="L101" s="401"/>
      <c r="M101" s="290">
        <f t="shared" si="21"/>
        <v>0</v>
      </c>
      <c r="N101" s="506"/>
      <c r="O101" s="402"/>
      <c r="P101" s="48"/>
      <c r="Q101" s="48"/>
      <c r="R101" s="48"/>
      <c r="S101" s="48"/>
      <c r="T101" s="48"/>
      <c r="U101" s="48"/>
      <c r="V101" s="48"/>
      <c r="W101" s="48"/>
      <c r="X101" s="48"/>
      <c r="Y101" s="48"/>
      <c r="Z101" s="50"/>
      <c r="AA101" s="50"/>
      <c r="AB101" s="50"/>
      <c r="AC101" s="50"/>
      <c r="AD101" s="50"/>
      <c r="AE101" s="50"/>
      <c r="AF101" s="50"/>
      <c r="AG101" s="50"/>
      <c r="AH101" s="50"/>
      <c r="AI101" s="50"/>
      <c r="AJ101" s="50"/>
      <c r="AK101" s="50"/>
    </row>
    <row r="102" spans="1:37" ht="36" customHeight="1" x14ac:dyDescent="0.25">
      <c r="A102" s="48"/>
      <c r="B102" s="786"/>
      <c r="C102" s="787"/>
      <c r="D102" s="787"/>
      <c r="E102" s="787"/>
      <c r="F102" s="787"/>
      <c r="G102" s="787"/>
      <c r="H102" s="788"/>
      <c r="I102" s="400"/>
      <c r="J102" s="400"/>
      <c r="K102" s="400"/>
      <c r="L102" s="401"/>
      <c r="M102" s="290">
        <f t="shared" si="21"/>
        <v>0</v>
      </c>
      <c r="N102" s="506"/>
      <c r="O102" s="402"/>
      <c r="P102" s="48"/>
      <c r="Q102" s="48"/>
      <c r="R102" s="48"/>
      <c r="S102" s="48"/>
      <c r="T102" s="48"/>
      <c r="U102" s="48"/>
      <c r="V102" s="48"/>
      <c r="W102" s="48"/>
      <c r="X102" s="48"/>
      <c r="Y102" s="48"/>
      <c r="Z102" s="50"/>
      <c r="AA102" s="50"/>
      <c r="AB102" s="50"/>
      <c r="AC102" s="50"/>
      <c r="AD102" s="50"/>
      <c r="AE102" s="50"/>
      <c r="AF102" s="50"/>
      <c r="AG102" s="50"/>
      <c r="AH102" s="50"/>
      <c r="AI102" s="50"/>
      <c r="AJ102" s="50"/>
      <c r="AK102" s="50"/>
    </row>
    <row r="103" spans="1:37" ht="36" customHeight="1" thickBot="1" x14ac:dyDescent="0.3">
      <c r="A103" s="48"/>
      <c r="B103" s="796"/>
      <c r="C103" s="797"/>
      <c r="D103" s="797"/>
      <c r="E103" s="797"/>
      <c r="F103" s="797"/>
      <c r="G103" s="797"/>
      <c r="H103" s="798"/>
      <c r="I103" s="403"/>
      <c r="J103" s="403"/>
      <c r="K103" s="403"/>
      <c r="L103" s="404"/>
      <c r="M103" s="291">
        <f t="shared" si="21"/>
        <v>0</v>
      </c>
      <c r="N103" s="506"/>
      <c r="O103" s="405"/>
      <c r="P103" s="48"/>
      <c r="Q103" s="48"/>
      <c r="R103" s="48"/>
      <c r="S103" s="48"/>
      <c r="T103" s="48"/>
      <c r="U103" s="48"/>
      <c r="V103" s="48"/>
      <c r="W103" s="48"/>
      <c r="X103" s="48"/>
      <c r="Y103" s="48"/>
      <c r="Z103" s="50"/>
      <c r="AA103" s="50"/>
      <c r="AB103" s="50"/>
      <c r="AC103" s="50"/>
      <c r="AD103" s="50"/>
      <c r="AE103" s="50"/>
      <c r="AF103" s="50"/>
      <c r="AG103" s="50"/>
      <c r="AH103" s="50"/>
      <c r="AI103" s="50"/>
      <c r="AJ103" s="50"/>
      <c r="AK103" s="50"/>
    </row>
    <row r="104" spans="1:37" ht="36" customHeight="1" thickBot="1" x14ac:dyDescent="0.3">
      <c r="A104" s="48"/>
      <c r="B104" s="775" t="s">
        <v>31</v>
      </c>
      <c r="C104" s="781"/>
      <c r="D104" s="781"/>
      <c r="E104" s="781"/>
      <c r="F104" s="781"/>
      <c r="G104" s="781"/>
      <c r="H104" s="782"/>
      <c r="I104" s="292">
        <f>ROUND((SUM(I95:I103)),4)</f>
        <v>0</v>
      </c>
      <c r="J104" s="292">
        <f t="shared" ref="J104:L104" si="22">ROUND((SUM(J95:J103)),4)</f>
        <v>0</v>
      </c>
      <c r="K104" s="292">
        <f t="shared" si="22"/>
        <v>0</v>
      </c>
      <c r="L104" s="292">
        <f t="shared" si="22"/>
        <v>0</v>
      </c>
      <c r="M104" s="293">
        <f t="shared" si="21"/>
        <v>0</v>
      </c>
      <c r="N104" s="506"/>
      <c r="O104" s="293">
        <f t="shared" ref="O104" si="23">ROUND((SUM(O95:O103)),4)</f>
        <v>0</v>
      </c>
      <c r="P104" s="48"/>
      <c r="Q104" s="48"/>
      <c r="R104" s="48"/>
      <c r="S104" s="48"/>
      <c r="T104" s="48"/>
      <c r="U104" s="48"/>
      <c r="V104" s="48"/>
      <c r="W104" s="48"/>
      <c r="X104" s="48"/>
      <c r="Y104" s="48"/>
      <c r="Z104" s="50"/>
      <c r="AA104" s="50"/>
      <c r="AB104" s="50"/>
      <c r="AC104" s="50"/>
      <c r="AD104" s="50"/>
      <c r="AE104" s="50"/>
      <c r="AF104" s="50"/>
      <c r="AG104" s="50"/>
      <c r="AH104" s="50"/>
      <c r="AI104" s="50"/>
      <c r="AJ104" s="50"/>
      <c r="AK104" s="50"/>
    </row>
    <row r="105" spans="1:37" ht="21" customHeight="1" thickBot="1" x14ac:dyDescent="0.3">
      <c r="A105" s="48"/>
      <c r="B105" s="50"/>
      <c r="C105" s="50"/>
      <c r="D105" s="50"/>
      <c r="E105" s="50"/>
      <c r="F105" s="50"/>
      <c r="G105" s="50"/>
      <c r="H105" s="50"/>
      <c r="I105" s="50"/>
      <c r="J105" s="50"/>
      <c r="K105" s="50"/>
      <c r="L105" s="50"/>
      <c r="M105" s="50"/>
      <c r="N105" s="48"/>
      <c r="O105" s="48"/>
      <c r="P105" s="48"/>
      <c r="Q105" s="48"/>
      <c r="R105" s="48"/>
      <c r="S105" s="48"/>
      <c r="T105" s="48"/>
      <c r="U105" s="48"/>
      <c r="V105" s="48"/>
      <c r="W105" s="48"/>
      <c r="X105" s="48"/>
      <c r="Y105" s="48"/>
      <c r="Z105" s="50"/>
      <c r="AA105" s="50"/>
      <c r="AB105" s="50"/>
      <c r="AC105" s="50"/>
      <c r="AD105" s="50"/>
      <c r="AE105" s="50"/>
      <c r="AF105" s="50"/>
      <c r="AG105" s="50"/>
      <c r="AH105" s="50"/>
      <c r="AI105" s="50"/>
      <c r="AJ105" s="50"/>
      <c r="AK105" s="50"/>
    </row>
    <row r="106" spans="1:37" ht="84" customHeight="1" thickBot="1" x14ac:dyDescent="0.3">
      <c r="A106" s="48"/>
      <c r="B106" s="775" t="s">
        <v>202</v>
      </c>
      <c r="C106" s="781"/>
      <c r="D106" s="781"/>
      <c r="E106" s="781"/>
      <c r="F106" s="781"/>
      <c r="G106" s="781"/>
      <c r="H106" s="782"/>
      <c r="I106" s="288" t="s">
        <v>5</v>
      </c>
      <c r="J106" s="288" t="s">
        <v>6</v>
      </c>
      <c r="K106" s="288" t="s">
        <v>7</v>
      </c>
      <c r="L106" s="505" t="s">
        <v>122</v>
      </c>
      <c r="M106" s="281" t="s">
        <v>8</v>
      </c>
      <c r="N106" s="506"/>
      <c r="O106" s="281" t="s">
        <v>150</v>
      </c>
      <c r="P106" s="48"/>
      <c r="Q106" s="48"/>
      <c r="R106" s="48"/>
      <c r="S106" s="48"/>
      <c r="T106" s="48"/>
      <c r="U106" s="48"/>
      <c r="V106" s="48"/>
      <c r="W106" s="48"/>
      <c r="X106" s="48"/>
      <c r="Y106" s="48"/>
      <c r="Z106" s="50"/>
      <c r="AA106" s="50"/>
      <c r="AB106" s="50"/>
      <c r="AC106" s="50"/>
      <c r="AD106" s="50"/>
      <c r="AE106" s="50"/>
      <c r="AF106" s="50"/>
      <c r="AG106" s="50"/>
      <c r="AH106" s="50"/>
      <c r="AI106" s="50"/>
      <c r="AJ106" s="50"/>
      <c r="AK106" s="50"/>
    </row>
    <row r="107" spans="1:37" ht="36" customHeight="1" x14ac:dyDescent="0.25">
      <c r="A107" s="48"/>
      <c r="B107" s="783"/>
      <c r="C107" s="784"/>
      <c r="D107" s="784"/>
      <c r="E107" s="784"/>
      <c r="F107" s="784"/>
      <c r="G107" s="784"/>
      <c r="H107" s="785"/>
      <c r="I107" s="397"/>
      <c r="J107" s="397"/>
      <c r="K107" s="397"/>
      <c r="L107" s="398"/>
      <c r="M107" s="290">
        <f>ROUND((SUM(I107:L107)),4)</f>
        <v>0</v>
      </c>
      <c r="N107" s="506"/>
      <c r="O107" s="399"/>
      <c r="P107" s="48"/>
      <c r="Q107" s="48"/>
      <c r="R107" s="48"/>
      <c r="S107" s="48"/>
      <c r="T107" s="48"/>
      <c r="U107" s="48"/>
      <c r="V107" s="48"/>
      <c r="W107" s="48"/>
      <c r="X107" s="48"/>
      <c r="Y107" s="48"/>
      <c r="Z107" s="50"/>
      <c r="AA107" s="50"/>
      <c r="AB107" s="50"/>
      <c r="AC107" s="50"/>
      <c r="AD107" s="50"/>
      <c r="AE107" s="50"/>
      <c r="AF107" s="50"/>
      <c r="AG107" s="50"/>
      <c r="AH107" s="50"/>
      <c r="AI107" s="50"/>
      <c r="AJ107" s="50"/>
      <c r="AK107" s="50"/>
    </row>
    <row r="108" spans="1:37" ht="36" customHeight="1" x14ac:dyDescent="0.25">
      <c r="A108" s="48"/>
      <c r="B108" s="786"/>
      <c r="C108" s="787"/>
      <c r="D108" s="787"/>
      <c r="E108" s="787"/>
      <c r="F108" s="787"/>
      <c r="G108" s="787"/>
      <c r="H108" s="788"/>
      <c r="I108" s="400"/>
      <c r="J108" s="400"/>
      <c r="K108" s="400"/>
      <c r="L108" s="401"/>
      <c r="M108" s="290">
        <f t="shared" ref="M108:M116" si="24">ROUND((SUM(I108:L108)),4)</f>
        <v>0</v>
      </c>
      <c r="N108" s="506"/>
      <c r="O108" s="402"/>
      <c r="P108" s="48"/>
      <c r="Q108" s="48"/>
      <c r="R108" s="48"/>
      <c r="S108" s="48"/>
      <c r="T108" s="48"/>
      <c r="U108" s="48"/>
      <c r="V108" s="48"/>
      <c r="W108" s="48"/>
      <c r="X108" s="48"/>
      <c r="Y108" s="48"/>
      <c r="Z108" s="50"/>
      <c r="AA108" s="50"/>
      <c r="AB108" s="50"/>
      <c r="AC108" s="50"/>
      <c r="AD108" s="50"/>
      <c r="AE108" s="50"/>
      <c r="AF108" s="50"/>
      <c r="AG108" s="50"/>
      <c r="AH108" s="50"/>
      <c r="AI108" s="50"/>
      <c r="AJ108" s="50"/>
      <c r="AK108" s="50"/>
    </row>
    <row r="109" spans="1:37" ht="36" customHeight="1" x14ac:dyDescent="0.25">
      <c r="A109" s="48"/>
      <c r="B109" s="786"/>
      <c r="C109" s="787"/>
      <c r="D109" s="787"/>
      <c r="E109" s="787"/>
      <c r="F109" s="787"/>
      <c r="G109" s="787"/>
      <c r="H109" s="788"/>
      <c r="I109" s="400"/>
      <c r="J109" s="400"/>
      <c r="K109" s="400"/>
      <c r="L109" s="401"/>
      <c r="M109" s="290">
        <f t="shared" si="24"/>
        <v>0</v>
      </c>
      <c r="N109" s="506"/>
      <c r="O109" s="402"/>
      <c r="P109" s="48"/>
      <c r="Q109" s="48"/>
      <c r="R109" s="48"/>
      <c r="S109" s="48"/>
      <c r="T109" s="48"/>
      <c r="U109" s="48"/>
      <c r="V109" s="48"/>
      <c r="W109" s="48"/>
      <c r="X109" s="48"/>
      <c r="Y109" s="48"/>
      <c r="Z109" s="50"/>
      <c r="AA109" s="50"/>
      <c r="AB109" s="50"/>
      <c r="AC109" s="50"/>
      <c r="AD109" s="50"/>
      <c r="AE109" s="50"/>
      <c r="AF109" s="50"/>
      <c r="AG109" s="50"/>
      <c r="AH109" s="50"/>
      <c r="AI109" s="50"/>
      <c r="AJ109" s="50"/>
      <c r="AK109" s="50"/>
    </row>
    <row r="110" spans="1:37" ht="36" customHeight="1" x14ac:dyDescent="0.25">
      <c r="A110" s="48"/>
      <c r="B110" s="786"/>
      <c r="C110" s="787"/>
      <c r="D110" s="787"/>
      <c r="E110" s="787"/>
      <c r="F110" s="787"/>
      <c r="G110" s="787"/>
      <c r="H110" s="788"/>
      <c r="I110" s="400"/>
      <c r="J110" s="400"/>
      <c r="K110" s="400"/>
      <c r="L110" s="401"/>
      <c r="M110" s="290">
        <f t="shared" si="24"/>
        <v>0</v>
      </c>
      <c r="N110" s="506"/>
      <c r="O110" s="402"/>
      <c r="P110" s="48"/>
      <c r="Q110" s="48"/>
      <c r="R110" s="48"/>
      <c r="S110" s="48"/>
      <c r="T110" s="48"/>
      <c r="U110" s="48"/>
      <c r="V110" s="48"/>
      <c r="W110" s="48"/>
      <c r="X110" s="48"/>
      <c r="Y110" s="48"/>
      <c r="Z110" s="50"/>
      <c r="AA110" s="50"/>
      <c r="AB110" s="50"/>
      <c r="AC110" s="50"/>
      <c r="AD110" s="50"/>
      <c r="AE110" s="50"/>
      <c r="AF110" s="50"/>
      <c r="AG110" s="50"/>
      <c r="AH110" s="50"/>
      <c r="AI110" s="50"/>
      <c r="AJ110" s="50"/>
      <c r="AK110" s="50"/>
    </row>
    <row r="111" spans="1:37" ht="36" customHeight="1" x14ac:dyDescent="0.25">
      <c r="A111" s="48"/>
      <c r="B111" s="786"/>
      <c r="C111" s="787"/>
      <c r="D111" s="787"/>
      <c r="E111" s="787"/>
      <c r="F111" s="787"/>
      <c r="G111" s="787"/>
      <c r="H111" s="788"/>
      <c r="I111" s="400"/>
      <c r="J111" s="400"/>
      <c r="K111" s="400"/>
      <c r="L111" s="401"/>
      <c r="M111" s="290">
        <f t="shared" si="24"/>
        <v>0</v>
      </c>
      <c r="N111" s="506"/>
      <c r="O111" s="402"/>
      <c r="P111" s="48"/>
      <c r="Q111" s="48"/>
      <c r="R111" s="48"/>
      <c r="S111" s="48"/>
      <c r="T111" s="48"/>
      <c r="U111" s="48"/>
      <c r="V111" s="48"/>
      <c r="W111" s="48"/>
      <c r="X111" s="48"/>
      <c r="Y111" s="48"/>
      <c r="Z111" s="50"/>
      <c r="AA111" s="50"/>
      <c r="AB111" s="50"/>
      <c r="AC111" s="50"/>
      <c r="AD111" s="50"/>
      <c r="AE111" s="50"/>
      <c r="AF111" s="50"/>
      <c r="AG111" s="50"/>
      <c r="AH111" s="50"/>
      <c r="AI111" s="50"/>
      <c r="AJ111" s="50"/>
      <c r="AK111" s="50"/>
    </row>
    <row r="112" spans="1:37" ht="36" customHeight="1" x14ac:dyDescent="0.25">
      <c r="A112" s="48"/>
      <c r="B112" s="786"/>
      <c r="C112" s="787"/>
      <c r="D112" s="787"/>
      <c r="E112" s="787"/>
      <c r="F112" s="787"/>
      <c r="G112" s="787"/>
      <c r="H112" s="788"/>
      <c r="I112" s="400"/>
      <c r="J112" s="400"/>
      <c r="K112" s="400"/>
      <c r="L112" s="401"/>
      <c r="M112" s="290">
        <f t="shared" si="24"/>
        <v>0</v>
      </c>
      <c r="N112" s="506"/>
      <c r="O112" s="402"/>
      <c r="P112" s="48"/>
      <c r="Q112" s="48"/>
      <c r="R112" s="48"/>
      <c r="S112" s="48"/>
      <c r="T112" s="48"/>
      <c r="U112" s="48"/>
      <c r="V112" s="48"/>
      <c r="W112" s="48"/>
      <c r="X112" s="48"/>
      <c r="Y112" s="48"/>
      <c r="Z112" s="50"/>
      <c r="AA112" s="50"/>
      <c r="AB112" s="50"/>
      <c r="AC112" s="50"/>
      <c r="AD112" s="50"/>
      <c r="AE112" s="50"/>
      <c r="AF112" s="50"/>
      <c r="AG112" s="50"/>
      <c r="AH112" s="50"/>
      <c r="AI112" s="50"/>
      <c r="AJ112" s="50"/>
      <c r="AK112" s="50"/>
    </row>
    <row r="113" spans="1:37" ht="36" customHeight="1" x14ac:dyDescent="0.25">
      <c r="A113" s="48"/>
      <c r="B113" s="786"/>
      <c r="C113" s="787"/>
      <c r="D113" s="787"/>
      <c r="E113" s="787"/>
      <c r="F113" s="787"/>
      <c r="G113" s="787"/>
      <c r="H113" s="788"/>
      <c r="I113" s="400"/>
      <c r="J113" s="400"/>
      <c r="K113" s="400"/>
      <c r="L113" s="401"/>
      <c r="M113" s="290">
        <f t="shared" si="24"/>
        <v>0</v>
      </c>
      <c r="N113" s="506"/>
      <c r="O113" s="402"/>
      <c r="P113" s="48"/>
      <c r="Q113" s="48"/>
      <c r="R113" s="48"/>
      <c r="S113" s="48"/>
      <c r="T113" s="48"/>
      <c r="U113" s="48"/>
      <c r="V113" s="48"/>
      <c r="W113" s="48"/>
      <c r="X113" s="48"/>
      <c r="Y113" s="48"/>
      <c r="Z113" s="50"/>
      <c r="AA113" s="50"/>
      <c r="AB113" s="50"/>
      <c r="AC113" s="50"/>
      <c r="AD113" s="50"/>
      <c r="AE113" s="50"/>
      <c r="AF113" s="50"/>
      <c r="AG113" s="50"/>
      <c r="AH113" s="50"/>
      <c r="AI113" s="50"/>
      <c r="AJ113" s="50"/>
      <c r="AK113" s="50"/>
    </row>
    <row r="114" spans="1:37" ht="36" customHeight="1" x14ac:dyDescent="0.25">
      <c r="A114" s="48"/>
      <c r="B114" s="786"/>
      <c r="C114" s="787"/>
      <c r="D114" s="787"/>
      <c r="E114" s="787"/>
      <c r="F114" s="787"/>
      <c r="G114" s="787"/>
      <c r="H114" s="788"/>
      <c r="I114" s="400"/>
      <c r="J114" s="400"/>
      <c r="K114" s="400"/>
      <c r="L114" s="401"/>
      <c r="M114" s="290">
        <f t="shared" si="24"/>
        <v>0</v>
      </c>
      <c r="N114" s="506"/>
      <c r="O114" s="402"/>
      <c r="P114" s="48"/>
      <c r="Q114" s="48"/>
      <c r="R114" s="48"/>
      <c r="S114" s="48"/>
      <c r="T114" s="48"/>
      <c r="U114" s="48"/>
      <c r="V114" s="48"/>
      <c r="W114" s="48"/>
      <c r="X114" s="48"/>
      <c r="Y114" s="48"/>
      <c r="Z114" s="50"/>
      <c r="AA114" s="50"/>
      <c r="AB114" s="50"/>
      <c r="AC114" s="50"/>
      <c r="AD114" s="50"/>
      <c r="AE114" s="50"/>
      <c r="AF114" s="50"/>
      <c r="AG114" s="50"/>
      <c r="AH114" s="50"/>
      <c r="AI114" s="50"/>
      <c r="AJ114" s="50"/>
      <c r="AK114" s="50"/>
    </row>
    <row r="115" spans="1:37" ht="36" customHeight="1" thickBot="1" x14ac:dyDescent="0.3">
      <c r="A115" s="48"/>
      <c r="B115" s="796" t="s">
        <v>67</v>
      </c>
      <c r="C115" s="797"/>
      <c r="D115" s="797"/>
      <c r="E115" s="797"/>
      <c r="F115" s="797"/>
      <c r="G115" s="797"/>
      <c r="H115" s="798"/>
      <c r="I115" s="403"/>
      <c r="J115" s="403"/>
      <c r="K115" s="403"/>
      <c r="L115" s="404"/>
      <c r="M115" s="291">
        <f t="shared" si="24"/>
        <v>0</v>
      </c>
      <c r="N115" s="506"/>
      <c r="O115" s="405"/>
      <c r="P115" s="48"/>
      <c r="Q115" s="48"/>
      <c r="R115" s="48"/>
      <c r="S115" s="48"/>
      <c r="T115" s="48"/>
      <c r="U115" s="48"/>
      <c r="V115" s="48"/>
      <c r="W115" s="48"/>
      <c r="X115" s="48"/>
      <c r="Y115" s="48"/>
      <c r="Z115" s="50"/>
      <c r="AA115" s="50"/>
      <c r="AB115" s="50"/>
      <c r="AC115" s="50"/>
      <c r="AD115" s="50"/>
      <c r="AE115" s="50"/>
      <c r="AF115" s="50"/>
      <c r="AG115" s="50"/>
      <c r="AH115" s="50"/>
      <c r="AI115" s="50"/>
      <c r="AJ115" s="50"/>
      <c r="AK115" s="50"/>
    </row>
    <row r="116" spans="1:37" ht="36" customHeight="1" thickBot="1" x14ac:dyDescent="0.3">
      <c r="A116" s="48"/>
      <c r="B116" s="775" t="s">
        <v>31</v>
      </c>
      <c r="C116" s="781"/>
      <c r="D116" s="781"/>
      <c r="E116" s="781"/>
      <c r="F116" s="781"/>
      <c r="G116" s="781"/>
      <c r="H116" s="782"/>
      <c r="I116" s="292">
        <f>ROUND((SUM(I107:I115)),4)</f>
        <v>0</v>
      </c>
      <c r="J116" s="292">
        <f t="shared" ref="J116:L116" si="25">ROUND((SUM(J107:J115)),4)</f>
        <v>0</v>
      </c>
      <c r="K116" s="292">
        <f t="shared" si="25"/>
        <v>0</v>
      </c>
      <c r="L116" s="292">
        <f t="shared" si="25"/>
        <v>0</v>
      </c>
      <c r="M116" s="293">
        <f t="shared" si="24"/>
        <v>0</v>
      </c>
      <c r="N116" s="506"/>
      <c r="O116" s="293">
        <f t="shared" ref="O116" si="26">ROUND((SUM(O107:O115)),4)</f>
        <v>0</v>
      </c>
      <c r="P116" s="48"/>
      <c r="Q116" s="48"/>
      <c r="R116" s="48"/>
      <c r="S116" s="48"/>
      <c r="T116" s="48"/>
      <c r="U116" s="48"/>
      <c r="V116" s="48"/>
      <c r="W116" s="48"/>
      <c r="X116" s="48"/>
      <c r="Y116" s="48"/>
      <c r="Z116" s="50"/>
      <c r="AA116" s="50"/>
      <c r="AB116" s="50"/>
      <c r="AC116" s="50"/>
      <c r="AD116" s="50"/>
      <c r="AE116" s="50"/>
      <c r="AF116" s="50"/>
      <c r="AG116" s="50"/>
      <c r="AH116" s="50"/>
      <c r="AI116" s="50"/>
      <c r="AJ116" s="50"/>
      <c r="AK116" s="50"/>
    </row>
    <row r="117" spans="1:37" ht="16" thickBot="1" x14ac:dyDescent="0.3">
      <c r="A117" s="48"/>
      <c r="B117" s="190"/>
      <c r="C117" s="191"/>
      <c r="D117" s="191"/>
      <c r="E117" s="191"/>
      <c r="F117" s="191"/>
      <c r="G117" s="191"/>
      <c r="H117" s="191"/>
      <c r="I117" s="192"/>
      <c r="J117" s="192"/>
      <c r="K117" s="192"/>
      <c r="L117" s="192"/>
      <c r="M117" s="192"/>
      <c r="N117" s="132"/>
      <c r="O117" s="192"/>
      <c r="P117" s="48"/>
      <c r="Q117" s="48"/>
      <c r="R117" s="48"/>
      <c r="S117" s="48"/>
      <c r="T117" s="48"/>
      <c r="U117" s="48"/>
      <c r="V117" s="48"/>
      <c r="W117" s="48"/>
      <c r="X117" s="48"/>
      <c r="Y117" s="48"/>
      <c r="Z117" s="50"/>
      <c r="AA117" s="50"/>
      <c r="AB117" s="50"/>
      <c r="AC117" s="50"/>
      <c r="AD117" s="50"/>
      <c r="AE117" s="50"/>
      <c r="AF117" s="50"/>
      <c r="AG117" s="50"/>
      <c r="AH117" s="50"/>
      <c r="AI117" s="50"/>
      <c r="AJ117" s="50"/>
      <c r="AK117" s="50"/>
    </row>
    <row r="118" spans="1:37" ht="69" customHeight="1" thickBot="1" x14ac:dyDescent="0.3">
      <c r="A118" s="48"/>
      <c r="B118" s="769" t="s">
        <v>203</v>
      </c>
      <c r="C118" s="770"/>
      <c r="D118" s="770"/>
      <c r="E118" s="770"/>
      <c r="F118" s="770"/>
      <c r="G118" s="770"/>
      <c r="H118" s="771"/>
      <c r="I118" s="242" t="s">
        <v>5</v>
      </c>
      <c r="J118" s="242" t="s">
        <v>6</v>
      </c>
      <c r="K118" s="243" t="s">
        <v>7</v>
      </c>
      <c r="L118" s="244" t="s">
        <v>121</v>
      </c>
      <c r="M118" s="245" t="s">
        <v>8</v>
      </c>
      <c r="N118" s="385"/>
      <c r="O118" s="246" t="s">
        <v>150</v>
      </c>
      <c r="P118" s="50"/>
      <c r="Q118" s="48"/>
      <c r="R118" s="48"/>
      <c r="S118" s="48"/>
      <c r="T118" s="48"/>
      <c r="U118" s="48"/>
      <c r="V118" s="48"/>
      <c r="W118" s="48"/>
      <c r="X118" s="48"/>
      <c r="Y118" s="48"/>
      <c r="Z118" s="50"/>
      <c r="AA118" s="50"/>
      <c r="AB118" s="50"/>
      <c r="AC118" s="50"/>
      <c r="AD118" s="50"/>
      <c r="AE118" s="50"/>
      <c r="AF118" s="50"/>
      <c r="AG118" s="50"/>
      <c r="AH118" s="50"/>
      <c r="AI118" s="50"/>
      <c r="AJ118" s="50"/>
      <c r="AK118" s="50"/>
    </row>
    <row r="119" spans="1:37" ht="36" customHeight="1" x14ac:dyDescent="0.25">
      <c r="A119" s="48"/>
      <c r="B119" s="772"/>
      <c r="C119" s="772"/>
      <c r="D119" s="772"/>
      <c r="E119" s="772"/>
      <c r="F119" s="772"/>
      <c r="G119" s="772"/>
      <c r="H119" s="772"/>
      <c r="I119" s="247"/>
      <c r="J119" s="247"/>
      <c r="K119" s="248"/>
      <c r="L119" s="249"/>
      <c r="M119" s="250">
        <f>ROUND((SUM(I119:L119)),4)</f>
        <v>0</v>
      </c>
      <c r="N119" s="385"/>
      <c r="O119" s="251"/>
      <c r="P119" s="50"/>
      <c r="Q119" s="48"/>
      <c r="R119" s="48"/>
      <c r="S119" s="48"/>
      <c r="T119" s="48"/>
      <c r="U119" s="48"/>
      <c r="V119" s="48"/>
      <c r="W119" s="48"/>
      <c r="X119" s="48"/>
      <c r="Y119" s="48"/>
      <c r="Z119" s="50"/>
      <c r="AA119" s="50"/>
      <c r="AB119" s="50"/>
      <c r="AC119" s="50"/>
      <c r="AD119" s="50"/>
      <c r="AE119" s="50"/>
      <c r="AF119" s="50"/>
      <c r="AG119" s="50"/>
      <c r="AH119" s="50"/>
      <c r="AI119" s="50"/>
      <c r="AJ119" s="50"/>
      <c r="AK119" s="50"/>
    </row>
    <row r="120" spans="1:37" ht="36" customHeight="1" x14ac:dyDescent="0.25">
      <c r="A120" s="48"/>
      <c r="B120" s="773"/>
      <c r="C120" s="773"/>
      <c r="D120" s="773"/>
      <c r="E120" s="773"/>
      <c r="F120" s="773"/>
      <c r="G120" s="773"/>
      <c r="H120" s="773"/>
      <c r="I120" s="252"/>
      <c r="J120" s="252"/>
      <c r="K120" s="253"/>
      <c r="L120" s="254"/>
      <c r="M120" s="250"/>
      <c r="N120" s="385"/>
      <c r="O120" s="251"/>
      <c r="P120" s="50"/>
      <c r="Q120" s="48"/>
      <c r="R120" s="48"/>
      <c r="S120" s="48"/>
      <c r="T120" s="48"/>
      <c r="U120" s="48"/>
      <c r="V120" s="48"/>
      <c r="W120" s="48"/>
      <c r="X120" s="48"/>
      <c r="Y120" s="48"/>
      <c r="Z120" s="50"/>
      <c r="AA120" s="50"/>
      <c r="AB120" s="50"/>
      <c r="AC120" s="50"/>
      <c r="AD120" s="50"/>
      <c r="AE120" s="50"/>
      <c r="AF120" s="50"/>
      <c r="AG120" s="50"/>
      <c r="AH120" s="50"/>
      <c r="AI120" s="50"/>
      <c r="AJ120" s="50"/>
      <c r="AK120" s="50"/>
    </row>
    <row r="121" spans="1:37" ht="36" customHeight="1" x14ac:dyDescent="0.25">
      <c r="A121" s="48"/>
      <c r="B121" s="773"/>
      <c r="C121" s="773"/>
      <c r="D121" s="773"/>
      <c r="E121" s="773"/>
      <c r="F121" s="773"/>
      <c r="G121" s="773"/>
      <c r="H121" s="773"/>
      <c r="I121" s="252"/>
      <c r="J121" s="252"/>
      <c r="K121" s="253"/>
      <c r="L121" s="254"/>
      <c r="M121" s="250">
        <f t="shared" ref="M121:M127" si="27">ROUND((SUM(I121:L121)),4)</f>
        <v>0</v>
      </c>
      <c r="N121" s="385"/>
      <c r="O121" s="255"/>
      <c r="P121" s="50"/>
      <c r="Q121" s="48"/>
      <c r="R121" s="48"/>
      <c r="S121" s="48"/>
      <c r="T121" s="48"/>
      <c r="U121" s="48"/>
      <c r="V121" s="48"/>
      <c r="W121" s="48"/>
      <c r="X121" s="48"/>
      <c r="Y121" s="48"/>
      <c r="Z121" s="50"/>
      <c r="AA121" s="50"/>
      <c r="AB121" s="50"/>
      <c r="AC121" s="50"/>
      <c r="AD121" s="50"/>
      <c r="AE121" s="50"/>
      <c r="AF121" s="50"/>
      <c r="AG121" s="50"/>
      <c r="AH121" s="50"/>
      <c r="AI121" s="50"/>
      <c r="AJ121" s="50"/>
      <c r="AK121" s="50"/>
    </row>
    <row r="122" spans="1:37" ht="36" customHeight="1" x14ac:dyDescent="0.25">
      <c r="A122" s="48"/>
      <c r="B122" s="773"/>
      <c r="C122" s="773"/>
      <c r="D122" s="773"/>
      <c r="E122" s="773"/>
      <c r="F122" s="773"/>
      <c r="G122" s="773"/>
      <c r="H122" s="773"/>
      <c r="I122" s="252"/>
      <c r="J122" s="252"/>
      <c r="K122" s="253"/>
      <c r="L122" s="254"/>
      <c r="M122" s="250">
        <f t="shared" si="27"/>
        <v>0</v>
      </c>
      <c r="N122" s="385"/>
      <c r="O122" s="255"/>
      <c r="P122" s="50"/>
      <c r="Q122" s="48"/>
      <c r="R122" s="48"/>
      <c r="S122" s="48"/>
      <c r="T122" s="48"/>
      <c r="U122" s="48"/>
      <c r="V122" s="48"/>
      <c r="W122" s="48"/>
      <c r="X122" s="48"/>
      <c r="Y122" s="48"/>
      <c r="Z122" s="50"/>
      <c r="AA122" s="50"/>
      <c r="AB122" s="50"/>
      <c r="AC122" s="50"/>
      <c r="AD122" s="50"/>
      <c r="AE122" s="50"/>
      <c r="AF122" s="50"/>
      <c r="AG122" s="50"/>
      <c r="AH122" s="50"/>
      <c r="AI122" s="50"/>
      <c r="AJ122" s="50"/>
      <c r="AK122" s="50"/>
    </row>
    <row r="123" spans="1:37" ht="36" customHeight="1" x14ac:dyDescent="0.25">
      <c r="A123" s="48"/>
      <c r="B123" s="773"/>
      <c r="C123" s="773"/>
      <c r="D123" s="773"/>
      <c r="E123" s="773"/>
      <c r="F123" s="773"/>
      <c r="G123" s="773"/>
      <c r="H123" s="773"/>
      <c r="I123" s="252"/>
      <c r="J123" s="252"/>
      <c r="K123" s="253"/>
      <c r="L123" s="254"/>
      <c r="M123" s="250">
        <f t="shared" si="27"/>
        <v>0</v>
      </c>
      <c r="N123" s="385"/>
      <c r="O123" s="255"/>
      <c r="P123" s="50"/>
      <c r="Q123" s="48"/>
      <c r="R123" s="48"/>
      <c r="S123" s="48"/>
      <c r="T123" s="48"/>
      <c r="U123" s="48"/>
      <c r="V123" s="48"/>
      <c r="W123" s="48"/>
      <c r="X123" s="48"/>
      <c r="Y123" s="48"/>
      <c r="Z123" s="50"/>
      <c r="AA123" s="50"/>
      <c r="AB123" s="50"/>
      <c r="AC123" s="50"/>
      <c r="AD123" s="50"/>
      <c r="AE123" s="50"/>
      <c r="AF123" s="50"/>
      <c r="AG123" s="50"/>
      <c r="AH123" s="50"/>
      <c r="AI123" s="50"/>
      <c r="AJ123" s="50"/>
      <c r="AK123" s="50"/>
    </row>
    <row r="124" spans="1:37" ht="36" customHeight="1" x14ac:dyDescent="0.25">
      <c r="A124" s="48"/>
      <c r="B124" s="773"/>
      <c r="C124" s="773"/>
      <c r="D124" s="773"/>
      <c r="E124" s="773"/>
      <c r="F124" s="773"/>
      <c r="G124" s="773"/>
      <c r="H124" s="773"/>
      <c r="I124" s="252"/>
      <c r="J124" s="252"/>
      <c r="K124" s="253"/>
      <c r="L124" s="254"/>
      <c r="M124" s="250">
        <f t="shared" si="27"/>
        <v>0</v>
      </c>
      <c r="N124" s="385"/>
      <c r="O124" s="255"/>
      <c r="P124" s="50"/>
      <c r="Q124" s="48"/>
      <c r="R124" s="48"/>
      <c r="S124" s="48"/>
      <c r="T124" s="48"/>
      <c r="U124" s="48"/>
      <c r="V124" s="48"/>
      <c r="W124" s="48"/>
      <c r="X124" s="48"/>
      <c r="Y124" s="48"/>
      <c r="Z124" s="50"/>
      <c r="AA124" s="50"/>
      <c r="AB124" s="50"/>
      <c r="AC124" s="50"/>
      <c r="AD124" s="50"/>
      <c r="AE124" s="50"/>
      <c r="AF124" s="50"/>
      <c r="AG124" s="50"/>
      <c r="AH124" s="50"/>
      <c r="AI124" s="50"/>
      <c r="AJ124" s="50"/>
      <c r="AK124" s="50"/>
    </row>
    <row r="125" spans="1:37" ht="36" customHeight="1" x14ac:dyDescent="0.25">
      <c r="A125" s="48"/>
      <c r="B125" s="773"/>
      <c r="C125" s="773"/>
      <c r="D125" s="773"/>
      <c r="E125" s="773"/>
      <c r="F125" s="773"/>
      <c r="G125" s="773"/>
      <c r="H125" s="773"/>
      <c r="I125" s="252"/>
      <c r="J125" s="252"/>
      <c r="K125" s="253"/>
      <c r="L125" s="254"/>
      <c r="M125" s="250">
        <f t="shared" si="27"/>
        <v>0</v>
      </c>
      <c r="N125" s="385"/>
      <c r="O125" s="255"/>
      <c r="P125" s="50"/>
      <c r="Q125" s="48"/>
      <c r="R125" s="48"/>
      <c r="S125" s="48"/>
      <c r="T125" s="48"/>
      <c r="U125" s="48"/>
      <c r="V125" s="48"/>
      <c r="W125" s="48"/>
      <c r="X125" s="48"/>
      <c r="Y125" s="48"/>
      <c r="Z125" s="50"/>
      <c r="AA125" s="50"/>
      <c r="AB125" s="50"/>
      <c r="AC125" s="50"/>
      <c r="AD125" s="50"/>
      <c r="AE125" s="50"/>
      <c r="AF125" s="50"/>
      <c r="AG125" s="50"/>
      <c r="AH125" s="50"/>
      <c r="AI125" s="50"/>
      <c r="AJ125" s="50"/>
      <c r="AK125" s="50"/>
    </row>
    <row r="126" spans="1:37" ht="36" customHeight="1" thickBot="1" x14ac:dyDescent="0.3">
      <c r="A126" s="48"/>
      <c r="B126" s="774"/>
      <c r="C126" s="774"/>
      <c r="D126" s="774"/>
      <c r="E126" s="774"/>
      <c r="F126" s="774"/>
      <c r="G126" s="774"/>
      <c r="H126" s="774"/>
      <c r="I126" s="256"/>
      <c r="J126" s="256"/>
      <c r="K126" s="257"/>
      <c r="L126" s="258"/>
      <c r="M126" s="259">
        <f t="shared" si="27"/>
        <v>0</v>
      </c>
      <c r="N126" s="385"/>
      <c r="O126" s="260"/>
      <c r="P126" s="50"/>
      <c r="Q126" s="48"/>
      <c r="R126" s="48"/>
      <c r="S126" s="48"/>
      <c r="T126" s="48"/>
      <c r="U126" s="48"/>
      <c r="V126" s="48"/>
      <c r="W126" s="48"/>
      <c r="X126" s="48"/>
      <c r="Y126" s="48"/>
      <c r="Z126" s="50"/>
      <c r="AA126" s="50"/>
      <c r="AB126" s="50"/>
      <c r="AC126" s="50"/>
      <c r="AD126" s="50"/>
      <c r="AE126" s="50"/>
      <c r="AF126" s="50"/>
      <c r="AG126" s="50"/>
      <c r="AH126" s="50"/>
      <c r="AI126" s="50"/>
      <c r="AJ126" s="50"/>
      <c r="AK126" s="50"/>
    </row>
    <row r="127" spans="1:37" ht="36" customHeight="1" thickBot="1" x14ac:dyDescent="0.3">
      <c r="A127" s="48"/>
      <c r="B127" s="780" t="s">
        <v>31</v>
      </c>
      <c r="C127" s="770"/>
      <c r="D127" s="770"/>
      <c r="E127" s="770"/>
      <c r="F127" s="770"/>
      <c r="G127" s="770"/>
      <c r="H127" s="771"/>
      <c r="I127" s="261">
        <f>ROUND((SUM(I119:I126)),4)</f>
        <v>0</v>
      </c>
      <c r="J127" s="261">
        <f t="shared" ref="J127:L127" si="28">ROUND((SUM(J119:J126)),4)</f>
        <v>0</v>
      </c>
      <c r="K127" s="261">
        <f t="shared" si="28"/>
        <v>0</v>
      </c>
      <c r="L127" s="261">
        <f t="shared" si="28"/>
        <v>0</v>
      </c>
      <c r="M127" s="262">
        <f t="shared" si="27"/>
        <v>0</v>
      </c>
      <c r="N127" s="385"/>
      <c r="O127" s="263">
        <f>ROUND((SUM(O119:O126)),4)</f>
        <v>0</v>
      </c>
      <c r="P127" s="50"/>
      <c r="Q127" s="48"/>
      <c r="R127" s="48"/>
      <c r="S127" s="48"/>
      <c r="T127" s="48"/>
      <c r="U127" s="48"/>
      <c r="V127" s="48"/>
      <c r="W127" s="48"/>
      <c r="X127" s="48"/>
      <c r="Y127" s="48"/>
      <c r="Z127" s="50"/>
      <c r="AA127" s="50"/>
      <c r="AB127" s="50"/>
      <c r="AC127" s="50"/>
      <c r="AD127" s="50"/>
      <c r="AE127" s="50"/>
      <c r="AF127" s="50"/>
      <c r="AG127" s="50"/>
      <c r="AH127" s="50"/>
      <c r="AI127" s="50"/>
      <c r="AJ127" s="50"/>
      <c r="AK127" s="50"/>
    </row>
    <row r="128" spans="1:37" ht="15.5" x14ac:dyDescent="0.35">
      <c r="A128" s="48"/>
      <c r="B128" s="193"/>
      <c r="C128" s="193"/>
      <c r="D128" s="193"/>
      <c r="E128" s="193"/>
      <c r="F128" s="193"/>
      <c r="G128" s="193"/>
      <c r="H128" s="193"/>
      <c r="I128" s="194"/>
      <c r="J128" s="194"/>
      <c r="K128" s="194"/>
      <c r="L128" s="194"/>
      <c r="M128" s="63"/>
      <c r="N128" s="50"/>
      <c r="O128" s="194"/>
      <c r="P128" s="50"/>
      <c r="Q128" s="48"/>
      <c r="R128" s="48"/>
      <c r="S128" s="48"/>
      <c r="T128" s="48"/>
      <c r="U128" s="48"/>
      <c r="V128" s="48"/>
      <c r="W128" s="48"/>
      <c r="X128" s="48"/>
      <c r="Y128" s="48"/>
      <c r="Z128" s="50"/>
      <c r="AA128" s="50"/>
      <c r="AB128" s="50"/>
      <c r="AC128" s="50"/>
      <c r="AD128" s="50"/>
      <c r="AE128" s="50"/>
      <c r="AF128" s="50"/>
      <c r="AG128" s="50"/>
      <c r="AH128" s="50"/>
      <c r="AI128" s="50"/>
      <c r="AJ128" s="50"/>
      <c r="AK128" s="50"/>
    </row>
    <row r="129" spans="1:37" ht="16.5" customHeight="1" thickBot="1" x14ac:dyDescent="0.4">
      <c r="A129" s="48"/>
      <c r="B129" s="193"/>
      <c r="C129" s="193"/>
      <c r="D129" s="193"/>
      <c r="E129" s="193"/>
      <c r="F129" s="193"/>
      <c r="G129" s="193"/>
      <c r="H129" s="193"/>
      <c r="I129" s="194"/>
      <c r="J129" s="194"/>
      <c r="K129" s="194"/>
      <c r="L129" s="194"/>
      <c r="M129" s="63"/>
      <c r="N129" s="50"/>
      <c r="O129" s="194"/>
      <c r="P129" s="50"/>
      <c r="Q129" s="48"/>
      <c r="R129" s="48"/>
      <c r="S129" s="48"/>
      <c r="T129" s="48"/>
      <c r="U129" s="48"/>
      <c r="V129" s="48"/>
      <c r="W129" s="48"/>
      <c r="X129" s="48"/>
      <c r="Y129" s="48"/>
      <c r="Z129" s="50"/>
      <c r="AA129" s="50"/>
      <c r="AB129" s="50"/>
      <c r="AC129" s="50"/>
      <c r="AD129" s="50"/>
      <c r="AE129" s="50"/>
      <c r="AF129" s="50"/>
      <c r="AG129" s="50"/>
      <c r="AH129" s="50"/>
      <c r="AI129" s="50"/>
      <c r="AJ129" s="50"/>
      <c r="AK129" s="50"/>
    </row>
    <row r="130" spans="1:37" ht="64.5" customHeight="1" thickBot="1" x14ac:dyDescent="0.3">
      <c r="A130" s="48"/>
      <c r="B130" s="769" t="s">
        <v>204</v>
      </c>
      <c r="C130" s="770"/>
      <c r="D130" s="770"/>
      <c r="E130" s="770"/>
      <c r="F130" s="770"/>
      <c r="G130" s="770"/>
      <c r="H130" s="771"/>
      <c r="I130" s="242" t="s">
        <v>5</v>
      </c>
      <c r="J130" s="242" t="s">
        <v>6</v>
      </c>
      <c r="K130" s="243" t="s">
        <v>7</v>
      </c>
      <c r="L130" s="244" t="s">
        <v>121</v>
      </c>
      <c r="M130" s="245" t="s">
        <v>8</v>
      </c>
      <c r="N130" s="385"/>
      <c r="O130" s="246" t="s">
        <v>150</v>
      </c>
      <c r="P130" s="50"/>
      <c r="Q130" s="48"/>
      <c r="R130" s="48"/>
      <c r="S130" s="48"/>
      <c r="T130" s="48"/>
      <c r="U130" s="48"/>
      <c r="V130" s="48"/>
      <c r="W130" s="48"/>
      <c r="X130" s="48"/>
      <c r="Y130" s="48"/>
      <c r="Z130" s="50"/>
      <c r="AA130" s="50"/>
      <c r="AB130" s="50"/>
      <c r="AC130" s="50"/>
      <c r="AD130" s="50"/>
      <c r="AE130" s="50"/>
      <c r="AF130" s="50"/>
      <c r="AG130" s="50"/>
      <c r="AH130" s="50"/>
      <c r="AI130" s="50"/>
      <c r="AJ130" s="50"/>
      <c r="AK130" s="50"/>
    </row>
    <row r="131" spans="1:37" ht="36" customHeight="1" x14ac:dyDescent="0.25">
      <c r="A131" s="48"/>
      <c r="B131" s="772"/>
      <c r="C131" s="772"/>
      <c r="D131" s="772"/>
      <c r="E131" s="772"/>
      <c r="F131" s="772"/>
      <c r="G131" s="772"/>
      <c r="H131" s="772"/>
      <c r="I131" s="247"/>
      <c r="J131" s="247"/>
      <c r="K131" s="248"/>
      <c r="L131" s="249"/>
      <c r="M131" s="250">
        <f>ROUND((SUM(I131:L131)),4)</f>
        <v>0</v>
      </c>
      <c r="N131" s="385"/>
      <c r="O131" s="251"/>
      <c r="P131" s="50"/>
      <c r="Q131" s="48"/>
      <c r="R131" s="48"/>
      <c r="S131" s="48"/>
      <c r="T131" s="48"/>
      <c r="U131" s="48"/>
      <c r="V131" s="48"/>
      <c r="W131" s="48"/>
      <c r="X131" s="48"/>
      <c r="Y131" s="48"/>
      <c r="Z131" s="50"/>
      <c r="AA131" s="50"/>
      <c r="AB131" s="50"/>
      <c r="AC131" s="50"/>
      <c r="AD131" s="50"/>
      <c r="AE131" s="50"/>
      <c r="AF131" s="50"/>
      <c r="AG131" s="50"/>
      <c r="AH131" s="50"/>
      <c r="AI131" s="50"/>
      <c r="AJ131" s="50"/>
      <c r="AK131" s="50"/>
    </row>
    <row r="132" spans="1:37" ht="36" customHeight="1" x14ac:dyDescent="0.25">
      <c r="A132" s="48"/>
      <c r="B132" s="773"/>
      <c r="C132" s="773"/>
      <c r="D132" s="773"/>
      <c r="E132" s="773"/>
      <c r="F132" s="773"/>
      <c r="G132" s="773"/>
      <c r="H132" s="773"/>
      <c r="I132" s="252"/>
      <c r="J132" s="252"/>
      <c r="K132" s="253"/>
      <c r="L132" s="254"/>
      <c r="M132" s="250">
        <f t="shared" ref="M132:M133" si="29">ROUND((SUM(I132:L132)),4)</f>
        <v>0</v>
      </c>
      <c r="N132" s="385"/>
      <c r="O132" s="251"/>
      <c r="P132" s="50"/>
      <c r="Q132" s="48"/>
      <c r="R132" s="48"/>
      <c r="S132" s="48"/>
      <c r="T132" s="48"/>
      <c r="U132" s="48"/>
      <c r="V132" s="48"/>
      <c r="W132" s="48"/>
      <c r="X132" s="48"/>
      <c r="Y132" s="48"/>
      <c r="Z132" s="50"/>
      <c r="AA132" s="50"/>
      <c r="AB132" s="50"/>
      <c r="AC132" s="50"/>
      <c r="AD132" s="50"/>
      <c r="AE132" s="50"/>
      <c r="AF132" s="50"/>
      <c r="AG132" s="50"/>
      <c r="AH132" s="50"/>
      <c r="AI132" s="50"/>
      <c r="AJ132" s="50"/>
      <c r="AK132" s="50"/>
    </row>
    <row r="133" spans="1:37" ht="36" customHeight="1" x14ac:dyDescent="0.25">
      <c r="A133" s="48"/>
      <c r="B133" s="773"/>
      <c r="C133" s="773"/>
      <c r="D133" s="773"/>
      <c r="E133" s="773"/>
      <c r="F133" s="773"/>
      <c r="G133" s="773"/>
      <c r="H133" s="773"/>
      <c r="I133" s="252"/>
      <c r="J133" s="252"/>
      <c r="K133" s="253"/>
      <c r="L133" s="254"/>
      <c r="M133" s="250">
        <f t="shared" si="29"/>
        <v>0</v>
      </c>
      <c r="N133" s="385"/>
      <c r="O133" s="255"/>
      <c r="P133" s="50"/>
      <c r="Q133" s="48"/>
      <c r="R133" s="48"/>
      <c r="S133" s="48"/>
      <c r="T133" s="48"/>
      <c r="U133" s="48"/>
      <c r="V133" s="48"/>
      <c r="W133" s="48"/>
      <c r="X133" s="48"/>
      <c r="Y133" s="48"/>
      <c r="Z133" s="50"/>
      <c r="AA133" s="50"/>
      <c r="AB133" s="50"/>
      <c r="AC133" s="50"/>
      <c r="AD133" s="50"/>
      <c r="AE133" s="50"/>
      <c r="AF133" s="50"/>
      <c r="AG133" s="50"/>
      <c r="AH133" s="50"/>
      <c r="AI133" s="50"/>
      <c r="AJ133" s="50"/>
      <c r="AK133" s="50"/>
    </row>
    <row r="134" spans="1:37" ht="36" customHeight="1" x14ac:dyDescent="0.25">
      <c r="A134" s="48"/>
      <c r="B134" s="773"/>
      <c r="C134" s="773"/>
      <c r="D134" s="773"/>
      <c r="E134" s="773"/>
      <c r="F134" s="773"/>
      <c r="G134" s="773"/>
      <c r="H134" s="773"/>
      <c r="I134" s="252"/>
      <c r="J134" s="252"/>
      <c r="K134" s="253"/>
      <c r="L134" s="254"/>
      <c r="M134" s="250">
        <f t="shared" ref="M134:M139" si="30">ROUND((SUM(I134:L134)),4)</f>
        <v>0</v>
      </c>
      <c r="N134" s="385"/>
      <c r="O134" s="255"/>
      <c r="P134" s="50"/>
      <c r="Q134" s="48"/>
      <c r="R134" s="48"/>
      <c r="S134" s="48"/>
      <c r="T134" s="48"/>
      <c r="U134" s="48"/>
      <c r="V134" s="48"/>
      <c r="W134" s="48"/>
      <c r="X134" s="48"/>
      <c r="Y134" s="48"/>
      <c r="Z134" s="50"/>
      <c r="AA134" s="50"/>
      <c r="AB134" s="50"/>
      <c r="AC134" s="50"/>
      <c r="AD134" s="50"/>
      <c r="AE134" s="50"/>
      <c r="AF134" s="50"/>
      <c r="AG134" s="50"/>
      <c r="AH134" s="50"/>
      <c r="AI134" s="50"/>
      <c r="AJ134" s="50"/>
      <c r="AK134" s="50"/>
    </row>
    <row r="135" spans="1:37" ht="36" customHeight="1" x14ac:dyDescent="0.25">
      <c r="A135" s="48"/>
      <c r="B135" s="773"/>
      <c r="C135" s="773"/>
      <c r="D135" s="773"/>
      <c r="E135" s="773"/>
      <c r="F135" s="773"/>
      <c r="G135" s="773"/>
      <c r="H135" s="773"/>
      <c r="I135" s="252"/>
      <c r="J135" s="252"/>
      <c r="K135" s="253"/>
      <c r="L135" s="254"/>
      <c r="M135" s="250">
        <f t="shared" si="30"/>
        <v>0</v>
      </c>
      <c r="N135" s="385"/>
      <c r="O135" s="255"/>
      <c r="P135" s="50"/>
      <c r="Q135" s="48"/>
      <c r="R135" s="48"/>
      <c r="S135" s="48"/>
      <c r="T135" s="48"/>
      <c r="U135" s="48"/>
      <c r="V135" s="48"/>
      <c r="W135" s="48"/>
      <c r="X135" s="48"/>
      <c r="Y135" s="48"/>
      <c r="Z135" s="50"/>
      <c r="AA135" s="50"/>
      <c r="AB135" s="50"/>
      <c r="AC135" s="50"/>
      <c r="AD135" s="50"/>
      <c r="AE135" s="50"/>
      <c r="AF135" s="50"/>
      <c r="AG135" s="50"/>
      <c r="AH135" s="50"/>
      <c r="AI135" s="50"/>
      <c r="AJ135" s="50"/>
      <c r="AK135" s="50"/>
    </row>
    <row r="136" spans="1:37" ht="36" customHeight="1" x14ac:dyDescent="0.25">
      <c r="A136" s="48"/>
      <c r="B136" s="773"/>
      <c r="C136" s="773"/>
      <c r="D136" s="773"/>
      <c r="E136" s="773"/>
      <c r="F136" s="773"/>
      <c r="G136" s="773"/>
      <c r="H136" s="773"/>
      <c r="I136" s="252"/>
      <c r="J136" s="252"/>
      <c r="K136" s="253"/>
      <c r="L136" s="254"/>
      <c r="M136" s="250">
        <f t="shared" si="30"/>
        <v>0</v>
      </c>
      <c r="N136" s="385"/>
      <c r="O136" s="255"/>
      <c r="P136" s="50"/>
      <c r="Q136" s="48"/>
      <c r="R136" s="48"/>
      <c r="S136" s="48"/>
      <c r="T136" s="48"/>
      <c r="U136" s="48"/>
      <c r="V136" s="48"/>
      <c r="W136" s="48"/>
      <c r="X136" s="48"/>
      <c r="Y136" s="48"/>
      <c r="Z136" s="50"/>
      <c r="AA136" s="50"/>
      <c r="AB136" s="50"/>
      <c r="AC136" s="50"/>
      <c r="AD136" s="50"/>
      <c r="AE136" s="50"/>
      <c r="AF136" s="50"/>
      <c r="AG136" s="50"/>
      <c r="AH136" s="50"/>
      <c r="AI136" s="50"/>
      <c r="AJ136" s="50"/>
      <c r="AK136" s="50"/>
    </row>
    <row r="137" spans="1:37" ht="36" customHeight="1" x14ac:dyDescent="0.25">
      <c r="A137" s="48"/>
      <c r="B137" s="773"/>
      <c r="C137" s="773"/>
      <c r="D137" s="773"/>
      <c r="E137" s="773"/>
      <c r="F137" s="773"/>
      <c r="G137" s="773"/>
      <c r="H137" s="773"/>
      <c r="I137" s="252"/>
      <c r="J137" s="252"/>
      <c r="K137" s="253"/>
      <c r="L137" s="254"/>
      <c r="M137" s="250">
        <f t="shared" si="30"/>
        <v>0</v>
      </c>
      <c r="N137" s="385"/>
      <c r="O137" s="255"/>
      <c r="P137" s="50"/>
      <c r="Q137" s="48"/>
      <c r="R137" s="48"/>
      <c r="S137" s="48"/>
      <c r="T137" s="48"/>
      <c r="U137" s="48"/>
      <c r="V137" s="48"/>
      <c r="W137" s="48"/>
      <c r="X137" s="48"/>
      <c r="Y137" s="48"/>
      <c r="Z137" s="50"/>
      <c r="AA137" s="50"/>
      <c r="AB137" s="50"/>
      <c r="AC137" s="50"/>
      <c r="AD137" s="50"/>
      <c r="AE137" s="50"/>
      <c r="AF137" s="50"/>
      <c r="AG137" s="50"/>
      <c r="AH137" s="50"/>
      <c r="AI137" s="50"/>
      <c r="AJ137" s="50"/>
      <c r="AK137" s="50"/>
    </row>
    <row r="138" spans="1:37" ht="36" customHeight="1" thickBot="1" x14ac:dyDescent="0.3">
      <c r="A138" s="48"/>
      <c r="B138" s="774"/>
      <c r="C138" s="774"/>
      <c r="D138" s="774"/>
      <c r="E138" s="774"/>
      <c r="F138" s="774"/>
      <c r="G138" s="774"/>
      <c r="H138" s="774"/>
      <c r="I138" s="256"/>
      <c r="J138" s="256"/>
      <c r="K138" s="257"/>
      <c r="L138" s="258"/>
      <c r="M138" s="259">
        <f t="shared" si="30"/>
        <v>0</v>
      </c>
      <c r="N138" s="385"/>
      <c r="O138" s="260"/>
      <c r="P138" s="50"/>
      <c r="Q138" s="48"/>
      <c r="R138" s="48"/>
      <c r="S138" s="48"/>
      <c r="T138" s="48"/>
      <c r="U138" s="48"/>
      <c r="V138" s="48"/>
      <c r="W138" s="48"/>
      <c r="X138" s="48"/>
      <c r="Y138" s="48"/>
      <c r="Z138" s="50"/>
      <c r="AA138" s="50"/>
      <c r="AB138" s="50"/>
      <c r="AC138" s="50"/>
      <c r="AD138" s="50"/>
      <c r="AE138" s="50"/>
      <c r="AF138" s="50"/>
      <c r="AG138" s="50"/>
      <c r="AH138" s="50"/>
      <c r="AI138" s="50"/>
      <c r="AJ138" s="50"/>
      <c r="AK138" s="50"/>
    </row>
    <row r="139" spans="1:37" ht="36" customHeight="1" thickBot="1" x14ac:dyDescent="0.3">
      <c r="A139" s="48"/>
      <c r="B139" s="780" t="s">
        <v>31</v>
      </c>
      <c r="C139" s="770"/>
      <c r="D139" s="770"/>
      <c r="E139" s="770"/>
      <c r="F139" s="770"/>
      <c r="G139" s="770"/>
      <c r="H139" s="771"/>
      <c r="I139" s="261">
        <f>ROUND((SUM(I131:I138)),4)</f>
        <v>0</v>
      </c>
      <c r="J139" s="261">
        <f t="shared" ref="J139:L139" si="31">ROUND((SUM(J131:J138)),4)</f>
        <v>0</v>
      </c>
      <c r="K139" s="261">
        <f t="shared" si="31"/>
        <v>0</v>
      </c>
      <c r="L139" s="261">
        <f t="shared" si="31"/>
        <v>0</v>
      </c>
      <c r="M139" s="262">
        <f t="shared" si="30"/>
        <v>0</v>
      </c>
      <c r="N139" s="385"/>
      <c r="O139" s="263">
        <f>ROUND((SUM(O131:O138)),4)</f>
        <v>0</v>
      </c>
      <c r="P139" s="50"/>
      <c r="Q139" s="48"/>
      <c r="R139" s="48"/>
      <c r="S139" s="48"/>
      <c r="T139" s="48"/>
      <c r="U139" s="48"/>
      <c r="V139" s="48"/>
      <c r="W139" s="48"/>
      <c r="X139" s="48"/>
      <c r="Y139" s="48"/>
      <c r="Z139" s="50"/>
      <c r="AA139" s="50"/>
      <c r="AB139" s="50"/>
      <c r="AC139" s="50"/>
      <c r="AD139" s="50"/>
      <c r="AE139" s="50"/>
      <c r="AF139" s="50"/>
      <c r="AG139" s="50"/>
      <c r="AH139" s="50"/>
      <c r="AI139" s="50"/>
      <c r="AJ139" s="50"/>
      <c r="AK139" s="50"/>
    </row>
    <row r="140" spans="1:37" ht="15.5" x14ac:dyDescent="0.35">
      <c r="A140" s="48"/>
      <c r="B140" s="193"/>
      <c r="C140" s="193"/>
      <c r="D140" s="193"/>
      <c r="E140" s="193"/>
      <c r="F140" s="193"/>
      <c r="G140" s="193"/>
      <c r="H140" s="193"/>
      <c r="I140" s="194"/>
      <c r="J140" s="194"/>
      <c r="K140" s="194"/>
      <c r="L140" s="194"/>
      <c r="M140" s="63"/>
      <c r="N140" s="50"/>
      <c r="O140" s="194"/>
      <c r="P140" s="50"/>
      <c r="Q140" s="48"/>
      <c r="R140" s="48"/>
      <c r="S140" s="48"/>
      <c r="T140" s="48"/>
      <c r="U140" s="48"/>
      <c r="V140" s="48"/>
      <c r="W140" s="48"/>
      <c r="X140" s="48"/>
      <c r="Y140" s="48"/>
      <c r="Z140" s="50"/>
      <c r="AA140" s="50"/>
      <c r="AB140" s="50"/>
      <c r="AC140" s="50"/>
      <c r="AD140" s="50"/>
      <c r="AE140" s="50"/>
      <c r="AF140" s="50"/>
      <c r="AG140" s="50"/>
      <c r="AH140" s="50"/>
      <c r="AI140" s="50"/>
      <c r="AJ140" s="50"/>
      <c r="AK140" s="50"/>
    </row>
    <row r="141" spans="1:37" ht="24.75" customHeight="1" thickBot="1" x14ac:dyDescent="0.4">
      <c r="A141" s="48"/>
      <c r="B141" s="50"/>
      <c r="C141" s="53"/>
      <c r="D141" s="53"/>
      <c r="E141" s="54"/>
      <c r="F141" s="53"/>
      <c r="G141" s="53"/>
      <c r="H141" s="54"/>
      <c r="I141" s="54"/>
      <c r="J141" s="54"/>
      <c r="K141" s="54"/>
      <c r="L141" s="54"/>
      <c r="M141" s="54"/>
      <c r="N141" s="50"/>
      <c r="O141" s="50"/>
      <c r="P141" s="50"/>
      <c r="Q141" s="48"/>
      <c r="R141" s="48"/>
      <c r="S141" s="48"/>
      <c r="T141" s="48"/>
      <c r="U141" s="48"/>
      <c r="V141" s="48"/>
      <c r="W141" s="48"/>
      <c r="X141" s="48"/>
      <c r="Y141" s="48"/>
      <c r="Z141" s="50"/>
      <c r="AA141" s="50"/>
      <c r="AB141" s="50"/>
      <c r="AC141" s="50"/>
      <c r="AD141" s="50"/>
      <c r="AE141" s="50"/>
      <c r="AF141" s="50"/>
      <c r="AG141" s="50"/>
      <c r="AH141" s="50"/>
      <c r="AI141" s="50"/>
      <c r="AJ141" s="50"/>
      <c r="AK141" s="50"/>
    </row>
    <row r="142" spans="1:37" ht="50.25" customHeight="1" thickBot="1" x14ac:dyDescent="0.3">
      <c r="A142" s="48"/>
      <c r="B142" s="775" t="s">
        <v>205</v>
      </c>
      <c r="C142" s="776"/>
      <c r="D142" s="776"/>
      <c r="E142" s="776"/>
      <c r="F142" s="776"/>
      <c r="G142" s="776"/>
      <c r="H142" s="777"/>
      <c r="I142" s="288" t="s">
        <v>5</v>
      </c>
      <c r="J142" s="288" t="s">
        <v>6</v>
      </c>
      <c r="K142" s="288" t="s">
        <v>7</v>
      </c>
      <c r="L142" s="505" t="s">
        <v>122</v>
      </c>
      <c r="M142" s="281" t="s">
        <v>8</v>
      </c>
      <c r="N142" s="506"/>
      <c r="O142" s="281" t="s">
        <v>150</v>
      </c>
      <c r="P142" s="48"/>
      <c r="Q142" s="48"/>
      <c r="R142" s="48"/>
      <c r="S142" s="48"/>
      <c r="T142" s="48"/>
      <c r="U142" s="48"/>
      <c r="V142" s="48"/>
      <c r="W142" s="48"/>
      <c r="X142" s="48"/>
      <c r="Y142" s="48"/>
      <c r="Z142" s="50"/>
      <c r="AA142" s="50"/>
      <c r="AB142" s="50"/>
      <c r="AC142" s="50"/>
      <c r="AD142" s="50"/>
      <c r="AE142" s="50"/>
      <c r="AF142" s="50"/>
      <c r="AG142" s="50"/>
      <c r="AH142" s="50"/>
      <c r="AI142" s="50"/>
      <c r="AJ142" s="50"/>
      <c r="AK142" s="50"/>
    </row>
    <row r="143" spans="1:37" ht="36" customHeight="1" x14ac:dyDescent="0.25">
      <c r="A143" s="48"/>
      <c r="B143" s="791"/>
      <c r="C143" s="792"/>
      <c r="D143" s="792"/>
      <c r="E143" s="792"/>
      <c r="F143" s="792"/>
      <c r="G143" s="792"/>
      <c r="H143" s="793"/>
      <c r="I143" s="397"/>
      <c r="J143" s="397"/>
      <c r="K143" s="397"/>
      <c r="L143" s="398"/>
      <c r="M143" s="290">
        <f>ROUND((SUM(I143:L143)),4)</f>
        <v>0</v>
      </c>
      <c r="N143" s="506"/>
      <c r="O143" s="399"/>
      <c r="P143" s="48"/>
      <c r="Q143" s="48"/>
      <c r="R143" s="48"/>
      <c r="S143" s="48"/>
      <c r="T143" s="48"/>
      <c r="U143" s="48"/>
      <c r="V143" s="48"/>
      <c r="W143" s="48"/>
      <c r="X143" s="48"/>
      <c r="Y143" s="48"/>
      <c r="Z143" s="50"/>
      <c r="AA143" s="50"/>
      <c r="AB143" s="50"/>
      <c r="AC143" s="50"/>
      <c r="AD143" s="50"/>
      <c r="AE143" s="50"/>
      <c r="AF143" s="50"/>
      <c r="AG143" s="50"/>
      <c r="AH143" s="50"/>
      <c r="AI143" s="50"/>
      <c r="AJ143" s="50"/>
      <c r="AK143" s="50"/>
    </row>
    <row r="144" spans="1:37" ht="36" customHeight="1" x14ac:dyDescent="0.25">
      <c r="A144" s="48"/>
      <c r="B144" s="786"/>
      <c r="C144" s="794"/>
      <c r="D144" s="794"/>
      <c r="E144" s="794"/>
      <c r="F144" s="794"/>
      <c r="G144" s="794"/>
      <c r="H144" s="795"/>
      <c r="I144" s="400"/>
      <c r="J144" s="400"/>
      <c r="K144" s="400"/>
      <c r="L144" s="401"/>
      <c r="M144" s="290">
        <f t="shared" ref="M144:M152" si="32">ROUND((SUM(I144:L144)),4)</f>
        <v>0</v>
      </c>
      <c r="N144" s="506"/>
      <c r="O144" s="402"/>
      <c r="P144" s="48"/>
      <c r="Q144" s="48"/>
      <c r="R144" s="48"/>
      <c r="S144" s="48"/>
      <c r="T144" s="48"/>
      <c r="U144" s="48"/>
      <c r="V144" s="48"/>
      <c r="W144" s="48"/>
      <c r="X144" s="48"/>
      <c r="Y144" s="48"/>
      <c r="Z144" s="50"/>
      <c r="AA144" s="50"/>
      <c r="AB144" s="50"/>
      <c r="AC144" s="50"/>
      <c r="AD144" s="50"/>
      <c r="AE144" s="50"/>
      <c r="AF144" s="50"/>
      <c r="AG144" s="50"/>
      <c r="AH144" s="50"/>
      <c r="AI144" s="50"/>
      <c r="AJ144" s="50"/>
      <c r="AK144" s="50"/>
    </row>
    <row r="145" spans="1:37" ht="36" customHeight="1" x14ac:dyDescent="0.25">
      <c r="A145" s="48"/>
      <c r="B145" s="786"/>
      <c r="C145" s="794"/>
      <c r="D145" s="794"/>
      <c r="E145" s="794"/>
      <c r="F145" s="794"/>
      <c r="G145" s="794"/>
      <c r="H145" s="795"/>
      <c r="I145" s="400"/>
      <c r="J145" s="400"/>
      <c r="K145" s="400"/>
      <c r="L145" s="401"/>
      <c r="M145" s="290">
        <f t="shared" si="32"/>
        <v>0</v>
      </c>
      <c r="N145" s="506"/>
      <c r="O145" s="402"/>
      <c r="P145" s="48"/>
      <c r="Q145" s="48"/>
      <c r="R145" s="48"/>
      <c r="S145" s="48"/>
      <c r="T145" s="48"/>
      <c r="U145" s="48"/>
      <c r="V145" s="48"/>
      <c r="W145" s="48"/>
      <c r="X145" s="48"/>
      <c r="Y145" s="48"/>
      <c r="Z145" s="50"/>
      <c r="AA145" s="50"/>
      <c r="AB145" s="50"/>
      <c r="AC145" s="50"/>
      <c r="AD145" s="50"/>
      <c r="AE145" s="50"/>
      <c r="AF145" s="50"/>
      <c r="AG145" s="50"/>
      <c r="AH145" s="50"/>
      <c r="AI145" s="50"/>
      <c r="AJ145" s="50"/>
      <c r="AK145" s="50"/>
    </row>
    <row r="146" spans="1:37" ht="36" customHeight="1" x14ac:dyDescent="0.25">
      <c r="A146" s="48"/>
      <c r="B146" s="786"/>
      <c r="C146" s="794"/>
      <c r="D146" s="794"/>
      <c r="E146" s="794"/>
      <c r="F146" s="794"/>
      <c r="G146" s="794"/>
      <c r="H146" s="795"/>
      <c r="I146" s="400"/>
      <c r="J146" s="400"/>
      <c r="K146" s="400"/>
      <c r="L146" s="401"/>
      <c r="M146" s="290">
        <f t="shared" si="32"/>
        <v>0</v>
      </c>
      <c r="N146" s="506"/>
      <c r="O146" s="402"/>
      <c r="P146" s="48"/>
      <c r="Q146" s="48"/>
      <c r="R146" s="48"/>
      <c r="S146" s="48"/>
      <c r="T146" s="48"/>
      <c r="U146" s="48"/>
      <c r="V146" s="48"/>
      <c r="W146" s="48"/>
      <c r="X146" s="48"/>
      <c r="Y146" s="48"/>
      <c r="Z146" s="50"/>
      <c r="AA146" s="50"/>
      <c r="AB146" s="50"/>
      <c r="AC146" s="50"/>
      <c r="AD146" s="50"/>
      <c r="AE146" s="50"/>
      <c r="AF146" s="50"/>
      <c r="AG146" s="50"/>
      <c r="AH146" s="50"/>
      <c r="AI146" s="50"/>
      <c r="AJ146" s="50"/>
      <c r="AK146" s="50"/>
    </row>
    <row r="147" spans="1:37" ht="36" customHeight="1" x14ac:dyDescent="0.25">
      <c r="A147" s="48"/>
      <c r="B147" s="786"/>
      <c r="C147" s="794"/>
      <c r="D147" s="794"/>
      <c r="E147" s="794"/>
      <c r="F147" s="794"/>
      <c r="G147" s="794"/>
      <c r="H147" s="795"/>
      <c r="I147" s="400"/>
      <c r="J147" s="400"/>
      <c r="K147" s="400"/>
      <c r="L147" s="401"/>
      <c r="M147" s="290">
        <f t="shared" si="32"/>
        <v>0</v>
      </c>
      <c r="N147" s="506"/>
      <c r="O147" s="402"/>
      <c r="P147" s="48"/>
      <c r="Q147" s="48"/>
      <c r="R147" s="48"/>
      <c r="S147" s="48"/>
      <c r="T147" s="48"/>
      <c r="U147" s="48"/>
      <c r="V147" s="48"/>
      <c r="W147" s="48"/>
      <c r="X147" s="48"/>
      <c r="Y147" s="48"/>
      <c r="Z147" s="50"/>
      <c r="AA147" s="50"/>
      <c r="AB147" s="50"/>
      <c r="AC147" s="50"/>
      <c r="AD147" s="50"/>
      <c r="AE147" s="50"/>
      <c r="AF147" s="50"/>
      <c r="AG147" s="50"/>
      <c r="AH147" s="50"/>
      <c r="AI147" s="50"/>
      <c r="AJ147" s="50"/>
      <c r="AK147" s="50"/>
    </row>
    <row r="148" spans="1:37" ht="36" customHeight="1" x14ac:dyDescent="0.25">
      <c r="A148" s="48"/>
      <c r="B148" s="786"/>
      <c r="C148" s="794"/>
      <c r="D148" s="794"/>
      <c r="E148" s="794"/>
      <c r="F148" s="794"/>
      <c r="G148" s="794"/>
      <c r="H148" s="795"/>
      <c r="I148" s="400"/>
      <c r="J148" s="400"/>
      <c r="K148" s="400"/>
      <c r="L148" s="401"/>
      <c r="M148" s="290">
        <f t="shared" si="32"/>
        <v>0</v>
      </c>
      <c r="N148" s="506"/>
      <c r="O148" s="402"/>
      <c r="P148" s="48"/>
      <c r="Q148" s="48"/>
      <c r="R148" s="48"/>
      <c r="S148" s="48"/>
      <c r="T148" s="48"/>
      <c r="U148" s="48"/>
      <c r="V148" s="48"/>
      <c r="W148" s="48"/>
      <c r="X148" s="48"/>
      <c r="Y148" s="48"/>
      <c r="Z148" s="50"/>
      <c r="AA148" s="50"/>
      <c r="AB148" s="50"/>
      <c r="AC148" s="50"/>
      <c r="AD148" s="50"/>
      <c r="AE148" s="50"/>
      <c r="AF148" s="50"/>
      <c r="AG148" s="50"/>
      <c r="AH148" s="50"/>
      <c r="AI148" s="50"/>
      <c r="AJ148" s="50"/>
      <c r="AK148" s="50"/>
    </row>
    <row r="149" spans="1:37" ht="36" customHeight="1" x14ac:dyDescent="0.25">
      <c r="A149" s="48"/>
      <c r="B149" s="786"/>
      <c r="C149" s="794"/>
      <c r="D149" s="794"/>
      <c r="E149" s="794"/>
      <c r="F149" s="794"/>
      <c r="G149" s="794"/>
      <c r="H149" s="795"/>
      <c r="I149" s="400"/>
      <c r="J149" s="400"/>
      <c r="K149" s="400"/>
      <c r="L149" s="401"/>
      <c r="M149" s="290">
        <f t="shared" si="32"/>
        <v>0</v>
      </c>
      <c r="N149" s="506"/>
      <c r="O149" s="402"/>
      <c r="P149" s="48"/>
      <c r="Q149" s="48"/>
      <c r="R149" s="48"/>
      <c r="S149" s="48"/>
      <c r="T149" s="48"/>
      <c r="U149" s="48"/>
      <c r="V149" s="48"/>
      <c r="W149" s="48"/>
      <c r="X149" s="48"/>
      <c r="Y149" s="48"/>
      <c r="Z149" s="50"/>
      <c r="AA149" s="50"/>
      <c r="AB149" s="50"/>
      <c r="AC149" s="50"/>
      <c r="AD149" s="50"/>
      <c r="AE149" s="50"/>
      <c r="AF149" s="50"/>
      <c r="AG149" s="50"/>
      <c r="AH149" s="50"/>
      <c r="AI149" s="50"/>
      <c r="AJ149" s="50"/>
      <c r="AK149" s="50"/>
    </row>
    <row r="150" spans="1:37" ht="36" customHeight="1" x14ac:dyDescent="0.25">
      <c r="A150" s="48"/>
      <c r="B150" s="786"/>
      <c r="C150" s="794"/>
      <c r="D150" s="794"/>
      <c r="E150" s="794"/>
      <c r="F150" s="794"/>
      <c r="G150" s="794"/>
      <c r="H150" s="795"/>
      <c r="I150" s="400"/>
      <c r="J150" s="400"/>
      <c r="K150" s="400"/>
      <c r="L150" s="401"/>
      <c r="M150" s="290">
        <f t="shared" si="32"/>
        <v>0</v>
      </c>
      <c r="N150" s="506"/>
      <c r="O150" s="402"/>
      <c r="P150" s="48"/>
      <c r="Q150" s="48"/>
      <c r="R150" s="48"/>
      <c r="S150" s="48"/>
      <c r="T150" s="48"/>
      <c r="U150" s="48"/>
      <c r="V150" s="48"/>
      <c r="W150" s="48"/>
      <c r="X150" s="48"/>
      <c r="Y150" s="48"/>
      <c r="Z150" s="50"/>
      <c r="AA150" s="50"/>
      <c r="AB150" s="50"/>
      <c r="AC150" s="50"/>
      <c r="AD150" s="50"/>
      <c r="AE150" s="50"/>
      <c r="AF150" s="50"/>
      <c r="AG150" s="50"/>
      <c r="AH150" s="50"/>
      <c r="AI150" s="50"/>
      <c r="AJ150" s="50"/>
      <c r="AK150" s="50"/>
    </row>
    <row r="151" spans="1:37" ht="36" customHeight="1" thickBot="1" x14ac:dyDescent="0.3">
      <c r="A151" s="48"/>
      <c r="B151" s="796" t="s">
        <v>67</v>
      </c>
      <c r="C151" s="799"/>
      <c r="D151" s="799"/>
      <c r="E151" s="799"/>
      <c r="F151" s="799"/>
      <c r="G151" s="799"/>
      <c r="H151" s="800"/>
      <c r="I151" s="403"/>
      <c r="J151" s="403"/>
      <c r="K151" s="403"/>
      <c r="L151" s="404"/>
      <c r="M151" s="291">
        <f t="shared" si="32"/>
        <v>0</v>
      </c>
      <c r="N151" s="506"/>
      <c r="O151" s="405"/>
      <c r="P151" s="48"/>
      <c r="Q151" s="48"/>
      <c r="R151" s="48"/>
      <c r="S151" s="48"/>
      <c r="T151" s="48"/>
      <c r="U151" s="48"/>
      <c r="V151" s="48"/>
      <c r="W151" s="48"/>
      <c r="X151" s="48"/>
      <c r="Y151" s="48"/>
      <c r="Z151" s="50"/>
      <c r="AA151" s="50"/>
      <c r="AB151" s="50"/>
      <c r="AC151" s="50"/>
      <c r="AD151" s="50"/>
      <c r="AE151" s="50"/>
      <c r="AF151" s="50"/>
      <c r="AG151" s="50"/>
      <c r="AH151" s="50"/>
      <c r="AI151" s="50"/>
      <c r="AJ151" s="50"/>
      <c r="AK151" s="50"/>
    </row>
    <row r="152" spans="1:37" ht="36" customHeight="1" thickBot="1" x14ac:dyDescent="0.3">
      <c r="A152" s="48"/>
      <c r="B152" s="789" t="s">
        <v>31</v>
      </c>
      <c r="C152" s="790"/>
      <c r="D152" s="790"/>
      <c r="E152" s="790"/>
      <c r="F152" s="790"/>
      <c r="G152" s="790"/>
      <c r="H152" s="790"/>
      <c r="I152" s="292">
        <f>ROUND((SUM(I143:I151)),4)</f>
        <v>0</v>
      </c>
      <c r="J152" s="292">
        <f t="shared" ref="J152:L152" si="33">ROUND((SUM(J143:J151)),4)</f>
        <v>0</v>
      </c>
      <c r="K152" s="292">
        <f t="shared" si="33"/>
        <v>0</v>
      </c>
      <c r="L152" s="292">
        <f t="shared" si="33"/>
        <v>0</v>
      </c>
      <c r="M152" s="293">
        <f t="shared" si="32"/>
        <v>0</v>
      </c>
      <c r="N152" s="506"/>
      <c r="O152" s="293">
        <f t="shared" ref="O152" si="34">ROUND((SUM(O143:O151)),4)</f>
        <v>0</v>
      </c>
      <c r="P152" s="48"/>
      <c r="Q152" s="48"/>
      <c r="R152" s="48"/>
      <c r="S152" s="48"/>
      <c r="T152" s="48"/>
      <c r="U152" s="48"/>
      <c r="V152" s="48"/>
      <c r="W152" s="48"/>
      <c r="X152" s="48"/>
      <c r="Y152" s="48"/>
      <c r="Z152" s="50"/>
      <c r="AA152" s="50"/>
      <c r="AB152" s="50"/>
      <c r="AC152" s="50"/>
      <c r="AD152" s="50"/>
      <c r="AE152" s="50"/>
      <c r="AF152" s="50"/>
      <c r="AG152" s="50"/>
      <c r="AH152" s="50"/>
      <c r="AI152" s="50"/>
      <c r="AJ152" s="50"/>
      <c r="AK152" s="50"/>
    </row>
    <row r="153" spans="1:37" ht="21" customHeight="1" thickBot="1" x14ac:dyDescent="0.3">
      <c r="A153" s="48"/>
      <c r="B153" s="49"/>
      <c r="C153" s="49"/>
      <c r="D153" s="49"/>
      <c r="E153" s="49"/>
      <c r="F153" s="49"/>
      <c r="G153" s="49"/>
      <c r="H153" s="49"/>
      <c r="I153" s="49"/>
      <c r="J153" s="49"/>
      <c r="K153" s="49"/>
      <c r="L153" s="49"/>
      <c r="M153" s="49"/>
      <c r="N153" s="48"/>
      <c r="O153" s="48"/>
      <c r="P153" s="48"/>
      <c r="Q153" s="48"/>
      <c r="R153" s="48"/>
      <c r="S153" s="48"/>
      <c r="T153" s="48"/>
      <c r="U153" s="48"/>
      <c r="V153" s="48"/>
      <c r="W153" s="48"/>
      <c r="X153" s="48"/>
      <c r="Y153" s="48"/>
      <c r="Z153" s="50"/>
      <c r="AA153" s="50"/>
      <c r="AB153" s="50"/>
      <c r="AC153" s="50"/>
      <c r="AD153" s="50"/>
      <c r="AE153" s="50"/>
      <c r="AF153" s="50"/>
      <c r="AG153" s="50"/>
      <c r="AH153" s="50"/>
      <c r="AI153" s="50"/>
      <c r="AJ153" s="50"/>
      <c r="AK153" s="50"/>
    </row>
    <row r="154" spans="1:37" ht="32.25" customHeight="1" thickBot="1" x14ac:dyDescent="0.3">
      <c r="A154" s="48"/>
      <c r="B154" s="780" t="s">
        <v>206</v>
      </c>
      <c r="C154" s="770"/>
      <c r="D154" s="770"/>
      <c r="E154" s="770"/>
      <c r="F154" s="770"/>
      <c r="G154" s="770"/>
      <c r="H154" s="770"/>
      <c r="I154" s="770"/>
      <c r="J154" s="770"/>
      <c r="K154" s="770"/>
      <c r="L154" s="770"/>
      <c r="M154" s="771"/>
      <c r="N154" s="48"/>
      <c r="O154" s="48"/>
      <c r="P154" s="48"/>
      <c r="Q154" s="48"/>
      <c r="R154" s="48"/>
      <c r="S154" s="48"/>
      <c r="T154" s="48"/>
      <c r="U154" s="48"/>
      <c r="V154" s="48"/>
      <c r="W154" s="48"/>
      <c r="X154" s="48"/>
      <c r="Y154" s="48"/>
      <c r="Z154" s="50"/>
      <c r="AA154" s="50"/>
      <c r="AB154" s="50"/>
      <c r="AC154" s="50"/>
      <c r="AD154" s="50"/>
      <c r="AE154" s="50"/>
      <c r="AF154" s="50"/>
      <c r="AG154" s="50"/>
      <c r="AH154" s="50"/>
      <c r="AI154" s="50"/>
      <c r="AJ154" s="50"/>
      <c r="AK154" s="50"/>
    </row>
    <row r="155" spans="1:37" ht="12.75" customHeight="1" x14ac:dyDescent="0.25">
      <c r="A155" s="48"/>
      <c r="B155" s="760"/>
      <c r="C155" s="761"/>
      <c r="D155" s="761"/>
      <c r="E155" s="761"/>
      <c r="F155" s="761"/>
      <c r="G155" s="761"/>
      <c r="H155" s="761"/>
      <c r="I155" s="761"/>
      <c r="J155" s="761"/>
      <c r="K155" s="761"/>
      <c r="L155" s="761"/>
      <c r="M155" s="762"/>
      <c r="N155" s="48"/>
      <c r="O155" s="48"/>
      <c r="P155" s="48"/>
      <c r="Q155" s="48"/>
      <c r="R155" s="48"/>
      <c r="S155" s="48"/>
      <c r="T155" s="48"/>
      <c r="U155" s="48"/>
      <c r="V155" s="48"/>
      <c r="W155" s="48"/>
      <c r="X155" s="48"/>
      <c r="Y155" s="48"/>
      <c r="Z155" s="50"/>
      <c r="AA155" s="50"/>
      <c r="AB155" s="50"/>
      <c r="AC155" s="50"/>
      <c r="AD155" s="50"/>
      <c r="AE155" s="50"/>
      <c r="AF155" s="50"/>
      <c r="AG155" s="50"/>
      <c r="AH155" s="50"/>
      <c r="AI155" s="50"/>
      <c r="AJ155" s="50"/>
      <c r="AK155" s="50"/>
    </row>
    <row r="156" spans="1:37" ht="12.75" customHeight="1" x14ac:dyDescent="0.25">
      <c r="A156" s="48"/>
      <c r="B156" s="763"/>
      <c r="C156" s="764"/>
      <c r="D156" s="764"/>
      <c r="E156" s="764"/>
      <c r="F156" s="764"/>
      <c r="G156" s="764"/>
      <c r="H156" s="764"/>
      <c r="I156" s="764"/>
      <c r="J156" s="764"/>
      <c r="K156" s="764"/>
      <c r="L156" s="764"/>
      <c r="M156" s="765"/>
      <c r="N156" s="48"/>
      <c r="O156" s="48"/>
      <c r="P156" s="48"/>
      <c r="Q156" s="48"/>
      <c r="R156" s="48"/>
      <c r="S156" s="48"/>
      <c r="T156" s="48"/>
      <c r="U156" s="48"/>
      <c r="V156" s="48"/>
      <c r="W156" s="48"/>
      <c r="X156" s="48"/>
      <c r="Y156" s="48"/>
      <c r="Z156" s="50"/>
      <c r="AA156" s="50"/>
      <c r="AB156" s="50"/>
      <c r="AC156" s="50"/>
      <c r="AD156" s="50"/>
      <c r="AE156" s="50"/>
      <c r="AF156" s="50"/>
      <c r="AG156" s="50"/>
      <c r="AH156" s="50"/>
      <c r="AI156" s="50"/>
      <c r="AJ156" s="50"/>
      <c r="AK156" s="50"/>
    </row>
    <row r="157" spans="1:37" ht="12.75" customHeight="1" x14ac:dyDescent="0.25">
      <c r="A157" s="48"/>
      <c r="B157" s="763"/>
      <c r="C157" s="764"/>
      <c r="D157" s="764"/>
      <c r="E157" s="764"/>
      <c r="F157" s="764"/>
      <c r="G157" s="764"/>
      <c r="H157" s="764"/>
      <c r="I157" s="764"/>
      <c r="J157" s="764"/>
      <c r="K157" s="764"/>
      <c r="L157" s="764"/>
      <c r="M157" s="765"/>
      <c r="N157" s="48"/>
      <c r="O157" s="48"/>
      <c r="P157" s="48"/>
      <c r="Q157" s="48"/>
      <c r="R157" s="48"/>
      <c r="S157" s="48"/>
      <c r="T157" s="48"/>
      <c r="U157" s="48"/>
      <c r="V157" s="48"/>
      <c r="W157" s="48"/>
      <c r="X157" s="48"/>
      <c r="Y157" s="48"/>
      <c r="Z157" s="50"/>
      <c r="AA157" s="50"/>
      <c r="AB157" s="50"/>
      <c r="AC157" s="50"/>
      <c r="AD157" s="50"/>
      <c r="AE157" s="50"/>
      <c r="AF157" s="50"/>
      <c r="AG157" s="50"/>
      <c r="AH157" s="50"/>
      <c r="AI157" s="50"/>
      <c r="AJ157" s="50"/>
      <c r="AK157" s="50"/>
    </row>
    <row r="158" spans="1:37" ht="12.75" customHeight="1" x14ac:dyDescent="0.25">
      <c r="A158" s="48"/>
      <c r="B158" s="763"/>
      <c r="C158" s="764"/>
      <c r="D158" s="764"/>
      <c r="E158" s="764"/>
      <c r="F158" s="764"/>
      <c r="G158" s="764"/>
      <c r="H158" s="764"/>
      <c r="I158" s="764"/>
      <c r="J158" s="764"/>
      <c r="K158" s="764"/>
      <c r="L158" s="764"/>
      <c r="M158" s="765"/>
      <c r="N158" s="48"/>
      <c r="O158" s="48"/>
      <c r="P158" s="48"/>
      <c r="Q158" s="48"/>
      <c r="R158" s="48"/>
      <c r="S158" s="48"/>
      <c r="T158" s="48"/>
      <c r="U158" s="48"/>
      <c r="V158" s="48"/>
      <c r="W158" s="48"/>
      <c r="X158" s="48"/>
      <c r="Y158" s="48"/>
      <c r="Z158" s="50"/>
      <c r="AA158" s="50"/>
      <c r="AB158" s="50"/>
      <c r="AC158" s="50"/>
      <c r="AD158" s="50"/>
      <c r="AE158" s="50"/>
      <c r="AF158" s="50"/>
      <c r="AG158" s="50"/>
      <c r="AH158" s="50"/>
      <c r="AI158" s="50"/>
      <c r="AJ158" s="50"/>
      <c r="AK158" s="50"/>
    </row>
    <row r="159" spans="1:37" ht="12.75" customHeight="1" x14ac:dyDescent="0.25">
      <c r="A159" s="48"/>
      <c r="B159" s="763"/>
      <c r="C159" s="764"/>
      <c r="D159" s="764"/>
      <c r="E159" s="764"/>
      <c r="F159" s="764"/>
      <c r="G159" s="764"/>
      <c r="H159" s="764"/>
      <c r="I159" s="764"/>
      <c r="J159" s="764"/>
      <c r="K159" s="764"/>
      <c r="L159" s="764"/>
      <c r="M159" s="765"/>
      <c r="N159" s="48"/>
      <c r="O159" s="48"/>
      <c r="P159" s="48"/>
      <c r="Q159" s="48"/>
      <c r="R159" s="48"/>
      <c r="S159" s="48"/>
      <c r="T159" s="48"/>
      <c r="U159" s="48"/>
      <c r="V159" s="48"/>
      <c r="W159" s="48"/>
      <c r="X159" s="48"/>
      <c r="Y159" s="48"/>
      <c r="Z159" s="50"/>
      <c r="AA159" s="50"/>
      <c r="AB159" s="50"/>
      <c r="AC159" s="50"/>
      <c r="AD159" s="50"/>
      <c r="AE159" s="50"/>
      <c r="AF159" s="50"/>
      <c r="AG159" s="50"/>
      <c r="AH159" s="50"/>
      <c r="AI159" s="50"/>
      <c r="AJ159" s="50"/>
      <c r="AK159" s="50"/>
    </row>
    <row r="160" spans="1:37" ht="12.75" customHeight="1" x14ac:dyDescent="0.25">
      <c r="A160" s="48"/>
      <c r="B160" s="763"/>
      <c r="C160" s="764"/>
      <c r="D160" s="764"/>
      <c r="E160" s="764"/>
      <c r="F160" s="764"/>
      <c r="G160" s="764"/>
      <c r="H160" s="764"/>
      <c r="I160" s="764"/>
      <c r="J160" s="764"/>
      <c r="K160" s="764"/>
      <c r="L160" s="764"/>
      <c r="M160" s="765"/>
      <c r="N160" s="48"/>
      <c r="O160" s="48"/>
      <c r="P160" s="48"/>
      <c r="Q160" s="48"/>
      <c r="R160" s="48"/>
      <c r="S160" s="48"/>
      <c r="T160" s="48"/>
      <c r="U160" s="48"/>
      <c r="V160" s="48"/>
      <c r="W160" s="48"/>
      <c r="X160" s="48"/>
      <c r="Y160" s="48"/>
      <c r="Z160" s="50"/>
      <c r="AA160" s="50"/>
      <c r="AB160" s="50"/>
      <c r="AC160" s="50"/>
      <c r="AD160" s="50"/>
      <c r="AE160" s="50"/>
      <c r="AF160" s="50"/>
      <c r="AG160" s="50"/>
      <c r="AH160" s="50"/>
      <c r="AI160" s="50"/>
      <c r="AJ160" s="50"/>
      <c r="AK160" s="50"/>
    </row>
    <row r="161" spans="1:37" ht="12.75" customHeight="1" x14ac:dyDescent="0.25">
      <c r="A161" s="48"/>
      <c r="B161" s="763"/>
      <c r="C161" s="764"/>
      <c r="D161" s="764"/>
      <c r="E161" s="764"/>
      <c r="F161" s="764"/>
      <c r="G161" s="764"/>
      <c r="H161" s="764"/>
      <c r="I161" s="764"/>
      <c r="J161" s="764"/>
      <c r="K161" s="764"/>
      <c r="L161" s="764"/>
      <c r="M161" s="765"/>
      <c r="N161" s="48"/>
      <c r="O161" s="48"/>
      <c r="P161" s="48"/>
      <c r="Q161" s="48"/>
      <c r="R161" s="48"/>
      <c r="S161" s="48"/>
      <c r="T161" s="48"/>
      <c r="U161" s="48"/>
      <c r="V161" s="48"/>
      <c r="W161" s="48"/>
      <c r="X161" s="48"/>
      <c r="Y161" s="48"/>
      <c r="Z161" s="50"/>
      <c r="AA161" s="50"/>
      <c r="AB161" s="50"/>
      <c r="AC161" s="50"/>
      <c r="AD161" s="50"/>
      <c r="AE161" s="50"/>
      <c r="AF161" s="50"/>
      <c r="AG161" s="50"/>
      <c r="AH161" s="50"/>
      <c r="AI161" s="50"/>
      <c r="AJ161" s="50"/>
      <c r="AK161" s="50"/>
    </row>
    <row r="162" spans="1:37" ht="12.75" customHeight="1" x14ac:dyDescent="0.25">
      <c r="A162" s="48"/>
      <c r="B162" s="763"/>
      <c r="C162" s="764"/>
      <c r="D162" s="764"/>
      <c r="E162" s="764"/>
      <c r="F162" s="764"/>
      <c r="G162" s="764"/>
      <c r="H162" s="764"/>
      <c r="I162" s="764"/>
      <c r="J162" s="764"/>
      <c r="K162" s="764"/>
      <c r="L162" s="764"/>
      <c r="M162" s="765"/>
      <c r="N162" s="48"/>
      <c r="O162" s="48"/>
      <c r="P162" s="48"/>
      <c r="Q162" s="48"/>
      <c r="R162" s="48"/>
      <c r="S162" s="48"/>
      <c r="T162" s="48"/>
      <c r="U162" s="48"/>
      <c r="V162" s="48"/>
      <c r="W162" s="48"/>
      <c r="X162" s="48"/>
      <c r="Y162" s="48"/>
      <c r="Z162" s="50"/>
      <c r="AA162" s="50"/>
      <c r="AB162" s="50"/>
      <c r="AC162" s="50"/>
      <c r="AD162" s="50"/>
      <c r="AE162" s="50"/>
      <c r="AF162" s="50"/>
      <c r="AG162" s="50"/>
      <c r="AH162" s="50"/>
      <c r="AI162" s="50"/>
      <c r="AJ162" s="50"/>
      <c r="AK162" s="50"/>
    </row>
    <row r="163" spans="1:37" ht="16.5" customHeight="1" x14ac:dyDescent="0.25">
      <c r="A163" s="60"/>
      <c r="B163" s="763"/>
      <c r="C163" s="764"/>
      <c r="D163" s="764"/>
      <c r="E163" s="764"/>
      <c r="F163" s="764"/>
      <c r="G163" s="764"/>
      <c r="H163" s="764"/>
      <c r="I163" s="764"/>
      <c r="J163" s="764"/>
      <c r="K163" s="764"/>
      <c r="L163" s="764"/>
      <c r="M163" s="765"/>
      <c r="N163" s="48"/>
      <c r="O163" s="48"/>
      <c r="P163" s="48"/>
      <c r="Q163" s="48"/>
      <c r="R163" s="48"/>
      <c r="S163" s="48"/>
      <c r="T163" s="48"/>
      <c r="U163" s="48"/>
      <c r="V163" s="48"/>
      <c r="W163" s="48"/>
      <c r="X163" s="48"/>
      <c r="Y163" s="48"/>
      <c r="Z163" s="51"/>
      <c r="AA163" s="51"/>
      <c r="AB163" s="51"/>
      <c r="AC163" s="51"/>
      <c r="AD163" s="50"/>
      <c r="AE163" s="50"/>
      <c r="AF163" s="50"/>
      <c r="AG163" s="50"/>
      <c r="AH163" s="50"/>
      <c r="AI163" s="50"/>
      <c r="AJ163" s="50"/>
      <c r="AK163" s="50"/>
    </row>
    <row r="164" spans="1:37" ht="12.75" customHeight="1" x14ac:dyDescent="0.25">
      <c r="A164" s="60"/>
      <c r="B164" s="763"/>
      <c r="C164" s="764"/>
      <c r="D164" s="764"/>
      <c r="E164" s="764"/>
      <c r="F164" s="764"/>
      <c r="G164" s="764"/>
      <c r="H164" s="764"/>
      <c r="I164" s="764"/>
      <c r="J164" s="764"/>
      <c r="K164" s="764"/>
      <c r="L164" s="764"/>
      <c r="M164" s="765"/>
      <c r="N164" s="48"/>
      <c r="O164" s="48"/>
      <c r="P164" s="48"/>
      <c r="Q164" s="48"/>
      <c r="R164" s="48"/>
      <c r="S164" s="48"/>
      <c r="T164" s="48"/>
      <c r="U164" s="48"/>
      <c r="V164" s="48"/>
      <c r="W164" s="48"/>
      <c r="X164" s="48"/>
      <c r="Y164" s="48"/>
      <c r="Z164" s="50"/>
      <c r="AA164" s="50"/>
      <c r="AB164" s="50"/>
      <c r="AC164" s="50"/>
      <c r="AD164" s="50"/>
      <c r="AE164" s="50"/>
      <c r="AF164" s="50"/>
      <c r="AG164" s="50"/>
      <c r="AH164" s="50"/>
      <c r="AI164" s="50"/>
      <c r="AJ164" s="50"/>
      <c r="AK164" s="50"/>
    </row>
    <row r="165" spans="1:37" ht="32.25" customHeight="1" x14ac:dyDescent="0.25">
      <c r="A165" s="48"/>
      <c r="B165" s="763"/>
      <c r="C165" s="764"/>
      <c r="D165" s="764"/>
      <c r="E165" s="764"/>
      <c r="F165" s="764"/>
      <c r="G165" s="764"/>
      <c r="H165" s="764"/>
      <c r="I165" s="764"/>
      <c r="J165" s="764"/>
      <c r="K165" s="764"/>
      <c r="L165" s="764"/>
      <c r="M165" s="765"/>
      <c r="N165" s="48"/>
      <c r="O165" s="48"/>
      <c r="P165" s="48"/>
      <c r="Q165" s="48"/>
      <c r="R165" s="48"/>
      <c r="S165" s="48"/>
      <c r="T165" s="48"/>
      <c r="U165" s="48"/>
      <c r="V165" s="48"/>
      <c r="W165" s="48"/>
      <c r="X165" s="48"/>
      <c r="Y165" s="48"/>
      <c r="Z165" s="50"/>
      <c r="AA165" s="50"/>
      <c r="AB165" s="50"/>
      <c r="AC165" s="50"/>
      <c r="AD165" s="50"/>
      <c r="AE165" s="50"/>
      <c r="AF165" s="50"/>
      <c r="AG165" s="50"/>
      <c r="AH165" s="50"/>
      <c r="AI165" s="50"/>
      <c r="AJ165" s="50"/>
      <c r="AK165" s="50"/>
    </row>
    <row r="166" spans="1:37" ht="12.75" customHeight="1" x14ac:dyDescent="0.25">
      <c r="A166" s="48"/>
      <c r="B166" s="763"/>
      <c r="C166" s="764"/>
      <c r="D166" s="764"/>
      <c r="E166" s="764"/>
      <c r="F166" s="764"/>
      <c r="G166" s="764"/>
      <c r="H166" s="764"/>
      <c r="I166" s="764"/>
      <c r="J166" s="764"/>
      <c r="K166" s="764"/>
      <c r="L166" s="764"/>
      <c r="M166" s="765"/>
      <c r="N166" s="48"/>
      <c r="O166" s="48"/>
      <c r="P166" s="48"/>
      <c r="Q166" s="48"/>
      <c r="R166" s="48"/>
      <c r="S166" s="48"/>
      <c r="T166" s="48"/>
      <c r="U166" s="48"/>
      <c r="V166" s="48"/>
      <c r="W166" s="48"/>
      <c r="X166" s="48"/>
      <c r="Y166" s="48"/>
      <c r="Z166" s="50"/>
      <c r="AA166" s="50"/>
      <c r="AB166" s="50"/>
      <c r="AC166" s="50"/>
      <c r="AD166" s="50"/>
      <c r="AE166" s="50"/>
      <c r="AF166" s="50"/>
      <c r="AG166" s="50"/>
      <c r="AH166" s="50"/>
      <c r="AI166" s="50"/>
      <c r="AJ166" s="50"/>
      <c r="AK166" s="50"/>
    </row>
    <row r="167" spans="1:37" ht="12.75" customHeight="1" x14ac:dyDescent="0.25">
      <c r="A167" s="48"/>
      <c r="B167" s="763"/>
      <c r="C167" s="764"/>
      <c r="D167" s="764"/>
      <c r="E167" s="764"/>
      <c r="F167" s="764"/>
      <c r="G167" s="764"/>
      <c r="H167" s="764"/>
      <c r="I167" s="764"/>
      <c r="J167" s="764"/>
      <c r="K167" s="764"/>
      <c r="L167" s="764"/>
      <c r="M167" s="765"/>
      <c r="N167" s="48"/>
      <c r="O167" s="48"/>
      <c r="P167" s="48"/>
      <c r="Q167" s="48"/>
      <c r="R167" s="48"/>
      <c r="S167" s="48"/>
      <c r="T167" s="48"/>
      <c r="U167" s="48"/>
      <c r="V167" s="48"/>
      <c r="W167" s="48"/>
      <c r="X167" s="48"/>
      <c r="Y167" s="48"/>
      <c r="Z167" s="50"/>
      <c r="AA167" s="50"/>
      <c r="AB167" s="50"/>
      <c r="AC167" s="50"/>
      <c r="AD167" s="50"/>
      <c r="AE167" s="50"/>
      <c r="AF167" s="50"/>
      <c r="AG167" s="50"/>
      <c r="AH167" s="50"/>
      <c r="AI167" s="50"/>
      <c r="AJ167" s="50"/>
      <c r="AK167" s="50"/>
    </row>
    <row r="168" spans="1:37" ht="12.75" customHeight="1" x14ac:dyDescent="0.25">
      <c r="A168" s="48"/>
      <c r="B168" s="763"/>
      <c r="C168" s="764"/>
      <c r="D168" s="764"/>
      <c r="E168" s="764"/>
      <c r="F168" s="764"/>
      <c r="G168" s="764"/>
      <c r="H168" s="764"/>
      <c r="I168" s="764"/>
      <c r="J168" s="764"/>
      <c r="K168" s="764"/>
      <c r="L168" s="764"/>
      <c r="M168" s="765"/>
      <c r="N168" s="48"/>
      <c r="O168" s="48"/>
      <c r="P168" s="48"/>
      <c r="Q168" s="48"/>
      <c r="R168" s="48"/>
      <c r="S168" s="48"/>
      <c r="T168" s="48"/>
      <c r="U168" s="48"/>
      <c r="V168" s="48"/>
      <c r="W168" s="48"/>
      <c r="X168" s="48"/>
      <c r="Y168" s="48"/>
      <c r="Z168" s="50"/>
      <c r="AA168" s="50"/>
      <c r="AB168" s="50"/>
      <c r="AC168" s="50"/>
      <c r="AD168" s="50"/>
      <c r="AE168" s="50"/>
      <c r="AF168" s="50"/>
      <c r="AG168" s="50"/>
      <c r="AH168" s="50"/>
      <c r="AI168" s="50"/>
      <c r="AJ168" s="50"/>
      <c r="AK168" s="50"/>
    </row>
    <row r="169" spans="1:37" ht="12.75" customHeight="1" x14ac:dyDescent="0.25">
      <c r="A169" s="48"/>
      <c r="B169" s="763"/>
      <c r="C169" s="764"/>
      <c r="D169" s="764"/>
      <c r="E169" s="764"/>
      <c r="F169" s="764"/>
      <c r="G169" s="764"/>
      <c r="H169" s="764"/>
      <c r="I169" s="764"/>
      <c r="J169" s="764"/>
      <c r="K169" s="764"/>
      <c r="L169" s="764"/>
      <c r="M169" s="765"/>
      <c r="N169" s="48"/>
      <c r="O169" s="48"/>
      <c r="P169" s="48"/>
      <c r="Q169" s="48"/>
      <c r="R169" s="48"/>
      <c r="S169" s="48"/>
      <c r="T169" s="48"/>
      <c r="U169" s="48"/>
      <c r="V169" s="48"/>
      <c r="W169" s="48"/>
      <c r="X169" s="48"/>
      <c r="Y169" s="48"/>
      <c r="Z169" s="50"/>
      <c r="AA169" s="50"/>
      <c r="AB169" s="50"/>
      <c r="AC169" s="50"/>
      <c r="AD169" s="50"/>
      <c r="AE169" s="50"/>
      <c r="AF169" s="50"/>
      <c r="AG169" s="50"/>
      <c r="AH169" s="50"/>
      <c r="AI169" s="50"/>
      <c r="AJ169" s="50"/>
      <c r="AK169" s="50"/>
    </row>
    <row r="170" spans="1:37" ht="12.75" customHeight="1" x14ac:dyDescent="0.25">
      <c r="A170" s="48"/>
      <c r="B170" s="763"/>
      <c r="C170" s="764"/>
      <c r="D170" s="764"/>
      <c r="E170" s="764"/>
      <c r="F170" s="764"/>
      <c r="G170" s="764"/>
      <c r="H170" s="764"/>
      <c r="I170" s="764"/>
      <c r="J170" s="764"/>
      <c r="K170" s="764"/>
      <c r="L170" s="764"/>
      <c r="M170" s="765"/>
      <c r="N170" s="48"/>
      <c r="O170" s="48"/>
      <c r="P170" s="48"/>
      <c r="Q170" s="48"/>
      <c r="R170" s="48"/>
      <c r="S170" s="48"/>
      <c r="T170" s="48"/>
      <c r="U170" s="48"/>
      <c r="V170" s="48"/>
      <c r="W170" s="48"/>
      <c r="X170" s="48"/>
      <c r="Y170" s="48"/>
      <c r="Z170" s="50"/>
      <c r="AA170" s="50"/>
      <c r="AB170" s="50"/>
      <c r="AC170" s="50"/>
      <c r="AD170" s="50"/>
      <c r="AE170" s="50"/>
      <c r="AF170" s="50"/>
      <c r="AG170" s="50"/>
      <c r="AH170" s="50"/>
      <c r="AI170" s="50"/>
      <c r="AJ170" s="50"/>
      <c r="AK170" s="50"/>
    </row>
    <row r="171" spans="1:37" ht="12.75" customHeight="1" x14ac:dyDescent="0.25">
      <c r="A171" s="48"/>
      <c r="B171" s="763"/>
      <c r="C171" s="764"/>
      <c r="D171" s="764"/>
      <c r="E171" s="764"/>
      <c r="F171" s="764"/>
      <c r="G171" s="764"/>
      <c r="H171" s="764"/>
      <c r="I171" s="764"/>
      <c r="J171" s="764"/>
      <c r="K171" s="764"/>
      <c r="L171" s="764"/>
      <c r="M171" s="765"/>
      <c r="N171" s="48"/>
      <c r="O171" s="48"/>
      <c r="P171" s="48"/>
      <c r="Q171" s="48"/>
      <c r="R171" s="48"/>
      <c r="S171" s="48"/>
      <c r="T171" s="48"/>
      <c r="U171" s="48"/>
      <c r="V171" s="48"/>
      <c r="W171" s="48"/>
      <c r="X171" s="48"/>
      <c r="Y171" s="48"/>
      <c r="Z171" s="50"/>
      <c r="AA171" s="50"/>
      <c r="AB171" s="50"/>
      <c r="AC171" s="50"/>
      <c r="AD171" s="50"/>
      <c r="AE171" s="50"/>
      <c r="AF171" s="50"/>
      <c r="AG171" s="50"/>
      <c r="AH171" s="50"/>
      <c r="AI171" s="50"/>
      <c r="AJ171" s="50"/>
      <c r="AK171" s="50"/>
    </row>
    <row r="172" spans="1:37" ht="12.75" customHeight="1" x14ac:dyDescent="0.25">
      <c r="A172" s="48"/>
      <c r="B172" s="763"/>
      <c r="C172" s="764"/>
      <c r="D172" s="764"/>
      <c r="E172" s="764"/>
      <c r="F172" s="764"/>
      <c r="G172" s="764"/>
      <c r="H172" s="764"/>
      <c r="I172" s="764"/>
      <c r="J172" s="764"/>
      <c r="K172" s="764"/>
      <c r="L172" s="764"/>
      <c r="M172" s="765"/>
      <c r="N172" s="48"/>
      <c r="O172" s="48"/>
      <c r="P172" s="48"/>
      <c r="Q172" s="48"/>
      <c r="R172" s="48"/>
      <c r="S172" s="48"/>
      <c r="T172" s="48"/>
      <c r="U172" s="48"/>
      <c r="V172" s="48"/>
      <c r="W172" s="48"/>
      <c r="X172" s="48"/>
      <c r="Y172" s="48"/>
      <c r="Z172" s="50"/>
      <c r="AA172" s="50"/>
      <c r="AB172" s="50"/>
      <c r="AC172" s="50"/>
      <c r="AD172" s="50"/>
      <c r="AE172" s="50"/>
      <c r="AF172" s="50"/>
      <c r="AG172" s="50"/>
      <c r="AH172" s="50"/>
      <c r="AI172" s="50"/>
      <c r="AJ172" s="50"/>
      <c r="AK172" s="50"/>
    </row>
    <row r="173" spans="1:37" ht="12.75" customHeight="1" x14ac:dyDescent="0.25">
      <c r="A173" s="48"/>
      <c r="B173" s="763"/>
      <c r="C173" s="764"/>
      <c r="D173" s="764"/>
      <c r="E173" s="764"/>
      <c r="F173" s="764"/>
      <c r="G173" s="764"/>
      <c r="H173" s="764"/>
      <c r="I173" s="764"/>
      <c r="J173" s="764"/>
      <c r="K173" s="764"/>
      <c r="L173" s="764"/>
      <c r="M173" s="765"/>
      <c r="N173" s="48"/>
      <c r="O173" s="48"/>
      <c r="P173" s="48"/>
      <c r="Q173" s="48"/>
      <c r="R173" s="48"/>
      <c r="S173" s="48"/>
      <c r="T173" s="48"/>
      <c r="U173" s="48"/>
      <c r="V173" s="48"/>
      <c r="W173" s="48"/>
      <c r="X173" s="48"/>
      <c r="Y173" s="48"/>
      <c r="Z173" s="50"/>
      <c r="AA173" s="50"/>
      <c r="AB173" s="50"/>
      <c r="AC173" s="50"/>
      <c r="AD173" s="50"/>
      <c r="AE173" s="50"/>
      <c r="AF173" s="50"/>
      <c r="AG173" s="50"/>
      <c r="AH173" s="50"/>
      <c r="AI173" s="50"/>
      <c r="AJ173" s="50"/>
      <c r="AK173" s="50"/>
    </row>
    <row r="174" spans="1:37" ht="12.75" customHeight="1" x14ac:dyDescent="0.25">
      <c r="A174" s="48"/>
      <c r="B174" s="763"/>
      <c r="C174" s="764"/>
      <c r="D174" s="764"/>
      <c r="E174" s="764"/>
      <c r="F174" s="764"/>
      <c r="G174" s="764"/>
      <c r="H174" s="764"/>
      <c r="I174" s="764"/>
      <c r="J174" s="764"/>
      <c r="K174" s="764"/>
      <c r="L174" s="764"/>
      <c r="M174" s="765"/>
      <c r="N174" s="48"/>
      <c r="O174" s="48"/>
      <c r="P174" s="48"/>
      <c r="Q174" s="48"/>
      <c r="R174" s="48"/>
      <c r="S174" s="48"/>
      <c r="T174" s="48"/>
      <c r="U174" s="48"/>
      <c r="V174" s="48"/>
      <c r="W174" s="48"/>
      <c r="X174" s="48"/>
      <c r="Y174" s="48"/>
      <c r="Z174" s="50"/>
      <c r="AA174" s="50"/>
      <c r="AB174" s="50"/>
      <c r="AC174" s="50"/>
      <c r="AD174" s="50"/>
      <c r="AE174" s="50"/>
      <c r="AF174" s="50"/>
      <c r="AG174" s="50"/>
      <c r="AH174" s="50"/>
      <c r="AI174" s="50"/>
      <c r="AJ174" s="50"/>
      <c r="AK174" s="50"/>
    </row>
    <row r="175" spans="1:37" ht="12.75" customHeight="1" x14ac:dyDescent="0.25">
      <c r="A175" s="48"/>
      <c r="B175" s="763"/>
      <c r="C175" s="764"/>
      <c r="D175" s="764"/>
      <c r="E175" s="764"/>
      <c r="F175" s="764"/>
      <c r="G175" s="764"/>
      <c r="H175" s="764"/>
      <c r="I175" s="764"/>
      <c r="J175" s="764"/>
      <c r="K175" s="764"/>
      <c r="L175" s="764"/>
      <c r="M175" s="765"/>
      <c r="N175" s="48"/>
      <c r="O175" s="48"/>
      <c r="P175" s="48"/>
      <c r="Q175" s="48"/>
      <c r="R175" s="48"/>
      <c r="S175" s="48"/>
      <c r="T175" s="48"/>
      <c r="U175" s="48"/>
      <c r="V175" s="48"/>
      <c r="W175" s="48"/>
      <c r="X175" s="48"/>
      <c r="Y175" s="48"/>
      <c r="Z175" s="50"/>
      <c r="AA175" s="50"/>
      <c r="AB175" s="50"/>
      <c r="AC175" s="50"/>
      <c r="AD175" s="50"/>
      <c r="AE175" s="50"/>
      <c r="AF175" s="50"/>
      <c r="AG175" s="50"/>
      <c r="AH175" s="50"/>
      <c r="AI175" s="50"/>
      <c r="AJ175" s="50"/>
      <c r="AK175" s="50"/>
    </row>
    <row r="176" spans="1:37" ht="38.25" customHeight="1" thickBot="1" x14ac:dyDescent="0.3">
      <c r="A176" s="48"/>
      <c r="B176" s="766"/>
      <c r="C176" s="767"/>
      <c r="D176" s="767"/>
      <c r="E176" s="767"/>
      <c r="F176" s="767"/>
      <c r="G176" s="767"/>
      <c r="H176" s="767"/>
      <c r="I176" s="767"/>
      <c r="J176" s="767"/>
      <c r="K176" s="767"/>
      <c r="L176" s="767"/>
      <c r="M176" s="768"/>
      <c r="N176" s="48"/>
      <c r="O176" s="48"/>
      <c r="P176" s="48"/>
      <c r="Q176" s="48"/>
      <c r="R176" s="48"/>
      <c r="S176" s="48"/>
      <c r="T176" s="48"/>
      <c r="U176" s="48"/>
      <c r="V176" s="48"/>
      <c r="W176" s="48"/>
      <c r="X176" s="48"/>
      <c r="Y176" s="48"/>
      <c r="Z176" s="50"/>
      <c r="AA176" s="50"/>
      <c r="AB176" s="50"/>
      <c r="AC176" s="50"/>
      <c r="AD176" s="50"/>
      <c r="AE176" s="50"/>
      <c r="AF176" s="50"/>
      <c r="AG176" s="50"/>
      <c r="AH176" s="50"/>
      <c r="AI176" s="50"/>
      <c r="AJ176" s="50"/>
      <c r="AK176" s="50"/>
    </row>
    <row r="177" spans="1:37" x14ac:dyDescent="0.25">
      <c r="A177" s="48"/>
      <c r="B177" s="50"/>
      <c r="C177" s="50"/>
      <c r="D177" s="50"/>
      <c r="E177" s="50"/>
      <c r="F177" s="50"/>
      <c r="G177" s="50"/>
      <c r="H177" s="50"/>
      <c r="I177" s="50"/>
      <c r="J177" s="50"/>
      <c r="K177" s="50"/>
      <c r="L177" s="50"/>
      <c r="M177" s="50"/>
      <c r="N177" s="48"/>
      <c r="O177" s="48"/>
      <c r="P177" s="48"/>
      <c r="Q177" s="48"/>
      <c r="R177" s="48"/>
      <c r="S177" s="48"/>
      <c r="T177" s="48"/>
      <c r="U177" s="48"/>
      <c r="V177" s="48"/>
      <c r="W177" s="48"/>
      <c r="X177" s="48"/>
      <c r="Y177" s="48"/>
      <c r="Z177" s="50"/>
      <c r="AA177" s="50"/>
      <c r="AB177" s="50"/>
      <c r="AC177" s="50"/>
      <c r="AD177" s="50"/>
      <c r="AE177" s="50"/>
      <c r="AF177" s="50"/>
      <c r="AG177" s="50"/>
      <c r="AH177" s="50"/>
      <c r="AI177" s="50"/>
      <c r="AJ177" s="50"/>
      <c r="AK177" s="50"/>
    </row>
    <row r="178" spans="1:37" x14ac:dyDescent="0.25">
      <c r="A178" s="48"/>
      <c r="B178" s="50"/>
      <c r="C178" s="50"/>
      <c r="D178" s="50"/>
      <c r="E178" s="50"/>
      <c r="F178" s="50"/>
      <c r="G178" s="50"/>
      <c r="H178" s="50"/>
      <c r="I178" s="50"/>
      <c r="J178" s="50"/>
      <c r="K178" s="50"/>
      <c r="L178" s="50"/>
      <c r="M178" s="50"/>
      <c r="N178" s="48"/>
      <c r="O178" s="48"/>
      <c r="P178" s="48"/>
      <c r="Q178" s="48"/>
      <c r="R178" s="48"/>
      <c r="S178" s="48"/>
      <c r="T178" s="48"/>
      <c r="U178" s="48"/>
      <c r="V178" s="48"/>
      <c r="W178" s="48"/>
      <c r="X178" s="48"/>
      <c r="Y178" s="48"/>
      <c r="Z178" s="50"/>
      <c r="AA178" s="50"/>
      <c r="AB178" s="50"/>
      <c r="AC178" s="50"/>
      <c r="AD178" s="50"/>
      <c r="AE178" s="50"/>
      <c r="AF178" s="50"/>
      <c r="AG178" s="50"/>
      <c r="AH178" s="50"/>
      <c r="AI178" s="50"/>
      <c r="AJ178" s="50"/>
      <c r="AK178" s="50"/>
    </row>
    <row r="179" spans="1:37" x14ac:dyDescent="0.25">
      <c r="A179" s="48"/>
      <c r="B179" s="50"/>
      <c r="C179" s="50"/>
      <c r="D179" s="50"/>
      <c r="E179" s="50"/>
      <c r="F179" s="50"/>
      <c r="G179" s="50"/>
      <c r="H179" s="50"/>
      <c r="I179" s="50"/>
      <c r="J179" s="50"/>
      <c r="K179" s="50"/>
      <c r="L179" s="50"/>
      <c r="M179" s="50"/>
      <c r="N179" s="48"/>
      <c r="O179" s="48"/>
      <c r="P179" s="48"/>
      <c r="Q179" s="48"/>
      <c r="R179" s="48"/>
      <c r="S179" s="48"/>
      <c r="T179" s="48"/>
      <c r="U179" s="48"/>
      <c r="V179" s="48"/>
      <c r="W179" s="48"/>
      <c r="X179" s="48"/>
      <c r="Y179" s="48"/>
      <c r="Z179" s="50"/>
      <c r="AA179" s="50"/>
      <c r="AB179" s="50"/>
      <c r="AC179" s="50"/>
      <c r="AD179" s="50"/>
      <c r="AE179" s="50"/>
      <c r="AF179" s="50"/>
      <c r="AG179" s="50"/>
      <c r="AH179" s="50"/>
      <c r="AI179" s="50"/>
      <c r="AJ179" s="50"/>
      <c r="AK179" s="50"/>
    </row>
    <row r="180" spans="1:37" x14ac:dyDescent="0.25">
      <c r="A180" s="48"/>
      <c r="B180" s="50"/>
      <c r="C180" s="50"/>
      <c r="D180" s="50"/>
      <c r="E180" s="50"/>
      <c r="F180" s="50"/>
      <c r="G180" s="50"/>
      <c r="H180" s="50"/>
      <c r="I180" s="50"/>
      <c r="J180" s="50"/>
      <c r="K180" s="50"/>
      <c r="L180" s="50"/>
      <c r="M180" s="50"/>
      <c r="N180" s="48"/>
      <c r="O180" s="48"/>
      <c r="P180" s="48"/>
      <c r="Q180" s="48"/>
      <c r="R180" s="48"/>
      <c r="S180" s="48"/>
      <c r="T180" s="48"/>
      <c r="U180" s="48"/>
      <c r="V180" s="48"/>
      <c r="W180" s="48"/>
      <c r="X180" s="48"/>
      <c r="Y180" s="48"/>
      <c r="Z180" s="50"/>
      <c r="AA180" s="50"/>
      <c r="AB180" s="50"/>
      <c r="AC180" s="50"/>
      <c r="AD180" s="50"/>
      <c r="AE180" s="50"/>
      <c r="AF180" s="50"/>
      <c r="AG180" s="50"/>
      <c r="AH180" s="50"/>
      <c r="AI180" s="50"/>
      <c r="AJ180" s="50"/>
      <c r="AK180" s="50"/>
    </row>
    <row r="181" spans="1:37" x14ac:dyDescent="0.25">
      <c r="B181" s="50"/>
      <c r="C181" s="50"/>
      <c r="D181" s="50"/>
      <c r="E181" s="50"/>
      <c r="F181" s="50"/>
      <c r="G181" s="50"/>
      <c r="H181" s="50"/>
      <c r="I181" s="50"/>
      <c r="J181" s="50"/>
      <c r="K181" s="50"/>
      <c r="L181" s="50"/>
      <c r="M181" s="50"/>
      <c r="N181" s="48"/>
      <c r="O181" s="48"/>
      <c r="P181" s="48"/>
      <c r="Q181" s="48"/>
      <c r="R181" s="48"/>
      <c r="S181" s="48"/>
      <c r="T181" s="48"/>
      <c r="U181" s="48"/>
      <c r="V181" s="48"/>
      <c r="W181" s="48"/>
      <c r="X181" s="48"/>
      <c r="Y181" s="48"/>
      <c r="Z181" s="50"/>
      <c r="AA181" s="50"/>
      <c r="AB181" s="50"/>
      <c r="AC181" s="50"/>
      <c r="AD181" s="50"/>
      <c r="AE181" s="50"/>
      <c r="AF181" s="50"/>
      <c r="AG181" s="50"/>
      <c r="AH181" s="50"/>
      <c r="AI181" s="50"/>
      <c r="AJ181" s="50"/>
      <c r="AK181" s="50"/>
    </row>
    <row r="182" spans="1:37" x14ac:dyDescent="0.25">
      <c r="A182" s="50"/>
      <c r="B182" s="50"/>
      <c r="C182" s="50"/>
      <c r="D182" s="50"/>
      <c r="E182" s="50"/>
      <c r="F182" s="50"/>
      <c r="G182" s="50"/>
      <c r="H182" s="50"/>
      <c r="I182" s="50"/>
      <c r="J182" s="50"/>
      <c r="K182" s="50"/>
      <c r="L182" s="50"/>
      <c r="M182" s="50"/>
      <c r="N182" s="48"/>
      <c r="O182" s="48"/>
      <c r="P182" s="48"/>
      <c r="Q182" s="48"/>
      <c r="R182" s="48"/>
      <c r="S182" s="48"/>
      <c r="T182" s="48"/>
      <c r="U182" s="48"/>
      <c r="V182" s="48"/>
      <c r="W182" s="48"/>
      <c r="X182" s="48"/>
      <c r="Y182" s="48"/>
      <c r="Z182" s="50"/>
      <c r="AA182" s="50"/>
      <c r="AB182" s="50"/>
      <c r="AC182" s="50"/>
      <c r="AD182" s="50"/>
      <c r="AE182" s="50"/>
      <c r="AF182" s="50"/>
      <c r="AG182" s="50"/>
      <c r="AH182" s="50"/>
      <c r="AI182" s="50"/>
      <c r="AJ182" s="50"/>
      <c r="AK182" s="50"/>
    </row>
    <row r="183" spans="1:37" x14ac:dyDescent="0.25">
      <c r="A183" s="50"/>
      <c r="B183" s="50"/>
      <c r="C183" s="50"/>
      <c r="D183" s="50"/>
      <c r="E183" s="50"/>
      <c r="F183" s="50"/>
      <c r="G183" s="50"/>
      <c r="H183" s="50"/>
      <c r="I183" s="50"/>
      <c r="J183" s="50"/>
      <c r="K183" s="50"/>
      <c r="L183" s="50"/>
      <c r="M183" s="50"/>
      <c r="N183" s="48"/>
      <c r="O183" s="48"/>
      <c r="P183" s="48"/>
      <c r="Q183" s="48"/>
      <c r="R183" s="48"/>
      <c r="S183" s="48"/>
      <c r="T183" s="48"/>
      <c r="U183" s="48"/>
      <c r="V183" s="48"/>
      <c r="W183" s="48"/>
      <c r="X183" s="48"/>
      <c r="Y183" s="48"/>
      <c r="Z183" s="50"/>
      <c r="AA183" s="50"/>
      <c r="AB183" s="50"/>
      <c r="AC183" s="50"/>
      <c r="AD183" s="50"/>
      <c r="AE183" s="50"/>
      <c r="AF183" s="50"/>
      <c r="AG183" s="50"/>
      <c r="AH183" s="50"/>
      <c r="AI183" s="50"/>
      <c r="AJ183" s="50"/>
      <c r="AK183" s="50"/>
    </row>
    <row r="184" spans="1:37" x14ac:dyDescent="0.25">
      <c r="A184" s="50"/>
      <c r="B184" s="50"/>
      <c r="C184" s="50"/>
      <c r="D184" s="50"/>
      <c r="E184" s="50"/>
      <c r="F184" s="50"/>
      <c r="G184" s="50"/>
      <c r="H184" s="50"/>
      <c r="I184" s="50"/>
      <c r="J184" s="50"/>
      <c r="K184" s="50"/>
      <c r="L184" s="50"/>
      <c r="M184" s="50"/>
      <c r="N184" s="48"/>
      <c r="O184" s="48"/>
      <c r="P184" s="48"/>
      <c r="Q184" s="48"/>
      <c r="R184" s="48"/>
      <c r="S184" s="48"/>
      <c r="T184" s="48"/>
      <c r="U184" s="48"/>
      <c r="V184" s="48"/>
      <c r="W184" s="48"/>
      <c r="X184" s="48"/>
      <c r="Y184" s="48"/>
      <c r="Z184" s="50"/>
      <c r="AA184" s="50"/>
      <c r="AB184" s="50"/>
      <c r="AC184" s="50"/>
      <c r="AD184" s="50"/>
      <c r="AE184" s="50"/>
      <c r="AF184" s="50"/>
      <c r="AG184" s="50"/>
      <c r="AH184" s="50"/>
      <c r="AI184" s="50"/>
      <c r="AJ184" s="50"/>
      <c r="AK184" s="50"/>
    </row>
    <row r="185" spans="1:37" x14ac:dyDescent="0.25">
      <c r="A185" s="50"/>
      <c r="B185" s="50"/>
      <c r="C185" s="50"/>
      <c r="D185" s="50"/>
      <c r="E185" s="50"/>
      <c r="F185" s="50"/>
      <c r="G185" s="50"/>
      <c r="H185" s="50"/>
      <c r="I185" s="50"/>
      <c r="J185" s="50"/>
      <c r="K185" s="50"/>
      <c r="L185" s="50"/>
      <c r="M185" s="50"/>
      <c r="N185" s="48"/>
      <c r="O185" s="48"/>
      <c r="P185" s="48"/>
      <c r="Q185" s="48"/>
      <c r="R185" s="48"/>
      <c r="S185" s="48"/>
      <c r="T185" s="48"/>
      <c r="U185" s="48"/>
      <c r="V185" s="48"/>
      <c r="W185" s="48"/>
      <c r="X185" s="48"/>
      <c r="Y185" s="48"/>
      <c r="Z185" s="50"/>
      <c r="AA185" s="50"/>
      <c r="AB185" s="50"/>
      <c r="AC185" s="50"/>
      <c r="AD185" s="50"/>
      <c r="AE185" s="50"/>
      <c r="AF185" s="50"/>
      <c r="AG185" s="50"/>
      <c r="AH185" s="50"/>
      <c r="AI185" s="50"/>
      <c r="AJ185" s="50"/>
      <c r="AK185" s="50"/>
    </row>
    <row r="186" spans="1:37" x14ac:dyDescent="0.25">
      <c r="A186" s="50"/>
      <c r="B186" s="50"/>
      <c r="C186" s="50"/>
      <c r="D186" s="50"/>
      <c r="E186" s="50"/>
      <c r="F186" s="50"/>
      <c r="G186" s="50"/>
      <c r="H186" s="50"/>
      <c r="I186" s="50"/>
      <c r="J186" s="50"/>
      <c r="K186" s="50"/>
      <c r="L186" s="50"/>
      <c r="M186" s="50"/>
      <c r="N186" s="48"/>
      <c r="O186" s="48"/>
      <c r="P186" s="48"/>
      <c r="Q186" s="48"/>
      <c r="R186" s="48"/>
      <c r="S186" s="48"/>
      <c r="T186" s="48"/>
      <c r="U186" s="48"/>
      <c r="V186" s="48"/>
      <c r="W186" s="48"/>
      <c r="X186" s="48"/>
      <c r="Y186" s="48"/>
      <c r="Z186" s="50"/>
      <c r="AA186" s="50"/>
      <c r="AB186" s="50"/>
      <c r="AC186" s="50"/>
      <c r="AD186" s="50"/>
      <c r="AE186" s="50"/>
      <c r="AF186" s="50"/>
      <c r="AG186" s="50"/>
      <c r="AH186" s="50"/>
      <c r="AI186" s="50"/>
      <c r="AJ186" s="50"/>
      <c r="AK186" s="50"/>
    </row>
    <row r="187" spans="1:37" x14ac:dyDescent="0.25">
      <c r="A187" s="50"/>
      <c r="B187" s="50"/>
      <c r="C187" s="50"/>
      <c r="D187" s="50"/>
      <c r="E187" s="50"/>
      <c r="F187" s="50"/>
      <c r="G187" s="50"/>
      <c r="H187" s="50"/>
      <c r="I187" s="50"/>
      <c r="J187" s="50"/>
      <c r="K187" s="50"/>
      <c r="L187" s="50"/>
      <c r="M187" s="50"/>
      <c r="N187" s="48"/>
      <c r="O187" s="48"/>
      <c r="P187" s="48"/>
      <c r="Q187" s="48"/>
      <c r="R187" s="48"/>
      <c r="S187" s="48"/>
      <c r="T187" s="48"/>
      <c r="U187" s="48"/>
      <c r="V187" s="48"/>
      <c r="W187" s="48"/>
      <c r="X187" s="48"/>
      <c r="Y187" s="48"/>
      <c r="Z187" s="50"/>
      <c r="AA187" s="50"/>
      <c r="AB187" s="50"/>
      <c r="AC187" s="50"/>
      <c r="AD187" s="50"/>
      <c r="AE187" s="50"/>
      <c r="AF187" s="50"/>
      <c r="AG187" s="50"/>
      <c r="AH187" s="50"/>
      <c r="AI187" s="50"/>
      <c r="AJ187" s="50"/>
      <c r="AK187" s="50"/>
    </row>
    <row r="188" spans="1:37" x14ac:dyDescent="0.25">
      <c r="A188" s="50"/>
      <c r="B188" s="50"/>
      <c r="C188" s="50"/>
      <c r="D188" s="50"/>
      <c r="E188" s="50"/>
      <c r="F188" s="50"/>
      <c r="G188" s="50"/>
      <c r="H188" s="50"/>
      <c r="I188" s="50"/>
      <c r="J188" s="50"/>
      <c r="K188" s="50"/>
      <c r="L188" s="50"/>
      <c r="M188" s="50"/>
      <c r="N188" s="48"/>
      <c r="O188" s="48"/>
      <c r="P188" s="48"/>
      <c r="Q188" s="48"/>
      <c r="R188" s="48"/>
      <c r="S188" s="48"/>
      <c r="T188" s="48"/>
      <c r="U188" s="48"/>
      <c r="V188" s="48"/>
      <c r="W188" s="48"/>
      <c r="X188" s="48"/>
      <c r="Y188" s="48"/>
      <c r="Z188" s="50"/>
      <c r="AA188" s="50"/>
      <c r="AB188" s="50"/>
      <c r="AC188" s="50"/>
      <c r="AD188" s="50"/>
      <c r="AE188" s="50"/>
      <c r="AF188" s="50"/>
      <c r="AG188" s="50"/>
      <c r="AH188" s="50"/>
      <c r="AI188" s="50"/>
      <c r="AJ188" s="50"/>
      <c r="AK188" s="50"/>
    </row>
    <row r="189" spans="1:37" x14ac:dyDescent="0.25">
      <c r="A189" s="50"/>
      <c r="B189" s="50"/>
      <c r="C189" s="50"/>
      <c r="D189" s="50"/>
      <c r="E189" s="50"/>
      <c r="F189" s="50"/>
      <c r="G189" s="50"/>
      <c r="H189" s="50"/>
      <c r="I189" s="50"/>
      <c r="J189" s="50"/>
      <c r="K189" s="50"/>
      <c r="L189" s="50"/>
      <c r="M189" s="50"/>
      <c r="N189" s="48"/>
      <c r="O189" s="48"/>
      <c r="P189" s="48"/>
      <c r="Q189" s="48"/>
      <c r="R189" s="48"/>
      <c r="S189" s="48"/>
      <c r="T189" s="48"/>
      <c r="U189" s="48"/>
      <c r="V189" s="48"/>
      <c r="W189" s="48"/>
      <c r="X189" s="48"/>
      <c r="Y189" s="48"/>
      <c r="Z189" s="50"/>
      <c r="AA189" s="50"/>
      <c r="AB189" s="50"/>
      <c r="AC189" s="50"/>
      <c r="AD189" s="50"/>
      <c r="AE189" s="50"/>
      <c r="AF189" s="50"/>
      <c r="AG189" s="50"/>
      <c r="AH189" s="50"/>
      <c r="AI189" s="50"/>
      <c r="AJ189" s="50"/>
      <c r="AK189" s="50"/>
    </row>
    <row r="190" spans="1:37" x14ac:dyDescent="0.25">
      <c r="A190" s="50"/>
      <c r="B190" s="50"/>
      <c r="C190" s="50"/>
      <c r="D190" s="50"/>
      <c r="E190" s="50"/>
      <c r="F190" s="50"/>
      <c r="G190" s="50"/>
      <c r="H190" s="50"/>
      <c r="I190" s="50"/>
      <c r="J190" s="50"/>
      <c r="K190" s="50"/>
      <c r="L190" s="50"/>
      <c r="M190" s="50"/>
      <c r="N190" s="48"/>
      <c r="O190" s="48"/>
      <c r="P190" s="48"/>
      <c r="Q190" s="48"/>
      <c r="R190" s="48"/>
      <c r="S190" s="48"/>
      <c r="T190" s="48"/>
      <c r="U190" s="48"/>
      <c r="V190" s="48"/>
      <c r="W190" s="48"/>
      <c r="X190" s="48"/>
      <c r="Y190" s="48"/>
      <c r="Z190" s="50"/>
      <c r="AA190" s="50"/>
      <c r="AB190" s="50"/>
      <c r="AC190" s="50"/>
      <c r="AD190" s="50"/>
      <c r="AE190" s="50"/>
      <c r="AF190" s="50"/>
      <c r="AG190" s="50"/>
      <c r="AH190" s="50"/>
      <c r="AI190" s="50"/>
      <c r="AJ190" s="50"/>
      <c r="AK190" s="50"/>
    </row>
    <row r="191" spans="1:37" x14ac:dyDescent="0.25">
      <c r="A191" s="50"/>
      <c r="B191" s="50"/>
      <c r="C191" s="50"/>
      <c r="D191" s="50"/>
      <c r="E191" s="50"/>
      <c r="F191" s="50"/>
      <c r="G191" s="50"/>
      <c r="H191" s="50"/>
      <c r="I191" s="50"/>
      <c r="J191" s="50"/>
      <c r="K191" s="50"/>
      <c r="L191" s="50"/>
      <c r="M191" s="50"/>
      <c r="N191" s="48"/>
      <c r="O191" s="48"/>
      <c r="P191" s="48"/>
      <c r="Q191" s="48"/>
      <c r="R191" s="48"/>
      <c r="S191" s="48"/>
      <c r="T191" s="48"/>
      <c r="U191" s="48"/>
      <c r="V191" s="48"/>
      <c r="W191" s="48"/>
      <c r="X191" s="48"/>
      <c r="Y191" s="48"/>
      <c r="Z191" s="50"/>
      <c r="AA191" s="50"/>
      <c r="AB191" s="50"/>
      <c r="AC191" s="50"/>
      <c r="AD191" s="50"/>
      <c r="AE191" s="50"/>
      <c r="AF191" s="50"/>
      <c r="AG191" s="50"/>
      <c r="AH191" s="50"/>
      <c r="AI191" s="50"/>
      <c r="AJ191" s="50"/>
      <c r="AK191" s="50"/>
    </row>
    <row r="192" spans="1:37" x14ac:dyDescent="0.25">
      <c r="A192" s="50"/>
      <c r="B192" s="50"/>
      <c r="C192" s="50"/>
      <c r="D192" s="50"/>
      <c r="E192" s="50"/>
      <c r="F192" s="50"/>
      <c r="G192" s="50"/>
      <c r="H192" s="50"/>
      <c r="I192" s="50"/>
      <c r="J192" s="50"/>
      <c r="K192" s="50"/>
      <c r="L192" s="50"/>
      <c r="M192" s="50"/>
      <c r="N192" s="48"/>
      <c r="O192" s="48"/>
      <c r="P192" s="48"/>
      <c r="Q192" s="48"/>
      <c r="R192" s="48"/>
      <c r="S192" s="48"/>
      <c r="T192" s="48"/>
      <c r="U192" s="48"/>
      <c r="V192" s="48"/>
      <c r="W192" s="48"/>
      <c r="X192" s="48"/>
      <c r="Y192" s="48"/>
      <c r="Z192" s="50"/>
      <c r="AA192" s="50"/>
      <c r="AB192" s="50"/>
      <c r="AC192" s="50"/>
      <c r="AD192" s="50"/>
      <c r="AE192" s="50"/>
      <c r="AF192" s="50"/>
      <c r="AG192" s="50"/>
      <c r="AH192" s="50"/>
      <c r="AI192" s="50"/>
      <c r="AJ192" s="50"/>
      <c r="AK192" s="50"/>
    </row>
    <row r="193" spans="1:37" x14ac:dyDescent="0.25">
      <c r="A193" s="50"/>
      <c r="B193" s="50"/>
      <c r="C193" s="50"/>
      <c r="D193" s="50"/>
      <c r="E193" s="50"/>
      <c r="F193" s="50"/>
      <c r="G193" s="50"/>
      <c r="H193" s="50"/>
      <c r="I193" s="50"/>
      <c r="J193" s="50"/>
      <c r="K193" s="50"/>
      <c r="L193" s="50"/>
      <c r="M193" s="50"/>
      <c r="N193" s="48"/>
      <c r="O193" s="48"/>
      <c r="P193" s="48"/>
      <c r="Q193" s="48"/>
      <c r="R193" s="48"/>
      <c r="S193" s="48"/>
      <c r="T193" s="48"/>
      <c r="U193" s="48"/>
      <c r="V193" s="48"/>
      <c r="W193" s="48"/>
      <c r="X193" s="48"/>
      <c r="Y193" s="48"/>
      <c r="Z193" s="50"/>
      <c r="AA193" s="50"/>
      <c r="AB193" s="50"/>
      <c r="AC193" s="50"/>
      <c r="AD193" s="50"/>
      <c r="AE193" s="50"/>
      <c r="AF193" s="50"/>
      <c r="AG193" s="50"/>
      <c r="AH193" s="50"/>
      <c r="AI193" s="50"/>
      <c r="AJ193" s="50"/>
      <c r="AK193" s="50"/>
    </row>
    <row r="194" spans="1:37" x14ac:dyDescent="0.25">
      <c r="A194" s="50"/>
      <c r="B194" s="50"/>
      <c r="C194" s="50"/>
      <c r="D194" s="50"/>
      <c r="E194" s="50"/>
      <c r="F194" s="50"/>
      <c r="G194" s="50"/>
      <c r="H194" s="50"/>
      <c r="I194" s="50"/>
      <c r="J194" s="50"/>
      <c r="K194" s="50"/>
      <c r="L194" s="50"/>
      <c r="M194" s="50"/>
      <c r="N194" s="48"/>
      <c r="O194" s="48"/>
      <c r="P194" s="48"/>
      <c r="Q194" s="48"/>
      <c r="R194" s="48"/>
      <c r="S194" s="48"/>
      <c r="T194" s="48"/>
      <c r="U194" s="48"/>
      <c r="V194" s="48"/>
      <c r="W194" s="48"/>
      <c r="X194" s="48"/>
      <c r="Y194" s="48"/>
      <c r="Z194" s="50"/>
      <c r="AA194" s="50"/>
      <c r="AB194" s="50"/>
      <c r="AC194" s="50"/>
      <c r="AD194" s="50"/>
      <c r="AE194" s="50"/>
      <c r="AF194" s="50"/>
      <c r="AG194" s="50"/>
      <c r="AH194" s="50"/>
      <c r="AI194" s="50"/>
      <c r="AJ194" s="50"/>
      <c r="AK194" s="50"/>
    </row>
    <row r="195" spans="1:37" x14ac:dyDescent="0.25">
      <c r="A195" s="50"/>
      <c r="B195" s="50"/>
      <c r="C195" s="50"/>
      <c r="D195" s="50"/>
      <c r="E195" s="50"/>
      <c r="F195" s="50"/>
      <c r="G195" s="50"/>
      <c r="H195" s="50"/>
      <c r="I195" s="50"/>
      <c r="J195" s="50"/>
      <c r="K195" s="50"/>
      <c r="L195" s="50"/>
      <c r="M195" s="50"/>
      <c r="N195" s="48"/>
      <c r="O195" s="48"/>
      <c r="P195" s="48"/>
      <c r="Q195" s="48"/>
      <c r="R195" s="48"/>
      <c r="S195" s="48"/>
      <c r="T195" s="48"/>
      <c r="U195" s="48"/>
      <c r="V195" s="48"/>
      <c r="W195" s="48"/>
      <c r="X195" s="48"/>
      <c r="Y195" s="48"/>
      <c r="Z195" s="50"/>
      <c r="AA195" s="50"/>
      <c r="AB195" s="50"/>
      <c r="AC195" s="50"/>
      <c r="AD195" s="50"/>
      <c r="AE195" s="50"/>
      <c r="AF195" s="50"/>
      <c r="AG195" s="50"/>
      <c r="AH195" s="50"/>
      <c r="AI195" s="50"/>
      <c r="AJ195" s="50"/>
      <c r="AK195" s="50"/>
    </row>
    <row r="196" spans="1:37" x14ac:dyDescent="0.25">
      <c r="A196" s="50"/>
      <c r="B196" s="50"/>
      <c r="C196" s="50"/>
      <c r="D196" s="50"/>
      <c r="E196" s="50"/>
      <c r="F196" s="50"/>
      <c r="G196" s="50"/>
      <c r="H196" s="50"/>
      <c r="I196" s="50"/>
      <c r="J196" s="50"/>
      <c r="K196" s="50"/>
      <c r="L196" s="50"/>
      <c r="M196" s="50"/>
      <c r="N196" s="48"/>
      <c r="O196" s="48"/>
      <c r="P196" s="48"/>
      <c r="Q196" s="48"/>
      <c r="R196" s="48"/>
      <c r="S196" s="48"/>
      <c r="T196" s="48"/>
      <c r="U196" s="48"/>
      <c r="V196" s="48"/>
      <c r="W196" s="48"/>
      <c r="X196" s="48"/>
      <c r="Y196" s="48"/>
      <c r="Z196" s="50"/>
      <c r="AA196" s="50"/>
      <c r="AB196" s="50"/>
      <c r="AC196" s="50"/>
      <c r="AD196" s="50"/>
      <c r="AE196" s="50"/>
      <c r="AF196" s="50"/>
      <c r="AG196" s="50"/>
      <c r="AH196" s="50"/>
      <c r="AI196" s="50"/>
      <c r="AJ196" s="50"/>
      <c r="AK196" s="50"/>
    </row>
    <row r="197" spans="1:37" x14ac:dyDescent="0.25">
      <c r="A197" s="50"/>
      <c r="B197" s="50"/>
      <c r="C197" s="50"/>
      <c r="D197" s="50"/>
      <c r="E197" s="50"/>
      <c r="F197" s="50"/>
      <c r="G197" s="50"/>
      <c r="H197" s="50"/>
      <c r="I197" s="50"/>
      <c r="J197" s="50"/>
      <c r="K197" s="50"/>
      <c r="L197" s="50"/>
      <c r="M197" s="50"/>
      <c r="N197" s="48"/>
      <c r="O197" s="48"/>
      <c r="P197" s="48"/>
      <c r="Q197" s="48"/>
      <c r="R197" s="48"/>
      <c r="S197" s="48"/>
      <c r="T197" s="48"/>
      <c r="U197" s="48"/>
      <c r="V197" s="48"/>
      <c r="W197" s="48"/>
      <c r="X197" s="48"/>
      <c r="Y197" s="48"/>
      <c r="Z197" s="50"/>
      <c r="AA197" s="50"/>
      <c r="AB197" s="50"/>
      <c r="AC197" s="50"/>
      <c r="AD197" s="50"/>
      <c r="AE197" s="50"/>
      <c r="AF197" s="50"/>
      <c r="AG197" s="50"/>
      <c r="AH197" s="50"/>
      <c r="AI197" s="50"/>
      <c r="AJ197" s="50"/>
      <c r="AK197" s="50"/>
    </row>
    <row r="198" spans="1:37" x14ac:dyDescent="0.25">
      <c r="A198" s="50"/>
      <c r="B198" s="50"/>
      <c r="C198" s="50"/>
      <c r="D198" s="50"/>
      <c r="E198" s="50"/>
      <c r="F198" s="50"/>
      <c r="G198" s="50"/>
      <c r="H198" s="50"/>
      <c r="I198" s="50"/>
      <c r="J198" s="50"/>
      <c r="K198" s="50"/>
      <c r="L198" s="50"/>
      <c r="M198" s="50"/>
      <c r="N198" s="48"/>
      <c r="O198" s="48"/>
      <c r="P198" s="48"/>
      <c r="Q198" s="48"/>
      <c r="R198" s="48"/>
      <c r="S198" s="48"/>
      <c r="T198" s="48"/>
      <c r="U198" s="48"/>
      <c r="V198" s="48"/>
      <c r="W198" s="48"/>
      <c r="X198" s="48"/>
      <c r="Y198" s="48"/>
      <c r="Z198" s="50"/>
      <c r="AA198" s="50"/>
      <c r="AB198" s="50"/>
      <c r="AC198" s="50"/>
      <c r="AD198" s="50"/>
      <c r="AE198" s="50"/>
      <c r="AF198" s="50"/>
      <c r="AG198" s="50"/>
      <c r="AH198" s="50"/>
      <c r="AI198" s="50"/>
      <c r="AJ198" s="50"/>
      <c r="AK198" s="50"/>
    </row>
    <row r="199" spans="1:37" x14ac:dyDescent="0.25">
      <c r="A199" s="50"/>
      <c r="B199" s="50"/>
      <c r="C199" s="50"/>
      <c r="D199" s="50"/>
      <c r="E199" s="50"/>
      <c r="F199" s="50"/>
      <c r="G199" s="50"/>
      <c r="H199" s="50"/>
      <c r="I199" s="50"/>
      <c r="J199" s="50"/>
      <c r="K199" s="50"/>
      <c r="L199" s="50"/>
      <c r="M199" s="50"/>
      <c r="N199" s="48"/>
      <c r="O199" s="48"/>
      <c r="P199" s="48"/>
      <c r="Q199" s="48"/>
      <c r="R199" s="48"/>
      <c r="S199" s="48"/>
      <c r="T199" s="48"/>
      <c r="U199" s="48"/>
      <c r="V199" s="48"/>
      <c r="W199" s="48"/>
      <c r="X199" s="48"/>
      <c r="Y199" s="48"/>
      <c r="Z199" s="50"/>
      <c r="AA199" s="50"/>
      <c r="AB199" s="50"/>
      <c r="AC199" s="50"/>
      <c r="AD199" s="50"/>
      <c r="AE199" s="50"/>
      <c r="AF199" s="50"/>
      <c r="AG199" s="50"/>
      <c r="AH199" s="50"/>
      <c r="AI199" s="50"/>
      <c r="AJ199" s="50"/>
      <c r="AK199" s="50"/>
    </row>
    <row r="200" spans="1:37" x14ac:dyDescent="0.25">
      <c r="A200" s="50"/>
      <c r="B200" s="50"/>
      <c r="C200" s="50"/>
      <c r="D200" s="50"/>
      <c r="E200" s="50"/>
      <c r="F200" s="50"/>
      <c r="G200" s="50"/>
      <c r="H200" s="50"/>
      <c r="I200" s="50"/>
      <c r="J200" s="50"/>
      <c r="K200" s="50"/>
      <c r="L200" s="50"/>
      <c r="M200" s="50"/>
      <c r="N200" s="48"/>
      <c r="O200" s="48"/>
      <c r="P200" s="48"/>
      <c r="Q200" s="48"/>
      <c r="R200" s="48"/>
      <c r="S200" s="48"/>
      <c r="T200" s="48"/>
      <c r="U200" s="48"/>
      <c r="V200" s="48"/>
      <c r="W200" s="48"/>
      <c r="X200" s="48"/>
      <c r="Y200" s="48"/>
      <c r="Z200" s="50"/>
      <c r="AA200" s="50"/>
      <c r="AB200" s="50"/>
      <c r="AC200" s="50"/>
      <c r="AD200" s="50"/>
      <c r="AE200" s="50"/>
      <c r="AF200" s="50"/>
      <c r="AG200" s="50"/>
      <c r="AH200" s="50"/>
      <c r="AI200" s="50"/>
      <c r="AJ200" s="50"/>
      <c r="AK200" s="50"/>
    </row>
    <row r="201" spans="1:37" x14ac:dyDescent="0.25">
      <c r="A201" s="50"/>
      <c r="B201" s="50"/>
      <c r="C201" s="50"/>
      <c r="D201" s="50"/>
      <c r="E201" s="50"/>
      <c r="F201" s="50"/>
      <c r="G201" s="50"/>
      <c r="H201" s="50"/>
      <c r="I201" s="50"/>
      <c r="J201" s="50"/>
      <c r="K201" s="50"/>
      <c r="L201" s="50"/>
      <c r="M201" s="50"/>
      <c r="N201" s="48"/>
      <c r="O201" s="48"/>
      <c r="P201" s="48"/>
      <c r="Q201" s="48"/>
      <c r="R201" s="48"/>
      <c r="S201" s="48"/>
      <c r="T201" s="48"/>
      <c r="U201" s="48"/>
      <c r="V201" s="48"/>
      <c r="W201" s="48"/>
      <c r="X201" s="48"/>
      <c r="Y201" s="48"/>
      <c r="Z201" s="50"/>
      <c r="AA201" s="50"/>
      <c r="AB201" s="50"/>
      <c r="AC201" s="50"/>
      <c r="AD201" s="50"/>
      <c r="AE201" s="50"/>
      <c r="AF201" s="50"/>
      <c r="AG201" s="50"/>
      <c r="AH201" s="50"/>
      <c r="AI201" s="50"/>
      <c r="AJ201" s="50"/>
      <c r="AK201" s="50"/>
    </row>
    <row r="202" spans="1:37" x14ac:dyDescent="0.25">
      <c r="A202" s="50"/>
      <c r="B202" s="50"/>
      <c r="C202" s="50"/>
      <c r="D202" s="50"/>
      <c r="E202" s="50"/>
      <c r="F202" s="50"/>
      <c r="G202" s="50"/>
      <c r="H202" s="50"/>
      <c r="I202" s="50"/>
      <c r="J202" s="50"/>
      <c r="K202" s="50"/>
      <c r="L202" s="50"/>
      <c r="M202" s="50"/>
      <c r="N202" s="48"/>
      <c r="O202" s="48"/>
      <c r="P202" s="48"/>
      <c r="Q202" s="48"/>
      <c r="R202" s="48"/>
      <c r="S202" s="48"/>
      <c r="T202" s="48"/>
      <c r="U202" s="48"/>
      <c r="V202" s="48"/>
      <c r="W202" s="48"/>
      <c r="X202" s="48"/>
      <c r="Y202" s="48"/>
      <c r="Z202" s="50"/>
      <c r="AA202" s="50"/>
      <c r="AB202" s="50"/>
      <c r="AC202" s="50"/>
      <c r="AD202" s="50"/>
      <c r="AE202" s="50"/>
      <c r="AF202" s="50"/>
      <c r="AG202" s="50"/>
      <c r="AH202" s="50"/>
      <c r="AI202" s="50"/>
      <c r="AJ202" s="50"/>
      <c r="AK202" s="50"/>
    </row>
    <row r="203" spans="1:37" x14ac:dyDescent="0.25">
      <c r="A203" s="50"/>
      <c r="B203" s="50"/>
      <c r="C203" s="50"/>
      <c r="D203" s="50"/>
      <c r="E203" s="50"/>
      <c r="F203" s="50"/>
      <c r="G203" s="50"/>
      <c r="H203" s="50"/>
      <c r="I203" s="50"/>
      <c r="J203" s="50"/>
      <c r="K203" s="50"/>
      <c r="L203" s="50"/>
      <c r="M203" s="50"/>
      <c r="N203" s="48"/>
      <c r="O203" s="48"/>
      <c r="P203" s="48"/>
      <c r="Q203" s="48"/>
      <c r="R203" s="48"/>
      <c r="S203" s="48"/>
      <c r="T203" s="48"/>
      <c r="U203" s="48"/>
      <c r="V203" s="48"/>
      <c r="W203" s="48"/>
      <c r="X203" s="48"/>
      <c r="Y203" s="48"/>
      <c r="Z203" s="50"/>
      <c r="AA203" s="50"/>
      <c r="AB203" s="50"/>
      <c r="AC203" s="50"/>
      <c r="AD203" s="50"/>
      <c r="AE203" s="50"/>
      <c r="AF203" s="50"/>
      <c r="AG203" s="50"/>
      <c r="AH203" s="50"/>
      <c r="AI203" s="50"/>
      <c r="AJ203" s="50"/>
      <c r="AK203" s="50"/>
    </row>
    <row r="204" spans="1:37" x14ac:dyDescent="0.25">
      <c r="A204" s="50"/>
      <c r="B204" s="50"/>
      <c r="C204" s="50"/>
      <c r="D204" s="50"/>
      <c r="E204" s="50"/>
      <c r="F204" s="50"/>
      <c r="G204" s="50"/>
      <c r="H204" s="50"/>
      <c r="I204" s="50"/>
      <c r="J204" s="50"/>
      <c r="K204" s="50"/>
      <c r="L204" s="50"/>
      <c r="M204" s="50"/>
      <c r="N204" s="48"/>
      <c r="O204" s="48"/>
      <c r="P204" s="48"/>
      <c r="Q204" s="48"/>
      <c r="R204" s="48"/>
      <c r="S204" s="48"/>
      <c r="T204" s="48"/>
      <c r="U204" s="48"/>
      <c r="V204" s="48"/>
      <c r="W204" s="48"/>
      <c r="X204" s="48"/>
      <c r="Y204" s="48"/>
      <c r="Z204" s="50"/>
      <c r="AA204" s="50"/>
      <c r="AB204" s="50"/>
      <c r="AC204" s="50"/>
      <c r="AD204" s="50"/>
      <c r="AE204" s="50"/>
      <c r="AF204" s="50"/>
      <c r="AG204" s="50"/>
      <c r="AH204" s="50"/>
      <c r="AI204" s="50"/>
      <c r="AJ204" s="50"/>
      <c r="AK204" s="50"/>
    </row>
    <row r="205" spans="1:37" x14ac:dyDescent="0.25">
      <c r="A205" s="50"/>
      <c r="B205" s="50"/>
      <c r="C205" s="50"/>
      <c r="D205" s="50"/>
      <c r="E205" s="50"/>
      <c r="F205" s="50"/>
      <c r="G205" s="50"/>
      <c r="H205" s="50"/>
      <c r="I205" s="50"/>
      <c r="J205" s="50"/>
      <c r="K205" s="50"/>
      <c r="L205" s="50"/>
      <c r="M205" s="50"/>
      <c r="N205" s="48"/>
      <c r="O205" s="48"/>
      <c r="P205" s="48"/>
      <c r="Q205" s="48"/>
      <c r="R205" s="48"/>
      <c r="S205" s="48"/>
      <c r="T205" s="48"/>
      <c r="U205" s="48"/>
      <c r="V205" s="48"/>
      <c r="W205" s="48"/>
      <c r="X205" s="48"/>
      <c r="Y205" s="48"/>
      <c r="Z205" s="50"/>
      <c r="AA205" s="50"/>
      <c r="AB205" s="50"/>
      <c r="AC205" s="50"/>
      <c r="AD205" s="50"/>
      <c r="AE205" s="50"/>
      <c r="AF205" s="50"/>
      <c r="AG205" s="50"/>
      <c r="AH205" s="50"/>
      <c r="AI205" s="50"/>
      <c r="AJ205" s="50"/>
      <c r="AK205" s="50"/>
    </row>
    <row r="206" spans="1:37" x14ac:dyDescent="0.25">
      <c r="A206" s="50"/>
      <c r="B206" s="50"/>
      <c r="C206" s="50"/>
      <c r="D206" s="50"/>
      <c r="E206" s="50"/>
      <c r="F206" s="50"/>
      <c r="G206" s="50"/>
      <c r="H206" s="50"/>
      <c r="I206" s="50"/>
      <c r="J206" s="50"/>
      <c r="K206" s="50"/>
      <c r="L206" s="50"/>
      <c r="M206" s="50"/>
      <c r="N206" s="48"/>
      <c r="O206" s="48"/>
      <c r="P206" s="48"/>
      <c r="Q206" s="48"/>
      <c r="R206" s="48"/>
      <c r="S206" s="48"/>
      <c r="T206" s="48"/>
      <c r="U206" s="48"/>
      <c r="V206" s="48"/>
      <c r="W206" s="48"/>
      <c r="X206" s="48"/>
      <c r="Y206" s="48"/>
      <c r="Z206" s="50"/>
      <c r="AA206" s="50"/>
      <c r="AB206" s="50"/>
      <c r="AC206" s="50"/>
      <c r="AD206" s="50"/>
      <c r="AE206" s="50"/>
      <c r="AF206" s="50"/>
      <c r="AG206" s="50"/>
      <c r="AH206" s="50"/>
      <c r="AI206" s="50"/>
      <c r="AJ206" s="50"/>
      <c r="AK206" s="50"/>
    </row>
    <row r="207" spans="1:37" x14ac:dyDescent="0.25">
      <c r="A207" s="50"/>
      <c r="B207" s="50"/>
      <c r="C207" s="50"/>
      <c r="D207" s="50"/>
      <c r="E207" s="50"/>
      <c r="F207" s="50"/>
      <c r="G207" s="50"/>
      <c r="H207" s="50"/>
      <c r="I207" s="50"/>
      <c r="J207" s="50"/>
      <c r="K207" s="50"/>
      <c r="L207" s="50"/>
      <c r="M207" s="50"/>
      <c r="N207" s="48"/>
      <c r="O207" s="48"/>
      <c r="P207" s="48"/>
      <c r="Q207" s="48"/>
      <c r="R207" s="48"/>
      <c r="S207" s="48"/>
      <c r="T207" s="48"/>
      <c r="U207" s="48"/>
      <c r="V207" s="48"/>
      <c r="W207" s="48"/>
      <c r="X207" s="48"/>
      <c r="Y207" s="48"/>
      <c r="Z207" s="50"/>
      <c r="AA207" s="50"/>
      <c r="AB207" s="50"/>
      <c r="AC207" s="50"/>
      <c r="AD207" s="50"/>
      <c r="AE207" s="50"/>
      <c r="AF207" s="50"/>
      <c r="AG207" s="50"/>
      <c r="AH207" s="50"/>
      <c r="AI207" s="50"/>
      <c r="AJ207" s="50"/>
      <c r="AK207" s="50"/>
    </row>
    <row r="208" spans="1:37" x14ac:dyDescent="0.25">
      <c r="A208" s="50"/>
      <c r="B208" s="50"/>
      <c r="C208" s="50"/>
      <c r="D208" s="50"/>
      <c r="E208" s="50"/>
      <c r="F208" s="50"/>
      <c r="G208" s="50"/>
      <c r="H208" s="50"/>
      <c r="I208" s="50"/>
      <c r="J208" s="50"/>
      <c r="K208" s="50"/>
      <c r="L208" s="50"/>
      <c r="M208" s="50"/>
      <c r="N208" s="48"/>
      <c r="O208" s="48"/>
      <c r="P208" s="48"/>
      <c r="Q208" s="48"/>
      <c r="R208" s="48"/>
      <c r="S208" s="48"/>
      <c r="T208" s="48"/>
      <c r="U208" s="48"/>
      <c r="V208" s="48"/>
      <c r="W208" s="48"/>
      <c r="X208" s="48"/>
      <c r="Y208" s="48"/>
      <c r="Z208" s="50"/>
      <c r="AA208" s="50"/>
      <c r="AB208" s="50"/>
      <c r="AC208" s="50"/>
      <c r="AD208" s="50"/>
      <c r="AE208" s="50"/>
      <c r="AF208" s="50"/>
      <c r="AG208" s="50"/>
      <c r="AH208" s="50"/>
      <c r="AI208" s="50"/>
      <c r="AJ208" s="50"/>
      <c r="AK208" s="50"/>
    </row>
    <row r="209" spans="1:37" x14ac:dyDescent="0.25">
      <c r="A209" s="50"/>
      <c r="B209" s="50"/>
      <c r="C209" s="50"/>
      <c r="D209" s="50"/>
      <c r="E209" s="50"/>
      <c r="F209" s="50"/>
      <c r="G209" s="50"/>
      <c r="H209" s="50"/>
      <c r="I209" s="50"/>
      <c r="J209" s="50"/>
      <c r="K209" s="50"/>
      <c r="L209" s="50"/>
      <c r="M209" s="50"/>
      <c r="N209" s="48"/>
      <c r="O209" s="48"/>
      <c r="P209" s="48"/>
      <c r="Q209" s="48"/>
      <c r="R209" s="48"/>
      <c r="S209" s="48"/>
      <c r="T209" s="48"/>
      <c r="U209" s="48"/>
      <c r="V209" s="48"/>
      <c r="W209" s="48"/>
      <c r="X209" s="48"/>
      <c r="Y209" s="48"/>
      <c r="Z209" s="50"/>
      <c r="AA209" s="50"/>
      <c r="AB209" s="50"/>
      <c r="AC209" s="50"/>
      <c r="AD209" s="50"/>
      <c r="AE209" s="50"/>
      <c r="AF209" s="50"/>
      <c r="AG209" s="50"/>
      <c r="AH209" s="50"/>
      <c r="AI209" s="50"/>
      <c r="AJ209" s="50"/>
      <c r="AK209" s="50"/>
    </row>
    <row r="210" spans="1:37" x14ac:dyDescent="0.25">
      <c r="A210" s="50"/>
      <c r="B210" s="50"/>
      <c r="C210" s="50"/>
      <c r="D210" s="50"/>
      <c r="E210" s="50"/>
      <c r="F210" s="50"/>
      <c r="G210" s="50"/>
      <c r="H210" s="50"/>
      <c r="I210" s="50"/>
      <c r="J210" s="50"/>
      <c r="K210" s="50"/>
      <c r="L210" s="50"/>
      <c r="M210" s="50"/>
      <c r="N210" s="48"/>
      <c r="O210" s="48"/>
      <c r="P210" s="48"/>
      <c r="Q210" s="48"/>
      <c r="R210" s="48"/>
      <c r="S210" s="48"/>
      <c r="T210" s="48"/>
      <c r="U210" s="48"/>
      <c r="V210" s="48"/>
      <c r="W210" s="48"/>
      <c r="X210" s="48"/>
      <c r="Y210" s="48"/>
      <c r="Z210" s="50"/>
      <c r="AA210" s="50"/>
      <c r="AB210" s="50"/>
      <c r="AC210" s="50"/>
      <c r="AD210" s="50"/>
      <c r="AE210" s="50"/>
      <c r="AF210" s="50"/>
      <c r="AG210" s="50"/>
      <c r="AH210" s="50"/>
      <c r="AI210" s="50"/>
      <c r="AJ210" s="50"/>
      <c r="AK210" s="50"/>
    </row>
    <row r="211" spans="1:37" x14ac:dyDescent="0.25">
      <c r="A211" s="50"/>
      <c r="B211" s="50"/>
      <c r="C211" s="50"/>
      <c r="D211" s="50"/>
      <c r="E211" s="50"/>
      <c r="F211" s="50"/>
      <c r="G211" s="50"/>
      <c r="H211" s="50"/>
      <c r="I211" s="50"/>
      <c r="J211" s="50"/>
      <c r="K211" s="50"/>
      <c r="L211" s="50"/>
      <c r="M211" s="50"/>
      <c r="N211" s="48"/>
      <c r="O211" s="48"/>
      <c r="P211" s="48"/>
      <c r="Q211" s="48"/>
      <c r="R211" s="48"/>
      <c r="S211" s="48"/>
      <c r="T211" s="48"/>
      <c r="U211" s="48"/>
      <c r="V211" s="48"/>
      <c r="W211" s="48"/>
      <c r="X211" s="48"/>
      <c r="Y211" s="48"/>
      <c r="Z211" s="50"/>
      <c r="AA211" s="50"/>
      <c r="AB211" s="50"/>
      <c r="AC211" s="50"/>
      <c r="AD211" s="50"/>
      <c r="AE211" s="50"/>
      <c r="AF211" s="50"/>
      <c r="AG211" s="50"/>
      <c r="AH211" s="50"/>
      <c r="AI211" s="50"/>
      <c r="AJ211" s="50"/>
      <c r="AK211" s="50"/>
    </row>
    <row r="212" spans="1:37" x14ac:dyDescent="0.25">
      <c r="A212" s="50"/>
      <c r="B212" s="50"/>
      <c r="C212" s="50"/>
      <c r="D212" s="50"/>
      <c r="E212" s="50"/>
      <c r="F212" s="50"/>
      <c r="G212" s="50"/>
      <c r="H212" s="50"/>
      <c r="I212" s="50"/>
      <c r="J212" s="50"/>
      <c r="K212" s="50"/>
      <c r="L212" s="50"/>
      <c r="M212" s="50"/>
      <c r="N212" s="48"/>
      <c r="O212" s="48"/>
      <c r="P212" s="48"/>
      <c r="Q212" s="48"/>
      <c r="R212" s="48"/>
      <c r="S212" s="48"/>
      <c r="T212" s="48"/>
      <c r="U212" s="48"/>
      <c r="V212" s="48"/>
      <c r="W212" s="48"/>
      <c r="X212" s="48"/>
      <c r="Y212" s="48"/>
      <c r="Z212" s="50"/>
      <c r="AA212" s="50"/>
      <c r="AB212" s="50"/>
      <c r="AC212" s="50"/>
      <c r="AD212" s="50"/>
      <c r="AE212" s="50"/>
      <c r="AF212" s="50"/>
      <c r="AG212" s="50"/>
      <c r="AH212" s="50"/>
      <c r="AI212" s="50"/>
      <c r="AJ212" s="50"/>
      <c r="AK212" s="50"/>
    </row>
    <row r="213" spans="1:37" x14ac:dyDescent="0.25">
      <c r="A213" s="50"/>
      <c r="B213" s="50"/>
      <c r="C213" s="50"/>
      <c r="D213" s="50"/>
      <c r="E213" s="50"/>
      <c r="F213" s="50"/>
      <c r="G213" s="50"/>
      <c r="H213" s="50"/>
      <c r="I213" s="50"/>
      <c r="J213" s="50"/>
      <c r="K213" s="50"/>
      <c r="L213" s="50"/>
      <c r="M213" s="50"/>
      <c r="N213" s="48"/>
      <c r="O213" s="48"/>
      <c r="P213" s="48"/>
      <c r="Q213" s="48"/>
      <c r="R213" s="48"/>
      <c r="S213" s="48"/>
      <c r="T213" s="48"/>
      <c r="U213" s="48"/>
      <c r="V213" s="48"/>
      <c r="W213" s="48"/>
      <c r="X213" s="48"/>
      <c r="Y213" s="48"/>
      <c r="Z213" s="50"/>
      <c r="AA213" s="50"/>
      <c r="AB213" s="50"/>
      <c r="AC213" s="50"/>
      <c r="AD213" s="50"/>
      <c r="AE213" s="50"/>
      <c r="AF213" s="50"/>
      <c r="AG213" s="50"/>
      <c r="AH213" s="50"/>
      <c r="AI213" s="50"/>
      <c r="AJ213" s="50"/>
      <c r="AK213" s="50"/>
    </row>
    <row r="214" spans="1:37" x14ac:dyDescent="0.25">
      <c r="A214" s="50"/>
      <c r="B214" s="50"/>
      <c r="C214" s="50"/>
      <c r="D214" s="50"/>
      <c r="E214" s="50"/>
      <c r="F214" s="50"/>
      <c r="G214" s="50"/>
      <c r="H214" s="50"/>
      <c r="I214" s="50"/>
      <c r="J214" s="50"/>
      <c r="K214" s="50"/>
      <c r="L214" s="50"/>
      <c r="M214" s="50"/>
      <c r="N214" s="48"/>
      <c r="O214" s="48"/>
      <c r="P214" s="48"/>
      <c r="Q214" s="48"/>
      <c r="R214" s="48"/>
      <c r="S214" s="48"/>
      <c r="T214" s="48"/>
      <c r="U214" s="48"/>
      <c r="V214" s="48"/>
      <c r="W214" s="48"/>
      <c r="X214" s="48"/>
      <c r="Y214" s="48"/>
      <c r="Z214" s="50"/>
      <c r="AA214" s="50"/>
      <c r="AB214" s="50"/>
      <c r="AC214" s="50"/>
      <c r="AD214" s="50"/>
      <c r="AE214" s="50"/>
      <c r="AF214" s="50"/>
      <c r="AG214" s="50"/>
      <c r="AH214" s="50"/>
      <c r="AI214" s="50"/>
      <c r="AJ214" s="50"/>
      <c r="AK214" s="50"/>
    </row>
    <row r="215" spans="1:37" x14ac:dyDescent="0.25">
      <c r="A215" s="50"/>
      <c r="B215" s="50"/>
      <c r="C215" s="50"/>
      <c r="D215" s="50"/>
      <c r="E215" s="50"/>
      <c r="F215" s="50"/>
      <c r="G215" s="50"/>
      <c r="H215" s="50"/>
      <c r="I215" s="50"/>
      <c r="J215" s="50"/>
      <c r="K215" s="50"/>
      <c r="L215" s="50"/>
      <c r="M215" s="50"/>
      <c r="N215" s="48"/>
      <c r="O215" s="48"/>
      <c r="P215" s="48"/>
      <c r="Q215" s="48"/>
      <c r="R215" s="48"/>
      <c r="S215" s="48"/>
      <c r="T215" s="48"/>
      <c r="U215" s="48"/>
      <c r="V215" s="48"/>
      <c r="W215" s="48"/>
      <c r="X215" s="48"/>
      <c r="Y215" s="48"/>
      <c r="Z215" s="50"/>
      <c r="AA215" s="50"/>
      <c r="AB215" s="50"/>
      <c r="AC215" s="50"/>
      <c r="AD215" s="50"/>
      <c r="AE215" s="50"/>
      <c r="AF215" s="50"/>
      <c r="AG215" s="50"/>
      <c r="AH215" s="50"/>
      <c r="AI215" s="50"/>
      <c r="AJ215" s="50"/>
      <c r="AK215" s="50"/>
    </row>
    <row r="216" spans="1:37" x14ac:dyDescent="0.25">
      <c r="A216" s="50"/>
      <c r="B216" s="50"/>
      <c r="C216" s="50"/>
      <c r="D216" s="50"/>
      <c r="E216" s="50"/>
      <c r="F216" s="50"/>
      <c r="G216" s="50"/>
      <c r="H216" s="50"/>
      <c r="I216" s="50"/>
      <c r="J216" s="50"/>
      <c r="K216" s="50"/>
      <c r="L216" s="50"/>
      <c r="M216" s="50"/>
      <c r="N216" s="48"/>
      <c r="O216" s="48"/>
      <c r="P216" s="48"/>
      <c r="Q216" s="48"/>
      <c r="R216" s="48"/>
      <c r="S216" s="48"/>
      <c r="T216" s="48"/>
      <c r="U216" s="48"/>
      <c r="V216" s="48"/>
      <c r="W216" s="48"/>
      <c r="X216" s="48"/>
      <c r="Y216" s="48"/>
      <c r="Z216" s="50"/>
      <c r="AA216" s="50"/>
      <c r="AB216" s="50"/>
      <c r="AC216" s="50"/>
      <c r="AD216" s="50"/>
      <c r="AE216" s="50"/>
      <c r="AF216" s="50"/>
      <c r="AG216" s="50"/>
      <c r="AH216" s="50"/>
      <c r="AI216" s="50"/>
      <c r="AJ216" s="50"/>
      <c r="AK216" s="50"/>
    </row>
    <row r="217" spans="1:37" x14ac:dyDescent="0.25">
      <c r="A217" s="50"/>
      <c r="B217" s="50"/>
      <c r="C217" s="50"/>
      <c r="D217" s="50"/>
      <c r="E217" s="50"/>
      <c r="F217" s="50"/>
      <c r="G217" s="50"/>
      <c r="H217" s="50"/>
      <c r="I217" s="50"/>
      <c r="J217" s="50"/>
      <c r="K217" s="50"/>
      <c r="L217" s="50"/>
      <c r="M217" s="50"/>
      <c r="N217" s="48"/>
      <c r="O217" s="48"/>
      <c r="P217" s="48"/>
      <c r="Q217" s="48"/>
      <c r="R217" s="48"/>
      <c r="S217" s="48"/>
      <c r="T217" s="48"/>
      <c r="U217" s="48"/>
      <c r="V217" s="48"/>
      <c r="W217" s="48"/>
      <c r="X217" s="48"/>
      <c r="Y217" s="48"/>
      <c r="Z217" s="50"/>
      <c r="AA217" s="50"/>
      <c r="AB217" s="50"/>
      <c r="AC217" s="50"/>
      <c r="AD217" s="50"/>
      <c r="AE217" s="50"/>
      <c r="AF217" s="50"/>
      <c r="AG217" s="50"/>
      <c r="AH217" s="50"/>
      <c r="AI217" s="50"/>
      <c r="AJ217" s="50"/>
      <c r="AK217" s="50"/>
    </row>
    <row r="218" spans="1:37" x14ac:dyDescent="0.25">
      <c r="A218" s="50"/>
      <c r="F218" s="50"/>
      <c r="G218" s="50"/>
      <c r="H218" s="50"/>
      <c r="I218" s="50"/>
      <c r="J218" s="50"/>
      <c r="K218" s="50"/>
      <c r="L218" s="50"/>
      <c r="M218" s="50"/>
      <c r="N218" s="48"/>
      <c r="O218" s="48"/>
      <c r="P218" s="48"/>
      <c r="Q218" s="48"/>
      <c r="R218" s="48"/>
      <c r="S218" s="48"/>
      <c r="T218" s="48"/>
      <c r="U218" s="48"/>
      <c r="V218" s="48"/>
      <c r="W218" s="48"/>
      <c r="X218" s="48"/>
      <c r="Y218" s="48"/>
      <c r="Z218" s="50"/>
      <c r="AA218" s="50"/>
      <c r="AB218" s="50"/>
      <c r="AC218" s="50"/>
      <c r="AD218" s="50"/>
      <c r="AE218" s="50"/>
      <c r="AF218" s="50"/>
      <c r="AG218" s="50"/>
      <c r="AH218" s="50"/>
      <c r="AI218" s="50"/>
      <c r="AJ218" s="50"/>
      <c r="AK218" s="50"/>
    </row>
    <row r="219" spans="1:37" x14ac:dyDescent="0.25">
      <c r="A219" s="50"/>
      <c r="F219" s="50"/>
      <c r="G219" s="50"/>
      <c r="H219" s="50"/>
      <c r="I219" s="50"/>
      <c r="J219" s="50"/>
      <c r="K219" s="50"/>
      <c r="L219" s="50"/>
      <c r="M219" s="50"/>
      <c r="N219" s="48"/>
      <c r="O219" s="48"/>
      <c r="P219" s="48"/>
      <c r="Q219" s="48"/>
      <c r="R219" s="48"/>
      <c r="S219" s="48"/>
      <c r="T219" s="48"/>
      <c r="U219" s="48"/>
      <c r="V219" s="48"/>
      <c r="W219" s="48"/>
      <c r="X219" s="48"/>
      <c r="Y219" s="48"/>
      <c r="Z219" s="50"/>
      <c r="AA219" s="50"/>
      <c r="AB219" s="50"/>
      <c r="AC219" s="50"/>
      <c r="AD219" s="50"/>
      <c r="AE219" s="50"/>
      <c r="AF219" s="50"/>
      <c r="AG219" s="50"/>
      <c r="AH219" s="50"/>
      <c r="AI219" s="50"/>
      <c r="AJ219" s="50"/>
      <c r="AK219" s="50"/>
    </row>
    <row r="220" spans="1:37" x14ac:dyDescent="0.25">
      <c r="A220" s="50"/>
      <c r="F220" s="50"/>
      <c r="G220" s="50"/>
      <c r="H220" s="50"/>
      <c r="I220" s="50"/>
      <c r="J220" s="50"/>
      <c r="K220" s="50"/>
      <c r="L220" s="50"/>
      <c r="M220" s="50"/>
      <c r="N220" s="48"/>
      <c r="O220" s="48"/>
      <c r="P220" s="48"/>
      <c r="Q220" s="48"/>
      <c r="R220" s="48"/>
      <c r="S220" s="48"/>
      <c r="T220" s="48"/>
      <c r="U220" s="48"/>
      <c r="V220" s="48"/>
      <c r="W220" s="48"/>
      <c r="X220" s="48"/>
      <c r="Y220" s="48"/>
      <c r="Z220" s="50"/>
      <c r="AA220" s="50"/>
      <c r="AB220" s="50"/>
      <c r="AC220" s="50"/>
      <c r="AD220" s="50"/>
      <c r="AE220" s="50"/>
      <c r="AF220" s="50"/>
      <c r="AG220" s="50"/>
      <c r="AH220" s="50"/>
      <c r="AI220" s="50"/>
      <c r="AJ220" s="50"/>
      <c r="AK220" s="50"/>
    </row>
    <row r="221" spans="1:37" x14ac:dyDescent="0.25">
      <c r="A221" s="50"/>
      <c r="F221" s="50"/>
      <c r="G221" s="50"/>
      <c r="H221" s="50"/>
      <c r="I221" s="50"/>
      <c r="J221" s="50"/>
      <c r="K221" s="50"/>
      <c r="L221" s="50"/>
      <c r="M221" s="50"/>
      <c r="N221" s="48"/>
      <c r="O221" s="48"/>
      <c r="P221" s="48"/>
      <c r="Q221" s="48"/>
      <c r="R221" s="48"/>
      <c r="S221" s="48"/>
      <c r="T221" s="48"/>
      <c r="U221" s="48"/>
      <c r="V221" s="48"/>
      <c r="W221" s="48"/>
      <c r="X221" s="48"/>
      <c r="Y221" s="48"/>
      <c r="Z221" s="50"/>
      <c r="AA221" s="50"/>
      <c r="AB221" s="50"/>
      <c r="AC221" s="50"/>
      <c r="AD221" s="50"/>
      <c r="AE221" s="50"/>
      <c r="AF221" s="50"/>
      <c r="AG221" s="50"/>
      <c r="AH221" s="50"/>
      <c r="AI221" s="50"/>
      <c r="AJ221" s="50"/>
      <c r="AK221" s="50"/>
    </row>
    <row r="222" spans="1:37" x14ac:dyDescent="0.25">
      <c r="A222" s="50"/>
      <c r="N222" s="48"/>
      <c r="O222" s="48"/>
      <c r="P222" s="48"/>
      <c r="Q222" s="48"/>
      <c r="R222" s="48"/>
      <c r="S222" s="48"/>
      <c r="T222" s="48"/>
      <c r="U222" s="48"/>
      <c r="V222" s="48"/>
      <c r="W222" s="48"/>
      <c r="X222" s="48"/>
      <c r="Y222" s="48"/>
      <c r="Z222" s="50"/>
      <c r="AA222" s="50"/>
      <c r="AB222" s="50"/>
      <c r="AC222" s="50"/>
      <c r="AD222" s="50"/>
      <c r="AE222" s="50"/>
      <c r="AF222" s="50"/>
      <c r="AG222" s="50"/>
      <c r="AH222" s="50"/>
      <c r="AI222" s="50"/>
      <c r="AJ222" s="50"/>
      <c r="AK222" s="50"/>
    </row>
    <row r="223" spans="1:37" x14ac:dyDescent="0.25">
      <c r="A223" s="50"/>
      <c r="N223" s="48"/>
      <c r="O223" s="48"/>
      <c r="P223" s="48"/>
      <c r="Q223" s="48"/>
      <c r="R223" s="48"/>
      <c r="S223" s="48"/>
      <c r="T223" s="48"/>
      <c r="U223" s="48"/>
      <c r="V223" s="48"/>
      <c r="W223" s="48"/>
      <c r="X223" s="48"/>
      <c r="Y223" s="48"/>
      <c r="Z223" s="50"/>
      <c r="AA223" s="50"/>
      <c r="AB223" s="50"/>
      <c r="AC223" s="50"/>
      <c r="AD223" s="50"/>
      <c r="AE223" s="50"/>
      <c r="AF223" s="50"/>
      <c r="AG223" s="50"/>
      <c r="AH223" s="50"/>
      <c r="AI223" s="50"/>
      <c r="AJ223" s="50"/>
      <c r="AK223" s="50"/>
    </row>
    <row r="224" spans="1:37" x14ac:dyDescent="0.25">
      <c r="A224" s="50"/>
      <c r="N224" s="48"/>
      <c r="O224" s="48"/>
      <c r="P224" s="48"/>
      <c r="Q224" s="48"/>
      <c r="R224" s="48"/>
      <c r="S224" s="48"/>
      <c r="T224" s="48"/>
      <c r="U224" s="48"/>
      <c r="V224" s="48"/>
      <c r="W224" s="48"/>
      <c r="X224" s="48"/>
      <c r="Y224" s="48"/>
      <c r="Z224" s="50"/>
      <c r="AA224" s="50"/>
      <c r="AB224" s="50"/>
      <c r="AC224" s="50"/>
      <c r="AD224" s="50"/>
      <c r="AE224" s="50"/>
      <c r="AF224" s="50"/>
      <c r="AG224" s="50"/>
      <c r="AH224" s="50"/>
      <c r="AI224" s="50"/>
      <c r="AJ224" s="50"/>
      <c r="AK224" s="50"/>
    </row>
    <row r="225" spans="1:37" x14ac:dyDescent="0.25">
      <c r="A225" s="50"/>
      <c r="N225" s="48"/>
      <c r="O225" s="48"/>
      <c r="P225" s="48"/>
      <c r="Q225" s="48"/>
      <c r="R225" s="48"/>
      <c r="S225" s="48"/>
      <c r="T225" s="48"/>
      <c r="U225" s="48"/>
      <c r="V225" s="48"/>
      <c r="W225" s="48"/>
      <c r="X225" s="48"/>
      <c r="Y225" s="48"/>
      <c r="Z225" s="50"/>
      <c r="AA225" s="50"/>
      <c r="AB225" s="50"/>
      <c r="AC225" s="50"/>
      <c r="AD225" s="50"/>
      <c r="AE225" s="50"/>
      <c r="AF225" s="50"/>
      <c r="AG225" s="50"/>
      <c r="AH225" s="50"/>
      <c r="AI225" s="50"/>
      <c r="AJ225" s="50"/>
      <c r="AK225" s="50"/>
    </row>
    <row r="226" spans="1:37" x14ac:dyDescent="0.25">
      <c r="A226" s="50"/>
      <c r="N226" s="48"/>
      <c r="O226" s="48"/>
      <c r="P226" s="48"/>
      <c r="Q226" s="48"/>
      <c r="R226" s="48"/>
      <c r="S226" s="48"/>
      <c r="T226" s="48"/>
      <c r="U226" s="48"/>
      <c r="V226" s="48"/>
      <c r="W226" s="48"/>
      <c r="X226" s="48"/>
      <c r="Y226" s="48"/>
      <c r="Z226" s="50"/>
      <c r="AA226" s="50"/>
      <c r="AB226" s="50"/>
      <c r="AC226" s="50"/>
      <c r="AD226" s="50"/>
      <c r="AE226" s="50"/>
      <c r="AF226" s="50"/>
      <c r="AG226" s="50"/>
      <c r="AH226" s="50"/>
      <c r="AI226" s="50"/>
      <c r="AJ226" s="50"/>
      <c r="AK226" s="50"/>
    </row>
    <row r="227" spans="1:37" x14ac:dyDescent="0.25">
      <c r="A227" s="50"/>
      <c r="N227" s="48"/>
      <c r="O227" s="48"/>
      <c r="P227" s="48"/>
      <c r="Q227" s="48"/>
      <c r="R227" s="48"/>
      <c r="S227" s="48"/>
      <c r="T227" s="48"/>
      <c r="U227" s="48"/>
      <c r="V227" s="48"/>
      <c r="W227" s="48"/>
      <c r="X227" s="48"/>
      <c r="Y227" s="48"/>
      <c r="Z227" s="50"/>
      <c r="AA227" s="50"/>
      <c r="AB227" s="50"/>
      <c r="AC227" s="50"/>
      <c r="AD227" s="50"/>
      <c r="AE227" s="50"/>
      <c r="AF227" s="50"/>
      <c r="AG227" s="50"/>
      <c r="AH227" s="50"/>
      <c r="AI227" s="50"/>
      <c r="AJ227" s="50"/>
      <c r="AK227" s="50"/>
    </row>
    <row r="228" spans="1:37" x14ac:dyDescent="0.25">
      <c r="A228" s="50"/>
      <c r="N228" s="48"/>
      <c r="O228" s="48"/>
      <c r="P228" s="48"/>
      <c r="Q228" s="48"/>
      <c r="R228" s="48"/>
      <c r="S228" s="48"/>
      <c r="T228" s="48"/>
      <c r="U228" s="48"/>
      <c r="V228" s="48"/>
      <c r="W228" s="48"/>
      <c r="X228" s="48"/>
      <c r="Y228" s="48"/>
      <c r="Z228" s="50"/>
      <c r="AA228" s="50"/>
      <c r="AB228" s="50"/>
      <c r="AC228" s="50"/>
      <c r="AD228" s="50"/>
      <c r="AE228" s="50"/>
      <c r="AF228" s="50"/>
      <c r="AG228" s="50"/>
      <c r="AH228" s="50"/>
      <c r="AI228" s="50"/>
      <c r="AJ228" s="50"/>
      <c r="AK228" s="50"/>
    </row>
    <row r="229" spans="1:37" x14ac:dyDescent="0.25">
      <c r="N229" s="48"/>
      <c r="O229" s="48"/>
      <c r="P229" s="48"/>
      <c r="Q229" s="48"/>
      <c r="R229" s="48"/>
      <c r="S229" s="48"/>
      <c r="T229" s="48"/>
      <c r="U229" s="48"/>
      <c r="V229" s="48"/>
      <c r="W229" s="48"/>
      <c r="X229" s="48"/>
      <c r="Y229" s="48"/>
      <c r="Z229" s="50"/>
      <c r="AA229" s="50"/>
      <c r="AB229" s="50"/>
      <c r="AC229" s="50"/>
      <c r="AD229" s="50"/>
      <c r="AE229" s="50"/>
      <c r="AF229" s="50"/>
      <c r="AG229" s="50"/>
      <c r="AH229" s="50"/>
      <c r="AI229" s="50"/>
      <c r="AJ229" s="50"/>
      <c r="AK229" s="50"/>
    </row>
    <row r="230" spans="1:37" x14ac:dyDescent="0.25">
      <c r="N230" s="48"/>
      <c r="O230" s="48"/>
      <c r="P230" s="48"/>
      <c r="Q230" s="48"/>
      <c r="R230" s="48"/>
      <c r="S230" s="48"/>
      <c r="T230" s="48"/>
      <c r="U230" s="48"/>
      <c r="V230" s="48"/>
      <c r="W230" s="48"/>
      <c r="X230" s="48"/>
      <c r="Y230" s="48"/>
      <c r="Z230" s="50"/>
      <c r="AA230" s="50"/>
      <c r="AB230" s="50"/>
      <c r="AC230" s="50"/>
      <c r="AD230" s="50"/>
      <c r="AE230" s="50"/>
      <c r="AF230" s="50"/>
      <c r="AG230" s="50"/>
      <c r="AH230" s="50"/>
      <c r="AI230" s="50"/>
      <c r="AJ230" s="50"/>
      <c r="AK230" s="50"/>
    </row>
    <row r="231" spans="1:37" x14ac:dyDescent="0.25">
      <c r="N231" s="48"/>
      <c r="O231" s="48"/>
      <c r="P231" s="48"/>
      <c r="Q231" s="48"/>
      <c r="R231" s="48"/>
      <c r="S231" s="48"/>
      <c r="T231" s="48"/>
      <c r="U231" s="48"/>
      <c r="V231" s="48"/>
      <c r="W231" s="48"/>
      <c r="X231" s="48"/>
      <c r="Y231" s="48"/>
      <c r="Z231" s="50"/>
      <c r="AA231" s="50"/>
      <c r="AB231" s="50"/>
      <c r="AC231" s="50"/>
      <c r="AD231" s="50"/>
      <c r="AE231" s="50"/>
      <c r="AF231" s="50"/>
      <c r="AG231" s="50"/>
      <c r="AH231" s="50"/>
      <c r="AI231" s="50"/>
      <c r="AJ231" s="50"/>
      <c r="AK231" s="50"/>
    </row>
    <row r="232" spans="1:37" x14ac:dyDescent="0.25">
      <c r="N232" s="48"/>
      <c r="O232" s="48"/>
      <c r="P232" s="48"/>
      <c r="Q232" s="48"/>
      <c r="R232" s="48"/>
      <c r="S232" s="48"/>
      <c r="T232" s="48"/>
      <c r="U232" s="48"/>
      <c r="V232" s="48"/>
      <c r="W232" s="48"/>
      <c r="X232" s="48"/>
      <c r="Y232" s="48"/>
      <c r="Z232" s="50"/>
      <c r="AA232" s="50"/>
      <c r="AB232" s="50"/>
      <c r="AC232" s="50"/>
      <c r="AD232" s="50"/>
      <c r="AE232" s="50"/>
      <c r="AF232" s="50"/>
      <c r="AG232" s="50"/>
      <c r="AH232" s="50"/>
      <c r="AI232" s="50"/>
      <c r="AJ232" s="50"/>
      <c r="AK232" s="50"/>
    </row>
    <row r="233" spans="1:37" x14ac:dyDescent="0.25">
      <c r="N233" s="48"/>
      <c r="O233" s="48"/>
      <c r="P233" s="48"/>
      <c r="Q233" s="48"/>
      <c r="R233" s="48"/>
      <c r="S233" s="48"/>
      <c r="T233" s="48"/>
      <c r="U233" s="48"/>
      <c r="V233" s="48"/>
      <c r="W233" s="48"/>
      <c r="X233" s="48"/>
      <c r="Y233" s="48"/>
      <c r="Z233" s="50"/>
      <c r="AA233" s="50"/>
      <c r="AB233" s="50"/>
      <c r="AC233" s="50"/>
      <c r="AD233" s="50"/>
      <c r="AE233" s="50"/>
      <c r="AF233" s="50"/>
      <c r="AG233" s="50"/>
      <c r="AH233" s="50"/>
      <c r="AI233" s="50"/>
      <c r="AJ233" s="50"/>
      <c r="AK233" s="50"/>
    </row>
    <row r="234" spans="1:37" x14ac:dyDescent="0.25">
      <c r="N234" s="48"/>
      <c r="O234" s="48"/>
      <c r="P234" s="48"/>
      <c r="Q234" s="48"/>
      <c r="R234" s="48"/>
      <c r="S234" s="48"/>
      <c r="T234" s="48"/>
      <c r="U234" s="48"/>
      <c r="V234" s="48"/>
      <c r="W234" s="48"/>
      <c r="X234" s="48"/>
      <c r="Y234" s="48"/>
      <c r="Z234" s="50"/>
      <c r="AA234" s="50"/>
      <c r="AB234" s="50"/>
      <c r="AC234" s="50"/>
      <c r="AD234" s="50"/>
      <c r="AE234" s="50"/>
      <c r="AF234" s="50"/>
      <c r="AG234" s="50"/>
      <c r="AH234" s="50"/>
      <c r="AI234" s="50"/>
      <c r="AJ234" s="50"/>
      <c r="AK234" s="50"/>
    </row>
    <row r="235" spans="1:37" x14ac:dyDescent="0.25">
      <c r="N235" s="48"/>
      <c r="O235" s="48"/>
      <c r="P235" s="48"/>
      <c r="Q235" s="48"/>
      <c r="R235" s="48"/>
      <c r="S235" s="48"/>
      <c r="T235" s="48"/>
      <c r="U235" s="48"/>
      <c r="V235" s="48"/>
      <c r="W235" s="48"/>
      <c r="X235" s="48"/>
      <c r="Y235" s="48"/>
      <c r="Z235" s="50"/>
      <c r="AA235" s="50"/>
      <c r="AB235" s="50"/>
      <c r="AC235" s="50"/>
      <c r="AD235" s="50"/>
      <c r="AE235" s="50"/>
      <c r="AF235" s="50"/>
      <c r="AG235" s="50"/>
      <c r="AH235" s="50"/>
      <c r="AI235" s="50"/>
      <c r="AJ235" s="50"/>
      <c r="AK235" s="50"/>
    </row>
    <row r="236" spans="1:37" x14ac:dyDescent="0.25">
      <c r="N236" s="48"/>
      <c r="O236" s="48"/>
      <c r="P236" s="48"/>
      <c r="Q236" s="48"/>
      <c r="R236" s="48"/>
      <c r="S236" s="48"/>
      <c r="T236" s="48"/>
      <c r="U236" s="48"/>
      <c r="V236" s="48"/>
      <c r="W236" s="48"/>
      <c r="X236" s="48"/>
      <c r="Y236" s="48"/>
      <c r="Z236" s="50"/>
      <c r="AA236" s="50"/>
      <c r="AB236" s="50"/>
      <c r="AC236" s="50"/>
      <c r="AD236" s="50"/>
      <c r="AE236" s="50"/>
      <c r="AF236" s="50"/>
      <c r="AG236" s="50"/>
      <c r="AH236" s="50"/>
      <c r="AI236" s="50"/>
      <c r="AJ236" s="50"/>
      <c r="AK236" s="50"/>
    </row>
    <row r="237" spans="1:37" x14ac:dyDescent="0.25">
      <c r="N237" s="48"/>
      <c r="O237" s="48"/>
      <c r="P237" s="48"/>
      <c r="Q237" s="48"/>
      <c r="R237" s="48"/>
      <c r="S237" s="48"/>
      <c r="T237" s="48"/>
      <c r="U237" s="48"/>
      <c r="V237" s="48"/>
      <c r="W237" s="48"/>
      <c r="X237" s="48"/>
      <c r="Y237" s="48"/>
      <c r="Z237" s="50"/>
      <c r="AA237" s="50"/>
      <c r="AB237" s="50"/>
      <c r="AC237" s="50"/>
      <c r="AD237" s="50"/>
      <c r="AE237" s="50"/>
      <c r="AF237" s="50"/>
      <c r="AG237" s="50"/>
      <c r="AH237" s="50"/>
      <c r="AI237" s="50"/>
      <c r="AJ237" s="50"/>
      <c r="AK237" s="50"/>
    </row>
    <row r="238" spans="1:37" x14ac:dyDescent="0.25">
      <c r="N238" s="48"/>
      <c r="O238" s="48"/>
      <c r="P238" s="48"/>
      <c r="Q238" s="48"/>
      <c r="R238" s="48"/>
      <c r="S238" s="48"/>
      <c r="T238" s="48"/>
      <c r="U238" s="48"/>
      <c r="V238" s="48"/>
      <c r="W238" s="48"/>
      <c r="X238" s="48"/>
      <c r="Y238" s="48"/>
      <c r="Z238" s="50"/>
      <c r="AA238" s="50"/>
      <c r="AB238" s="50"/>
      <c r="AC238" s="50"/>
      <c r="AD238" s="50"/>
      <c r="AE238" s="50"/>
      <c r="AF238" s="50"/>
      <c r="AG238" s="50"/>
      <c r="AH238" s="50"/>
      <c r="AI238" s="50"/>
      <c r="AJ238" s="50"/>
      <c r="AK238" s="50"/>
    </row>
    <row r="239" spans="1:37" x14ac:dyDescent="0.25">
      <c r="N239" s="48"/>
      <c r="O239" s="48"/>
      <c r="P239" s="48"/>
      <c r="Q239" s="48"/>
      <c r="R239" s="48"/>
      <c r="S239" s="48"/>
      <c r="T239" s="48"/>
      <c r="U239" s="48"/>
      <c r="V239" s="48"/>
      <c r="W239" s="48"/>
      <c r="X239" s="48"/>
      <c r="Y239" s="48"/>
      <c r="Z239" s="50"/>
      <c r="AA239" s="50"/>
      <c r="AB239" s="50"/>
      <c r="AC239" s="50"/>
      <c r="AD239" s="50"/>
      <c r="AE239" s="50"/>
      <c r="AF239" s="50"/>
      <c r="AG239" s="50"/>
      <c r="AH239" s="50"/>
      <c r="AI239" s="50"/>
      <c r="AJ239" s="50"/>
      <c r="AK239" s="50"/>
    </row>
    <row r="240" spans="1:37" x14ac:dyDescent="0.25">
      <c r="N240" s="48"/>
      <c r="O240" s="48"/>
      <c r="P240" s="48"/>
      <c r="Q240" s="48"/>
      <c r="R240" s="48"/>
      <c r="S240" s="48"/>
      <c r="T240" s="48"/>
      <c r="U240" s="48"/>
      <c r="V240" s="48"/>
      <c r="W240" s="48"/>
      <c r="X240" s="48"/>
      <c r="Y240" s="48"/>
      <c r="Z240" s="50"/>
      <c r="AA240" s="50"/>
      <c r="AB240" s="50"/>
      <c r="AC240" s="50"/>
      <c r="AD240" s="50"/>
      <c r="AE240" s="50"/>
      <c r="AF240" s="50"/>
      <c r="AG240" s="50"/>
      <c r="AH240" s="50"/>
      <c r="AI240" s="50"/>
      <c r="AJ240" s="50"/>
      <c r="AK240" s="50"/>
    </row>
    <row r="241" spans="14:37" x14ac:dyDescent="0.25">
      <c r="N241" s="48"/>
      <c r="O241" s="48"/>
      <c r="P241" s="48"/>
      <c r="Q241" s="48"/>
      <c r="R241" s="48"/>
      <c r="S241" s="48"/>
      <c r="T241" s="48"/>
      <c r="U241" s="48"/>
      <c r="V241" s="48"/>
      <c r="W241" s="48"/>
      <c r="X241" s="48"/>
      <c r="Y241" s="48"/>
      <c r="Z241" s="50"/>
      <c r="AA241" s="50"/>
      <c r="AB241" s="50"/>
      <c r="AC241" s="50"/>
      <c r="AD241" s="50"/>
      <c r="AE241" s="50"/>
      <c r="AF241" s="50"/>
      <c r="AG241" s="50"/>
      <c r="AH241" s="50"/>
      <c r="AI241" s="50"/>
      <c r="AJ241" s="50"/>
      <c r="AK241" s="50"/>
    </row>
    <row r="242" spans="14:37" x14ac:dyDescent="0.25">
      <c r="N242" s="48"/>
      <c r="O242" s="48"/>
      <c r="P242" s="48"/>
      <c r="Q242" s="48"/>
      <c r="R242" s="48"/>
      <c r="S242" s="48"/>
      <c r="T242" s="48"/>
      <c r="U242" s="48"/>
      <c r="V242" s="48"/>
      <c r="W242" s="48"/>
      <c r="X242" s="48"/>
      <c r="Y242" s="48"/>
      <c r="Z242" s="50"/>
      <c r="AA242" s="50"/>
      <c r="AB242" s="50"/>
      <c r="AC242" s="50"/>
      <c r="AD242" s="50"/>
      <c r="AE242" s="50"/>
      <c r="AF242" s="50"/>
      <c r="AG242" s="50"/>
      <c r="AH242" s="50"/>
      <c r="AI242" s="50"/>
      <c r="AJ242" s="50"/>
      <c r="AK242" s="50"/>
    </row>
    <row r="243" spans="14:37" x14ac:dyDescent="0.25">
      <c r="N243" s="48"/>
      <c r="O243" s="48"/>
      <c r="P243" s="48"/>
      <c r="Q243" s="48"/>
      <c r="R243" s="48"/>
      <c r="S243" s="48"/>
      <c r="T243" s="48"/>
      <c r="U243" s="48"/>
      <c r="V243" s="48"/>
      <c r="W243" s="48"/>
      <c r="X243" s="48"/>
      <c r="Y243" s="48"/>
      <c r="Z243" s="50"/>
      <c r="AA243" s="50"/>
      <c r="AB243" s="50"/>
      <c r="AC243" s="50"/>
      <c r="AD243" s="50"/>
      <c r="AE243" s="50"/>
      <c r="AF243" s="50"/>
      <c r="AG243" s="50"/>
      <c r="AH243" s="50"/>
      <c r="AI243" s="50"/>
      <c r="AJ243" s="50"/>
      <c r="AK243" s="50"/>
    </row>
    <row r="244" spans="14:37" x14ac:dyDescent="0.25">
      <c r="N244" s="48"/>
      <c r="O244" s="48"/>
      <c r="P244" s="48"/>
      <c r="Q244" s="48"/>
      <c r="R244" s="48"/>
      <c r="S244" s="48"/>
      <c r="T244" s="48"/>
      <c r="U244" s="48"/>
      <c r="V244" s="48"/>
      <c r="W244" s="48"/>
      <c r="X244" s="48"/>
      <c r="Y244" s="48"/>
      <c r="Z244" s="50"/>
      <c r="AA244" s="50"/>
      <c r="AB244" s="50"/>
      <c r="AC244" s="50"/>
      <c r="AD244" s="50"/>
      <c r="AE244" s="50"/>
      <c r="AF244" s="50"/>
      <c r="AG244" s="50"/>
      <c r="AH244" s="50"/>
      <c r="AI244" s="50"/>
      <c r="AJ244" s="50"/>
      <c r="AK244" s="50"/>
    </row>
    <row r="245" spans="14:37" x14ac:dyDescent="0.25">
      <c r="N245" s="48"/>
      <c r="O245" s="48"/>
      <c r="P245" s="48"/>
      <c r="Q245" s="48"/>
      <c r="R245" s="48"/>
      <c r="S245" s="48"/>
      <c r="T245" s="48"/>
      <c r="U245" s="48"/>
      <c r="V245" s="48"/>
      <c r="W245" s="48"/>
      <c r="X245" s="48"/>
      <c r="Y245" s="48"/>
      <c r="Z245" s="50"/>
      <c r="AA245" s="50"/>
      <c r="AB245" s="50"/>
      <c r="AC245" s="50"/>
      <c r="AD245" s="50"/>
      <c r="AE245" s="50"/>
      <c r="AF245" s="50"/>
      <c r="AG245" s="50"/>
      <c r="AH245" s="50"/>
      <c r="AI245" s="50"/>
      <c r="AJ245" s="50"/>
      <c r="AK245" s="50"/>
    </row>
    <row r="246" spans="14:37" x14ac:dyDescent="0.25">
      <c r="N246" s="48"/>
      <c r="O246" s="48"/>
      <c r="P246" s="48"/>
      <c r="Q246" s="48"/>
      <c r="R246" s="48"/>
      <c r="S246" s="48"/>
      <c r="T246" s="48"/>
      <c r="U246" s="48"/>
      <c r="V246" s="48"/>
      <c r="W246" s="48"/>
      <c r="X246" s="48"/>
      <c r="Y246" s="48"/>
      <c r="Z246" s="50"/>
      <c r="AA246" s="50"/>
      <c r="AB246" s="50"/>
      <c r="AC246" s="50"/>
      <c r="AD246" s="50"/>
      <c r="AE246" s="50"/>
      <c r="AF246" s="50"/>
      <c r="AG246" s="50"/>
      <c r="AH246" s="50"/>
      <c r="AI246" s="50"/>
      <c r="AJ246" s="50"/>
      <c r="AK246" s="50"/>
    </row>
    <row r="247" spans="14:37" x14ac:dyDescent="0.25">
      <c r="N247" s="48"/>
      <c r="O247" s="48"/>
      <c r="P247" s="48"/>
      <c r="Q247" s="48"/>
      <c r="R247" s="48"/>
      <c r="S247" s="48"/>
      <c r="T247" s="48"/>
      <c r="U247" s="48"/>
      <c r="V247" s="48"/>
      <c r="W247" s="48"/>
      <c r="X247" s="48"/>
      <c r="Y247" s="48"/>
      <c r="Z247" s="50"/>
      <c r="AA247" s="50"/>
      <c r="AB247" s="50"/>
      <c r="AC247" s="50"/>
      <c r="AD247" s="50"/>
      <c r="AE247" s="50"/>
      <c r="AF247" s="50"/>
      <c r="AG247" s="50"/>
      <c r="AH247" s="50"/>
      <c r="AI247" s="50"/>
      <c r="AJ247" s="50"/>
      <c r="AK247" s="50"/>
    </row>
    <row r="248" spans="14:37" x14ac:dyDescent="0.25">
      <c r="N248" s="48"/>
      <c r="O248" s="48"/>
      <c r="P248" s="48"/>
      <c r="Q248" s="48"/>
      <c r="R248" s="48"/>
      <c r="S248" s="48"/>
      <c r="T248" s="48"/>
      <c r="U248" s="48"/>
      <c r="V248" s="48"/>
      <c r="W248" s="48"/>
      <c r="X248" s="48"/>
      <c r="Y248" s="48"/>
      <c r="Z248" s="50"/>
      <c r="AA248" s="50"/>
      <c r="AB248" s="50"/>
      <c r="AC248" s="50"/>
      <c r="AD248" s="50"/>
      <c r="AE248" s="50"/>
      <c r="AF248" s="50"/>
      <c r="AG248" s="50"/>
      <c r="AH248" s="50"/>
      <c r="AI248" s="50"/>
      <c r="AJ248" s="50"/>
      <c r="AK248" s="50"/>
    </row>
    <row r="249" spans="14:37" x14ac:dyDescent="0.25">
      <c r="N249" s="48"/>
      <c r="O249" s="48"/>
      <c r="P249" s="48"/>
      <c r="Q249" s="48"/>
      <c r="R249" s="48"/>
      <c r="S249" s="48"/>
      <c r="T249" s="48"/>
      <c r="U249" s="48"/>
      <c r="V249" s="48"/>
      <c r="W249" s="48"/>
      <c r="X249" s="48"/>
      <c r="Y249" s="48"/>
      <c r="Z249" s="50"/>
      <c r="AA249" s="50"/>
      <c r="AB249" s="50"/>
      <c r="AC249" s="50"/>
      <c r="AD249" s="50"/>
      <c r="AE249" s="50"/>
      <c r="AF249" s="50"/>
      <c r="AG249" s="50"/>
      <c r="AH249" s="50"/>
      <c r="AI249" s="50"/>
      <c r="AJ249" s="50"/>
      <c r="AK249" s="50"/>
    </row>
    <row r="250" spans="14:37" x14ac:dyDescent="0.25">
      <c r="N250" s="48"/>
      <c r="O250" s="48"/>
      <c r="P250" s="48"/>
      <c r="Q250" s="48"/>
      <c r="R250" s="48"/>
      <c r="S250" s="48"/>
      <c r="T250" s="48"/>
      <c r="U250" s="48"/>
      <c r="V250" s="48"/>
      <c r="W250" s="48"/>
      <c r="X250" s="48"/>
      <c r="Y250" s="48"/>
      <c r="Z250" s="50"/>
      <c r="AA250" s="50"/>
      <c r="AB250" s="50"/>
      <c r="AC250" s="50"/>
      <c r="AD250" s="50"/>
      <c r="AE250" s="50"/>
      <c r="AF250" s="50"/>
      <c r="AG250" s="50"/>
      <c r="AH250" s="50"/>
      <c r="AI250" s="50"/>
      <c r="AJ250" s="50"/>
      <c r="AK250" s="50"/>
    </row>
    <row r="251" spans="14:37" x14ac:dyDescent="0.25">
      <c r="N251" s="48"/>
      <c r="O251" s="48"/>
      <c r="P251" s="48"/>
      <c r="Q251" s="48"/>
      <c r="R251" s="48"/>
      <c r="S251" s="48"/>
      <c r="T251" s="48"/>
      <c r="U251" s="48"/>
      <c r="V251" s="48"/>
      <c r="W251" s="48"/>
      <c r="X251" s="48"/>
      <c r="Y251" s="48"/>
      <c r="Z251" s="50"/>
      <c r="AA251" s="50"/>
      <c r="AB251" s="50"/>
      <c r="AC251" s="50"/>
      <c r="AD251" s="50"/>
      <c r="AE251" s="50"/>
      <c r="AF251" s="50"/>
      <c r="AG251" s="50"/>
      <c r="AH251" s="50"/>
      <c r="AI251" s="50"/>
      <c r="AJ251" s="50"/>
      <c r="AK251" s="50"/>
    </row>
    <row r="252" spans="14:37" x14ac:dyDescent="0.25">
      <c r="N252" s="48"/>
      <c r="O252" s="48"/>
      <c r="P252" s="48"/>
      <c r="Q252" s="48"/>
      <c r="R252" s="48"/>
      <c r="S252" s="48"/>
      <c r="T252" s="48"/>
      <c r="U252" s="48"/>
      <c r="V252" s="48"/>
      <c r="W252" s="48"/>
      <c r="X252" s="48"/>
      <c r="Y252" s="48"/>
      <c r="Z252" s="50"/>
      <c r="AA252" s="50"/>
      <c r="AB252" s="50"/>
      <c r="AC252" s="50"/>
      <c r="AD252" s="50"/>
      <c r="AE252" s="50"/>
      <c r="AF252" s="50"/>
      <c r="AG252" s="50"/>
      <c r="AH252" s="50"/>
      <c r="AI252" s="50"/>
      <c r="AJ252" s="50"/>
      <c r="AK252" s="50"/>
    </row>
    <row r="253" spans="14:37" x14ac:dyDescent="0.25">
      <c r="N253" s="48"/>
      <c r="O253" s="48"/>
      <c r="P253" s="48"/>
      <c r="Q253" s="48"/>
      <c r="R253" s="48"/>
      <c r="S253" s="48"/>
      <c r="T253" s="48"/>
      <c r="U253" s="48"/>
      <c r="V253" s="48"/>
      <c r="W253" s="48"/>
      <c r="X253" s="48"/>
      <c r="Y253" s="48"/>
      <c r="Z253" s="50"/>
      <c r="AA253" s="50"/>
      <c r="AB253" s="50"/>
      <c r="AC253" s="50"/>
      <c r="AD253" s="50"/>
      <c r="AE253" s="50"/>
      <c r="AF253" s="50"/>
      <c r="AG253" s="50"/>
      <c r="AH253" s="50"/>
      <c r="AI253" s="50"/>
      <c r="AJ253" s="50"/>
      <c r="AK253" s="50"/>
    </row>
    <row r="254" spans="14:37" x14ac:dyDescent="0.25">
      <c r="N254" s="48"/>
      <c r="O254" s="48"/>
      <c r="P254" s="48"/>
      <c r="Q254" s="48"/>
      <c r="R254" s="48"/>
      <c r="S254" s="48"/>
      <c r="T254" s="48"/>
      <c r="U254" s="48"/>
      <c r="V254" s="48"/>
      <c r="W254" s="48"/>
      <c r="X254" s="48"/>
      <c r="Y254" s="48"/>
      <c r="Z254" s="50"/>
      <c r="AA254" s="50"/>
      <c r="AB254" s="50"/>
      <c r="AC254" s="50"/>
      <c r="AD254" s="50"/>
      <c r="AE254" s="50"/>
      <c r="AF254" s="50"/>
      <c r="AG254" s="50"/>
      <c r="AH254" s="50"/>
      <c r="AI254" s="50"/>
      <c r="AJ254" s="50"/>
      <c r="AK254" s="50"/>
    </row>
    <row r="255" spans="14:37" x14ac:dyDescent="0.25">
      <c r="N255" s="48"/>
      <c r="O255" s="48"/>
      <c r="P255" s="48"/>
      <c r="Q255" s="48"/>
      <c r="R255" s="48"/>
      <c r="S255" s="48"/>
      <c r="T255" s="48"/>
      <c r="U255" s="48"/>
      <c r="V255" s="48"/>
      <c r="W255" s="48"/>
      <c r="X255" s="48"/>
      <c r="Y255" s="48"/>
      <c r="Z255" s="50"/>
      <c r="AA255" s="50"/>
      <c r="AB255" s="50"/>
      <c r="AC255" s="50"/>
      <c r="AD255" s="50"/>
      <c r="AE255" s="50"/>
      <c r="AF255" s="50"/>
      <c r="AG255" s="50"/>
      <c r="AH255" s="50"/>
      <c r="AI255" s="50"/>
      <c r="AJ255" s="50"/>
      <c r="AK255" s="50"/>
    </row>
    <row r="256" spans="14:37" x14ac:dyDescent="0.25">
      <c r="N256" s="48"/>
      <c r="O256" s="48"/>
      <c r="P256" s="48"/>
      <c r="Q256" s="48"/>
      <c r="R256" s="48"/>
      <c r="S256" s="48"/>
      <c r="T256" s="48"/>
      <c r="U256" s="48"/>
      <c r="V256" s="48"/>
      <c r="W256" s="48"/>
      <c r="X256" s="48"/>
      <c r="Y256" s="48"/>
      <c r="Z256" s="50"/>
      <c r="AA256" s="50"/>
      <c r="AB256" s="50"/>
      <c r="AC256" s="50"/>
      <c r="AD256" s="50"/>
      <c r="AE256" s="50"/>
      <c r="AF256" s="50"/>
      <c r="AG256" s="50"/>
      <c r="AH256" s="50"/>
      <c r="AI256" s="50"/>
      <c r="AJ256" s="50"/>
      <c r="AK256" s="50"/>
    </row>
    <row r="257" spans="14:37" x14ac:dyDescent="0.25">
      <c r="N257" s="48"/>
      <c r="O257" s="48"/>
      <c r="P257" s="48"/>
      <c r="Q257" s="48"/>
      <c r="R257" s="48"/>
      <c r="S257" s="48"/>
      <c r="T257" s="48"/>
      <c r="U257" s="48"/>
      <c r="V257" s="48"/>
      <c r="W257" s="48"/>
      <c r="X257" s="48"/>
      <c r="Y257" s="48"/>
      <c r="Z257" s="50"/>
      <c r="AA257" s="50"/>
      <c r="AB257" s="50"/>
      <c r="AC257" s="50"/>
      <c r="AD257" s="50"/>
      <c r="AE257" s="50"/>
      <c r="AF257" s="50"/>
      <c r="AG257" s="50"/>
      <c r="AH257" s="50"/>
      <c r="AI257" s="50"/>
      <c r="AJ257" s="50"/>
      <c r="AK257" s="50"/>
    </row>
    <row r="258" spans="14:37" x14ac:dyDescent="0.25">
      <c r="N258" s="48"/>
      <c r="O258" s="48"/>
      <c r="P258" s="48"/>
      <c r="Q258" s="48"/>
      <c r="R258" s="48"/>
      <c r="S258" s="48"/>
      <c r="T258" s="48"/>
      <c r="U258" s="48"/>
      <c r="V258" s="48"/>
      <c r="W258" s="48"/>
      <c r="X258" s="48"/>
      <c r="Y258" s="48"/>
      <c r="Z258" s="50"/>
      <c r="AA258" s="50"/>
      <c r="AB258" s="50"/>
      <c r="AC258" s="50"/>
      <c r="AD258" s="50"/>
      <c r="AE258" s="50"/>
      <c r="AF258" s="50"/>
      <c r="AG258" s="50"/>
      <c r="AH258" s="50"/>
      <c r="AI258" s="50"/>
      <c r="AJ258" s="50"/>
      <c r="AK258" s="50"/>
    </row>
    <row r="259" spans="14:37" x14ac:dyDescent="0.25">
      <c r="N259" s="48"/>
      <c r="O259" s="48"/>
      <c r="P259" s="48"/>
      <c r="Q259" s="48"/>
      <c r="R259" s="48"/>
      <c r="S259" s="48"/>
      <c r="T259" s="48"/>
      <c r="U259" s="48"/>
      <c r="V259" s="48"/>
      <c r="W259" s="48"/>
      <c r="X259" s="48"/>
      <c r="Y259" s="48"/>
      <c r="Z259" s="50"/>
      <c r="AA259" s="50"/>
      <c r="AB259" s="50"/>
      <c r="AC259" s="50"/>
      <c r="AD259" s="50"/>
      <c r="AE259" s="50"/>
      <c r="AF259" s="50"/>
      <c r="AG259" s="50"/>
      <c r="AH259" s="50"/>
      <c r="AI259" s="50"/>
      <c r="AJ259" s="50"/>
      <c r="AK259" s="50"/>
    </row>
    <row r="260" spans="14:37" x14ac:dyDescent="0.25">
      <c r="N260" s="48"/>
      <c r="O260" s="48"/>
      <c r="P260" s="48"/>
      <c r="Q260" s="48"/>
      <c r="R260" s="48"/>
      <c r="S260" s="48"/>
      <c r="T260" s="48"/>
      <c r="U260" s="48"/>
      <c r="V260" s="48"/>
      <c r="W260" s="48"/>
      <c r="X260" s="48"/>
      <c r="Y260" s="48"/>
      <c r="Z260" s="50"/>
      <c r="AA260" s="50"/>
      <c r="AB260" s="50"/>
      <c r="AC260" s="50"/>
      <c r="AD260" s="50"/>
      <c r="AE260" s="50"/>
      <c r="AF260" s="50"/>
      <c r="AG260" s="50"/>
      <c r="AH260" s="50"/>
      <c r="AI260" s="50"/>
      <c r="AJ260" s="50"/>
      <c r="AK260" s="50"/>
    </row>
    <row r="261" spans="14:37" x14ac:dyDescent="0.25">
      <c r="N261" s="48"/>
      <c r="O261" s="48"/>
      <c r="P261" s="48"/>
      <c r="Q261" s="48"/>
      <c r="R261" s="48"/>
      <c r="S261" s="48"/>
      <c r="T261" s="48"/>
      <c r="U261" s="48"/>
      <c r="V261" s="48"/>
      <c r="W261" s="48"/>
      <c r="X261" s="48"/>
      <c r="Y261" s="48"/>
      <c r="Z261" s="50"/>
      <c r="AA261" s="50"/>
      <c r="AB261" s="50"/>
      <c r="AC261" s="50"/>
      <c r="AD261" s="50"/>
      <c r="AE261" s="50"/>
      <c r="AF261" s="50"/>
      <c r="AG261" s="50"/>
      <c r="AH261" s="50"/>
      <c r="AI261" s="50"/>
      <c r="AJ261" s="50"/>
      <c r="AK261" s="50"/>
    </row>
    <row r="262" spans="14:37" x14ac:dyDescent="0.25">
      <c r="N262" s="48"/>
      <c r="O262" s="48"/>
      <c r="P262" s="48"/>
      <c r="Q262" s="48"/>
      <c r="R262" s="48"/>
      <c r="S262" s="48"/>
      <c r="T262" s="48"/>
      <c r="U262" s="48"/>
      <c r="V262" s="48"/>
      <c r="W262" s="48"/>
      <c r="X262" s="48"/>
      <c r="Y262" s="48"/>
      <c r="Z262" s="50"/>
      <c r="AA262" s="50"/>
      <c r="AB262" s="50"/>
      <c r="AC262" s="50"/>
      <c r="AD262" s="50"/>
      <c r="AE262" s="50"/>
      <c r="AF262" s="50"/>
      <c r="AG262" s="50"/>
      <c r="AH262" s="50"/>
      <c r="AI262" s="50"/>
      <c r="AJ262" s="50"/>
      <c r="AK262" s="50"/>
    </row>
    <row r="263" spans="14:37" x14ac:dyDescent="0.25">
      <c r="N263" s="48"/>
      <c r="O263" s="48"/>
      <c r="P263" s="48"/>
      <c r="Q263" s="48"/>
      <c r="R263" s="48"/>
      <c r="S263" s="48"/>
      <c r="T263" s="48"/>
      <c r="U263" s="48"/>
      <c r="V263" s="48"/>
      <c r="W263" s="48"/>
      <c r="X263" s="48"/>
      <c r="Y263" s="48"/>
      <c r="Z263" s="50"/>
      <c r="AA263" s="50"/>
      <c r="AB263" s="50"/>
      <c r="AC263" s="50"/>
      <c r="AD263" s="50"/>
      <c r="AE263" s="50"/>
      <c r="AF263" s="50"/>
      <c r="AG263" s="50"/>
      <c r="AH263" s="50"/>
      <c r="AI263" s="50"/>
      <c r="AJ263" s="50"/>
      <c r="AK263" s="50"/>
    </row>
    <row r="264" spans="14:37" x14ac:dyDescent="0.25">
      <c r="N264" s="48"/>
      <c r="O264" s="48"/>
      <c r="P264" s="48"/>
      <c r="Q264" s="48"/>
      <c r="R264" s="48"/>
      <c r="S264" s="48"/>
      <c r="T264" s="48"/>
      <c r="U264" s="48"/>
      <c r="V264" s="48"/>
      <c r="W264" s="48"/>
      <c r="X264" s="48"/>
      <c r="Y264" s="48"/>
      <c r="Z264" s="50"/>
      <c r="AA264" s="50"/>
      <c r="AB264" s="50"/>
      <c r="AC264" s="50"/>
      <c r="AD264" s="50"/>
      <c r="AE264" s="50"/>
      <c r="AF264" s="50"/>
      <c r="AG264" s="50"/>
      <c r="AH264" s="50"/>
      <c r="AI264" s="50"/>
      <c r="AJ264" s="50"/>
      <c r="AK264" s="50"/>
    </row>
    <row r="265" spans="14:37" x14ac:dyDescent="0.25">
      <c r="N265" s="48"/>
      <c r="O265" s="48"/>
      <c r="P265" s="48"/>
      <c r="Q265" s="48"/>
      <c r="R265" s="48"/>
      <c r="S265" s="48"/>
      <c r="T265" s="48"/>
      <c r="U265" s="48"/>
      <c r="V265" s="48"/>
      <c r="W265" s="48"/>
      <c r="X265" s="48"/>
      <c r="Y265" s="48"/>
      <c r="Z265" s="50"/>
      <c r="AA265" s="50"/>
      <c r="AB265" s="50"/>
      <c r="AC265" s="50"/>
      <c r="AD265" s="50"/>
      <c r="AE265" s="50"/>
      <c r="AF265" s="50"/>
      <c r="AG265" s="50"/>
      <c r="AH265" s="50"/>
      <c r="AI265" s="50"/>
      <c r="AJ265" s="50"/>
      <c r="AK265" s="50"/>
    </row>
    <row r="266" spans="14:37" x14ac:dyDescent="0.25">
      <c r="N266" s="48"/>
      <c r="O266" s="48"/>
      <c r="P266" s="48"/>
      <c r="Q266" s="48"/>
      <c r="R266" s="48"/>
      <c r="S266" s="48"/>
      <c r="T266" s="48"/>
      <c r="U266" s="48"/>
      <c r="V266" s="48"/>
      <c r="W266" s="48"/>
      <c r="X266" s="48"/>
      <c r="Y266" s="48"/>
      <c r="Z266" s="50"/>
      <c r="AA266" s="50"/>
      <c r="AB266" s="50"/>
      <c r="AC266" s="50"/>
      <c r="AD266" s="50"/>
      <c r="AE266" s="50"/>
      <c r="AF266" s="50"/>
      <c r="AG266" s="50"/>
      <c r="AH266" s="50"/>
      <c r="AI266" s="50"/>
      <c r="AJ266" s="50"/>
      <c r="AK266" s="50"/>
    </row>
    <row r="267" spans="14:37" x14ac:dyDescent="0.25">
      <c r="N267" s="48"/>
      <c r="O267" s="48"/>
      <c r="P267" s="48"/>
      <c r="Q267" s="48"/>
      <c r="R267" s="48"/>
      <c r="S267" s="48"/>
      <c r="T267" s="48"/>
      <c r="U267" s="48"/>
      <c r="V267" s="48"/>
      <c r="W267" s="48"/>
      <c r="X267" s="48"/>
      <c r="Y267" s="48"/>
      <c r="Z267" s="50"/>
      <c r="AA267" s="50"/>
      <c r="AB267" s="50"/>
      <c r="AC267" s="50"/>
      <c r="AD267" s="50"/>
      <c r="AE267" s="50"/>
      <c r="AF267" s="50"/>
      <c r="AG267" s="50"/>
      <c r="AH267" s="50"/>
      <c r="AI267" s="50"/>
      <c r="AJ267" s="50"/>
      <c r="AK267" s="50"/>
    </row>
    <row r="268" spans="14:37" x14ac:dyDescent="0.25">
      <c r="N268" s="48"/>
      <c r="O268" s="48"/>
      <c r="P268" s="48"/>
      <c r="Q268" s="48"/>
      <c r="R268" s="48"/>
      <c r="S268" s="48"/>
      <c r="T268" s="48"/>
      <c r="U268" s="48"/>
      <c r="V268" s="48"/>
      <c r="W268" s="48"/>
      <c r="X268" s="48"/>
      <c r="Y268" s="48"/>
      <c r="Z268" s="50"/>
      <c r="AA268" s="50"/>
      <c r="AB268" s="50"/>
      <c r="AC268" s="50"/>
      <c r="AD268" s="50"/>
      <c r="AE268" s="50"/>
      <c r="AF268" s="50"/>
      <c r="AG268" s="50"/>
      <c r="AH268" s="50"/>
      <c r="AI268" s="50"/>
      <c r="AJ268" s="50"/>
      <c r="AK268" s="50"/>
    </row>
    <row r="269" spans="14:37" x14ac:dyDescent="0.25">
      <c r="N269" s="48"/>
      <c r="O269" s="48"/>
      <c r="P269" s="48"/>
      <c r="Q269" s="48"/>
      <c r="R269" s="48"/>
      <c r="S269" s="48"/>
      <c r="T269" s="48"/>
      <c r="U269" s="48"/>
      <c r="V269" s="48"/>
      <c r="W269" s="48"/>
      <c r="X269" s="48"/>
      <c r="Y269" s="48"/>
      <c r="Z269" s="50"/>
      <c r="AA269" s="50"/>
      <c r="AB269" s="50"/>
      <c r="AC269" s="50"/>
      <c r="AD269" s="50"/>
      <c r="AE269" s="50"/>
      <c r="AF269" s="50"/>
      <c r="AG269" s="50"/>
      <c r="AH269" s="50"/>
      <c r="AI269" s="50"/>
      <c r="AJ269" s="50"/>
      <c r="AK269" s="50"/>
    </row>
    <row r="270" spans="14:37" x14ac:dyDescent="0.25">
      <c r="N270" s="48"/>
      <c r="O270" s="48"/>
      <c r="P270" s="48"/>
      <c r="Q270" s="48"/>
      <c r="R270" s="48"/>
      <c r="S270" s="48"/>
      <c r="T270" s="48"/>
      <c r="U270" s="48"/>
      <c r="V270" s="48"/>
      <c r="W270" s="48"/>
      <c r="X270" s="48"/>
      <c r="Y270" s="48"/>
      <c r="Z270" s="50"/>
      <c r="AA270" s="50"/>
      <c r="AB270" s="50"/>
      <c r="AC270" s="50"/>
      <c r="AD270" s="50"/>
      <c r="AE270" s="50"/>
      <c r="AF270" s="50"/>
      <c r="AG270" s="50"/>
      <c r="AH270" s="50"/>
      <c r="AI270" s="50"/>
      <c r="AJ270" s="50"/>
      <c r="AK270" s="50"/>
    </row>
    <row r="271" spans="14:37" x14ac:dyDescent="0.25">
      <c r="N271" s="48"/>
      <c r="O271" s="48"/>
      <c r="P271" s="48"/>
      <c r="Q271" s="48"/>
      <c r="R271" s="48"/>
      <c r="S271" s="48"/>
      <c r="T271" s="48"/>
      <c r="U271" s="48"/>
      <c r="V271" s="48"/>
      <c r="W271" s="48"/>
      <c r="X271" s="48"/>
      <c r="Y271" s="48"/>
      <c r="Z271" s="50"/>
      <c r="AA271" s="50"/>
      <c r="AB271" s="50"/>
      <c r="AC271" s="50"/>
      <c r="AD271" s="50"/>
      <c r="AE271" s="50"/>
      <c r="AF271" s="50"/>
      <c r="AG271" s="50"/>
      <c r="AH271" s="50"/>
      <c r="AI271" s="50"/>
      <c r="AJ271" s="50"/>
      <c r="AK271" s="50"/>
    </row>
    <row r="272" spans="14:37" x14ac:dyDescent="0.25">
      <c r="N272" s="48"/>
      <c r="O272" s="48"/>
      <c r="P272" s="48"/>
      <c r="Q272" s="48"/>
      <c r="R272" s="48"/>
      <c r="S272" s="48"/>
      <c r="T272" s="48"/>
      <c r="U272" s="48"/>
      <c r="V272" s="48"/>
      <c r="W272" s="48"/>
      <c r="X272" s="48"/>
      <c r="Y272" s="48"/>
      <c r="Z272" s="50"/>
      <c r="AA272" s="50"/>
      <c r="AB272" s="50"/>
      <c r="AC272" s="50"/>
      <c r="AD272" s="50"/>
      <c r="AE272" s="50"/>
      <c r="AF272" s="50"/>
      <c r="AG272" s="50"/>
      <c r="AH272" s="50"/>
      <c r="AI272" s="50"/>
      <c r="AJ272" s="50"/>
      <c r="AK272" s="50"/>
    </row>
    <row r="273" spans="14:37" x14ac:dyDescent="0.25">
      <c r="N273" s="48"/>
      <c r="O273" s="48"/>
      <c r="P273" s="48"/>
      <c r="Q273" s="48"/>
      <c r="R273" s="48"/>
      <c r="S273" s="48"/>
      <c r="T273" s="48"/>
      <c r="U273" s="48"/>
      <c r="V273" s="48"/>
      <c r="W273" s="48"/>
      <c r="X273" s="48"/>
      <c r="Y273" s="48"/>
      <c r="Z273" s="50"/>
      <c r="AA273" s="50"/>
      <c r="AB273" s="50"/>
      <c r="AC273" s="50"/>
      <c r="AD273" s="50"/>
      <c r="AE273" s="50"/>
      <c r="AF273" s="50"/>
      <c r="AG273" s="50"/>
      <c r="AH273" s="50"/>
      <c r="AI273" s="50"/>
      <c r="AJ273" s="50"/>
      <c r="AK273" s="50"/>
    </row>
    <row r="274" spans="14:37" x14ac:dyDescent="0.25">
      <c r="N274" s="48"/>
      <c r="O274" s="48"/>
      <c r="P274" s="48"/>
      <c r="Q274" s="48"/>
      <c r="R274" s="48"/>
      <c r="S274" s="48"/>
      <c r="T274" s="48"/>
      <c r="U274" s="48"/>
      <c r="V274" s="48"/>
      <c r="W274" s="48"/>
      <c r="X274" s="48"/>
      <c r="Y274" s="48"/>
    </row>
    <row r="275" spans="14:37" x14ac:dyDescent="0.25">
      <c r="N275" s="48"/>
      <c r="O275" s="48"/>
      <c r="P275" s="48"/>
      <c r="Q275" s="48"/>
      <c r="R275" s="48"/>
      <c r="S275" s="48"/>
      <c r="T275" s="48"/>
      <c r="U275" s="48"/>
      <c r="V275" s="48"/>
      <c r="W275" s="48"/>
      <c r="X275" s="48"/>
      <c r="Y275" s="48"/>
    </row>
    <row r="276" spans="14:37" x14ac:dyDescent="0.25">
      <c r="N276" s="48"/>
      <c r="O276" s="48"/>
      <c r="P276" s="48"/>
      <c r="Q276" s="48"/>
      <c r="R276" s="48"/>
      <c r="S276" s="48"/>
      <c r="T276" s="48"/>
      <c r="U276" s="48"/>
      <c r="V276" s="48"/>
      <c r="W276" s="48"/>
      <c r="X276" s="48"/>
      <c r="Y276" s="48"/>
    </row>
    <row r="277" spans="14:37" x14ac:dyDescent="0.25">
      <c r="N277" s="48"/>
      <c r="O277" s="48"/>
      <c r="P277" s="48"/>
      <c r="Q277" s="48"/>
      <c r="R277" s="48"/>
      <c r="S277" s="48"/>
      <c r="T277" s="48"/>
      <c r="U277" s="48"/>
      <c r="V277" s="48"/>
      <c r="W277" s="48"/>
      <c r="X277" s="48"/>
      <c r="Y277" s="48"/>
    </row>
    <row r="278" spans="14:37" x14ac:dyDescent="0.25">
      <c r="N278" s="48"/>
      <c r="O278" s="48"/>
      <c r="P278" s="48"/>
      <c r="Q278" s="48"/>
      <c r="R278" s="48"/>
      <c r="S278" s="48"/>
      <c r="T278" s="48"/>
      <c r="U278" s="48"/>
      <c r="V278" s="48"/>
      <c r="W278" s="48"/>
      <c r="X278" s="48"/>
      <c r="Y278" s="48"/>
    </row>
    <row r="279" spans="14:37" x14ac:dyDescent="0.25">
      <c r="N279" s="48"/>
      <c r="O279" s="48"/>
      <c r="P279" s="48"/>
      <c r="Q279" s="48"/>
      <c r="R279" s="48"/>
      <c r="S279" s="48"/>
      <c r="T279" s="48"/>
      <c r="U279" s="48"/>
      <c r="V279" s="48"/>
      <c r="W279" s="48"/>
      <c r="X279" s="48"/>
      <c r="Y279" s="48"/>
    </row>
    <row r="280" spans="14:37" x14ac:dyDescent="0.25">
      <c r="N280" s="48"/>
      <c r="O280" s="48"/>
      <c r="P280" s="48"/>
      <c r="Q280" s="48"/>
      <c r="R280" s="48"/>
      <c r="S280" s="48"/>
      <c r="T280" s="48"/>
      <c r="U280" s="48"/>
      <c r="V280" s="48"/>
      <c r="W280" s="48"/>
      <c r="X280" s="48"/>
      <c r="Y280" s="48"/>
    </row>
    <row r="281" spans="14:37" x14ac:dyDescent="0.25">
      <c r="N281" s="48"/>
      <c r="O281" s="48"/>
      <c r="P281" s="48"/>
      <c r="Q281" s="48"/>
      <c r="R281" s="48"/>
      <c r="S281" s="48"/>
      <c r="T281" s="48"/>
      <c r="U281" s="48"/>
      <c r="V281" s="48"/>
      <c r="W281" s="48"/>
      <c r="X281" s="48"/>
      <c r="Y281" s="48"/>
    </row>
    <row r="282" spans="14:37" x14ac:dyDescent="0.25">
      <c r="N282" s="48"/>
      <c r="O282" s="48"/>
      <c r="P282" s="48"/>
      <c r="Q282" s="48"/>
      <c r="R282" s="48"/>
      <c r="S282" s="48"/>
      <c r="T282" s="48"/>
      <c r="U282" s="48"/>
      <c r="V282" s="48"/>
      <c r="W282" s="48"/>
      <c r="X282" s="48"/>
      <c r="Y282" s="48"/>
    </row>
    <row r="283" spans="14:37" x14ac:dyDescent="0.25">
      <c r="N283" s="48"/>
      <c r="O283" s="48"/>
      <c r="P283" s="48"/>
      <c r="Q283" s="48"/>
      <c r="R283" s="48"/>
      <c r="S283" s="48"/>
      <c r="T283" s="48"/>
      <c r="U283" s="48"/>
      <c r="V283" s="48"/>
      <c r="W283" s="48"/>
      <c r="X283" s="48"/>
      <c r="Y283" s="48"/>
    </row>
    <row r="284" spans="14:37" x14ac:dyDescent="0.25">
      <c r="N284" s="48"/>
      <c r="O284" s="48"/>
      <c r="P284" s="48"/>
      <c r="Q284" s="48"/>
      <c r="R284" s="48"/>
      <c r="S284" s="48"/>
      <c r="T284" s="48"/>
      <c r="U284" s="48"/>
      <c r="V284" s="48"/>
      <c r="W284" s="48"/>
      <c r="X284" s="48"/>
      <c r="Y284" s="48"/>
    </row>
    <row r="285" spans="14:37" x14ac:dyDescent="0.25">
      <c r="N285" s="48"/>
      <c r="O285" s="48"/>
      <c r="P285" s="48"/>
      <c r="Q285" s="48"/>
      <c r="R285" s="48"/>
      <c r="S285" s="48"/>
      <c r="T285" s="48"/>
      <c r="U285" s="48"/>
      <c r="V285" s="48"/>
      <c r="W285" s="48"/>
      <c r="X285" s="48"/>
      <c r="Y285" s="48"/>
    </row>
    <row r="286" spans="14:37" x14ac:dyDescent="0.25">
      <c r="N286" s="48"/>
      <c r="O286" s="48"/>
      <c r="P286" s="48"/>
      <c r="Q286" s="48"/>
      <c r="R286" s="48"/>
      <c r="S286" s="48"/>
      <c r="T286" s="48"/>
      <c r="U286" s="48"/>
      <c r="V286" s="48"/>
      <c r="W286" s="48"/>
      <c r="X286" s="48"/>
      <c r="Y286" s="48"/>
    </row>
    <row r="287" spans="14:37" x14ac:dyDescent="0.25">
      <c r="N287" s="48"/>
      <c r="O287" s="48"/>
      <c r="P287" s="48"/>
      <c r="Q287" s="48"/>
      <c r="R287" s="48"/>
      <c r="S287" s="48"/>
      <c r="T287" s="48"/>
      <c r="U287" s="48"/>
      <c r="V287" s="48"/>
      <c r="W287" s="48"/>
      <c r="X287" s="48"/>
      <c r="Y287" s="48"/>
    </row>
    <row r="288" spans="14:37" x14ac:dyDescent="0.25">
      <c r="N288" s="48"/>
      <c r="O288" s="48"/>
      <c r="P288" s="48"/>
      <c r="Q288" s="48"/>
      <c r="R288" s="48"/>
      <c r="S288" s="48"/>
      <c r="T288" s="48"/>
      <c r="U288" s="48"/>
      <c r="V288" s="48"/>
      <c r="W288" s="48"/>
      <c r="X288" s="48"/>
      <c r="Y288" s="48"/>
    </row>
    <row r="289" spans="14:25" x14ac:dyDescent="0.25">
      <c r="N289" s="48"/>
      <c r="O289" s="48"/>
      <c r="P289" s="48"/>
      <c r="Q289" s="48"/>
      <c r="R289" s="48"/>
      <c r="S289" s="48"/>
      <c r="T289" s="48"/>
      <c r="U289" s="48"/>
      <c r="V289" s="48"/>
      <c r="W289" s="48"/>
      <c r="X289" s="48"/>
      <c r="Y289" s="48"/>
    </row>
    <row r="290" spans="14:25" x14ac:dyDescent="0.25">
      <c r="N290" s="48"/>
      <c r="O290" s="48"/>
      <c r="P290" s="48"/>
      <c r="Q290" s="48"/>
      <c r="R290" s="48"/>
      <c r="S290" s="48"/>
      <c r="T290" s="48"/>
      <c r="U290" s="48"/>
      <c r="V290" s="48"/>
      <c r="W290" s="48"/>
      <c r="X290" s="48"/>
      <c r="Y290" s="48"/>
    </row>
    <row r="291" spans="14:25" x14ac:dyDescent="0.25">
      <c r="N291" s="48"/>
      <c r="O291" s="48"/>
      <c r="P291" s="48"/>
      <c r="Q291" s="48"/>
      <c r="R291" s="48"/>
      <c r="S291" s="48"/>
      <c r="T291" s="48"/>
      <c r="U291" s="48"/>
      <c r="V291" s="48"/>
      <c r="W291" s="48"/>
      <c r="X291" s="48"/>
      <c r="Y291" s="48"/>
    </row>
    <row r="292" spans="14:25" x14ac:dyDescent="0.25">
      <c r="N292" s="48"/>
      <c r="O292" s="48"/>
      <c r="P292" s="48"/>
      <c r="Q292" s="48"/>
      <c r="R292" s="48"/>
      <c r="S292" s="48"/>
      <c r="T292" s="48"/>
      <c r="U292" s="48"/>
      <c r="V292" s="48"/>
      <c r="W292" s="48"/>
      <c r="X292" s="48"/>
      <c r="Y292" s="48"/>
    </row>
    <row r="293" spans="14:25" x14ac:dyDescent="0.25">
      <c r="N293" s="48"/>
      <c r="O293" s="48"/>
      <c r="P293" s="48"/>
      <c r="Q293" s="48"/>
      <c r="R293" s="48"/>
      <c r="S293" s="48"/>
      <c r="T293" s="48"/>
      <c r="U293" s="48"/>
      <c r="V293" s="48"/>
      <c r="W293" s="48"/>
      <c r="X293" s="48"/>
      <c r="Y293" s="48"/>
    </row>
    <row r="294" spans="14:25" x14ac:dyDescent="0.25">
      <c r="N294" s="48"/>
      <c r="O294" s="48"/>
      <c r="P294" s="48"/>
      <c r="Q294" s="48"/>
      <c r="R294" s="48"/>
      <c r="S294" s="48"/>
      <c r="T294" s="48"/>
      <c r="U294" s="48"/>
      <c r="V294" s="48"/>
      <c r="W294" s="48"/>
      <c r="X294" s="48"/>
      <c r="Y294" s="48"/>
    </row>
    <row r="295" spans="14:25" x14ac:dyDescent="0.25">
      <c r="N295" s="48"/>
      <c r="O295" s="48"/>
      <c r="P295" s="48"/>
      <c r="Q295" s="48"/>
      <c r="R295" s="48"/>
      <c r="S295" s="48"/>
      <c r="T295" s="48"/>
      <c r="U295" s="48"/>
      <c r="V295" s="48"/>
      <c r="W295" s="48"/>
      <c r="X295" s="48"/>
      <c r="Y295" s="48"/>
    </row>
    <row r="296" spans="14:25" x14ac:dyDescent="0.25">
      <c r="N296" s="48"/>
      <c r="O296" s="48"/>
      <c r="P296" s="48"/>
      <c r="Q296" s="48"/>
      <c r="R296" s="48"/>
      <c r="S296" s="48"/>
      <c r="T296" s="48"/>
      <c r="U296" s="48"/>
      <c r="V296" s="48"/>
      <c r="W296" s="48"/>
      <c r="X296" s="48"/>
      <c r="Y296" s="48"/>
    </row>
    <row r="297" spans="14:25" x14ac:dyDescent="0.25">
      <c r="N297" s="48"/>
      <c r="O297" s="48"/>
      <c r="P297" s="48"/>
      <c r="Q297" s="48"/>
      <c r="R297" s="48"/>
      <c r="S297" s="48"/>
      <c r="T297" s="48"/>
      <c r="U297" s="48"/>
      <c r="V297" s="48"/>
      <c r="W297" s="48"/>
      <c r="X297" s="48"/>
      <c r="Y297" s="48"/>
    </row>
    <row r="298" spans="14:25" x14ac:dyDescent="0.25">
      <c r="N298" s="48"/>
      <c r="O298" s="48"/>
      <c r="P298" s="48"/>
      <c r="Q298" s="48"/>
      <c r="R298" s="48"/>
      <c r="S298" s="48"/>
      <c r="T298" s="48"/>
      <c r="U298" s="48"/>
      <c r="V298" s="48"/>
      <c r="W298" s="48"/>
      <c r="X298" s="48"/>
      <c r="Y298" s="48"/>
    </row>
    <row r="299" spans="14:25" x14ac:dyDescent="0.25">
      <c r="N299" s="48"/>
      <c r="O299" s="48"/>
      <c r="P299" s="48"/>
      <c r="Q299" s="48"/>
      <c r="R299" s="48"/>
      <c r="S299" s="48"/>
      <c r="T299" s="48"/>
      <c r="U299" s="48"/>
      <c r="V299" s="48"/>
      <c r="W299" s="48"/>
      <c r="X299" s="48"/>
      <c r="Y299" s="48"/>
    </row>
    <row r="300" spans="14:25" x14ac:dyDescent="0.25">
      <c r="N300" s="48"/>
      <c r="O300" s="48"/>
      <c r="P300" s="48"/>
      <c r="Q300" s="48"/>
      <c r="R300" s="48"/>
      <c r="S300" s="48"/>
      <c r="T300" s="48"/>
      <c r="U300" s="48"/>
      <c r="V300" s="48"/>
      <c r="W300" s="48"/>
      <c r="X300" s="48"/>
      <c r="Y300" s="48"/>
    </row>
    <row r="301" spans="14:25" x14ac:dyDescent="0.25">
      <c r="N301" s="48"/>
      <c r="O301" s="48"/>
      <c r="P301" s="48"/>
      <c r="Q301" s="48"/>
      <c r="R301" s="48"/>
      <c r="S301" s="48"/>
      <c r="T301" s="48"/>
      <c r="U301" s="48"/>
      <c r="V301" s="48"/>
      <c r="W301" s="48"/>
      <c r="X301" s="48"/>
      <c r="Y301" s="48"/>
    </row>
    <row r="302" spans="14:25" x14ac:dyDescent="0.25">
      <c r="N302" s="48"/>
      <c r="O302" s="48"/>
      <c r="P302" s="48"/>
      <c r="Q302" s="48"/>
      <c r="R302" s="48"/>
      <c r="S302" s="48"/>
      <c r="T302" s="48"/>
      <c r="U302" s="48"/>
      <c r="V302" s="48"/>
      <c r="W302" s="48"/>
      <c r="X302" s="48"/>
      <c r="Y302" s="48"/>
    </row>
    <row r="303" spans="14:25" x14ac:dyDescent="0.25">
      <c r="N303" s="48"/>
      <c r="O303" s="48"/>
      <c r="P303" s="48"/>
      <c r="Q303" s="48"/>
      <c r="R303" s="48"/>
      <c r="S303" s="48"/>
      <c r="T303" s="48"/>
      <c r="U303" s="48"/>
      <c r="V303" s="48"/>
      <c r="W303" s="48"/>
      <c r="X303" s="48"/>
      <c r="Y303" s="48"/>
    </row>
    <row r="304" spans="14:25" x14ac:dyDescent="0.25">
      <c r="N304" s="48"/>
      <c r="O304" s="48"/>
      <c r="P304" s="48"/>
      <c r="Q304" s="48"/>
      <c r="R304" s="48"/>
      <c r="S304" s="48"/>
      <c r="T304" s="48"/>
      <c r="U304" s="48"/>
      <c r="V304" s="48"/>
      <c r="W304" s="48"/>
      <c r="X304" s="48"/>
      <c r="Y304" s="48"/>
    </row>
    <row r="305" spans="14:25" x14ac:dyDescent="0.25">
      <c r="N305" s="48"/>
      <c r="O305" s="48"/>
      <c r="P305" s="48"/>
      <c r="Q305" s="48"/>
      <c r="R305" s="48"/>
      <c r="S305" s="48"/>
      <c r="T305" s="48"/>
      <c r="U305" s="48"/>
      <c r="V305" s="48"/>
      <c r="W305" s="48"/>
      <c r="X305" s="48"/>
      <c r="Y305" s="48"/>
    </row>
    <row r="306" spans="14:25" x14ac:dyDescent="0.25">
      <c r="N306" s="48"/>
      <c r="O306" s="48"/>
      <c r="P306" s="48"/>
      <c r="Q306" s="48"/>
      <c r="R306" s="48"/>
      <c r="S306" s="48"/>
      <c r="T306" s="48"/>
      <c r="U306" s="48"/>
      <c r="V306" s="48"/>
      <c r="W306" s="48"/>
      <c r="X306" s="48"/>
      <c r="Y306" s="48"/>
    </row>
    <row r="307" spans="14:25" x14ac:dyDescent="0.25">
      <c r="N307" s="48"/>
      <c r="O307" s="48"/>
      <c r="P307" s="48"/>
      <c r="Q307" s="48"/>
      <c r="R307" s="48"/>
      <c r="S307" s="48"/>
      <c r="T307" s="48"/>
      <c r="U307" s="48"/>
      <c r="V307" s="48"/>
      <c r="W307" s="48"/>
      <c r="X307" s="48"/>
      <c r="Y307" s="48"/>
    </row>
    <row r="308" spans="14:25" x14ac:dyDescent="0.25">
      <c r="N308" s="48"/>
      <c r="O308" s="48"/>
      <c r="P308" s="48"/>
      <c r="Q308" s="48"/>
      <c r="R308" s="48"/>
      <c r="S308" s="48"/>
      <c r="T308" s="48"/>
      <c r="U308" s="48"/>
      <c r="V308" s="48"/>
      <c r="W308" s="48"/>
      <c r="X308" s="48"/>
      <c r="Y308" s="48"/>
    </row>
    <row r="309" spans="14:25" x14ac:dyDescent="0.25">
      <c r="N309" s="48"/>
      <c r="O309" s="48"/>
      <c r="P309" s="48"/>
      <c r="Q309" s="48"/>
      <c r="R309" s="48"/>
      <c r="S309" s="48"/>
      <c r="T309" s="48"/>
      <c r="U309" s="48"/>
      <c r="V309" s="48"/>
      <c r="W309" s="48"/>
      <c r="X309" s="48"/>
      <c r="Y309" s="48"/>
    </row>
    <row r="310" spans="14:25" x14ac:dyDescent="0.25">
      <c r="N310" s="48"/>
      <c r="O310" s="48"/>
      <c r="P310" s="48"/>
      <c r="Q310" s="48"/>
      <c r="R310" s="48"/>
      <c r="S310" s="48"/>
      <c r="T310" s="48"/>
      <c r="U310" s="48"/>
      <c r="V310" s="48"/>
      <c r="W310" s="48"/>
      <c r="X310" s="48"/>
      <c r="Y310" s="48"/>
    </row>
    <row r="311" spans="14:25" x14ac:dyDescent="0.25">
      <c r="N311" s="48"/>
      <c r="O311" s="48"/>
      <c r="P311" s="48"/>
      <c r="Q311" s="48"/>
      <c r="R311" s="48"/>
      <c r="S311" s="48"/>
      <c r="T311" s="48"/>
      <c r="U311" s="48"/>
      <c r="V311" s="48"/>
      <c r="W311" s="48"/>
      <c r="X311" s="48"/>
      <c r="Y311" s="48"/>
    </row>
    <row r="312" spans="14:25" x14ac:dyDescent="0.25">
      <c r="N312" s="48"/>
      <c r="O312" s="48"/>
      <c r="P312" s="48"/>
      <c r="Q312" s="48"/>
      <c r="R312" s="48"/>
      <c r="S312" s="48"/>
      <c r="T312" s="48"/>
      <c r="U312" s="48"/>
      <c r="V312" s="48"/>
      <c r="W312" s="48"/>
      <c r="X312" s="48"/>
      <c r="Y312" s="48"/>
    </row>
    <row r="313" spans="14:25" x14ac:dyDescent="0.25">
      <c r="N313" s="48"/>
      <c r="O313" s="48"/>
      <c r="P313" s="48"/>
      <c r="Q313" s="48"/>
      <c r="R313" s="48"/>
      <c r="S313" s="48"/>
      <c r="T313" s="48"/>
      <c r="U313" s="48"/>
      <c r="V313" s="48"/>
      <c r="W313" s="48"/>
      <c r="X313" s="48"/>
      <c r="Y313" s="48"/>
    </row>
    <row r="314" spans="14:25" x14ac:dyDescent="0.25">
      <c r="N314" s="48"/>
      <c r="O314" s="48"/>
      <c r="P314" s="48"/>
      <c r="Q314" s="48"/>
      <c r="R314" s="48"/>
      <c r="S314" s="48"/>
      <c r="T314" s="48"/>
      <c r="U314" s="48"/>
      <c r="V314" s="48"/>
      <c r="W314" s="48"/>
      <c r="X314" s="48"/>
      <c r="Y314" s="48"/>
    </row>
    <row r="315" spans="14:25" x14ac:dyDescent="0.25">
      <c r="N315" s="48"/>
      <c r="O315" s="48"/>
      <c r="P315" s="48"/>
      <c r="Q315" s="48"/>
      <c r="R315" s="48"/>
      <c r="S315" s="48"/>
      <c r="T315" s="48"/>
      <c r="U315" s="48"/>
      <c r="V315" s="48"/>
      <c r="W315" s="48"/>
      <c r="X315" s="48"/>
      <c r="Y315" s="48"/>
    </row>
    <row r="316" spans="14:25" x14ac:dyDescent="0.25">
      <c r="N316" s="48"/>
      <c r="O316" s="48"/>
      <c r="P316" s="48"/>
      <c r="Q316" s="48"/>
      <c r="R316" s="48"/>
      <c r="S316" s="48"/>
      <c r="T316" s="48"/>
      <c r="U316" s="48"/>
      <c r="V316" s="48"/>
      <c r="W316" s="48"/>
      <c r="X316" s="48"/>
      <c r="Y316" s="48"/>
    </row>
    <row r="317" spans="14:25" x14ac:dyDescent="0.25">
      <c r="N317" s="48"/>
      <c r="O317" s="48"/>
      <c r="P317" s="48"/>
      <c r="Q317" s="48"/>
      <c r="R317" s="48"/>
      <c r="S317" s="48"/>
      <c r="T317" s="48"/>
      <c r="U317" s="48"/>
      <c r="V317" s="48"/>
      <c r="W317" s="48"/>
      <c r="X317" s="48"/>
      <c r="Y317" s="48"/>
    </row>
    <row r="318" spans="14:25" x14ac:dyDescent="0.25">
      <c r="N318" s="48"/>
      <c r="O318" s="48"/>
      <c r="P318" s="48"/>
      <c r="Q318" s="48"/>
      <c r="R318" s="48"/>
      <c r="S318" s="48"/>
      <c r="T318" s="48"/>
      <c r="U318" s="48"/>
      <c r="V318" s="48"/>
      <c r="W318" s="48"/>
      <c r="X318" s="48"/>
      <c r="Y318" s="48"/>
    </row>
    <row r="319" spans="14:25" x14ac:dyDescent="0.25">
      <c r="N319" s="48"/>
      <c r="O319" s="48"/>
      <c r="P319" s="48"/>
      <c r="Q319" s="48"/>
      <c r="R319" s="48"/>
      <c r="S319" s="48"/>
      <c r="T319" s="48"/>
      <c r="U319" s="48"/>
      <c r="V319" s="48"/>
      <c r="W319" s="48"/>
      <c r="X319" s="48"/>
      <c r="Y319" s="48"/>
    </row>
    <row r="320" spans="14:25" x14ac:dyDescent="0.25">
      <c r="N320" s="48"/>
      <c r="O320" s="48"/>
      <c r="P320" s="48"/>
      <c r="Q320" s="48"/>
      <c r="R320" s="48"/>
      <c r="S320" s="48"/>
      <c r="T320" s="48"/>
      <c r="U320" s="48"/>
      <c r="V320" s="48"/>
      <c r="W320" s="48"/>
      <c r="X320" s="48"/>
      <c r="Y320" s="48"/>
    </row>
    <row r="321" spans="14:25" x14ac:dyDescent="0.25">
      <c r="N321" s="48"/>
      <c r="O321" s="48"/>
      <c r="P321" s="48"/>
      <c r="Q321" s="48"/>
      <c r="R321" s="48"/>
      <c r="S321" s="48"/>
      <c r="T321" s="48"/>
      <c r="U321" s="48"/>
      <c r="V321" s="48"/>
      <c r="W321" s="48"/>
      <c r="X321" s="48"/>
      <c r="Y321" s="48"/>
    </row>
    <row r="322" spans="14:25" x14ac:dyDescent="0.25">
      <c r="N322" s="48"/>
      <c r="O322" s="48"/>
      <c r="P322" s="48"/>
      <c r="Q322" s="48"/>
      <c r="R322" s="48"/>
      <c r="S322" s="48"/>
      <c r="T322" s="48"/>
      <c r="U322" s="48"/>
      <c r="V322" s="48"/>
      <c r="W322" s="48"/>
      <c r="X322" s="48"/>
      <c r="Y322" s="48"/>
    </row>
    <row r="323" spans="14:25" x14ac:dyDescent="0.25">
      <c r="N323" s="48"/>
      <c r="O323" s="48"/>
      <c r="P323" s="48"/>
      <c r="Q323" s="48"/>
      <c r="R323" s="48"/>
      <c r="S323" s="48"/>
      <c r="T323" s="48"/>
      <c r="U323" s="48"/>
      <c r="V323" s="48"/>
      <c r="W323" s="48"/>
      <c r="X323" s="48"/>
      <c r="Y323" s="48"/>
    </row>
    <row r="324" spans="14:25" x14ac:dyDescent="0.25">
      <c r="N324" s="48"/>
      <c r="O324" s="48"/>
      <c r="P324" s="48"/>
      <c r="Q324" s="48"/>
      <c r="R324" s="48"/>
      <c r="S324" s="48"/>
      <c r="T324" s="48"/>
      <c r="U324" s="48"/>
      <c r="V324" s="48"/>
      <c r="W324" s="48"/>
      <c r="X324" s="48"/>
      <c r="Y324" s="48"/>
    </row>
    <row r="325" spans="14:25" x14ac:dyDescent="0.25">
      <c r="N325" s="48"/>
      <c r="O325" s="48"/>
      <c r="P325" s="48"/>
      <c r="Q325" s="48"/>
      <c r="R325" s="48"/>
      <c r="S325" s="48"/>
      <c r="T325" s="48"/>
      <c r="U325" s="48"/>
      <c r="V325" s="48"/>
      <c r="W325" s="48"/>
      <c r="X325" s="48"/>
      <c r="Y325" s="48"/>
    </row>
    <row r="326" spans="14:25" x14ac:dyDescent="0.25">
      <c r="N326" s="48"/>
      <c r="O326" s="48"/>
      <c r="P326" s="48"/>
      <c r="Q326" s="48"/>
      <c r="R326" s="48"/>
      <c r="S326" s="48"/>
      <c r="T326" s="48"/>
      <c r="U326" s="48"/>
      <c r="V326" s="48"/>
      <c r="W326" s="48"/>
      <c r="X326" s="48"/>
      <c r="Y326" s="48"/>
    </row>
    <row r="327" spans="14:25" x14ac:dyDescent="0.25">
      <c r="N327" s="48"/>
      <c r="O327" s="48"/>
      <c r="P327" s="48"/>
      <c r="Q327" s="48"/>
      <c r="R327" s="48"/>
      <c r="S327" s="48"/>
      <c r="T327" s="48"/>
      <c r="U327" s="48"/>
      <c r="V327" s="48"/>
      <c r="W327" s="48"/>
      <c r="X327" s="48"/>
      <c r="Y327" s="48"/>
    </row>
    <row r="328" spans="14:25" x14ac:dyDescent="0.25">
      <c r="N328" s="48"/>
      <c r="O328" s="48"/>
      <c r="P328" s="48"/>
      <c r="Q328" s="48"/>
      <c r="R328" s="48"/>
      <c r="S328" s="48"/>
      <c r="T328" s="48"/>
      <c r="U328" s="48"/>
      <c r="V328" s="48"/>
      <c r="W328" s="48"/>
      <c r="X328" s="48"/>
      <c r="Y328" s="48"/>
    </row>
    <row r="329" spans="14:25" x14ac:dyDescent="0.25">
      <c r="N329" s="48"/>
      <c r="O329" s="48"/>
      <c r="P329" s="48"/>
      <c r="Q329" s="48"/>
      <c r="R329" s="48"/>
      <c r="S329" s="48"/>
      <c r="T329" s="48"/>
      <c r="U329" s="48"/>
      <c r="V329" s="48"/>
      <c r="W329" s="48"/>
      <c r="X329" s="48"/>
      <c r="Y329" s="48"/>
    </row>
    <row r="330" spans="14:25" x14ac:dyDescent="0.25">
      <c r="N330" s="48"/>
      <c r="O330" s="48"/>
      <c r="P330" s="48"/>
      <c r="Q330" s="48"/>
      <c r="R330" s="48"/>
      <c r="S330" s="48"/>
      <c r="T330" s="48"/>
      <c r="U330" s="48"/>
      <c r="V330" s="48"/>
      <c r="W330" s="48"/>
      <c r="X330" s="48"/>
      <c r="Y330" s="48"/>
    </row>
    <row r="331" spans="14:25" x14ac:dyDescent="0.25">
      <c r="N331" s="48"/>
      <c r="O331" s="48"/>
      <c r="P331" s="48"/>
      <c r="Q331" s="48"/>
      <c r="R331" s="48"/>
      <c r="S331" s="48"/>
      <c r="T331" s="48"/>
      <c r="U331" s="48"/>
      <c r="V331" s="48"/>
      <c r="W331" s="48"/>
      <c r="X331" s="48"/>
      <c r="Y331" s="48"/>
    </row>
    <row r="332" spans="14:25" x14ac:dyDescent="0.25">
      <c r="N332" s="48"/>
      <c r="O332" s="48"/>
      <c r="P332" s="48"/>
      <c r="Q332" s="48"/>
      <c r="R332" s="48"/>
      <c r="S332" s="48"/>
      <c r="T332" s="48"/>
      <c r="U332" s="48"/>
      <c r="V332" s="48"/>
      <c r="W332" s="48"/>
      <c r="X332" s="48"/>
      <c r="Y332" s="48"/>
    </row>
    <row r="333" spans="14:25" x14ac:dyDescent="0.25">
      <c r="N333" s="48"/>
      <c r="O333" s="48"/>
      <c r="P333" s="48"/>
      <c r="Q333" s="48"/>
      <c r="R333" s="48"/>
      <c r="S333" s="48"/>
      <c r="T333" s="48"/>
      <c r="U333" s="48"/>
      <c r="V333" s="48"/>
      <c r="W333" s="48"/>
      <c r="X333" s="48"/>
      <c r="Y333" s="48"/>
    </row>
    <row r="334" spans="14:25" x14ac:dyDescent="0.25">
      <c r="N334" s="48"/>
      <c r="O334" s="48"/>
      <c r="P334" s="48"/>
      <c r="Q334" s="48"/>
      <c r="R334" s="48"/>
      <c r="S334" s="48"/>
      <c r="T334" s="48"/>
      <c r="U334" s="48"/>
      <c r="V334" s="48"/>
      <c r="W334" s="48"/>
      <c r="X334" s="48"/>
      <c r="Y334" s="48"/>
    </row>
    <row r="335" spans="14:25" x14ac:dyDescent="0.25">
      <c r="N335" s="48"/>
      <c r="O335" s="48"/>
      <c r="P335" s="48"/>
      <c r="Q335" s="48"/>
      <c r="R335" s="48"/>
      <c r="S335" s="48"/>
      <c r="T335" s="48"/>
      <c r="U335" s="48"/>
      <c r="V335" s="48"/>
      <c r="W335" s="48"/>
      <c r="X335" s="48"/>
      <c r="Y335" s="48"/>
    </row>
    <row r="336" spans="14:25" x14ac:dyDescent="0.25">
      <c r="N336" s="48"/>
      <c r="O336" s="48"/>
      <c r="P336" s="48"/>
      <c r="Q336" s="48"/>
      <c r="R336" s="48"/>
      <c r="S336" s="48"/>
      <c r="T336" s="48"/>
      <c r="U336" s="48"/>
      <c r="V336" s="48"/>
      <c r="W336" s="48"/>
      <c r="X336" s="48"/>
      <c r="Y336" s="48"/>
    </row>
    <row r="337" spans="14:25" x14ac:dyDescent="0.25">
      <c r="N337" s="48"/>
      <c r="O337" s="48"/>
      <c r="P337" s="48"/>
      <c r="Q337" s="48"/>
      <c r="R337" s="48"/>
      <c r="S337" s="48"/>
      <c r="T337" s="48"/>
      <c r="U337" s="48"/>
      <c r="V337" s="48"/>
      <c r="W337" s="48"/>
      <c r="X337" s="48"/>
      <c r="Y337" s="48"/>
    </row>
    <row r="338" spans="14:25" x14ac:dyDescent="0.25">
      <c r="N338" s="48"/>
      <c r="O338" s="48"/>
      <c r="P338" s="48"/>
      <c r="Q338" s="48"/>
      <c r="R338" s="48"/>
      <c r="S338" s="48"/>
      <c r="T338" s="48"/>
      <c r="U338" s="48"/>
      <c r="V338" s="48"/>
      <c r="W338" s="48"/>
      <c r="X338" s="48"/>
      <c r="Y338" s="48"/>
    </row>
    <row r="339" spans="14:25" x14ac:dyDescent="0.25">
      <c r="N339" s="48"/>
      <c r="O339" s="48"/>
      <c r="P339" s="48"/>
      <c r="Q339" s="48"/>
      <c r="R339" s="48"/>
      <c r="S339" s="48"/>
      <c r="T339" s="48"/>
      <c r="U339" s="48"/>
      <c r="V339" s="48"/>
      <c r="W339" s="48"/>
      <c r="X339" s="48"/>
      <c r="Y339" s="48"/>
    </row>
    <row r="340" spans="14:25" x14ac:dyDescent="0.25">
      <c r="N340" s="48"/>
      <c r="O340" s="48"/>
      <c r="P340" s="48"/>
      <c r="Q340" s="48"/>
      <c r="R340" s="48"/>
      <c r="S340" s="48"/>
      <c r="T340" s="48"/>
      <c r="U340" s="48"/>
      <c r="V340" s="48"/>
      <c r="W340" s="48"/>
      <c r="X340" s="48"/>
      <c r="Y340" s="48"/>
    </row>
    <row r="341" spans="14:25" x14ac:dyDescent="0.25">
      <c r="N341" s="48"/>
      <c r="O341" s="48"/>
      <c r="P341" s="48"/>
      <c r="Q341" s="48"/>
      <c r="R341" s="48"/>
      <c r="S341" s="48"/>
      <c r="T341" s="48"/>
      <c r="U341" s="48"/>
      <c r="V341" s="48"/>
      <c r="W341" s="48"/>
      <c r="X341" s="48"/>
      <c r="Y341" s="48"/>
    </row>
    <row r="342" spans="14:25" x14ac:dyDescent="0.25">
      <c r="N342" s="48"/>
      <c r="O342" s="48"/>
      <c r="P342" s="48"/>
      <c r="Q342" s="48"/>
      <c r="R342" s="48"/>
      <c r="S342" s="48"/>
      <c r="T342" s="48"/>
      <c r="U342" s="48"/>
      <c r="V342" s="48"/>
      <c r="W342" s="48"/>
      <c r="X342" s="48"/>
      <c r="Y342" s="48"/>
    </row>
    <row r="343" spans="14:25" x14ac:dyDescent="0.25">
      <c r="N343" s="48"/>
      <c r="O343" s="48"/>
      <c r="P343" s="48"/>
      <c r="Q343" s="48"/>
      <c r="R343" s="48"/>
      <c r="S343" s="48"/>
      <c r="T343" s="48"/>
      <c r="U343" s="48"/>
      <c r="V343" s="48"/>
      <c r="W343" s="48"/>
      <c r="X343" s="48"/>
      <c r="Y343" s="48"/>
    </row>
    <row r="344" spans="14:25" x14ac:dyDescent="0.25">
      <c r="N344" s="48"/>
      <c r="O344" s="48"/>
      <c r="P344" s="48"/>
      <c r="Q344" s="48"/>
      <c r="R344" s="48"/>
      <c r="S344" s="48"/>
      <c r="T344" s="48"/>
      <c r="U344" s="48"/>
      <c r="V344" s="48"/>
      <c r="W344" s="48"/>
      <c r="X344" s="48"/>
      <c r="Y344" s="48"/>
    </row>
    <row r="345" spans="14:25" x14ac:dyDescent="0.25">
      <c r="N345" s="48"/>
      <c r="O345" s="48"/>
      <c r="P345" s="48"/>
      <c r="Q345" s="48"/>
      <c r="R345" s="48"/>
      <c r="S345" s="48"/>
      <c r="T345" s="48"/>
      <c r="U345" s="48"/>
      <c r="V345" s="48"/>
      <c r="W345" s="48"/>
      <c r="X345" s="48"/>
      <c r="Y345" s="48"/>
    </row>
    <row r="346" spans="14:25" x14ac:dyDescent="0.25">
      <c r="N346" s="48"/>
      <c r="O346" s="48"/>
      <c r="P346" s="48"/>
      <c r="Q346" s="48"/>
      <c r="R346" s="48"/>
      <c r="S346" s="48"/>
      <c r="T346" s="48"/>
      <c r="U346" s="48"/>
      <c r="V346" s="48"/>
      <c r="W346" s="48"/>
      <c r="X346" s="48"/>
      <c r="Y346" s="48"/>
    </row>
    <row r="347" spans="14:25" x14ac:dyDescent="0.25">
      <c r="N347" s="48"/>
      <c r="O347" s="48"/>
      <c r="P347" s="48"/>
      <c r="Q347" s="48"/>
      <c r="R347" s="48"/>
      <c r="S347" s="48"/>
      <c r="T347" s="48"/>
      <c r="U347" s="48"/>
      <c r="V347" s="48"/>
      <c r="W347" s="48"/>
      <c r="X347" s="48"/>
      <c r="Y347" s="48"/>
    </row>
    <row r="348" spans="14:25" x14ac:dyDescent="0.25">
      <c r="N348" s="48"/>
      <c r="O348" s="48"/>
      <c r="P348" s="48"/>
      <c r="Q348" s="48"/>
      <c r="R348" s="48"/>
      <c r="S348" s="48"/>
      <c r="T348" s="48"/>
      <c r="U348" s="48"/>
      <c r="V348" s="48"/>
      <c r="W348" s="48"/>
      <c r="X348" s="48"/>
      <c r="Y348" s="48"/>
    </row>
    <row r="349" spans="14:25" x14ac:dyDescent="0.25">
      <c r="N349" s="48"/>
      <c r="O349" s="48"/>
      <c r="P349" s="48"/>
      <c r="Q349" s="48"/>
      <c r="R349" s="48"/>
      <c r="S349" s="48"/>
      <c r="T349" s="48"/>
      <c r="U349" s="48"/>
      <c r="V349" s="48"/>
      <c r="W349" s="48"/>
      <c r="X349" s="48"/>
      <c r="Y349" s="48"/>
    </row>
    <row r="350" spans="14:25" x14ac:dyDescent="0.25">
      <c r="N350" s="48"/>
      <c r="O350" s="48"/>
      <c r="P350" s="48"/>
      <c r="Q350" s="48"/>
      <c r="R350" s="48"/>
      <c r="S350" s="48"/>
      <c r="T350" s="48"/>
      <c r="U350" s="48"/>
      <c r="V350" s="48"/>
      <c r="W350" s="48"/>
      <c r="X350" s="48"/>
      <c r="Y350" s="48"/>
    </row>
    <row r="351" spans="14:25" x14ac:dyDescent="0.25">
      <c r="N351" s="48"/>
      <c r="O351" s="48"/>
      <c r="P351" s="48"/>
      <c r="Q351" s="48"/>
      <c r="R351" s="48"/>
      <c r="S351" s="48"/>
      <c r="T351" s="48"/>
      <c r="U351" s="48"/>
      <c r="V351" s="48"/>
      <c r="W351" s="48"/>
      <c r="X351" s="48"/>
      <c r="Y351" s="48"/>
    </row>
    <row r="352" spans="14:25" x14ac:dyDescent="0.25">
      <c r="N352" s="48"/>
      <c r="O352" s="48"/>
      <c r="P352" s="48"/>
      <c r="Q352" s="48"/>
      <c r="R352" s="48"/>
      <c r="S352" s="48"/>
      <c r="T352" s="48"/>
      <c r="U352" s="48"/>
      <c r="V352" s="48"/>
      <c r="W352" s="48"/>
      <c r="X352" s="48"/>
      <c r="Y352" s="48"/>
    </row>
    <row r="353" spans="14:25" x14ac:dyDescent="0.25">
      <c r="N353" s="48"/>
      <c r="O353" s="48"/>
      <c r="P353" s="48"/>
      <c r="Q353" s="48"/>
      <c r="R353" s="48"/>
      <c r="S353" s="48"/>
      <c r="T353" s="48"/>
      <c r="U353" s="48"/>
      <c r="V353" s="48"/>
      <c r="W353" s="48"/>
      <c r="X353" s="48"/>
      <c r="Y353" s="48"/>
    </row>
    <row r="354" spans="14:25" x14ac:dyDescent="0.25">
      <c r="N354" s="48"/>
      <c r="O354" s="48"/>
      <c r="P354" s="48"/>
      <c r="Q354" s="48"/>
      <c r="R354" s="48"/>
      <c r="S354" s="48"/>
      <c r="T354" s="48"/>
      <c r="U354" s="48"/>
      <c r="V354" s="48"/>
      <c r="W354" s="48"/>
      <c r="X354" s="48"/>
      <c r="Y354" s="48"/>
    </row>
    <row r="355" spans="14:25" x14ac:dyDescent="0.25">
      <c r="N355" s="48"/>
      <c r="O355" s="48"/>
      <c r="P355" s="48"/>
      <c r="Q355" s="48"/>
      <c r="R355" s="48"/>
      <c r="S355" s="48"/>
      <c r="T355" s="48"/>
      <c r="U355" s="48"/>
      <c r="V355" s="48"/>
      <c r="W355" s="48"/>
      <c r="X355" s="48"/>
      <c r="Y355" s="48"/>
    </row>
    <row r="356" spans="14:25" x14ac:dyDescent="0.25">
      <c r="N356" s="48"/>
      <c r="O356" s="48"/>
      <c r="P356" s="48"/>
      <c r="Q356" s="48"/>
      <c r="R356" s="48"/>
      <c r="S356" s="48"/>
      <c r="T356" s="48"/>
      <c r="U356" s="48"/>
      <c r="V356" s="48"/>
      <c r="W356" s="48"/>
      <c r="X356" s="48"/>
      <c r="Y356" s="48"/>
    </row>
    <row r="357" spans="14:25" x14ac:dyDescent="0.25">
      <c r="N357" s="48"/>
      <c r="O357" s="48"/>
      <c r="P357" s="48"/>
      <c r="Q357" s="48"/>
      <c r="R357" s="48"/>
      <c r="S357" s="48"/>
      <c r="T357" s="48"/>
      <c r="U357" s="48"/>
      <c r="V357" s="48"/>
      <c r="W357" s="48"/>
      <c r="X357" s="48"/>
      <c r="Y357" s="48"/>
    </row>
    <row r="358" spans="14:25" x14ac:dyDescent="0.25">
      <c r="N358" s="48"/>
      <c r="O358" s="48"/>
      <c r="P358" s="48"/>
      <c r="Q358" s="48"/>
      <c r="R358" s="48"/>
      <c r="S358" s="48"/>
      <c r="T358" s="48"/>
      <c r="U358" s="48"/>
      <c r="V358" s="48"/>
      <c r="W358" s="48"/>
      <c r="X358" s="48"/>
      <c r="Y358" s="48"/>
    </row>
    <row r="359" spans="14:25" x14ac:dyDescent="0.25">
      <c r="N359" s="48"/>
      <c r="O359" s="48"/>
      <c r="P359" s="48"/>
      <c r="Q359" s="48"/>
      <c r="R359" s="48"/>
      <c r="S359" s="48"/>
      <c r="T359" s="48"/>
      <c r="U359" s="48"/>
      <c r="V359" s="48"/>
      <c r="W359" s="48"/>
      <c r="X359" s="48"/>
      <c r="Y359" s="48"/>
    </row>
    <row r="360" spans="14:25" x14ac:dyDescent="0.25">
      <c r="N360" s="48"/>
      <c r="O360" s="48"/>
      <c r="P360" s="48"/>
      <c r="Q360" s="48"/>
      <c r="R360" s="48"/>
      <c r="S360" s="48"/>
      <c r="T360" s="48"/>
      <c r="U360" s="48"/>
      <c r="V360" s="48"/>
      <c r="W360" s="48"/>
      <c r="X360" s="48"/>
      <c r="Y360" s="48"/>
    </row>
    <row r="361" spans="14:25" x14ac:dyDescent="0.25">
      <c r="N361" s="48"/>
      <c r="O361" s="48"/>
      <c r="P361" s="48"/>
      <c r="Q361" s="48"/>
      <c r="R361" s="48"/>
      <c r="S361" s="48"/>
      <c r="T361" s="48"/>
      <c r="U361" s="48"/>
      <c r="V361" s="48"/>
      <c r="W361" s="48"/>
      <c r="X361" s="48"/>
      <c r="Y361" s="48"/>
    </row>
    <row r="362" spans="14:25" x14ac:dyDescent="0.25">
      <c r="N362" s="48"/>
      <c r="O362" s="48"/>
      <c r="P362" s="48"/>
      <c r="Q362" s="48"/>
      <c r="R362" s="48"/>
      <c r="S362" s="48"/>
      <c r="T362" s="48"/>
      <c r="U362" s="48"/>
      <c r="V362" s="48"/>
      <c r="W362" s="48"/>
      <c r="X362" s="48"/>
      <c r="Y362" s="48"/>
    </row>
    <row r="363" spans="14:25" x14ac:dyDescent="0.25">
      <c r="N363" s="48"/>
      <c r="O363" s="48"/>
      <c r="P363" s="48"/>
      <c r="Q363" s="48"/>
      <c r="R363" s="48"/>
      <c r="S363" s="48"/>
      <c r="T363" s="48"/>
      <c r="U363" s="48"/>
      <c r="V363" s="48"/>
      <c r="W363" s="48"/>
      <c r="X363" s="48"/>
      <c r="Y363" s="48"/>
    </row>
    <row r="364" spans="14:25" x14ac:dyDescent="0.25">
      <c r="N364" s="48"/>
      <c r="O364" s="48"/>
      <c r="P364" s="48"/>
      <c r="Q364" s="48"/>
      <c r="R364" s="48"/>
      <c r="S364" s="48"/>
      <c r="T364" s="48"/>
      <c r="U364" s="48"/>
      <c r="V364" s="48"/>
      <c r="W364" s="48"/>
      <c r="X364" s="48"/>
      <c r="Y364" s="48"/>
    </row>
    <row r="365" spans="14:25" x14ac:dyDescent="0.25">
      <c r="N365" s="48"/>
      <c r="O365" s="48"/>
      <c r="P365" s="48"/>
      <c r="Q365" s="48"/>
      <c r="R365" s="48"/>
      <c r="S365" s="48"/>
      <c r="T365" s="48"/>
      <c r="U365" s="48"/>
      <c r="V365" s="48"/>
      <c r="W365" s="48"/>
      <c r="X365" s="48"/>
      <c r="Y365" s="48"/>
    </row>
    <row r="366" spans="14:25" x14ac:dyDescent="0.25">
      <c r="N366" s="48"/>
      <c r="O366" s="48"/>
      <c r="P366" s="48"/>
      <c r="Q366" s="48"/>
      <c r="R366" s="48"/>
      <c r="S366" s="48"/>
      <c r="T366" s="48"/>
      <c r="U366" s="48"/>
      <c r="V366" s="48"/>
      <c r="W366" s="48"/>
      <c r="X366" s="48"/>
      <c r="Y366" s="48"/>
    </row>
    <row r="367" spans="14:25" x14ac:dyDescent="0.25">
      <c r="Q367" s="48"/>
      <c r="R367" s="48"/>
      <c r="S367" s="48"/>
      <c r="T367" s="48"/>
      <c r="U367" s="48"/>
      <c r="V367" s="48"/>
      <c r="W367" s="48"/>
      <c r="X367" s="48"/>
      <c r="Y367" s="48"/>
    </row>
    <row r="368" spans="14:25" x14ac:dyDescent="0.25">
      <c r="Q368" s="48"/>
      <c r="R368" s="48"/>
      <c r="S368" s="48"/>
      <c r="T368" s="48"/>
      <c r="U368" s="48"/>
      <c r="V368" s="48"/>
      <c r="W368" s="48"/>
      <c r="X368" s="48"/>
      <c r="Y368" s="48"/>
    </row>
    <row r="369" spans="17:25" x14ac:dyDescent="0.25">
      <c r="Q369" s="48"/>
      <c r="R369" s="48"/>
      <c r="S369" s="48"/>
      <c r="T369" s="48"/>
      <c r="U369" s="48"/>
      <c r="V369" s="48"/>
      <c r="W369" s="48"/>
      <c r="X369" s="48"/>
      <c r="Y369" s="48"/>
    </row>
    <row r="370" spans="17:25" x14ac:dyDescent="0.25">
      <c r="Q370" s="48"/>
      <c r="R370" s="48"/>
      <c r="S370" s="48"/>
      <c r="T370" s="48"/>
      <c r="U370" s="48"/>
      <c r="V370" s="48"/>
      <c r="W370" s="48"/>
      <c r="X370" s="48"/>
      <c r="Y370" s="48"/>
    </row>
    <row r="371" spans="17:25" x14ac:dyDescent="0.25">
      <c r="Q371" s="48"/>
      <c r="R371" s="48"/>
      <c r="S371" s="48"/>
      <c r="T371" s="48"/>
      <c r="U371" s="48"/>
      <c r="V371" s="48"/>
      <c r="W371" s="48"/>
      <c r="X371" s="48"/>
      <c r="Y371" s="48"/>
    </row>
    <row r="372" spans="17:25" x14ac:dyDescent="0.25">
      <c r="Q372" s="48"/>
      <c r="R372" s="48"/>
      <c r="S372" s="48"/>
      <c r="T372" s="48"/>
      <c r="U372" s="48"/>
      <c r="V372" s="48"/>
      <c r="W372" s="48"/>
      <c r="X372" s="48"/>
      <c r="Y372" s="48"/>
    </row>
    <row r="373" spans="17:25" x14ac:dyDescent="0.25">
      <c r="Q373" s="48"/>
      <c r="R373" s="48"/>
      <c r="S373" s="48"/>
      <c r="T373" s="48"/>
      <c r="U373" s="48"/>
      <c r="V373" s="48"/>
      <c r="W373" s="48"/>
      <c r="X373" s="48"/>
      <c r="Y373" s="48"/>
    </row>
    <row r="374" spans="17:25" x14ac:dyDescent="0.25">
      <c r="Q374" s="48"/>
      <c r="R374" s="48"/>
      <c r="S374" s="48"/>
      <c r="T374" s="48"/>
      <c r="U374" s="48"/>
      <c r="V374" s="48"/>
      <c r="W374" s="48"/>
      <c r="X374" s="48"/>
      <c r="Y374" s="48"/>
    </row>
    <row r="375" spans="17:25" x14ac:dyDescent="0.25">
      <c r="Q375" s="48"/>
      <c r="R375" s="48"/>
      <c r="S375" s="48"/>
      <c r="T375" s="48"/>
      <c r="U375" s="48"/>
      <c r="V375" s="48"/>
      <c r="W375" s="48"/>
      <c r="X375" s="48"/>
      <c r="Y375" s="48"/>
    </row>
    <row r="376" spans="17:25" x14ac:dyDescent="0.25">
      <c r="Q376" s="48"/>
      <c r="R376" s="48"/>
      <c r="S376" s="48"/>
      <c r="T376" s="48"/>
      <c r="U376" s="48"/>
      <c r="V376" s="48"/>
      <c r="W376" s="48"/>
      <c r="X376" s="48"/>
      <c r="Y376" s="48"/>
    </row>
    <row r="377" spans="17:25" x14ac:dyDescent="0.25">
      <c r="Q377" s="48"/>
      <c r="R377" s="48"/>
      <c r="S377" s="48"/>
      <c r="T377" s="48"/>
      <c r="U377" s="48"/>
      <c r="V377" s="48"/>
      <c r="W377" s="48"/>
      <c r="X377" s="48"/>
      <c r="Y377" s="48"/>
    </row>
  </sheetData>
  <sheetProtection password="D332" sheet="1" objects="1" scenarios="1" selectLockedCells="1"/>
  <mergeCells count="135">
    <mergeCell ref="B6:M6"/>
    <mergeCell ref="B8:G8"/>
    <mergeCell ref="B9:G9"/>
    <mergeCell ref="B10:G10"/>
    <mergeCell ref="B11:G11"/>
    <mergeCell ref="B12:G12"/>
    <mergeCell ref="B20:G20"/>
    <mergeCell ref="B21:G21"/>
    <mergeCell ref="B22:G22"/>
    <mergeCell ref="B23:G23"/>
    <mergeCell ref="B24:G24"/>
    <mergeCell ref="B25:G25"/>
    <mergeCell ref="B13:G13"/>
    <mergeCell ref="B14:G14"/>
    <mergeCell ref="B15:G15"/>
    <mergeCell ref="B16:G16"/>
    <mergeCell ref="B17:G17"/>
    <mergeCell ref="B18:G18"/>
    <mergeCell ref="B33:H33"/>
    <mergeCell ref="B34:H34"/>
    <mergeCell ref="B35:H35"/>
    <mergeCell ref="B36:H36"/>
    <mergeCell ref="B37:H37"/>
    <mergeCell ref="B38:H38"/>
    <mergeCell ref="B26:G26"/>
    <mergeCell ref="B27:G27"/>
    <mergeCell ref="B28:G28"/>
    <mergeCell ref="B29:G29"/>
    <mergeCell ref="B30:G30"/>
    <mergeCell ref="B32:H32"/>
    <mergeCell ref="B46:H46"/>
    <mergeCell ref="B47:H47"/>
    <mergeCell ref="B48:H48"/>
    <mergeCell ref="B49:H49"/>
    <mergeCell ref="B50:H50"/>
    <mergeCell ref="B51:H51"/>
    <mergeCell ref="B39:H39"/>
    <mergeCell ref="B40:H40"/>
    <mergeCell ref="B41:H41"/>
    <mergeCell ref="B42:H42"/>
    <mergeCell ref="B44:H44"/>
    <mergeCell ref="B45:H45"/>
    <mergeCell ref="B65:G65"/>
    <mergeCell ref="B66:G66"/>
    <mergeCell ref="B59:G59"/>
    <mergeCell ref="B60:G60"/>
    <mergeCell ref="B61:G61"/>
    <mergeCell ref="B62:G62"/>
    <mergeCell ref="B63:G63"/>
    <mergeCell ref="B64:G64"/>
    <mergeCell ref="B52:H52"/>
    <mergeCell ref="B53:H53"/>
    <mergeCell ref="B54:H54"/>
    <mergeCell ref="B56:G56"/>
    <mergeCell ref="B57:G57"/>
    <mergeCell ref="B58:G58"/>
    <mergeCell ref="B74:H74"/>
    <mergeCell ref="B75:H75"/>
    <mergeCell ref="B76:H76"/>
    <mergeCell ref="B77:H77"/>
    <mergeCell ref="B78:H78"/>
    <mergeCell ref="B79:H79"/>
    <mergeCell ref="B69:H69"/>
    <mergeCell ref="B70:H70"/>
    <mergeCell ref="B71:H71"/>
    <mergeCell ref="B72:H72"/>
    <mergeCell ref="B73:H73"/>
    <mergeCell ref="B82:H82"/>
    <mergeCell ref="B83:H83"/>
    <mergeCell ref="B84:H84"/>
    <mergeCell ref="B85:H85"/>
    <mergeCell ref="B86:H86"/>
    <mergeCell ref="B87:H87"/>
    <mergeCell ref="B88:H88"/>
    <mergeCell ref="B96:H96"/>
    <mergeCell ref="B97:H97"/>
    <mergeCell ref="B118:H118"/>
    <mergeCell ref="B119:H119"/>
    <mergeCell ref="B121:H121"/>
    <mergeCell ref="B124:H124"/>
    <mergeCell ref="B125:H125"/>
    <mergeCell ref="B126:H126"/>
    <mergeCell ref="B127:H127"/>
    <mergeCell ref="B123:H123"/>
    <mergeCell ref="B122:H122"/>
    <mergeCell ref="B120:H120"/>
    <mergeCell ref="B115:H115"/>
    <mergeCell ref="B116:H116"/>
    <mergeCell ref="B89:H89"/>
    <mergeCell ref="B90:H90"/>
    <mergeCell ref="B91:H91"/>
    <mergeCell ref="B92:H92"/>
    <mergeCell ref="B94:H94"/>
    <mergeCell ref="B95:H95"/>
    <mergeCell ref="B99:H99"/>
    <mergeCell ref="B100:H100"/>
    <mergeCell ref="B101:H101"/>
    <mergeCell ref="B112:H112"/>
    <mergeCell ref="B113:H113"/>
    <mergeCell ref="B114:H114"/>
    <mergeCell ref="B3:C3"/>
    <mergeCell ref="D3:J3"/>
    <mergeCell ref="B154:M154"/>
    <mergeCell ref="B106:H106"/>
    <mergeCell ref="B107:H107"/>
    <mergeCell ref="B108:H108"/>
    <mergeCell ref="B109:H109"/>
    <mergeCell ref="B110:H110"/>
    <mergeCell ref="B111:H111"/>
    <mergeCell ref="B152:H152"/>
    <mergeCell ref="B143:H143"/>
    <mergeCell ref="B144:H144"/>
    <mergeCell ref="B145:H145"/>
    <mergeCell ref="B146:H146"/>
    <mergeCell ref="B147:H147"/>
    <mergeCell ref="B148:H148"/>
    <mergeCell ref="B102:H102"/>
    <mergeCell ref="B103:H103"/>
    <mergeCell ref="B104:H104"/>
    <mergeCell ref="B149:H149"/>
    <mergeCell ref="B98:H98"/>
    <mergeCell ref="B150:H150"/>
    <mergeCell ref="B151:H151"/>
    <mergeCell ref="B139:H139"/>
    <mergeCell ref="B155:M176"/>
    <mergeCell ref="B130:H130"/>
    <mergeCell ref="B131:H131"/>
    <mergeCell ref="B132:H132"/>
    <mergeCell ref="B133:H133"/>
    <mergeCell ref="B134:H134"/>
    <mergeCell ref="B135:H135"/>
    <mergeCell ref="B136:H136"/>
    <mergeCell ref="B137:H137"/>
    <mergeCell ref="B138:H138"/>
    <mergeCell ref="B142:H142"/>
  </mergeCells>
  <dataValidations count="2">
    <dataValidation type="decimal" operator="greaterThan" allowBlank="1" showInputMessage="1" showErrorMessage="1" sqref="H9:L17 H21:L29 I33:L41 I45:L53 H57:L65 I70:L78 I83:L91 I95:L103 I107:L115 I143:L151 O9:O17 O21:O29 O33:O41 O45:O53 O57:O65 O70:O78 O83:O91 O95:O103 O107:O115 O143:O151 Q9:Q17 Q21:Q29 Q57:Q65 I119:L126 O119:O126 I131:L138 O131:O138">
      <formula1>0</formula1>
    </dataValidation>
    <dataValidation type="decimal" operator="greaterThanOrEqual" allowBlank="1" showInputMessage="1" showErrorMessage="1" error="This cell must contain a positive number" sqref="C141:D141 F141:G141">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81"/>
  <sheetViews>
    <sheetView zoomScale="70" zoomScaleNormal="70" workbookViewId="0">
      <selection activeCell="B10" sqref="B10:C10"/>
    </sheetView>
  </sheetViews>
  <sheetFormatPr defaultRowHeight="12.5" x14ac:dyDescent="0.25"/>
  <cols>
    <col min="3" max="3" width="50.54296875" customWidth="1"/>
    <col min="4" max="4" width="29" customWidth="1"/>
    <col min="5" max="5" width="22.1796875" customWidth="1"/>
    <col min="6" max="7" width="22.26953125" customWidth="1"/>
    <col min="8" max="8" width="22.1796875" customWidth="1"/>
    <col min="10" max="10" width="22.26953125" customWidth="1"/>
  </cols>
  <sheetData>
    <row r="1" spans="1:29" ht="13" thickBot="1" x14ac:dyDescent="0.3">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row>
    <row r="2" spans="1:29" ht="25.5" thickBot="1" x14ac:dyDescent="0.3">
      <c r="A2" s="50"/>
      <c r="B2" s="739" t="s">
        <v>0</v>
      </c>
      <c r="C2" s="740"/>
      <c r="D2" s="741">
        <f>' 1 Summary Sheet'!D4</f>
        <v>0</v>
      </c>
      <c r="E2" s="742"/>
      <c r="F2" s="742"/>
      <c r="G2" s="742"/>
      <c r="H2" s="742"/>
      <c r="I2" s="742"/>
      <c r="J2" s="743"/>
      <c r="K2" s="50"/>
      <c r="L2" s="50"/>
      <c r="M2" s="50"/>
      <c r="N2" s="50"/>
      <c r="O2" s="50"/>
      <c r="P2" s="50"/>
      <c r="Q2" s="50"/>
      <c r="R2" s="50"/>
      <c r="S2" s="50"/>
      <c r="T2" s="50"/>
      <c r="U2" s="50"/>
      <c r="V2" s="50"/>
      <c r="W2" s="50"/>
      <c r="X2" s="50"/>
      <c r="Y2" s="50"/>
      <c r="Z2" s="50"/>
      <c r="AA2" s="50"/>
      <c r="AB2" s="50"/>
      <c r="AC2" s="50"/>
    </row>
    <row r="3" spans="1:29" ht="13" thickBot="1" x14ac:dyDescent="0.3">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row>
    <row r="4" spans="1:29" ht="31.5" customHeight="1" x14ac:dyDescent="0.25">
      <c r="A4" s="50"/>
      <c r="B4" s="819" t="s">
        <v>125</v>
      </c>
      <c r="C4" s="820"/>
      <c r="D4" s="820"/>
      <c r="E4" s="820"/>
      <c r="F4" s="820"/>
      <c r="G4" s="820"/>
      <c r="H4" s="820"/>
      <c r="I4" s="820"/>
      <c r="J4" s="821"/>
      <c r="K4" s="50"/>
      <c r="L4" s="50"/>
      <c r="M4" s="50"/>
      <c r="N4" s="50"/>
      <c r="O4" s="50"/>
      <c r="P4" s="50"/>
      <c r="Q4" s="50"/>
      <c r="R4" s="50"/>
      <c r="S4" s="50"/>
      <c r="T4" s="50"/>
      <c r="U4" s="50"/>
      <c r="V4" s="50"/>
      <c r="W4" s="50"/>
      <c r="X4" s="50"/>
      <c r="Y4" s="50"/>
      <c r="Z4" s="50"/>
      <c r="AA4" s="50"/>
      <c r="AB4" s="50"/>
      <c r="AC4" s="50"/>
    </row>
    <row r="5" spans="1:29" ht="25.5" customHeight="1" x14ac:dyDescent="0.25">
      <c r="A5" s="50"/>
      <c r="B5" s="840"/>
      <c r="C5" s="841"/>
      <c r="D5" s="841"/>
      <c r="E5" s="841"/>
      <c r="F5" s="841"/>
      <c r="G5" s="841"/>
      <c r="H5" s="841"/>
      <c r="I5" s="841"/>
      <c r="J5" s="842"/>
      <c r="K5" s="50"/>
      <c r="L5" s="50"/>
      <c r="M5" s="50"/>
      <c r="N5" s="50"/>
      <c r="O5" s="50"/>
      <c r="P5" s="50"/>
      <c r="Q5" s="50"/>
      <c r="R5" s="50"/>
      <c r="S5" s="50"/>
      <c r="T5" s="50"/>
      <c r="U5" s="50"/>
      <c r="V5" s="50"/>
      <c r="W5" s="50"/>
      <c r="X5" s="50"/>
      <c r="Y5" s="50"/>
      <c r="Z5" s="50"/>
      <c r="AA5" s="50"/>
      <c r="AB5" s="50"/>
      <c r="AC5" s="50"/>
    </row>
    <row r="6" spans="1:29" ht="13" thickBot="1" x14ac:dyDescent="0.3">
      <c r="A6" s="50"/>
      <c r="B6" s="822"/>
      <c r="C6" s="823"/>
      <c r="D6" s="823"/>
      <c r="E6" s="823"/>
      <c r="F6" s="823"/>
      <c r="G6" s="823"/>
      <c r="H6" s="823"/>
      <c r="I6" s="823"/>
      <c r="J6" s="824"/>
      <c r="K6" s="50"/>
      <c r="L6" s="50"/>
      <c r="M6" s="50"/>
      <c r="N6" s="50"/>
      <c r="O6" s="50"/>
      <c r="P6" s="50"/>
      <c r="Q6" s="50"/>
      <c r="R6" s="50"/>
      <c r="S6" s="50"/>
      <c r="T6" s="50"/>
      <c r="U6" s="50"/>
      <c r="V6" s="50"/>
      <c r="W6" s="50"/>
      <c r="X6" s="50"/>
      <c r="Y6" s="50"/>
      <c r="Z6" s="50"/>
      <c r="AA6" s="50"/>
      <c r="AB6" s="50"/>
      <c r="AC6" s="50"/>
    </row>
    <row r="7" spans="1:29" ht="13" thickBot="1" x14ac:dyDescent="0.3">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row>
    <row r="8" spans="1:29" ht="36.75" customHeight="1" thickBot="1" x14ac:dyDescent="0.3">
      <c r="A8" s="50"/>
      <c r="B8" s="831" t="s">
        <v>126</v>
      </c>
      <c r="C8" s="832"/>
      <c r="D8" s="419" t="s">
        <v>5</v>
      </c>
      <c r="E8" s="419" t="s">
        <v>6</v>
      </c>
      <c r="F8" s="420" t="s">
        <v>7</v>
      </c>
      <c r="G8" s="420" t="s">
        <v>121</v>
      </c>
      <c r="H8" s="420" t="s">
        <v>8</v>
      </c>
      <c r="I8" s="385"/>
      <c r="J8" s="420" t="s">
        <v>150</v>
      </c>
      <c r="K8" s="50"/>
      <c r="L8" s="50"/>
      <c r="M8" s="50"/>
      <c r="N8" s="50"/>
      <c r="O8" s="50"/>
      <c r="P8" s="50"/>
      <c r="Q8" s="50"/>
      <c r="R8" s="50"/>
      <c r="S8" s="50"/>
      <c r="T8" s="50"/>
      <c r="U8" s="50"/>
      <c r="V8" s="50"/>
      <c r="W8" s="50"/>
      <c r="X8" s="50"/>
      <c r="Y8" s="50"/>
      <c r="Z8" s="50"/>
      <c r="AA8" s="50"/>
      <c r="AB8" s="50"/>
    </row>
    <row r="9" spans="1:29" ht="36" customHeight="1" x14ac:dyDescent="0.25">
      <c r="A9" s="65"/>
      <c r="B9" s="843" t="s">
        <v>127</v>
      </c>
      <c r="C9" s="844"/>
      <c r="D9" s="421"/>
      <c r="E9" s="422"/>
      <c r="F9" s="423"/>
      <c r="G9" s="423"/>
      <c r="H9" s="290">
        <f t="shared" ref="H9:H13" si="0">ROUND((SUM(D9:G9)),4)</f>
        <v>0</v>
      </c>
      <c r="I9" s="385"/>
      <c r="J9" s="423"/>
      <c r="K9" s="50"/>
      <c r="L9" s="50"/>
      <c r="M9" s="50"/>
      <c r="N9" s="50"/>
      <c r="O9" s="50"/>
      <c r="P9" s="50"/>
      <c r="Q9" s="50"/>
      <c r="R9" s="50"/>
      <c r="S9" s="50"/>
      <c r="T9" s="50"/>
      <c r="U9" s="50"/>
      <c r="V9" s="50"/>
      <c r="W9" s="50"/>
      <c r="X9" s="50"/>
      <c r="Y9" s="50"/>
      <c r="Z9" s="50"/>
      <c r="AA9" s="50"/>
      <c r="AB9" s="50"/>
    </row>
    <row r="10" spans="1:29" ht="36" customHeight="1" x14ac:dyDescent="0.25">
      <c r="A10" s="50"/>
      <c r="B10" s="845" t="s">
        <v>128</v>
      </c>
      <c r="C10" s="846"/>
      <c r="D10" s="424"/>
      <c r="E10" s="423"/>
      <c r="F10" s="425"/>
      <c r="G10" s="425"/>
      <c r="H10" s="290">
        <f t="shared" si="0"/>
        <v>0</v>
      </c>
      <c r="I10" s="385"/>
      <c r="J10" s="425"/>
      <c r="K10" s="50"/>
      <c r="L10" s="50"/>
      <c r="M10" s="50"/>
      <c r="N10" s="50"/>
      <c r="O10" s="50"/>
      <c r="P10" s="50"/>
      <c r="Q10" s="50"/>
      <c r="R10" s="50"/>
      <c r="S10" s="50"/>
      <c r="T10" s="50"/>
      <c r="U10" s="50"/>
      <c r="V10" s="50"/>
      <c r="W10" s="50"/>
      <c r="X10" s="50"/>
      <c r="Y10" s="50"/>
      <c r="Z10" s="50"/>
      <c r="AA10" s="50"/>
      <c r="AB10" s="50"/>
    </row>
    <row r="11" spans="1:29" ht="36" customHeight="1" x14ac:dyDescent="0.25">
      <c r="A11" s="50"/>
      <c r="B11" s="845" t="s">
        <v>129</v>
      </c>
      <c r="C11" s="846"/>
      <c r="D11" s="424"/>
      <c r="E11" s="423"/>
      <c r="F11" s="425"/>
      <c r="G11" s="425"/>
      <c r="H11" s="290">
        <f t="shared" si="0"/>
        <v>0</v>
      </c>
      <c r="I11" s="385"/>
      <c r="J11" s="425"/>
      <c r="K11" s="50"/>
      <c r="L11" s="50"/>
      <c r="M11" s="50"/>
      <c r="N11" s="50"/>
      <c r="O11" s="50"/>
      <c r="P11" s="50"/>
      <c r="Q11" s="50"/>
      <c r="R11" s="50"/>
      <c r="S11" s="50"/>
      <c r="T11" s="50"/>
      <c r="U11" s="50"/>
      <c r="V11" s="50"/>
      <c r="W11" s="50"/>
      <c r="X11" s="50"/>
      <c r="Y11" s="50"/>
      <c r="Z11" s="50"/>
      <c r="AA11" s="50"/>
      <c r="AB11" s="50"/>
    </row>
    <row r="12" spans="1:29" ht="36" customHeight="1" x14ac:dyDescent="0.25">
      <c r="A12" s="50"/>
      <c r="B12" s="845" t="s">
        <v>130</v>
      </c>
      <c r="C12" s="846"/>
      <c r="D12" s="424"/>
      <c r="E12" s="423"/>
      <c r="F12" s="425"/>
      <c r="G12" s="425"/>
      <c r="H12" s="290">
        <f t="shared" si="0"/>
        <v>0</v>
      </c>
      <c r="I12" s="385"/>
      <c r="J12" s="425"/>
      <c r="K12" s="50"/>
      <c r="L12" s="50"/>
      <c r="M12" s="50"/>
      <c r="N12" s="50"/>
      <c r="O12" s="50"/>
      <c r="P12" s="50"/>
      <c r="Q12" s="50"/>
      <c r="R12" s="50"/>
      <c r="S12" s="50"/>
      <c r="T12" s="50"/>
      <c r="U12" s="50"/>
      <c r="V12" s="50"/>
      <c r="W12" s="50"/>
      <c r="X12" s="50"/>
      <c r="Y12" s="50"/>
      <c r="Z12" s="50"/>
      <c r="AA12" s="50"/>
      <c r="AB12" s="50"/>
    </row>
    <row r="13" spans="1:29" ht="36" customHeight="1" x14ac:dyDescent="0.25">
      <c r="A13" s="50"/>
      <c r="B13" s="845" t="s">
        <v>131</v>
      </c>
      <c r="C13" s="846"/>
      <c r="D13" s="426"/>
      <c r="E13" s="425"/>
      <c r="F13" s="425"/>
      <c r="G13" s="425"/>
      <c r="H13" s="290">
        <f t="shared" si="0"/>
        <v>0</v>
      </c>
      <c r="I13" s="385"/>
      <c r="J13" s="425"/>
      <c r="K13" s="50"/>
      <c r="L13" s="50"/>
      <c r="M13" s="50"/>
      <c r="N13" s="50"/>
      <c r="O13" s="50"/>
      <c r="P13" s="50"/>
      <c r="Q13" s="50"/>
      <c r="R13" s="50"/>
      <c r="S13" s="50"/>
      <c r="T13" s="50"/>
      <c r="U13" s="50"/>
      <c r="V13" s="50"/>
      <c r="W13" s="50"/>
      <c r="X13" s="50"/>
      <c r="Y13" s="50"/>
      <c r="Z13" s="50"/>
      <c r="AA13" s="50"/>
      <c r="AB13" s="50"/>
    </row>
    <row r="14" spans="1:29" ht="36" customHeight="1" thickBot="1" x14ac:dyDescent="0.3">
      <c r="A14" s="50"/>
      <c r="B14" s="838" t="s">
        <v>132</v>
      </c>
      <c r="C14" s="839"/>
      <c r="D14" s="427"/>
      <c r="E14" s="427"/>
      <c r="F14" s="428"/>
      <c r="G14" s="428"/>
      <c r="H14" s="290">
        <f>ROUND((SUM(D14:G14)),4)</f>
        <v>0</v>
      </c>
      <c r="I14" s="385"/>
      <c r="J14" s="428"/>
      <c r="K14" s="50"/>
      <c r="L14" s="50"/>
      <c r="M14" s="50"/>
      <c r="N14" s="50"/>
      <c r="O14" s="50"/>
      <c r="P14" s="50"/>
      <c r="Q14" s="50"/>
      <c r="R14" s="50"/>
      <c r="S14" s="50"/>
      <c r="T14" s="50"/>
      <c r="U14" s="50"/>
      <c r="V14" s="50"/>
      <c r="W14" s="50"/>
      <c r="X14" s="50"/>
      <c r="Y14" s="50"/>
      <c r="Z14" s="50"/>
      <c r="AA14" s="50"/>
      <c r="AB14" s="50"/>
    </row>
    <row r="15" spans="1:29" ht="36" customHeight="1" thickBot="1" x14ac:dyDescent="0.3">
      <c r="A15" s="50"/>
      <c r="B15" s="831" t="s">
        <v>8</v>
      </c>
      <c r="C15" s="832"/>
      <c r="D15" s="293">
        <f t="shared" ref="D15:H15" si="1">ROUND((SUM(D9:D14)),4)</f>
        <v>0</v>
      </c>
      <c r="E15" s="293">
        <f t="shared" si="1"/>
        <v>0</v>
      </c>
      <c r="F15" s="293">
        <f t="shared" si="1"/>
        <v>0</v>
      </c>
      <c r="G15" s="293">
        <f t="shared" si="1"/>
        <v>0</v>
      </c>
      <c r="H15" s="293">
        <f t="shared" si="1"/>
        <v>0</v>
      </c>
      <c r="I15" s="385"/>
      <c r="J15" s="293">
        <f t="shared" ref="J15" si="2">ROUND((SUM(J9:J14)),4)</f>
        <v>0</v>
      </c>
      <c r="K15" s="50"/>
      <c r="L15" s="50"/>
      <c r="M15" s="50"/>
      <c r="N15" s="50"/>
      <c r="O15" s="50"/>
      <c r="P15" s="50"/>
      <c r="Q15" s="50"/>
      <c r="R15" s="50"/>
      <c r="S15" s="50"/>
      <c r="T15" s="50"/>
      <c r="U15" s="50"/>
      <c r="V15" s="50"/>
      <c r="W15" s="50"/>
      <c r="X15" s="50"/>
      <c r="Y15" s="50"/>
      <c r="Z15" s="50"/>
      <c r="AA15" s="50"/>
      <c r="AB15" s="50"/>
    </row>
    <row r="16" spans="1:29" x14ac:dyDescent="0.25">
      <c r="A16" s="50"/>
      <c r="B16" s="64"/>
      <c r="C16" s="64"/>
      <c r="D16" s="64"/>
      <c r="E16" s="64"/>
      <c r="F16" s="64"/>
      <c r="G16" s="64"/>
      <c r="H16" s="64"/>
      <c r="I16" s="64"/>
      <c r="J16" s="50"/>
      <c r="K16" s="50"/>
      <c r="L16" s="50"/>
      <c r="M16" s="50"/>
      <c r="N16" s="50"/>
      <c r="O16" s="50"/>
      <c r="P16" s="50"/>
      <c r="Q16" s="50"/>
      <c r="R16" s="50"/>
      <c r="S16" s="50"/>
      <c r="T16" s="50"/>
      <c r="U16" s="50"/>
      <c r="V16" s="50"/>
      <c r="W16" s="50"/>
      <c r="X16" s="50"/>
      <c r="Y16" s="50"/>
      <c r="Z16" s="50"/>
      <c r="AA16" s="50"/>
      <c r="AB16" s="50"/>
      <c r="AC16" s="50"/>
    </row>
    <row r="17" spans="1:29" ht="13" thickBot="1" x14ac:dyDescent="0.3">
      <c r="A17" s="50"/>
      <c r="B17" s="64"/>
      <c r="C17" s="64"/>
      <c r="D17" s="64"/>
      <c r="E17" s="64"/>
      <c r="F17" s="64"/>
      <c r="G17" s="64"/>
      <c r="H17" s="64"/>
      <c r="I17" s="64"/>
      <c r="J17" s="50"/>
      <c r="K17" s="50"/>
      <c r="L17" s="50"/>
      <c r="M17" s="50"/>
      <c r="N17" s="50"/>
      <c r="O17" s="50"/>
      <c r="P17" s="50"/>
      <c r="Q17" s="50"/>
      <c r="R17" s="50"/>
      <c r="S17" s="50"/>
      <c r="T17" s="50"/>
      <c r="U17" s="50"/>
      <c r="V17" s="50"/>
      <c r="W17" s="50"/>
      <c r="X17" s="50"/>
      <c r="Y17" s="50"/>
      <c r="Z17" s="50"/>
      <c r="AA17" s="50"/>
      <c r="AB17" s="50"/>
      <c r="AC17" s="50"/>
    </row>
    <row r="18" spans="1:29" ht="81.75" customHeight="1" thickBot="1" x14ac:dyDescent="0.3">
      <c r="A18" s="50"/>
      <c r="B18" s="833" t="s">
        <v>133</v>
      </c>
      <c r="C18" s="832"/>
      <c r="D18" s="412" t="s">
        <v>134</v>
      </c>
      <c r="E18" s="412" t="s">
        <v>135</v>
      </c>
      <c r="F18" s="819" t="s">
        <v>136</v>
      </c>
      <c r="G18" s="834"/>
      <c r="H18" s="819" t="s">
        <v>137</v>
      </c>
      <c r="I18" s="834"/>
      <c r="J18" s="412" t="s">
        <v>138</v>
      </c>
      <c r="K18" s="50"/>
      <c r="L18" s="50"/>
      <c r="M18" s="50"/>
      <c r="N18" s="50"/>
      <c r="O18" s="50"/>
      <c r="P18" s="50"/>
      <c r="Q18" s="50"/>
      <c r="R18" s="50"/>
      <c r="S18" s="50"/>
      <c r="T18" s="50"/>
      <c r="U18" s="50"/>
      <c r="V18" s="50"/>
      <c r="W18" s="50"/>
      <c r="X18" s="50"/>
      <c r="Y18" s="50"/>
      <c r="Z18" s="50"/>
      <c r="AA18" s="50"/>
      <c r="AB18" s="50"/>
      <c r="AC18" s="50"/>
    </row>
    <row r="19" spans="1:29" ht="36" customHeight="1" x14ac:dyDescent="0.25">
      <c r="A19" s="50"/>
      <c r="B19" s="835"/>
      <c r="C19" s="836"/>
      <c r="D19" s="513"/>
      <c r="E19" s="413"/>
      <c r="F19" s="837"/>
      <c r="G19" s="837"/>
      <c r="H19" s="837"/>
      <c r="I19" s="837"/>
      <c r="J19" s="414"/>
      <c r="K19" s="50"/>
      <c r="L19" s="50"/>
      <c r="M19" s="50"/>
      <c r="N19" s="50"/>
      <c r="O19" s="50"/>
      <c r="P19" s="50"/>
      <c r="Q19" s="50"/>
      <c r="R19" s="50"/>
      <c r="S19" s="50"/>
      <c r="T19" s="50"/>
      <c r="U19" s="50"/>
      <c r="V19" s="50"/>
      <c r="W19" s="50"/>
      <c r="X19" s="50"/>
      <c r="Y19" s="50"/>
      <c r="Z19" s="50"/>
      <c r="AA19" s="50"/>
      <c r="AB19" s="50"/>
      <c r="AC19" s="50"/>
    </row>
    <row r="20" spans="1:29" ht="36" customHeight="1" x14ac:dyDescent="0.25">
      <c r="A20" s="50"/>
      <c r="B20" s="825"/>
      <c r="C20" s="826"/>
      <c r="D20" s="514"/>
      <c r="E20" s="415"/>
      <c r="F20" s="827"/>
      <c r="G20" s="827"/>
      <c r="H20" s="827"/>
      <c r="I20" s="827"/>
      <c r="J20" s="416"/>
      <c r="K20" s="50"/>
      <c r="L20" s="50"/>
      <c r="M20" s="50"/>
      <c r="N20" s="50"/>
      <c r="O20" s="50"/>
      <c r="P20" s="50"/>
      <c r="Q20" s="50"/>
      <c r="R20" s="50"/>
      <c r="S20" s="50"/>
      <c r="T20" s="50"/>
      <c r="U20" s="50"/>
      <c r="V20" s="50"/>
      <c r="W20" s="50"/>
      <c r="X20" s="50"/>
      <c r="Y20" s="50"/>
      <c r="Z20" s="50"/>
      <c r="AA20" s="50"/>
      <c r="AB20" s="50"/>
      <c r="AC20" s="50"/>
    </row>
    <row r="21" spans="1:29" ht="36" customHeight="1" x14ac:dyDescent="0.25">
      <c r="A21" s="50"/>
      <c r="B21" s="825"/>
      <c r="C21" s="826"/>
      <c r="D21" s="514"/>
      <c r="E21" s="415"/>
      <c r="F21" s="827"/>
      <c r="G21" s="827"/>
      <c r="H21" s="827"/>
      <c r="I21" s="827"/>
      <c r="J21" s="416"/>
      <c r="K21" s="50"/>
      <c r="L21" s="50"/>
      <c r="M21" s="50"/>
      <c r="N21" s="50"/>
      <c r="O21" s="50"/>
      <c r="P21" s="50"/>
      <c r="Q21" s="50"/>
      <c r="R21" s="50"/>
      <c r="S21" s="50"/>
      <c r="T21" s="50"/>
      <c r="U21" s="50"/>
      <c r="V21" s="50"/>
      <c r="W21" s="50"/>
      <c r="X21" s="50"/>
      <c r="Y21" s="50"/>
      <c r="Z21" s="50"/>
      <c r="AA21" s="50"/>
      <c r="AB21" s="50"/>
      <c r="AC21" s="50"/>
    </row>
    <row r="22" spans="1:29" ht="36" customHeight="1" x14ac:dyDescent="0.25">
      <c r="A22" s="50"/>
      <c r="B22" s="825"/>
      <c r="C22" s="826"/>
      <c r="D22" s="514"/>
      <c r="E22" s="415"/>
      <c r="F22" s="827"/>
      <c r="G22" s="827"/>
      <c r="H22" s="827"/>
      <c r="I22" s="827"/>
      <c r="J22" s="416"/>
      <c r="K22" s="50"/>
      <c r="L22" s="50"/>
      <c r="M22" s="50"/>
      <c r="N22" s="50"/>
      <c r="O22" s="50"/>
      <c r="P22" s="50"/>
      <c r="Q22" s="50"/>
      <c r="R22" s="50"/>
      <c r="S22" s="50"/>
      <c r="T22" s="50"/>
      <c r="U22" s="50"/>
      <c r="V22" s="50"/>
      <c r="W22" s="50"/>
      <c r="X22" s="50"/>
      <c r="Y22" s="50"/>
      <c r="Z22" s="50"/>
      <c r="AA22" s="50"/>
      <c r="AB22" s="50"/>
      <c r="AC22" s="50"/>
    </row>
    <row r="23" spans="1:29" ht="36" customHeight="1" thickBot="1" x14ac:dyDescent="0.3">
      <c r="A23" s="50"/>
      <c r="B23" s="828"/>
      <c r="C23" s="829"/>
      <c r="D23" s="515"/>
      <c r="E23" s="417"/>
      <c r="F23" s="830"/>
      <c r="G23" s="830"/>
      <c r="H23" s="830"/>
      <c r="I23" s="830"/>
      <c r="J23" s="418"/>
      <c r="K23" s="50"/>
      <c r="L23" s="50"/>
      <c r="M23" s="50"/>
      <c r="N23" s="50"/>
      <c r="O23" s="50"/>
      <c r="P23" s="50"/>
      <c r="Q23" s="50"/>
      <c r="R23" s="50"/>
      <c r="S23" s="50"/>
      <c r="T23" s="50"/>
      <c r="U23" s="50"/>
      <c r="V23" s="50"/>
      <c r="W23" s="50"/>
      <c r="X23" s="50"/>
      <c r="Y23" s="50"/>
      <c r="Z23" s="50"/>
      <c r="AA23" s="50"/>
      <c r="AB23" s="50"/>
      <c r="AC23" s="50"/>
    </row>
    <row r="24" spans="1:29" x14ac:dyDescent="0.25">
      <c r="A24" s="50"/>
      <c r="B24" s="64"/>
      <c r="C24" s="64"/>
      <c r="D24" s="64"/>
      <c r="E24" s="64"/>
      <c r="F24" s="64"/>
      <c r="G24" s="64"/>
      <c r="H24" s="64"/>
      <c r="I24" s="64"/>
      <c r="J24" s="50"/>
      <c r="K24" s="50"/>
      <c r="L24" s="50"/>
      <c r="M24" s="50"/>
      <c r="N24" s="50"/>
      <c r="O24" s="50"/>
      <c r="P24" s="50"/>
      <c r="Q24" s="50"/>
      <c r="R24" s="50"/>
      <c r="S24" s="50"/>
      <c r="T24" s="50"/>
      <c r="U24" s="50"/>
      <c r="V24" s="50"/>
      <c r="W24" s="50"/>
      <c r="X24" s="50"/>
      <c r="Y24" s="50"/>
      <c r="Z24" s="50"/>
      <c r="AA24" s="50"/>
      <c r="AB24" s="50"/>
      <c r="AC24" s="50"/>
    </row>
    <row r="25" spans="1:29" ht="13" thickBot="1" x14ac:dyDescent="0.3">
      <c r="A25" s="50"/>
      <c r="B25" s="64"/>
      <c r="C25" s="64"/>
      <c r="D25" s="64"/>
      <c r="E25" s="64"/>
      <c r="F25" s="64"/>
      <c r="G25" s="64"/>
      <c r="H25" s="64"/>
      <c r="I25" s="64"/>
      <c r="J25" s="50"/>
      <c r="K25" s="50"/>
      <c r="L25" s="50"/>
      <c r="M25" s="50"/>
      <c r="N25" s="50"/>
      <c r="O25" s="50"/>
      <c r="P25" s="50"/>
      <c r="Q25" s="50"/>
      <c r="R25" s="50"/>
      <c r="S25" s="50"/>
      <c r="T25" s="50"/>
      <c r="U25" s="50"/>
      <c r="V25" s="50"/>
      <c r="W25" s="50"/>
      <c r="X25" s="50"/>
      <c r="Y25" s="50"/>
      <c r="Z25" s="50"/>
      <c r="AA25" s="50"/>
      <c r="AB25" s="50"/>
      <c r="AC25" s="50"/>
    </row>
    <row r="26" spans="1:29" ht="12.75" customHeight="1" x14ac:dyDescent="0.25">
      <c r="A26" s="50"/>
      <c r="B26" s="819" t="s">
        <v>207</v>
      </c>
      <c r="C26" s="820"/>
      <c r="D26" s="820"/>
      <c r="E26" s="820"/>
      <c r="F26" s="820"/>
      <c r="G26" s="820"/>
      <c r="H26" s="820"/>
      <c r="I26" s="820"/>
      <c r="J26" s="821"/>
      <c r="K26" s="50"/>
      <c r="L26" s="50"/>
      <c r="M26" s="50"/>
      <c r="N26" s="50"/>
      <c r="O26" s="50"/>
      <c r="P26" s="50"/>
      <c r="Q26" s="50"/>
      <c r="R26" s="50"/>
      <c r="S26" s="50"/>
      <c r="T26" s="50"/>
      <c r="U26" s="50"/>
      <c r="V26" s="50"/>
      <c r="W26" s="50"/>
      <c r="X26" s="50"/>
      <c r="Y26" s="50"/>
      <c r="Z26" s="50"/>
      <c r="AA26" s="50"/>
      <c r="AB26" s="50"/>
      <c r="AC26" s="50"/>
    </row>
    <row r="27" spans="1:29" ht="35.25" customHeight="1" thickBot="1" x14ac:dyDescent="0.3">
      <c r="A27" s="50"/>
      <c r="B27" s="822"/>
      <c r="C27" s="823"/>
      <c r="D27" s="823"/>
      <c r="E27" s="823"/>
      <c r="F27" s="823"/>
      <c r="G27" s="823"/>
      <c r="H27" s="823"/>
      <c r="I27" s="823"/>
      <c r="J27" s="824"/>
      <c r="K27" s="50"/>
      <c r="L27" s="50"/>
      <c r="M27" s="50"/>
      <c r="N27" s="50"/>
      <c r="O27" s="50"/>
      <c r="P27" s="50"/>
      <c r="Q27" s="50"/>
      <c r="R27" s="50"/>
      <c r="S27" s="50"/>
      <c r="T27" s="50"/>
      <c r="U27" s="50"/>
      <c r="V27" s="50"/>
      <c r="W27" s="50"/>
      <c r="X27" s="50"/>
      <c r="Y27" s="50"/>
      <c r="Z27" s="50"/>
      <c r="AA27" s="50"/>
      <c r="AB27" s="50"/>
      <c r="AC27" s="50"/>
    </row>
    <row r="28" spans="1:29" x14ac:dyDescent="0.25">
      <c r="A28" s="50"/>
      <c r="B28" s="813"/>
      <c r="C28" s="814"/>
      <c r="D28" s="814"/>
      <c r="E28" s="814"/>
      <c r="F28" s="814"/>
      <c r="G28" s="814"/>
      <c r="H28" s="814"/>
      <c r="I28" s="814"/>
      <c r="J28" s="815"/>
      <c r="K28" s="50"/>
      <c r="L28" s="50"/>
      <c r="M28" s="50"/>
      <c r="N28" s="50"/>
      <c r="O28" s="50"/>
      <c r="P28" s="50"/>
      <c r="Q28" s="50"/>
      <c r="R28" s="50"/>
      <c r="S28" s="50"/>
      <c r="T28" s="50"/>
      <c r="U28" s="50"/>
      <c r="V28" s="50"/>
      <c r="W28" s="50"/>
      <c r="X28" s="50"/>
      <c r="Y28" s="50"/>
      <c r="Z28" s="50"/>
      <c r="AA28" s="50"/>
      <c r="AB28" s="50"/>
      <c r="AC28" s="50"/>
    </row>
    <row r="29" spans="1:29" ht="174.75" customHeight="1" thickBot="1" x14ac:dyDescent="0.3">
      <c r="A29" s="50"/>
      <c r="B29" s="816"/>
      <c r="C29" s="817"/>
      <c r="D29" s="817"/>
      <c r="E29" s="817"/>
      <c r="F29" s="817"/>
      <c r="G29" s="817"/>
      <c r="H29" s="817"/>
      <c r="I29" s="817"/>
      <c r="J29" s="818"/>
      <c r="K29" s="50"/>
      <c r="L29" s="50"/>
      <c r="M29" s="50"/>
      <c r="N29" s="50"/>
      <c r="O29" s="50"/>
      <c r="P29" s="50"/>
      <c r="Q29" s="50"/>
      <c r="R29" s="50"/>
      <c r="S29" s="50"/>
      <c r="T29" s="50"/>
      <c r="U29" s="50"/>
      <c r="V29" s="50"/>
      <c r="W29" s="50"/>
      <c r="X29" s="50"/>
      <c r="Y29" s="50"/>
      <c r="Z29" s="50"/>
      <c r="AA29" s="50"/>
      <c r="AB29" s="50"/>
      <c r="AC29" s="50"/>
    </row>
    <row r="30" spans="1:29" x14ac:dyDescent="0.2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row>
    <row r="31" spans="1:29" x14ac:dyDescent="0.2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row>
    <row r="32" spans="1:29" x14ac:dyDescent="0.2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row>
    <row r="33" spans="1:29" x14ac:dyDescent="0.25">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row>
    <row r="34" spans="1:29" x14ac:dyDescent="0.25">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row>
    <row r="35" spans="1:29" x14ac:dyDescent="0.25">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row>
    <row r="36" spans="1:29" x14ac:dyDescent="0.25">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row>
    <row r="37" spans="1:29"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row>
    <row r="38" spans="1:29" x14ac:dyDescent="0.2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row>
    <row r="39" spans="1:29" x14ac:dyDescent="0.25">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row>
    <row r="40" spans="1:29" x14ac:dyDescent="0.2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row>
    <row r="41" spans="1:29" x14ac:dyDescent="0.2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row>
    <row r="42" spans="1:29" x14ac:dyDescent="0.2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row>
    <row r="43" spans="1:29" x14ac:dyDescent="0.25">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row>
    <row r="44" spans="1:29" x14ac:dyDescent="0.25">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row>
    <row r="45" spans="1:29" x14ac:dyDescent="0.2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row>
    <row r="46" spans="1:29" x14ac:dyDescent="0.25">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row>
    <row r="47" spans="1:29" x14ac:dyDescent="0.25">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row>
    <row r="48" spans="1:29" x14ac:dyDescent="0.2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row>
    <row r="49" spans="1:29" x14ac:dyDescent="0.2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row>
    <row r="50" spans="1:29" x14ac:dyDescent="0.2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row>
    <row r="51" spans="1:29" x14ac:dyDescent="0.2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row>
    <row r="52" spans="1:29" x14ac:dyDescent="0.2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row>
    <row r="53" spans="1:29" x14ac:dyDescent="0.2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row>
    <row r="54" spans="1:29" x14ac:dyDescent="0.25">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row>
    <row r="55" spans="1:29" x14ac:dyDescent="0.25">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row>
    <row r="56" spans="1:29" x14ac:dyDescent="0.25">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row>
    <row r="57" spans="1:29" x14ac:dyDescent="0.2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row>
    <row r="58" spans="1:29" x14ac:dyDescent="0.2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row>
    <row r="59" spans="1:29" x14ac:dyDescent="0.2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row>
    <row r="60" spans="1:29" x14ac:dyDescent="0.2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row>
    <row r="61" spans="1:29" x14ac:dyDescent="0.2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row>
    <row r="62" spans="1:29" x14ac:dyDescent="0.2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row>
    <row r="63" spans="1:29" x14ac:dyDescent="0.2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row>
    <row r="64" spans="1:29"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row>
    <row r="65" spans="1:29" x14ac:dyDescent="0.2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row>
    <row r="66" spans="1:29" x14ac:dyDescent="0.25">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row>
    <row r="67" spans="1:29" x14ac:dyDescent="0.25">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spans="1:29" x14ac:dyDescent="0.25">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row>
    <row r="69" spans="1:29" x14ac:dyDescent="0.25">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row>
    <row r="70" spans="1:29" x14ac:dyDescent="0.25">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row>
    <row r="71" spans="1:29" x14ac:dyDescent="0.25">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row>
    <row r="72" spans="1:29" x14ac:dyDescent="0.25">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row>
    <row r="73" spans="1:29" x14ac:dyDescent="0.2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row>
    <row r="74" spans="1:29" x14ac:dyDescent="0.25">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row>
    <row r="75" spans="1:29" x14ac:dyDescent="0.2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row>
    <row r="76" spans="1:29" x14ac:dyDescent="0.25">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row>
    <row r="77" spans="1:29" x14ac:dyDescent="0.25">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row>
    <row r="78" spans="1:29" x14ac:dyDescent="0.2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row>
    <row r="79" spans="1:29" x14ac:dyDescent="0.25">
      <c r="A79" s="50"/>
      <c r="K79" s="50"/>
      <c r="L79" s="50"/>
      <c r="M79" s="50"/>
      <c r="N79" s="50"/>
      <c r="O79" s="50"/>
      <c r="P79" s="50"/>
      <c r="Q79" s="50"/>
      <c r="R79" s="50"/>
      <c r="S79" s="50"/>
      <c r="T79" s="50"/>
      <c r="U79" s="50"/>
      <c r="V79" s="50"/>
      <c r="W79" s="50"/>
      <c r="X79" s="50"/>
      <c r="Y79" s="50"/>
      <c r="Z79" s="50"/>
      <c r="AA79" s="50"/>
      <c r="AB79" s="50"/>
      <c r="AC79" s="50"/>
    </row>
    <row r="80" spans="1:29" x14ac:dyDescent="0.25">
      <c r="A80" s="50"/>
    </row>
    <row r="81" spans="1:1" x14ac:dyDescent="0.25">
      <c r="A81" s="50"/>
    </row>
  </sheetData>
  <sheetProtection password="D332" sheet="1" objects="1" scenarios="1"/>
  <mergeCells count="31">
    <mergeCell ref="B8:C8"/>
    <mergeCell ref="B14:C14"/>
    <mergeCell ref="B2:C2"/>
    <mergeCell ref="D2:J2"/>
    <mergeCell ref="B4:J6"/>
    <mergeCell ref="B9:C9"/>
    <mergeCell ref="B10:C10"/>
    <mergeCell ref="B11:C11"/>
    <mergeCell ref="B12:C12"/>
    <mergeCell ref="B13:C13"/>
    <mergeCell ref="B15:C15"/>
    <mergeCell ref="B18:C18"/>
    <mergeCell ref="F18:G18"/>
    <mergeCell ref="H18:I18"/>
    <mergeCell ref="B19:C19"/>
    <mergeCell ref="F19:G19"/>
    <mergeCell ref="H19:I19"/>
    <mergeCell ref="B28:J29"/>
    <mergeCell ref="B26:J27"/>
    <mergeCell ref="B20:C20"/>
    <mergeCell ref="F20:G20"/>
    <mergeCell ref="H20:I20"/>
    <mergeCell ref="B21:C21"/>
    <mergeCell ref="F21:G21"/>
    <mergeCell ref="H21:I21"/>
    <mergeCell ref="B22:C22"/>
    <mergeCell ref="F22:G22"/>
    <mergeCell ref="H22:I22"/>
    <mergeCell ref="B23:C23"/>
    <mergeCell ref="F23:G23"/>
    <mergeCell ref="H23:I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183"/>
  <sheetViews>
    <sheetView topLeftCell="A46" zoomScale="40" zoomScaleNormal="40" workbookViewId="0">
      <selection activeCell="F7" sqref="C7:F7"/>
    </sheetView>
  </sheetViews>
  <sheetFormatPr defaultRowHeight="12.5" x14ac:dyDescent="0.25"/>
  <cols>
    <col min="2" max="2" width="79.81640625" customWidth="1"/>
    <col min="3" max="4" width="22" customWidth="1"/>
    <col min="5" max="5" width="22.1796875" customWidth="1"/>
    <col min="6" max="6" width="22.54296875" customWidth="1"/>
    <col min="7" max="7" width="21.81640625" customWidth="1"/>
    <col min="8" max="8" width="32" customWidth="1"/>
    <col min="9" max="9" width="21.81640625" customWidth="1"/>
  </cols>
  <sheetData>
    <row r="1" spans="1:33" x14ac:dyDescent="0.2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1:33" ht="16" thickBot="1" x14ac:dyDescent="0.3">
      <c r="A2" s="50"/>
      <c r="B2" s="51"/>
      <c r="C2" s="51"/>
      <c r="D2" s="51"/>
      <c r="E2" s="51"/>
      <c r="F2" s="51"/>
      <c r="G2" s="51"/>
      <c r="H2" s="51"/>
      <c r="I2" s="51"/>
      <c r="J2" s="51"/>
      <c r="K2" s="51"/>
      <c r="L2" s="51"/>
      <c r="M2" s="51"/>
      <c r="N2" s="51"/>
      <c r="O2" s="50"/>
      <c r="P2" s="50"/>
      <c r="Q2" s="50"/>
      <c r="R2" s="50"/>
      <c r="S2" s="50"/>
      <c r="T2" s="50"/>
      <c r="U2" s="50"/>
      <c r="V2" s="50"/>
      <c r="W2" s="50"/>
      <c r="X2" s="50"/>
      <c r="Y2" s="50"/>
      <c r="Z2" s="50"/>
      <c r="AA2" s="50"/>
      <c r="AB2" s="50"/>
      <c r="AC2" s="50"/>
      <c r="AD2" s="50"/>
      <c r="AE2" s="50"/>
      <c r="AF2" s="50"/>
      <c r="AG2" s="50"/>
    </row>
    <row r="3" spans="1:33" ht="36" customHeight="1" thickBot="1" x14ac:dyDescent="0.4">
      <c r="A3" s="50"/>
      <c r="B3" s="676" t="s">
        <v>0</v>
      </c>
      <c r="C3" s="677"/>
      <c r="D3" s="676">
        <f>' 1 Summary Sheet'!D4</f>
        <v>0</v>
      </c>
      <c r="E3" s="862"/>
      <c r="F3" s="862"/>
      <c r="G3" s="862"/>
      <c r="H3" s="862"/>
      <c r="I3" s="862"/>
      <c r="J3" s="863"/>
      <c r="K3" s="50"/>
      <c r="L3" s="50"/>
      <c r="M3" s="50"/>
      <c r="N3" s="54"/>
      <c r="O3" s="50"/>
      <c r="P3" s="50"/>
      <c r="Q3" s="50"/>
      <c r="R3" s="50"/>
      <c r="S3" s="50"/>
      <c r="T3" s="50"/>
      <c r="U3" s="50"/>
      <c r="V3" s="50"/>
      <c r="W3" s="50"/>
      <c r="X3" s="50"/>
      <c r="Y3" s="50"/>
      <c r="Z3" s="50"/>
      <c r="AA3" s="50"/>
      <c r="AB3" s="50"/>
      <c r="AC3" s="50"/>
      <c r="AD3" s="50"/>
      <c r="AE3" s="50"/>
      <c r="AF3" s="50"/>
      <c r="AG3" s="50"/>
    </row>
    <row r="4" spans="1:33" ht="15.5" x14ac:dyDescent="0.35">
      <c r="A4" s="50"/>
      <c r="B4" s="50"/>
      <c r="C4" s="50"/>
      <c r="D4" s="50"/>
      <c r="E4" s="50"/>
      <c r="F4" s="50"/>
      <c r="G4" s="50"/>
      <c r="H4" s="50"/>
      <c r="I4" s="50"/>
      <c r="J4" s="50"/>
      <c r="K4" s="50"/>
      <c r="L4" s="50"/>
      <c r="M4" s="50"/>
      <c r="N4" s="54"/>
      <c r="O4" s="50"/>
      <c r="P4" s="50"/>
      <c r="Q4" s="50"/>
      <c r="R4" s="50"/>
      <c r="S4" s="50"/>
      <c r="T4" s="50"/>
      <c r="U4" s="50"/>
      <c r="V4" s="50"/>
      <c r="W4" s="50"/>
      <c r="X4" s="50"/>
      <c r="Y4" s="50"/>
      <c r="Z4" s="50"/>
      <c r="AA4" s="50"/>
      <c r="AB4" s="50"/>
      <c r="AC4" s="50"/>
      <c r="AD4" s="50"/>
      <c r="AE4" s="50"/>
      <c r="AF4" s="50"/>
      <c r="AG4" s="50"/>
    </row>
    <row r="5" spans="1:33" ht="17.25" customHeight="1" thickBot="1" x14ac:dyDescent="0.3">
      <c r="A5" s="50"/>
      <c r="B5" s="50"/>
      <c r="C5" s="50"/>
      <c r="D5" s="50"/>
      <c r="E5" s="50"/>
      <c r="F5" s="50"/>
      <c r="G5" s="50"/>
      <c r="H5" s="50"/>
      <c r="I5" s="50"/>
      <c r="J5" s="50"/>
      <c r="K5" s="50"/>
      <c r="L5" s="50"/>
      <c r="M5" s="50"/>
      <c r="N5" s="50"/>
      <c r="O5" s="50"/>
      <c r="P5" s="50"/>
      <c r="Q5" s="50"/>
      <c r="R5" s="50"/>
      <c r="S5" s="50"/>
      <c r="T5" s="50"/>
      <c r="U5" s="50"/>
    </row>
    <row r="6" spans="1:33" ht="36" customHeight="1" x14ac:dyDescent="0.25">
      <c r="A6" s="50"/>
      <c r="B6" s="875" t="s">
        <v>208</v>
      </c>
      <c r="C6" s="429" t="s">
        <v>5</v>
      </c>
      <c r="D6" s="430" t="s">
        <v>6</v>
      </c>
      <c r="E6" s="430" t="s">
        <v>7</v>
      </c>
      <c r="F6" s="430" t="s">
        <v>121</v>
      </c>
      <c r="G6" s="431" t="s">
        <v>8</v>
      </c>
      <c r="H6" s="436"/>
      <c r="I6" s="212" t="s">
        <v>150</v>
      </c>
      <c r="J6" s="50"/>
      <c r="K6" s="50"/>
      <c r="L6" s="58"/>
      <c r="M6" s="58"/>
      <c r="N6" s="50"/>
      <c r="O6" s="50"/>
      <c r="P6" s="50"/>
      <c r="Q6" s="50"/>
      <c r="R6" s="50"/>
      <c r="S6" s="50"/>
      <c r="T6" s="50"/>
      <c r="U6" s="50"/>
    </row>
    <row r="7" spans="1:33" ht="98.25" customHeight="1" thickBot="1" x14ac:dyDescent="0.3">
      <c r="A7" s="50"/>
      <c r="B7" s="876"/>
      <c r="C7" s="432"/>
      <c r="D7" s="433"/>
      <c r="E7" s="433"/>
      <c r="F7" s="433"/>
      <c r="G7" s="434">
        <f>ROUND((SUM(C7:F7)),4)</f>
        <v>0</v>
      </c>
      <c r="H7" s="436"/>
      <c r="I7" s="437"/>
      <c r="J7" s="50"/>
      <c r="K7" s="50"/>
      <c r="L7" s="58"/>
      <c r="M7" s="58"/>
      <c r="N7" s="50"/>
      <c r="O7" s="50"/>
      <c r="P7" s="50"/>
      <c r="Q7" s="50"/>
      <c r="R7" s="50"/>
      <c r="S7" s="50"/>
      <c r="T7" s="50"/>
      <c r="U7" s="50"/>
    </row>
    <row r="8" spans="1:33" x14ac:dyDescent="0.25">
      <c r="A8" s="50"/>
      <c r="B8" s="847"/>
      <c r="C8" s="848"/>
      <c r="D8" s="848"/>
      <c r="E8" s="848"/>
      <c r="F8" s="848"/>
      <c r="G8" s="849"/>
      <c r="H8" s="50"/>
      <c r="I8" s="50"/>
      <c r="J8" s="50"/>
      <c r="K8" s="50"/>
      <c r="L8" s="50"/>
      <c r="M8" s="50"/>
      <c r="N8" s="50"/>
      <c r="O8" s="50"/>
      <c r="P8" s="50"/>
      <c r="Q8" s="50"/>
      <c r="R8" s="50"/>
      <c r="S8" s="50"/>
      <c r="T8" s="50"/>
      <c r="U8" s="50"/>
    </row>
    <row r="9" spans="1:33" x14ac:dyDescent="0.25">
      <c r="A9" s="50"/>
      <c r="B9" s="850"/>
      <c r="C9" s="851"/>
      <c r="D9" s="851"/>
      <c r="E9" s="851"/>
      <c r="F9" s="851"/>
      <c r="G9" s="852"/>
      <c r="H9" s="50"/>
      <c r="I9" s="50"/>
      <c r="J9" s="50"/>
      <c r="K9" s="50"/>
      <c r="L9" s="50"/>
      <c r="M9" s="50"/>
      <c r="N9" s="50"/>
      <c r="O9" s="50"/>
      <c r="P9" s="50"/>
      <c r="Q9" s="50"/>
      <c r="R9" s="50"/>
      <c r="S9" s="50"/>
      <c r="T9" s="50"/>
      <c r="U9" s="50"/>
    </row>
    <row r="10" spans="1:33" x14ac:dyDescent="0.25">
      <c r="A10" s="50"/>
      <c r="B10" s="850"/>
      <c r="C10" s="851"/>
      <c r="D10" s="851"/>
      <c r="E10" s="851"/>
      <c r="F10" s="851"/>
      <c r="G10" s="852"/>
      <c r="H10" s="50"/>
      <c r="I10" s="50"/>
      <c r="J10" s="50"/>
      <c r="K10" s="50"/>
      <c r="L10" s="50"/>
      <c r="M10" s="50"/>
      <c r="N10" s="50"/>
      <c r="O10" s="50"/>
      <c r="P10" s="50"/>
      <c r="Q10" s="50"/>
      <c r="R10" s="50"/>
      <c r="S10" s="50"/>
      <c r="T10" s="50"/>
      <c r="U10" s="50"/>
    </row>
    <row r="11" spans="1:33" ht="12.75" customHeight="1" x14ac:dyDescent="0.25">
      <c r="A11" s="50"/>
      <c r="B11" s="850"/>
      <c r="C11" s="851"/>
      <c r="D11" s="851"/>
      <c r="E11" s="851"/>
      <c r="F11" s="851"/>
      <c r="G11" s="852"/>
      <c r="H11" s="50"/>
      <c r="I11" s="50"/>
      <c r="J11" s="50"/>
      <c r="K11" s="50"/>
      <c r="L11" s="50"/>
      <c r="M11" s="50"/>
      <c r="N11" s="50"/>
      <c r="O11" s="50"/>
      <c r="P11" s="50"/>
      <c r="Q11" s="50"/>
      <c r="R11" s="50"/>
      <c r="S11" s="50"/>
      <c r="T11" s="50"/>
      <c r="U11" s="50"/>
    </row>
    <row r="12" spans="1:33" ht="12.75" customHeight="1" x14ac:dyDescent="0.25">
      <c r="A12" s="50"/>
      <c r="B12" s="850"/>
      <c r="C12" s="851"/>
      <c r="D12" s="851"/>
      <c r="E12" s="851"/>
      <c r="F12" s="851"/>
      <c r="G12" s="852"/>
      <c r="H12" s="50"/>
      <c r="I12" s="50"/>
      <c r="J12" s="50"/>
      <c r="K12" s="50"/>
      <c r="L12" s="50"/>
      <c r="M12" s="50"/>
      <c r="N12" s="50"/>
      <c r="O12" s="50"/>
      <c r="P12" s="50"/>
      <c r="Q12" s="50"/>
      <c r="R12" s="50"/>
      <c r="S12" s="50"/>
      <c r="T12" s="50"/>
      <c r="U12" s="50"/>
    </row>
    <row r="13" spans="1:33" x14ac:dyDescent="0.25">
      <c r="A13" s="50"/>
      <c r="B13" s="850"/>
      <c r="C13" s="851"/>
      <c r="D13" s="851"/>
      <c r="E13" s="851"/>
      <c r="F13" s="851"/>
      <c r="G13" s="852"/>
      <c r="H13" s="50"/>
      <c r="I13" s="50"/>
      <c r="J13" s="50"/>
      <c r="K13" s="50"/>
      <c r="L13" s="50"/>
      <c r="M13" s="50"/>
      <c r="N13" s="50"/>
      <c r="O13" s="50"/>
      <c r="P13" s="50"/>
      <c r="Q13" s="50"/>
      <c r="R13" s="50"/>
      <c r="S13" s="50"/>
      <c r="T13" s="50"/>
      <c r="U13" s="50"/>
    </row>
    <row r="14" spans="1:33" x14ac:dyDescent="0.25">
      <c r="A14" s="50"/>
      <c r="B14" s="850"/>
      <c r="C14" s="851"/>
      <c r="D14" s="851"/>
      <c r="E14" s="851"/>
      <c r="F14" s="851"/>
      <c r="G14" s="852"/>
      <c r="H14" s="50"/>
      <c r="I14" s="50"/>
      <c r="J14" s="50"/>
      <c r="K14" s="50"/>
      <c r="L14" s="50"/>
      <c r="M14" s="50"/>
      <c r="N14" s="50"/>
      <c r="O14" s="50"/>
      <c r="P14" s="50"/>
      <c r="Q14" s="50"/>
      <c r="R14" s="50"/>
      <c r="S14" s="50"/>
      <c r="T14" s="50"/>
      <c r="U14" s="50"/>
    </row>
    <row r="15" spans="1:33" ht="15.75" customHeight="1" x14ac:dyDescent="0.25">
      <c r="A15" s="50"/>
      <c r="B15" s="850"/>
      <c r="C15" s="851"/>
      <c r="D15" s="851"/>
      <c r="E15" s="851"/>
      <c r="F15" s="851"/>
      <c r="G15" s="852"/>
      <c r="H15" s="50"/>
      <c r="I15" s="50"/>
      <c r="J15" s="50"/>
      <c r="K15" s="50"/>
      <c r="L15" s="50"/>
      <c r="M15" s="50"/>
      <c r="N15" s="50"/>
      <c r="O15" s="50"/>
      <c r="P15" s="50"/>
      <c r="Q15" s="50"/>
      <c r="R15" s="50"/>
      <c r="S15" s="50"/>
      <c r="T15" s="50"/>
      <c r="U15" s="50"/>
    </row>
    <row r="16" spans="1:33" ht="9" customHeight="1" x14ac:dyDescent="0.25">
      <c r="A16" s="50"/>
      <c r="B16" s="850"/>
      <c r="C16" s="851"/>
      <c r="D16" s="851"/>
      <c r="E16" s="851"/>
      <c r="F16" s="851"/>
      <c r="G16" s="852"/>
      <c r="H16" s="50"/>
      <c r="I16" s="50"/>
      <c r="J16" s="50"/>
      <c r="K16" s="50"/>
      <c r="L16" s="50"/>
      <c r="M16" s="50"/>
      <c r="N16" s="50"/>
      <c r="O16" s="50"/>
      <c r="P16" s="50"/>
      <c r="Q16" s="50"/>
      <c r="R16" s="50"/>
      <c r="S16" s="50"/>
      <c r="T16" s="50"/>
      <c r="U16" s="50"/>
    </row>
    <row r="17" spans="1:33" ht="15.75" hidden="1" customHeight="1" x14ac:dyDescent="0.25">
      <c r="A17" s="50"/>
      <c r="B17" s="850"/>
      <c r="C17" s="851"/>
      <c r="D17" s="851"/>
      <c r="E17" s="851"/>
      <c r="F17" s="851"/>
      <c r="G17" s="852"/>
      <c r="H17" s="50"/>
      <c r="I17" s="50"/>
      <c r="J17" s="50"/>
      <c r="K17" s="50"/>
      <c r="L17" s="50"/>
      <c r="M17" s="50"/>
      <c r="N17" s="50"/>
      <c r="O17" s="50"/>
      <c r="P17" s="50"/>
      <c r="Q17" s="50"/>
      <c r="R17" s="50"/>
      <c r="S17" s="50"/>
      <c r="T17" s="50"/>
      <c r="U17" s="50"/>
    </row>
    <row r="18" spans="1:33" ht="81" customHeight="1" x14ac:dyDescent="0.25">
      <c r="A18" s="50"/>
      <c r="B18" s="850"/>
      <c r="C18" s="851"/>
      <c r="D18" s="851"/>
      <c r="E18" s="851"/>
      <c r="F18" s="851"/>
      <c r="G18" s="852"/>
      <c r="H18" s="50"/>
      <c r="I18" s="50"/>
      <c r="J18" s="50"/>
      <c r="K18" s="50"/>
      <c r="L18" s="50"/>
      <c r="M18" s="50"/>
      <c r="N18" s="50"/>
      <c r="O18" s="50"/>
      <c r="P18" s="50"/>
      <c r="Q18" s="50"/>
      <c r="R18" s="50"/>
      <c r="S18" s="50"/>
      <c r="T18" s="50"/>
      <c r="U18" s="50"/>
    </row>
    <row r="19" spans="1:33" ht="33" customHeight="1" x14ac:dyDescent="0.25">
      <c r="A19" s="50"/>
      <c r="B19" s="850"/>
      <c r="C19" s="851"/>
      <c r="D19" s="851"/>
      <c r="E19" s="851"/>
      <c r="F19" s="851"/>
      <c r="G19" s="852"/>
      <c r="H19" s="50"/>
      <c r="I19" s="50"/>
      <c r="J19" s="50"/>
      <c r="K19" s="50"/>
      <c r="L19" s="50"/>
      <c r="M19" s="50"/>
      <c r="N19" s="50"/>
      <c r="O19" s="50"/>
      <c r="P19" s="50"/>
      <c r="Q19" s="50"/>
      <c r="R19" s="50"/>
      <c r="S19" s="50"/>
      <c r="T19" s="50"/>
      <c r="U19" s="50"/>
    </row>
    <row r="20" spans="1:33" ht="24" customHeight="1" x14ac:dyDescent="0.25">
      <c r="A20" s="50"/>
      <c r="B20" s="850"/>
      <c r="C20" s="851"/>
      <c r="D20" s="851"/>
      <c r="E20" s="851"/>
      <c r="F20" s="851"/>
      <c r="G20" s="852"/>
      <c r="H20" s="50"/>
      <c r="I20" s="50"/>
      <c r="J20" s="50"/>
      <c r="K20" s="50"/>
      <c r="L20" s="50"/>
      <c r="M20" s="50"/>
      <c r="N20" s="50"/>
      <c r="O20" s="50"/>
      <c r="P20" s="50"/>
      <c r="Q20" s="50"/>
      <c r="R20" s="50"/>
      <c r="S20" s="50"/>
      <c r="T20" s="50"/>
      <c r="U20" s="50"/>
    </row>
    <row r="21" spans="1:33" ht="30" customHeight="1" x14ac:dyDescent="0.35">
      <c r="A21" s="50"/>
      <c r="B21" s="850"/>
      <c r="C21" s="851"/>
      <c r="D21" s="851"/>
      <c r="E21" s="851"/>
      <c r="F21" s="851"/>
      <c r="G21" s="852"/>
      <c r="H21" s="50"/>
      <c r="I21" s="50"/>
      <c r="J21" s="50"/>
      <c r="K21" s="50"/>
      <c r="L21" s="50"/>
      <c r="M21" s="50"/>
      <c r="N21" s="54"/>
      <c r="O21" s="50"/>
      <c r="P21" s="50"/>
      <c r="Q21" s="50"/>
      <c r="R21" s="50"/>
      <c r="S21" s="50"/>
      <c r="T21" s="50"/>
      <c r="U21" s="50"/>
      <c r="V21" s="50"/>
      <c r="W21" s="50"/>
      <c r="X21" s="50"/>
      <c r="Y21" s="50"/>
      <c r="Z21" s="50"/>
      <c r="AA21" s="50"/>
      <c r="AB21" s="50"/>
      <c r="AC21" s="50"/>
      <c r="AD21" s="50"/>
      <c r="AE21" s="50"/>
      <c r="AF21" s="50"/>
      <c r="AG21" s="50"/>
    </row>
    <row r="22" spans="1:33" ht="16" thickBot="1" x14ac:dyDescent="0.4">
      <c r="A22" s="50"/>
      <c r="B22" s="853"/>
      <c r="C22" s="854"/>
      <c r="D22" s="854"/>
      <c r="E22" s="854"/>
      <c r="F22" s="854"/>
      <c r="G22" s="855"/>
      <c r="H22" s="50"/>
      <c r="I22" s="50"/>
      <c r="J22" s="50"/>
      <c r="K22" s="50"/>
      <c r="L22" s="50"/>
      <c r="M22" s="50"/>
      <c r="N22" s="54"/>
      <c r="O22" s="50"/>
      <c r="P22" s="50"/>
      <c r="Q22" s="50"/>
      <c r="R22" s="50"/>
      <c r="S22" s="50"/>
      <c r="T22" s="50"/>
      <c r="U22" s="50"/>
      <c r="V22" s="50"/>
      <c r="W22" s="50"/>
      <c r="X22" s="50"/>
      <c r="Y22" s="50"/>
      <c r="Z22" s="50"/>
      <c r="AA22" s="50"/>
      <c r="AB22" s="50"/>
      <c r="AC22" s="50"/>
      <c r="AD22" s="50"/>
      <c r="AE22" s="50"/>
      <c r="AF22" s="50"/>
      <c r="AG22" s="50"/>
    </row>
    <row r="23" spans="1:33" ht="33.75" customHeight="1" thickBot="1" x14ac:dyDescent="0.4">
      <c r="A23" s="50"/>
      <c r="B23" s="57"/>
      <c r="C23" s="57"/>
      <c r="D23" s="57"/>
      <c r="E23" s="57"/>
      <c r="F23" s="57"/>
      <c r="G23" s="57"/>
      <c r="H23" s="57"/>
      <c r="I23" s="57"/>
      <c r="J23" s="57"/>
      <c r="K23" s="57"/>
      <c r="L23" s="57"/>
      <c r="M23" s="57"/>
      <c r="N23" s="54"/>
      <c r="O23" s="50"/>
      <c r="P23" s="50"/>
      <c r="Q23" s="50"/>
      <c r="R23" s="50"/>
      <c r="S23" s="50"/>
      <c r="T23" s="50"/>
      <c r="U23" s="50"/>
      <c r="V23" s="50"/>
      <c r="W23" s="50"/>
      <c r="X23" s="50"/>
      <c r="Y23" s="50"/>
      <c r="Z23" s="50"/>
      <c r="AA23" s="50"/>
      <c r="AB23" s="50"/>
      <c r="AC23" s="50"/>
      <c r="AD23" s="50"/>
      <c r="AE23" s="50"/>
      <c r="AF23" s="50"/>
      <c r="AG23" s="50"/>
    </row>
    <row r="24" spans="1:33" ht="36" customHeight="1" x14ac:dyDescent="0.25">
      <c r="A24" s="50"/>
      <c r="B24" s="864" t="s">
        <v>209</v>
      </c>
      <c r="C24" s="429" t="s">
        <v>5</v>
      </c>
      <c r="D24" s="430" t="s">
        <v>6</v>
      </c>
      <c r="E24" s="430" t="s">
        <v>7</v>
      </c>
      <c r="F24" s="430" t="s">
        <v>121</v>
      </c>
      <c r="G24" s="431" t="s">
        <v>8</v>
      </c>
      <c r="H24" s="58"/>
      <c r="I24" s="212" t="s">
        <v>150</v>
      </c>
      <c r="J24" s="58"/>
      <c r="K24" s="58"/>
      <c r="L24" s="58"/>
      <c r="M24" s="58"/>
      <c r="N24" s="50"/>
      <c r="O24" s="50"/>
      <c r="P24" s="50"/>
      <c r="Q24" s="50"/>
      <c r="R24" s="50"/>
      <c r="S24" s="50"/>
      <c r="T24" s="50"/>
      <c r="U24" s="50"/>
      <c r="V24" s="50"/>
      <c r="W24" s="50"/>
      <c r="X24" s="50"/>
      <c r="Y24" s="50"/>
      <c r="Z24" s="50"/>
      <c r="AA24" s="50"/>
      <c r="AB24" s="50"/>
      <c r="AC24" s="50"/>
      <c r="AD24" s="50"/>
      <c r="AE24" s="50"/>
      <c r="AF24" s="50"/>
      <c r="AG24" s="50"/>
    </row>
    <row r="25" spans="1:33" ht="36" customHeight="1" thickBot="1" x14ac:dyDescent="0.3">
      <c r="A25" s="50"/>
      <c r="B25" s="865"/>
      <c r="C25" s="432"/>
      <c r="D25" s="433"/>
      <c r="E25" s="433"/>
      <c r="F25" s="433"/>
      <c r="G25" s="434">
        <f>ROUND((SUM(C25:F25)),4)</f>
        <v>0</v>
      </c>
      <c r="H25" s="50"/>
      <c r="I25" s="128"/>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1:33" x14ac:dyDescent="0.25">
      <c r="A26" s="50"/>
      <c r="B26" s="847"/>
      <c r="C26" s="848"/>
      <c r="D26" s="848"/>
      <c r="E26" s="848"/>
      <c r="F26" s="848"/>
      <c r="G26" s="849"/>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1:33" x14ac:dyDescent="0.25">
      <c r="A27" s="50"/>
      <c r="B27" s="850"/>
      <c r="C27" s="851"/>
      <c r="D27" s="851"/>
      <c r="E27" s="851"/>
      <c r="F27" s="851"/>
      <c r="G27" s="852"/>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1:33" x14ac:dyDescent="0.25">
      <c r="A28" s="50"/>
      <c r="B28" s="850"/>
      <c r="C28" s="851"/>
      <c r="D28" s="851"/>
      <c r="E28" s="851"/>
      <c r="F28" s="851"/>
      <c r="G28" s="852"/>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1:33" x14ac:dyDescent="0.25">
      <c r="A29" s="50"/>
      <c r="B29" s="850"/>
      <c r="C29" s="851"/>
      <c r="D29" s="851"/>
      <c r="E29" s="851"/>
      <c r="F29" s="851"/>
      <c r="G29" s="852"/>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x14ac:dyDescent="0.25">
      <c r="A30" s="50"/>
      <c r="B30" s="850"/>
      <c r="C30" s="851"/>
      <c r="D30" s="851"/>
      <c r="E30" s="851"/>
      <c r="F30" s="851"/>
      <c r="G30" s="852"/>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x14ac:dyDescent="0.25">
      <c r="A31" s="50"/>
      <c r="B31" s="850"/>
      <c r="C31" s="851"/>
      <c r="D31" s="851"/>
      <c r="E31" s="851"/>
      <c r="F31" s="851"/>
      <c r="G31" s="852"/>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x14ac:dyDescent="0.25">
      <c r="A32" s="50"/>
      <c r="B32" s="850"/>
      <c r="C32" s="851"/>
      <c r="D32" s="851"/>
      <c r="E32" s="851"/>
      <c r="F32" s="851"/>
      <c r="G32" s="852"/>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32.25" customHeight="1" x14ac:dyDescent="0.25">
      <c r="A33" s="50"/>
      <c r="B33" s="850"/>
      <c r="C33" s="851"/>
      <c r="D33" s="851"/>
      <c r="E33" s="851"/>
      <c r="F33" s="851"/>
      <c r="G33" s="852"/>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5">
      <c r="A34" s="50"/>
      <c r="B34" s="850"/>
      <c r="C34" s="851"/>
      <c r="D34" s="851"/>
      <c r="E34" s="851"/>
      <c r="F34" s="851"/>
      <c r="G34" s="852"/>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x14ac:dyDescent="0.25">
      <c r="A35" s="50"/>
      <c r="B35" s="850"/>
      <c r="C35" s="851"/>
      <c r="D35" s="851"/>
      <c r="E35" s="851"/>
      <c r="F35" s="851"/>
      <c r="G35" s="852"/>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x14ac:dyDescent="0.25">
      <c r="A36" s="50"/>
      <c r="B36" s="850"/>
      <c r="C36" s="851"/>
      <c r="D36" s="851"/>
      <c r="E36" s="851"/>
      <c r="F36" s="851"/>
      <c r="G36" s="852"/>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35.25" customHeight="1" x14ac:dyDescent="0.25">
      <c r="A37" s="50"/>
      <c r="B37" s="850"/>
      <c r="C37" s="851"/>
      <c r="D37" s="851"/>
      <c r="E37" s="851"/>
      <c r="F37" s="851"/>
      <c r="G37" s="852"/>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3.5" customHeight="1" x14ac:dyDescent="0.25">
      <c r="A38" s="50"/>
      <c r="B38" s="850"/>
      <c r="C38" s="851"/>
      <c r="D38" s="851"/>
      <c r="E38" s="851"/>
      <c r="F38" s="851"/>
      <c r="G38" s="852"/>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x14ac:dyDescent="0.25">
      <c r="A39" s="50"/>
      <c r="B39" s="850"/>
      <c r="C39" s="851"/>
      <c r="D39" s="851"/>
      <c r="E39" s="851"/>
      <c r="F39" s="851"/>
      <c r="G39" s="852"/>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thickBot="1" x14ac:dyDescent="0.3">
      <c r="A40" s="50"/>
      <c r="B40" s="853"/>
      <c r="C40" s="854"/>
      <c r="D40" s="854"/>
      <c r="E40" s="854"/>
      <c r="F40" s="854"/>
      <c r="G40" s="855"/>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28.5" customHeight="1" thickBot="1" x14ac:dyDescent="0.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256.5" customHeight="1" thickBot="1" x14ac:dyDescent="0.3">
      <c r="A42" s="50"/>
      <c r="B42" s="633" t="s">
        <v>211</v>
      </c>
      <c r="C42" s="866"/>
      <c r="D42" s="866"/>
      <c r="E42" s="866"/>
      <c r="F42" s="866"/>
      <c r="G42" s="866"/>
      <c r="H42" s="866"/>
      <c r="I42" s="866"/>
      <c r="J42" s="866"/>
      <c r="K42" s="866"/>
      <c r="L42" s="866"/>
      <c r="M42" s="634"/>
      <c r="N42" s="50"/>
      <c r="O42" s="50"/>
      <c r="P42" s="50"/>
      <c r="Q42" s="50"/>
      <c r="R42" s="50"/>
      <c r="S42" s="50"/>
      <c r="T42" s="50"/>
      <c r="U42" s="50"/>
      <c r="V42" s="50"/>
      <c r="W42" s="50"/>
      <c r="X42" s="50"/>
      <c r="Y42" s="50"/>
      <c r="Z42" s="50"/>
      <c r="AA42" s="50"/>
      <c r="AB42" s="50"/>
      <c r="AC42" s="50"/>
      <c r="AD42" s="50"/>
      <c r="AE42" s="50"/>
      <c r="AF42" s="50"/>
      <c r="AG42" s="50"/>
    </row>
    <row r="43" spans="1:33" ht="83.25" customHeight="1" thickBot="1" x14ac:dyDescent="0.3">
      <c r="A43" s="50"/>
      <c r="B43" s="870" t="s">
        <v>74</v>
      </c>
      <c r="C43" s="871"/>
      <c r="D43" s="39"/>
      <c r="E43" s="40"/>
      <c r="F43" s="40"/>
      <c r="G43" s="40"/>
      <c r="H43" s="40"/>
      <c r="I43" s="40"/>
      <c r="J43" s="40"/>
      <c r="K43" s="40"/>
      <c r="L43" s="40"/>
      <c r="M43" s="41"/>
      <c r="N43" s="50"/>
      <c r="O43" s="50"/>
      <c r="P43" s="50"/>
      <c r="Q43" s="50"/>
      <c r="R43" s="50"/>
      <c r="S43" s="50"/>
      <c r="T43" s="50"/>
      <c r="U43" s="50"/>
      <c r="V43" s="50"/>
      <c r="W43" s="50"/>
      <c r="X43" s="50"/>
      <c r="Y43" s="50"/>
      <c r="Z43" s="50"/>
      <c r="AA43" s="50"/>
      <c r="AB43" s="50"/>
      <c r="AC43" s="50"/>
      <c r="AD43" s="50"/>
      <c r="AE43" s="50"/>
      <c r="AF43" s="50"/>
      <c r="AG43" s="50"/>
    </row>
    <row r="44" spans="1:33" ht="36" customHeight="1" thickBot="1" x14ac:dyDescent="0.3">
      <c r="A44" s="50"/>
      <c r="B44" s="435" t="s">
        <v>75</v>
      </c>
      <c r="C44" s="38"/>
      <c r="D44" s="39"/>
      <c r="E44" s="40"/>
      <c r="F44" s="40"/>
      <c r="G44" s="40"/>
      <c r="H44" s="40"/>
      <c r="I44" s="40"/>
      <c r="J44" s="40"/>
      <c r="K44" s="40"/>
      <c r="L44" s="40"/>
      <c r="M44" s="41"/>
      <c r="N44" s="50"/>
      <c r="O44" s="50"/>
      <c r="P44" s="50"/>
      <c r="Q44" s="50"/>
      <c r="R44" s="50"/>
      <c r="S44" s="50"/>
      <c r="T44" s="50"/>
      <c r="U44" s="50"/>
      <c r="V44" s="50"/>
      <c r="W44" s="50"/>
      <c r="X44" s="50"/>
      <c r="Y44" s="50"/>
      <c r="Z44" s="50"/>
      <c r="AA44" s="50"/>
      <c r="AB44" s="50"/>
      <c r="AC44" s="50"/>
      <c r="AD44" s="50"/>
      <c r="AE44" s="50"/>
      <c r="AF44" s="50"/>
      <c r="AG44" s="50"/>
    </row>
    <row r="45" spans="1:33" ht="36" customHeight="1" thickBot="1" x14ac:dyDescent="0.3">
      <c r="A45" s="50"/>
      <c r="B45" s="435" t="s">
        <v>124</v>
      </c>
      <c r="C45" s="38"/>
      <c r="D45" s="45"/>
      <c r="E45" s="46"/>
      <c r="F45" s="46"/>
      <c r="G45" s="46"/>
      <c r="H45" s="46"/>
      <c r="I45" s="46"/>
      <c r="J45" s="46"/>
      <c r="K45" s="46"/>
      <c r="L45" s="46"/>
      <c r="M45" s="47"/>
      <c r="N45" s="50"/>
      <c r="O45" s="50"/>
      <c r="P45" s="50"/>
      <c r="Q45" s="50"/>
      <c r="R45" s="50"/>
      <c r="S45" s="50"/>
      <c r="T45" s="50"/>
      <c r="U45" s="50"/>
      <c r="V45" s="50"/>
      <c r="W45" s="50"/>
      <c r="X45" s="50"/>
      <c r="Y45" s="50"/>
      <c r="Z45" s="50"/>
      <c r="AA45" s="50"/>
      <c r="AB45" s="50"/>
      <c r="AC45" s="50"/>
      <c r="AD45" s="50"/>
      <c r="AE45" s="50"/>
      <c r="AF45" s="50"/>
      <c r="AG45" s="50"/>
    </row>
    <row r="46" spans="1:33" ht="12.75" customHeight="1" x14ac:dyDescent="0.25">
      <c r="A46" s="50"/>
      <c r="B46" s="847"/>
      <c r="C46" s="848"/>
      <c r="D46" s="848"/>
      <c r="E46" s="848"/>
      <c r="F46" s="848"/>
      <c r="G46" s="848"/>
      <c r="H46" s="848"/>
      <c r="I46" s="848"/>
      <c r="J46" s="848"/>
      <c r="K46" s="848"/>
      <c r="L46" s="848"/>
      <c r="M46" s="849"/>
      <c r="N46" s="50"/>
      <c r="O46" s="50"/>
      <c r="P46" s="50"/>
      <c r="Q46" s="50"/>
      <c r="R46" s="50"/>
      <c r="S46" s="50"/>
      <c r="T46" s="50"/>
      <c r="U46" s="50"/>
      <c r="V46" s="50"/>
      <c r="W46" s="50"/>
      <c r="X46" s="50"/>
      <c r="Y46" s="50"/>
      <c r="Z46" s="50"/>
      <c r="AA46" s="50"/>
      <c r="AB46" s="50"/>
      <c r="AC46" s="50"/>
      <c r="AD46" s="50"/>
      <c r="AE46" s="50"/>
      <c r="AF46" s="50"/>
      <c r="AG46" s="50"/>
    </row>
    <row r="47" spans="1:33" ht="12.75" customHeight="1" x14ac:dyDescent="0.25">
      <c r="A47" s="50"/>
      <c r="B47" s="850"/>
      <c r="C47" s="851"/>
      <c r="D47" s="851"/>
      <c r="E47" s="851"/>
      <c r="F47" s="851"/>
      <c r="G47" s="851"/>
      <c r="H47" s="851"/>
      <c r="I47" s="851"/>
      <c r="J47" s="851"/>
      <c r="K47" s="851"/>
      <c r="L47" s="851"/>
      <c r="M47" s="852"/>
      <c r="N47" s="50"/>
      <c r="O47" s="50"/>
      <c r="P47" s="50"/>
      <c r="Q47" s="50"/>
      <c r="R47" s="50"/>
      <c r="S47" s="50"/>
      <c r="T47" s="50"/>
      <c r="U47" s="50"/>
      <c r="V47" s="50"/>
      <c r="W47" s="50"/>
      <c r="X47" s="50"/>
      <c r="Y47" s="50"/>
      <c r="Z47" s="50"/>
      <c r="AA47" s="50"/>
      <c r="AB47" s="50"/>
      <c r="AC47" s="50"/>
      <c r="AD47" s="50"/>
      <c r="AE47" s="50"/>
      <c r="AF47" s="50"/>
      <c r="AG47" s="50"/>
    </row>
    <row r="48" spans="1:33" ht="12.75" customHeight="1" x14ac:dyDescent="0.25">
      <c r="A48" s="50"/>
      <c r="B48" s="850"/>
      <c r="C48" s="851"/>
      <c r="D48" s="851"/>
      <c r="E48" s="851"/>
      <c r="F48" s="851"/>
      <c r="G48" s="851"/>
      <c r="H48" s="851"/>
      <c r="I48" s="851"/>
      <c r="J48" s="851"/>
      <c r="K48" s="851"/>
      <c r="L48" s="851"/>
      <c r="M48" s="852"/>
      <c r="N48" s="50"/>
      <c r="O48" s="50"/>
      <c r="P48" s="50"/>
      <c r="Q48" s="50"/>
      <c r="R48" s="50"/>
      <c r="S48" s="50"/>
      <c r="T48" s="50"/>
      <c r="U48" s="50"/>
      <c r="V48" s="50"/>
      <c r="W48" s="50"/>
      <c r="X48" s="50"/>
      <c r="Y48" s="50"/>
      <c r="Z48" s="50"/>
      <c r="AA48" s="50"/>
      <c r="AB48" s="50"/>
      <c r="AC48" s="50"/>
      <c r="AD48" s="50"/>
      <c r="AE48" s="50"/>
      <c r="AF48" s="50"/>
      <c r="AG48" s="50"/>
    </row>
    <row r="49" spans="1:33" ht="42" customHeight="1" x14ac:dyDescent="0.25">
      <c r="A49" s="50"/>
      <c r="B49" s="850"/>
      <c r="C49" s="851"/>
      <c r="D49" s="851"/>
      <c r="E49" s="851"/>
      <c r="F49" s="851"/>
      <c r="G49" s="851"/>
      <c r="H49" s="851"/>
      <c r="I49" s="851"/>
      <c r="J49" s="851"/>
      <c r="K49" s="851"/>
      <c r="L49" s="851"/>
      <c r="M49" s="852"/>
      <c r="N49" s="50"/>
      <c r="O49" s="50"/>
      <c r="P49" s="50"/>
      <c r="Q49" s="50"/>
      <c r="R49" s="50"/>
      <c r="S49" s="50"/>
      <c r="T49" s="50"/>
      <c r="U49" s="50"/>
      <c r="V49" s="50"/>
      <c r="W49" s="50"/>
      <c r="X49" s="50"/>
      <c r="Y49" s="50"/>
      <c r="Z49" s="50"/>
      <c r="AA49" s="50"/>
      <c r="AB49" s="50"/>
      <c r="AC49" s="50"/>
      <c r="AD49" s="50"/>
      <c r="AE49" s="50"/>
      <c r="AF49" s="50"/>
      <c r="AG49" s="50"/>
    </row>
    <row r="50" spans="1:33" ht="12.75" customHeight="1" x14ac:dyDescent="0.25">
      <c r="A50" s="50"/>
      <c r="B50" s="850"/>
      <c r="C50" s="851"/>
      <c r="D50" s="851"/>
      <c r="E50" s="851"/>
      <c r="F50" s="851"/>
      <c r="G50" s="851"/>
      <c r="H50" s="851"/>
      <c r="I50" s="851"/>
      <c r="J50" s="851"/>
      <c r="K50" s="851"/>
      <c r="L50" s="851"/>
      <c r="M50" s="852"/>
      <c r="N50" s="50"/>
      <c r="O50" s="50"/>
      <c r="P50" s="50"/>
      <c r="Q50" s="50"/>
      <c r="R50" s="50"/>
      <c r="S50" s="50"/>
      <c r="T50" s="50"/>
      <c r="U50" s="50"/>
      <c r="V50" s="50"/>
      <c r="W50" s="50"/>
      <c r="X50" s="50"/>
      <c r="Y50" s="50"/>
      <c r="Z50" s="50"/>
      <c r="AA50" s="50"/>
      <c r="AB50" s="50"/>
      <c r="AC50" s="50"/>
      <c r="AD50" s="50"/>
      <c r="AE50" s="50"/>
      <c r="AF50" s="50"/>
      <c r="AG50" s="50"/>
    </row>
    <row r="51" spans="1:33" ht="30.75" customHeight="1" x14ac:dyDescent="0.25">
      <c r="A51" s="50"/>
      <c r="B51" s="850"/>
      <c r="C51" s="851"/>
      <c r="D51" s="851"/>
      <c r="E51" s="851"/>
      <c r="F51" s="851"/>
      <c r="G51" s="851"/>
      <c r="H51" s="851"/>
      <c r="I51" s="851"/>
      <c r="J51" s="851"/>
      <c r="K51" s="851"/>
      <c r="L51" s="851"/>
      <c r="M51" s="852"/>
      <c r="N51" s="50"/>
      <c r="O51" s="50"/>
      <c r="P51" s="50"/>
      <c r="Q51" s="50"/>
      <c r="R51" s="50"/>
      <c r="S51" s="50"/>
      <c r="T51" s="50"/>
      <c r="U51" s="50"/>
      <c r="V51" s="50"/>
      <c r="W51" s="50"/>
      <c r="X51" s="50"/>
      <c r="Y51" s="50"/>
      <c r="Z51" s="50"/>
      <c r="AA51" s="50"/>
      <c r="AB51" s="50"/>
      <c r="AC51" s="50"/>
      <c r="AD51" s="50"/>
      <c r="AE51" s="50"/>
      <c r="AF51" s="50"/>
      <c r="AG51" s="50"/>
    </row>
    <row r="52" spans="1:33" ht="12.75" customHeight="1" x14ac:dyDescent="0.25">
      <c r="A52" s="50"/>
      <c r="B52" s="850"/>
      <c r="C52" s="851"/>
      <c r="D52" s="851"/>
      <c r="E52" s="851"/>
      <c r="F52" s="851"/>
      <c r="G52" s="851"/>
      <c r="H52" s="851"/>
      <c r="I52" s="851"/>
      <c r="J52" s="851"/>
      <c r="K52" s="851"/>
      <c r="L52" s="851"/>
      <c r="M52" s="852"/>
      <c r="N52" s="50"/>
      <c r="O52" s="50"/>
      <c r="P52" s="50"/>
      <c r="Q52" s="50"/>
      <c r="R52" s="50"/>
      <c r="S52" s="50"/>
      <c r="T52" s="50"/>
      <c r="U52" s="50"/>
      <c r="V52" s="50"/>
      <c r="W52" s="50"/>
      <c r="X52" s="50"/>
      <c r="Y52" s="50"/>
      <c r="Z52" s="50"/>
      <c r="AA52" s="50"/>
      <c r="AB52" s="50"/>
      <c r="AC52" s="50"/>
      <c r="AD52" s="50"/>
      <c r="AE52" s="50"/>
      <c r="AF52" s="50"/>
      <c r="AG52" s="50"/>
    </row>
    <row r="53" spans="1:33" ht="12.75" customHeight="1" x14ac:dyDescent="0.25">
      <c r="A53" s="50"/>
      <c r="B53" s="850"/>
      <c r="C53" s="851"/>
      <c r="D53" s="851"/>
      <c r="E53" s="851"/>
      <c r="F53" s="851"/>
      <c r="G53" s="851"/>
      <c r="H53" s="851"/>
      <c r="I53" s="851"/>
      <c r="J53" s="851"/>
      <c r="K53" s="851"/>
      <c r="L53" s="851"/>
      <c r="M53" s="852"/>
      <c r="N53" s="50"/>
      <c r="O53" s="50"/>
      <c r="P53" s="50"/>
      <c r="Q53" s="50"/>
      <c r="R53" s="50"/>
      <c r="S53" s="50"/>
      <c r="T53" s="50"/>
      <c r="U53" s="50"/>
      <c r="V53" s="50"/>
      <c r="W53" s="50"/>
      <c r="X53" s="50"/>
      <c r="Y53" s="50"/>
      <c r="Z53" s="50"/>
      <c r="AA53" s="50"/>
      <c r="AB53" s="50"/>
      <c r="AC53" s="50"/>
      <c r="AD53" s="50"/>
      <c r="AE53" s="50"/>
      <c r="AF53" s="50"/>
      <c r="AG53" s="50"/>
    </row>
    <row r="54" spans="1:33" ht="12.75" customHeight="1" x14ac:dyDescent="0.25">
      <c r="A54" s="50"/>
      <c r="B54" s="850"/>
      <c r="C54" s="851"/>
      <c r="D54" s="851"/>
      <c r="E54" s="851"/>
      <c r="F54" s="851"/>
      <c r="G54" s="851"/>
      <c r="H54" s="851"/>
      <c r="I54" s="851"/>
      <c r="J54" s="851"/>
      <c r="K54" s="851"/>
      <c r="L54" s="851"/>
      <c r="M54" s="852"/>
      <c r="N54" s="50"/>
      <c r="O54" s="50"/>
      <c r="P54" s="50"/>
      <c r="Q54" s="50"/>
      <c r="R54" s="50"/>
      <c r="S54" s="50"/>
      <c r="T54" s="50"/>
      <c r="U54" s="50"/>
      <c r="V54" s="50"/>
      <c r="W54" s="50"/>
      <c r="X54" s="50"/>
      <c r="Y54" s="50"/>
      <c r="Z54" s="50"/>
      <c r="AA54" s="50"/>
      <c r="AB54" s="50"/>
      <c r="AC54" s="50"/>
      <c r="AD54" s="50"/>
      <c r="AE54" s="50"/>
      <c r="AF54" s="50"/>
      <c r="AG54" s="50"/>
    </row>
    <row r="55" spans="1:33" ht="12.75" customHeight="1" x14ac:dyDescent="0.25">
      <c r="A55" s="50"/>
      <c r="B55" s="850"/>
      <c r="C55" s="851"/>
      <c r="D55" s="851"/>
      <c r="E55" s="851"/>
      <c r="F55" s="851"/>
      <c r="G55" s="851"/>
      <c r="H55" s="851"/>
      <c r="I55" s="851"/>
      <c r="J55" s="851"/>
      <c r="K55" s="851"/>
      <c r="L55" s="851"/>
      <c r="M55" s="852"/>
      <c r="N55" s="50"/>
      <c r="O55" s="50"/>
      <c r="P55" s="50"/>
      <c r="Q55" s="50"/>
      <c r="R55" s="50"/>
      <c r="S55" s="50"/>
      <c r="T55" s="50"/>
      <c r="U55" s="50"/>
      <c r="V55" s="50"/>
      <c r="W55" s="50"/>
      <c r="X55" s="50"/>
      <c r="Y55" s="50"/>
      <c r="Z55" s="50"/>
      <c r="AA55" s="50"/>
      <c r="AB55" s="50"/>
      <c r="AC55" s="50"/>
      <c r="AD55" s="50"/>
      <c r="AE55" s="50"/>
      <c r="AF55" s="50"/>
      <c r="AG55" s="50"/>
    </row>
    <row r="56" spans="1:33" ht="13.5" customHeight="1" x14ac:dyDescent="0.25">
      <c r="A56" s="50"/>
      <c r="B56" s="850"/>
      <c r="C56" s="851"/>
      <c r="D56" s="851"/>
      <c r="E56" s="851"/>
      <c r="F56" s="851"/>
      <c r="G56" s="851"/>
      <c r="H56" s="851"/>
      <c r="I56" s="851"/>
      <c r="J56" s="851"/>
      <c r="K56" s="851"/>
      <c r="L56" s="851"/>
      <c r="M56" s="852"/>
      <c r="N56" s="50"/>
      <c r="O56" s="50"/>
      <c r="P56" s="50"/>
      <c r="Q56" s="50"/>
      <c r="R56" s="50"/>
      <c r="S56" s="50"/>
      <c r="T56" s="50"/>
      <c r="U56" s="50"/>
      <c r="V56" s="50"/>
      <c r="W56" s="50"/>
      <c r="X56" s="50"/>
      <c r="Y56" s="50"/>
      <c r="Z56" s="50"/>
      <c r="AA56" s="50"/>
      <c r="AB56" s="50"/>
      <c r="AC56" s="50"/>
      <c r="AD56" s="50"/>
      <c r="AE56" s="50"/>
      <c r="AF56" s="50"/>
      <c r="AG56" s="50"/>
    </row>
    <row r="57" spans="1:33" x14ac:dyDescent="0.25">
      <c r="A57" s="50"/>
      <c r="B57" s="850"/>
      <c r="C57" s="851"/>
      <c r="D57" s="851"/>
      <c r="E57" s="851"/>
      <c r="F57" s="851"/>
      <c r="G57" s="851"/>
      <c r="H57" s="851"/>
      <c r="I57" s="851"/>
      <c r="J57" s="851"/>
      <c r="K57" s="851"/>
      <c r="L57" s="851"/>
      <c r="M57" s="852"/>
      <c r="N57" s="50"/>
      <c r="O57" s="50"/>
      <c r="P57" s="50"/>
      <c r="Q57" s="50"/>
      <c r="R57" s="50"/>
      <c r="S57" s="50"/>
      <c r="T57" s="50"/>
      <c r="U57" s="50"/>
      <c r="V57" s="50"/>
      <c r="W57" s="50"/>
      <c r="X57" s="50"/>
      <c r="Y57" s="50"/>
      <c r="Z57" s="50"/>
      <c r="AA57" s="50"/>
      <c r="AB57" s="50"/>
      <c r="AC57" s="50"/>
      <c r="AD57" s="50"/>
      <c r="AE57" s="50"/>
      <c r="AF57" s="50"/>
      <c r="AG57" s="50"/>
    </row>
    <row r="58" spans="1:33" ht="208.5" customHeight="1" x14ac:dyDescent="0.25">
      <c r="A58" s="50"/>
      <c r="B58" s="850"/>
      <c r="C58" s="851"/>
      <c r="D58" s="851"/>
      <c r="E58" s="851"/>
      <c r="F58" s="851"/>
      <c r="G58" s="851"/>
      <c r="H58" s="851"/>
      <c r="I58" s="851"/>
      <c r="J58" s="851"/>
      <c r="K58" s="851"/>
      <c r="L58" s="851"/>
      <c r="M58" s="852"/>
      <c r="N58" s="50"/>
      <c r="O58" s="50"/>
      <c r="P58" s="50"/>
      <c r="Q58" s="50"/>
      <c r="R58" s="50"/>
      <c r="S58" s="50"/>
      <c r="T58" s="50"/>
      <c r="U58" s="50"/>
      <c r="V58" s="50"/>
      <c r="W58" s="50"/>
      <c r="X58" s="50"/>
      <c r="Y58" s="50"/>
      <c r="Z58" s="50"/>
      <c r="AA58" s="50"/>
      <c r="AB58" s="50"/>
      <c r="AC58" s="50"/>
      <c r="AD58" s="50"/>
      <c r="AE58" s="50"/>
      <c r="AF58" s="50"/>
      <c r="AG58" s="50"/>
    </row>
    <row r="59" spans="1:33" ht="30.75" customHeight="1" x14ac:dyDescent="0.25">
      <c r="A59" s="50"/>
      <c r="B59" s="850"/>
      <c r="C59" s="851"/>
      <c r="D59" s="851"/>
      <c r="E59" s="851"/>
      <c r="F59" s="851"/>
      <c r="G59" s="851"/>
      <c r="H59" s="851"/>
      <c r="I59" s="851"/>
      <c r="J59" s="851"/>
      <c r="K59" s="851"/>
      <c r="L59" s="851"/>
      <c r="M59" s="852"/>
      <c r="N59" s="50"/>
      <c r="O59" s="50"/>
      <c r="P59" s="50"/>
      <c r="Q59" s="50"/>
      <c r="R59" s="50"/>
      <c r="S59" s="50"/>
      <c r="T59" s="50"/>
      <c r="U59" s="50"/>
      <c r="V59" s="50"/>
      <c r="W59" s="50"/>
      <c r="X59" s="50"/>
      <c r="Y59" s="50"/>
      <c r="Z59" s="50"/>
      <c r="AA59" s="50"/>
      <c r="AB59" s="50"/>
      <c r="AC59" s="50"/>
      <c r="AD59" s="50"/>
      <c r="AE59" s="50"/>
      <c r="AF59" s="50"/>
      <c r="AG59" s="50"/>
    </row>
    <row r="60" spans="1:33" ht="13" thickBot="1" x14ac:dyDescent="0.3">
      <c r="A60" s="50"/>
      <c r="B60" s="853"/>
      <c r="C60" s="854"/>
      <c r="D60" s="854"/>
      <c r="E60" s="854"/>
      <c r="F60" s="854"/>
      <c r="G60" s="854"/>
      <c r="H60" s="854"/>
      <c r="I60" s="854"/>
      <c r="J60" s="854"/>
      <c r="K60" s="854"/>
      <c r="L60" s="854"/>
      <c r="M60" s="855"/>
      <c r="N60" s="50"/>
      <c r="O60" s="50"/>
      <c r="P60" s="50"/>
      <c r="Q60" s="50"/>
      <c r="R60" s="50"/>
      <c r="S60" s="50"/>
      <c r="T60" s="50"/>
      <c r="U60" s="50"/>
      <c r="V60" s="50"/>
      <c r="W60" s="50"/>
      <c r="X60" s="50"/>
      <c r="Y60" s="50"/>
      <c r="Z60" s="50"/>
      <c r="AA60" s="50"/>
      <c r="AB60" s="50"/>
      <c r="AC60" s="50"/>
      <c r="AD60" s="50"/>
      <c r="AE60" s="50"/>
      <c r="AF60" s="50"/>
      <c r="AG60" s="50"/>
    </row>
    <row r="61" spans="1:33" ht="13" thickBot="1" x14ac:dyDescent="0.3">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83.25" customHeight="1" thickBot="1" x14ac:dyDescent="0.3">
      <c r="A62" s="50"/>
      <c r="B62" s="872" t="s">
        <v>210</v>
      </c>
      <c r="C62" s="873"/>
      <c r="D62" s="873"/>
      <c r="E62" s="873"/>
      <c r="F62" s="873"/>
      <c r="G62" s="873"/>
      <c r="H62" s="873"/>
      <c r="I62" s="873"/>
      <c r="J62" s="873"/>
      <c r="K62" s="873"/>
      <c r="L62" s="873"/>
      <c r="M62" s="874"/>
      <c r="N62" s="50"/>
      <c r="O62" s="50"/>
      <c r="P62" s="50"/>
      <c r="Q62" s="50"/>
      <c r="R62" s="50"/>
      <c r="S62" s="50"/>
      <c r="T62" s="50"/>
      <c r="U62" s="50"/>
      <c r="V62" s="50"/>
      <c r="W62" s="50"/>
      <c r="X62" s="50"/>
      <c r="Y62" s="50"/>
      <c r="Z62" s="50"/>
      <c r="AA62" s="50"/>
      <c r="AB62" s="50"/>
      <c r="AC62" s="50"/>
      <c r="AD62" s="50"/>
      <c r="AE62" s="50"/>
      <c r="AF62" s="50"/>
      <c r="AG62" s="50"/>
    </row>
    <row r="63" spans="1:33" x14ac:dyDescent="0.25">
      <c r="A63" s="50"/>
      <c r="B63" s="877"/>
      <c r="C63" s="878"/>
      <c r="D63" s="878"/>
      <c r="E63" s="878"/>
      <c r="F63" s="878"/>
      <c r="G63" s="878"/>
      <c r="H63" s="878"/>
      <c r="I63" s="878"/>
      <c r="J63" s="878"/>
      <c r="K63" s="878"/>
      <c r="L63" s="878"/>
      <c r="M63" s="879"/>
      <c r="N63" s="50"/>
      <c r="O63" s="50"/>
      <c r="P63" s="50"/>
      <c r="Q63" s="50"/>
      <c r="R63" s="50"/>
      <c r="S63" s="50"/>
      <c r="T63" s="50"/>
      <c r="U63" s="50"/>
      <c r="V63" s="50"/>
      <c r="W63" s="50"/>
      <c r="X63" s="50"/>
      <c r="Y63" s="50"/>
      <c r="Z63" s="50"/>
      <c r="AA63" s="50"/>
      <c r="AB63" s="50"/>
      <c r="AC63" s="50"/>
      <c r="AD63" s="50"/>
      <c r="AE63" s="50"/>
      <c r="AF63" s="50"/>
      <c r="AG63" s="50"/>
    </row>
    <row r="64" spans="1:33" x14ac:dyDescent="0.25">
      <c r="A64" s="50"/>
      <c r="B64" s="880"/>
      <c r="C64" s="881"/>
      <c r="D64" s="881"/>
      <c r="E64" s="881"/>
      <c r="F64" s="881"/>
      <c r="G64" s="881"/>
      <c r="H64" s="881"/>
      <c r="I64" s="881"/>
      <c r="J64" s="881"/>
      <c r="K64" s="881"/>
      <c r="L64" s="881"/>
      <c r="M64" s="882"/>
      <c r="N64" s="50"/>
      <c r="O64" s="50"/>
      <c r="P64" s="50"/>
      <c r="Q64" s="50"/>
      <c r="R64" s="50"/>
      <c r="S64" s="50"/>
      <c r="T64" s="50"/>
      <c r="U64" s="50"/>
      <c r="V64" s="50"/>
      <c r="W64" s="50"/>
      <c r="X64" s="50"/>
      <c r="Y64" s="50"/>
      <c r="Z64" s="50"/>
      <c r="AA64" s="50"/>
      <c r="AB64" s="50"/>
      <c r="AC64" s="50"/>
      <c r="AD64" s="50"/>
      <c r="AE64" s="50"/>
      <c r="AF64" s="50"/>
      <c r="AG64" s="50"/>
    </row>
    <row r="65" spans="1:33" x14ac:dyDescent="0.25">
      <c r="A65" s="50"/>
      <c r="B65" s="880"/>
      <c r="C65" s="881"/>
      <c r="D65" s="881"/>
      <c r="E65" s="881"/>
      <c r="F65" s="881"/>
      <c r="G65" s="881"/>
      <c r="H65" s="881"/>
      <c r="I65" s="881"/>
      <c r="J65" s="881"/>
      <c r="K65" s="881"/>
      <c r="L65" s="881"/>
      <c r="M65" s="882"/>
      <c r="N65" s="50"/>
      <c r="O65" s="50"/>
      <c r="P65" s="50"/>
      <c r="Q65" s="50"/>
      <c r="R65" s="50"/>
      <c r="S65" s="50"/>
      <c r="T65" s="50"/>
      <c r="U65" s="50"/>
      <c r="V65" s="50"/>
      <c r="W65" s="50"/>
      <c r="X65" s="50"/>
      <c r="Y65" s="50"/>
      <c r="Z65" s="50"/>
      <c r="AA65" s="50"/>
      <c r="AB65" s="50"/>
      <c r="AC65" s="50"/>
      <c r="AD65" s="50"/>
      <c r="AE65" s="50"/>
      <c r="AF65" s="50"/>
      <c r="AG65" s="50"/>
    </row>
    <row r="66" spans="1:33" x14ac:dyDescent="0.25">
      <c r="A66" s="50"/>
      <c r="B66" s="880"/>
      <c r="C66" s="881"/>
      <c r="D66" s="881"/>
      <c r="E66" s="881"/>
      <c r="F66" s="881"/>
      <c r="G66" s="881"/>
      <c r="H66" s="881"/>
      <c r="I66" s="881"/>
      <c r="J66" s="881"/>
      <c r="K66" s="881"/>
      <c r="L66" s="881"/>
      <c r="M66" s="882"/>
      <c r="N66" s="50"/>
      <c r="O66" s="50"/>
      <c r="P66" s="50"/>
      <c r="Q66" s="50"/>
      <c r="R66" s="50"/>
      <c r="S66" s="50"/>
      <c r="T66" s="50"/>
      <c r="U66" s="50"/>
      <c r="V66" s="50"/>
      <c r="W66" s="50"/>
      <c r="X66" s="50"/>
      <c r="Y66" s="50"/>
      <c r="Z66" s="50"/>
      <c r="AA66" s="50"/>
      <c r="AB66" s="50"/>
      <c r="AC66" s="50"/>
      <c r="AD66" s="50"/>
      <c r="AE66" s="50"/>
      <c r="AF66" s="50"/>
      <c r="AG66" s="50"/>
    </row>
    <row r="67" spans="1:33" x14ac:dyDescent="0.25">
      <c r="A67" s="50"/>
      <c r="B67" s="880"/>
      <c r="C67" s="881"/>
      <c r="D67" s="881"/>
      <c r="E67" s="881"/>
      <c r="F67" s="881"/>
      <c r="G67" s="881"/>
      <c r="H67" s="881"/>
      <c r="I67" s="881"/>
      <c r="J67" s="881"/>
      <c r="K67" s="881"/>
      <c r="L67" s="881"/>
      <c r="M67" s="882"/>
      <c r="N67" s="50"/>
      <c r="O67" s="50"/>
      <c r="P67" s="50"/>
      <c r="Q67" s="50"/>
      <c r="R67" s="50"/>
      <c r="S67" s="50"/>
      <c r="T67" s="50"/>
      <c r="U67" s="50"/>
      <c r="V67" s="50"/>
      <c r="W67" s="50"/>
      <c r="X67" s="50"/>
      <c r="Y67" s="50"/>
      <c r="Z67" s="50"/>
      <c r="AA67" s="50"/>
      <c r="AB67" s="50"/>
      <c r="AC67" s="50"/>
      <c r="AD67" s="50"/>
      <c r="AE67" s="50"/>
      <c r="AF67" s="50"/>
      <c r="AG67" s="50"/>
    </row>
    <row r="68" spans="1:33" x14ac:dyDescent="0.25">
      <c r="A68" s="50"/>
      <c r="B68" s="880"/>
      <c r="C68" s="881"/>
      <c r="D68" s="881"/>
      <c r="E68" s="881"/>
      <c r="F68" s="881"/>
      <c r="G68" s="881"/>
      <c r="H68" s="881"/>
      <c r="I68" s="881"/>
      <c r="J68" s="881"/>
      <c r="K68" s="881"/>
      <c r="L68" s="881"/>
      <c r="M68" s="882"/>
      <c r="N68" s="50"/>
      <c r="O68" s="50"/>
      <c r="P68" s="50"/>
      <c r="Q68" s="50"/>
      <c r="R68" s="50"/>
      <c r="S68" s="50"/>
      <c r="T68" s="50"/>
      <c r="U68" s="50"/>
      <c r="V68" s="50"/>
      <c r="W68" s="50"/>
      <c r="X68" s="50"/>
      <c r="Y68" s="50"/>
      <c r="Z68" s="50"/>
      <c r="AA68" s="50"/>
      <c r="AB68" s="50"/>
      <c r="AC68" s="50"/>
      <c r="AD68" s="50"/>
      <c r="AE68" s="50"/>
      <c r="AF68" s="50"/>
      <c r="AG68" s="50"/>
    </row>
    <row r="69" spans="1:33" x14ac:dyDescent="0.25">
      <c r="A69" s="50"/>
      <c r="B69" s="880"/>
      <c r="C69" s="881"/>
      <c r="D69" s="881"/>
      <c r="E69" s="881"/>
      <c r="F69" s="881"/>
      <c r="G69" s="881"/>
      <c r="H69" s="881"/>
      <c r="I69" s="881"/>
      <c r="J69" s="881"/>
      <c r="K69" s="881"/>
      <c r="L69" s="881"/>
      <c r="M69" s="882"/>
      <c r="N69" s="50"/>
      <c r="O69" s="50"/>
      <c r="P69" s="50"/>
      <c r="Q69" s="50"/>
      <c r="R69" s="50"/>
      <c r="S69" s="50"/>
      <c r="T69" s="50"/>
      <c r="U69" s="50"/>
      <c r="V69" s="50"/>
      <c r="W69" s="50"/>
      <c r="X69" s="50"/>
      <c r="Y69" s="50"/>
      <c r="Z69" s="50"/>
      <c r="AA69" s="50"/>
      <c r="AB69" s="50"/>
      <c r="AC69" s="50"/>
      <c r="AD69" s="50"/>
      <c r="AE69" s="50"/>
      <c r="AF69" s="50"/>
      <c r="AG69" s="50"/>
    </row>
    <row r="70" spans="1:33" x14ac:dyDescent="0.25">
      <c r="A70" s="50"/>
      <c r="B70" s="880"/>
      <c r="C70" s="881"/>
      <c r="D70" s="881"/>
      <c r="E70" s="881"/>
      <c r="F70" s="881"/>
      <c r="G70" s="881"/>
      <c r="H70" s="881"/>
      <c r="I70" s="881"/>
      <c r="J70" s="881"/>
      <c r="K70" s="881"/>
      <c r="L70" s="881"/>
      <c r="M70" s="882"/>
      <c r="N70" s="50"/>
      <c r="O70" s="50"/>
      <c r="P70" s="50"/>
      <c r="Q70" s="50"/>
      <c r="R70" s="50"/>
      <c r="S70" s="50"/>
      <c r="T70" s="50"/>
      <c r="U70" s="50"/>
      <c r="V70" s="50"/>
      <c r="W70" s="50"/>
      <c r="X70" s="50"/>
      <c r="Y70" s="50"/>
      <c r="Z70" s="50"/>
      <c r="AA70" s="50"/>
      <c r="AB70" s="50"/>
      <c r="AC70" s="50"/>
      <c r="AD70" s="50"/>
      <c r="AE70" s="50"/>
      <c r="AF70" s="50"/>
      <c r="AG70" s="50"/>
    </row>
    <row r="71" spans="1:33" x14ac:dyDescent="0.25">
      <c r="A71" s="50"/>
      <c r="B71" s="880"/>
      <c r="C71" s="881"/>
      <c r="D71" s="881"/>
      <c r="E71" s="881"/>
      <c r="F71" s="881"/>
      <c r="G71" s="881"/>
      <c r="H71" s="881"/>
      <c r="I71" s="881"/>
      <c r="J71" s="881"/>
      <c r="K71" s="881"/>
      <c r="L71" s="881"/>
      <c r="M71" s="882"/>
      <c r="N71" s="50"/>
      <c r="O71" s="50"/>
      <c r="P71" s="50"/>
      <c r="Q71" s="50"/>
      <c r="R71" s="50"/>
      <c r="S71" s="50"/>
      <c r="T71" s="50"/>
      <c r="U71" s="50"/>
      <c r="V71" s="50"/>
      <c r="W71" s="50"/>
      <c r="X71" s="50"/>
      <c r="Y71" s="50"/>
      <c r="Z71" s="50"/>
      <c r="AA71" s="50"/>
      <c r="AB71" s="50"/>
      <c r="AC71" s="50"/>
      <c r="AD71" s="50"/>
      <c r="AE71" s="50"/>
      <c r="AF71" s="50"/>
      <c r="AG71" s="50"/>
    </row>
    <row r="72" spans="1:33" x14ac:dyDescent="0.25">
      <c r="A72" s="50"/>
      <c r="B72" s="880"/>
      <c r="C72" s="881"/>
      <c r="D72" s="881"/>
      <c r="E72" s="881"/>
      <c r="F72" s="881"/>
      <c r="G72" s="881"/>
      <c r="H72" s="881"/>
      <c r="I72" s="881"/>
      <c r="J72" s="881"/>
      <c r="K72" s="881"/>
      <c r="L72" s="881"/>
      <c r="M72" s="882"/>
      <c r="N72" s="50"/>
      <c r="O72" s="50"/>
      <c r="P72" s="50"/>
      <c r="Q72" s="50"/>
      <c r="R72" s="50"/>
      <c r="S72" s="50"/>
      <c r="T72" s="50"/>
      <c r="U72" s="50"/>
      <c r="V72" s="50"/>
      <c r="W72" s="50"/>
      <c r="X72" s="50"/>
      <c r="Y72" s="50"/>
      <c r="Z72" s="50"/>
      <c r="AA72" s="50"/>
      <c r="AB72" s="50"/>
      <c r="AC72" s="50"/>
      <c r="AD72" s="50"/>
      <c r="AE72" s="50"/>
      <c r="AF72" s="50"/>
      <c r="AG72" s="50"/>
    </row>
    <row r="73" spans="1:33" x14ac:dyDescent="0.25">
      <c r="A73" s="50"/>
      <c r="B73" s="880"/>
      <c r="C73" s="881"/>
      <c r="D73" s="881"/>
      <c r="E73" s="881"/>
      <c r="F73" s="881"/>
      <c r="G73" s="881"/>
      <c r="H73" s="881"/>
      <c r="I73" s="881"/>
      <c r="J73" s="881"/>
      <c r="K73" s="881"/>
      <c r="L73" s="881"/>
      <c r="M73" s="882"/>
      <c r="N73" s="50"/>
      <c r="O73" s="50"/>
      <c r="P73" s="50"/>
      <c r="Q73" s="50"/>
      <c r="R73" s="50"/>
      <c r="S73" s="50"/>
      <c r="T73" s="50"/>
      <c r="U73" s="50"/>
      <c r="V73" s="50"/>
      <c r="W73" s="50"/>
      <c r="X73" s="50"/>
      <c r="Y73" s="50"/>
      <c r="Z73" s="50"/>
      <c r="AA73" s="50"/>
      <c r="AB73" s="50"/>
      <c r="AC73" s="50"/>
      <c r="AD73" s="50"/>
      <c r="AE73" s="50"/>
      <c r="AF73" s="50"/>
      <c r="AG73" s="50"/>
    </row>
    <row r="74" spans="1:33" x14ac:dyDescent="0.25">
      <c r="A74" s="50"/>
      <c r="B74" s="880"/>
      <c r="C74" s="881"/>
      <c r="D74" s="881"/>
      <c r="E74" s="881"/>
      <c r="F74" s="881"/>
      <c r="G74" s="881"/>
      <c r="H74" s="881"/>
      <c r="I74" s="881"/>
      <c r="J74" s="881"/>
      <c r="K74" s="881"/>
      <c r="L74" s="881"/>
      <c r="M74" s="882"/>
      <c r="N74" s="50"/>
      <c r="O74" s="50"/>
      <c r="P74" s="50"/>
      <c r="Q74" s="50"/>
      <c r="R74" s="50"/>
      <c r="S74" s="50"/>
      <c r="T74" s="50"/>
      <c r="U74" s="50"/>
      <c r="V74" s="50"/>
      <c r="W74" s="50"/>
      <c r="X74" s="50"/>
      <c r="Y74" s="50"/>
      <c r="Z74" s="50"/>
      <c r="AA74" s="50"/>
      <c r="AB74" s="50"/>
      <c r="AC74" s="50"/>
      <c r="AD74" s="50"/>
      <c r="AE74" s="50"/>
      <c r="AF74" s="50"/>
      <c r="AG74" s="50"/>
    </row>
    <row r="75" spans="1:33" x14ac:dyDescent="0.25">
      <c r="A75" s="50"/>
      <c r="B75" s="880"/>
      <c r="C75" s="881"/>
      <c r="D75" s="881"/>
      <c r="E75" s="881"/>
      <c r="F75" s="881"/>
      <c r="G75" s="881"/>
      <c r="H75" s="881"/>
      <c r="I75" s="881"/>
      <c r="J75" s="881"/>
      <c r="K75" s="881"/>
      <c r="L75" s="881"/>
      <c r="M75" s="882"/>
      <c r="N75" s="50"/>
      <c r="O75" s="50"/>
      <c r="P75" s="50"/>
      <c r="Q75" s="50"/>
      <c r="R75" s="50"/>
      <c r="S75" s="50"/>
      <c r="T75" s="50"/>
      <c r="U75" s="50"/>
      <c r="V75" s="50"/>
      <c r="W75" s="50"/>
      <c r="X75" s="50"/>
      <c r="Y75" s="50"/>
      <c r="Z75" s="50"/>
      <c r="AA75" s="50"/>
      <c r="AB75" s="50"/>
      <c r="AC75" s="50"/>
      <c r="AD75" s="50"/>
      <c r="AE75" s="50"/>
      <c r="AF75" s="50"/>
      <c r="AG75" s="50"/>
    </row>
    <row r="76" spans="1:33" x14ac:dyDescent="0.25">
      <c r="A76" s="50"/>
      <c r="B76" s="880"/>
      <c r="C76" s="881"/>
      <c r="D76" s="881"/>
      <c r="E76" s="881"/>
      <c r="F76" s="881"/>
      <c r="G76" s="881"/>
      <c r="H76" s="881"/>
      <c r="I76" s="881"/>
      <c r="J76" s="881"/>
      <c r="K76" s="881"/>
      <c r="L76" s="881"/>
      <c r="M76" s="882"/>
      <c r="N76" s="50"/>
      <c r="O76" s="50"/>
      <c r="P76" s="50"/>
      <c r="Q76" s="50"/>
      <c r="R76" s="50"/>
      <c r="S76" s="50"/>
      <c r="T76" s="50"/>
      <c r="U76" s="50"/>
      <c r="V76" s="50"/>
      <c r="W76" s="50"/>
      <c r="X76" s="50"/>
      <c r="Y76" s="50"/>
      <c r="Z76" s="50"/>
      <c r="AA76" s="50"/>
      <c r="AB76" s="50"/>
      <c r="AC76" s="50"/>
      <c r="AD76" s="50"/>
      <c r="AE76" s="50"/>
      <c r="AF76" s="50"/>
      <c r="AG76" s="50"/>
    </row>
    <row r="77" spans="1:33" ht="13" thickBot="1" x14ac:dyDescent="0.3">
      <c r="A77" s="50"/>
      <c r="B77" s="883"/>
      <c r="C77" s="884"/>
      <c r="D77" s="884"/>
      <c r="E77" s="884"/>
      <c r="F77" s="884"/>
      <c r="G77" s="884"/>
      <c r="H77" s="884"/>
      <c r="I77" s="884"/>
      <c r="J77" s="884"/>
      <c r="K77" s="884"/>
      <c r="L77" s="884"/>
      <c r="M77" s="885"/>
      <c r="N77" s="50"/>
      <c r="O77" s="50"/>
      <c r="P77" s="50"/>
      <c r="Q77" s="50"/>
      <c r="R77" s="50"/>
      <c r="S77" s="50"/>
      <c r="T77" s="50"/>
      <c r="U77" s="50"/>
      <c r="V77" s="50"/>
      <c r="W77" s="50"/>
      <c r="X77" s="50"/>
      <c r="Y77" s="50"/>
      <c r="Z77" s="50"/>
      <c r="AA77" s="50"/>
      <c r="AB77" s="50"/>
      <c r="AC77" s="50"/>
      <c r="AD77" s="50"/>
      <c r="AE77" s="50"/>
      <c r="AF77" s="50"/>
      <c r="AG77" s="50"/>
    </row>
    <row r="78" spans="1:33" ht="21" customHeight="1" x14ac:dyDescent="0.2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21" customHeight="1" x14ac:dyDescent="0.4">
      <c r="A79" s="50"/>
      <c r="B79" s="438" t="s">
        <v>161</v>
      </c>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21" customHeight="1" x14ac:dyDescent="0.25">
      <c r="A80" s="50"/>
      <c r="B80" s="439" t="s">
        <v>114</v>
      </c>
      <c r="C80" s="108"/>
      <c r="D80" s="108"/>
      <c r="E80" s="108"/>
      <c r="F80" s="67"/>
      <c r="G80" s="67"/>
      <c r="H80" s="67"/>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21" customHeight="1" x14ac:dyDescent="0.25">
      <c r="A81" s="50"/>
      <c r="B81" s="439" t="s">
        <v>115</v>
      </c>
      <c r="C81" s="108"/>
      <c r="D81" s="108"/>
      <c r="E81" s="108"/>
      <c r="F81" s="67"/>
      <c r="G81" s="67"/>
      <c r="H81" s="67"/>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21" customHeight="1" thickBot="1" x14ac:dyDescent="0.3">
      <c r="A82" s="50"/>
      <c r="B82" s="108"/>
      <c r="C82" s="108"/>
      <c r="D82" s="108"/>
      <c r="E82" s="108"/>
      <c r="F82" s="67"/>
      <c r="G82" s="67"/>
      <c r="H82" s="67"/>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25" customHeight="1" thickBot="1" x14ac:dyDescent="0.3">
      <c r="A83" s="50"/>
      <c r="B83" s="856" t="s">
        <v>38</v>
      </c>
      <c r="C83" s="857"/>
      <c r="D83" s="857"/>
      <c r="E83" s="857"/>
      <c r="F83" s="857"/>
      <c r="G83" s="857"/>
      <c r="H83" s="858"/>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25" customHeight="1" thickBot="1" x14ac:dyDescent="0.45">
      <c r="A84" s="50"/>
      <c r="B84" s="440"/>
      <c r="C84" s="395" t="s">
        <v>34</v>
      </c>
      <c r="D84" s="441" t="s">
        <v>5</v>
      </c>
      <c r="E84" s="441" t="s">
        <v>6</v>
      </c>
      <c r="F84" s="441" t="s">
        <v>7</v>
      </c>
      <c r="G84" s="441" t="s">
        <v>121</v>
      </c>
      <c r="H84" s="396" t="s">
        <v>8</v>
      </c>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36" customHeight="1" x14ac:dyDescent="0.4">
      <c r="A85" s="50"/>
      <c r="B85" s="442" t="s">
        <v>39</v>
      </c>
      <c r="C85" s="443"/>
      <c r="D85" s="444"/>
      <c r="E85" s="444"/>
      <c r="F85" s="444"/>
      <c r="G85" s="444"/>
      <c r="H85" s="445">
        <f>SUM(D85:G85)</f>
        <v>0</v>
      </c>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36" customHeight="1" thickBot="1" x14ac:dyDescent="0.45">
      <c r="A86" s="50"/>
      <c r="B86" s="446" t="s">
        <v>40</v>
      </c>
      <c r="C86" s="447"/>
      <c r="D86" s="448"/>
      <c r="E86" s="448"/>
      <c r="F86" s="448"/>
      <c r="G86" s="448"/>
      <c r="H86" s="449">
        <f>SUM(C86:G86)</f>
        <v>0</v>
      </c>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36" customHeight="1" thickBot="1" x14ac:dyDescent="0.45">
      <c r="A87" s="50"/>
      <c r="B87" s="450" t="s">
        <v>212</v>
      </c>
      <c r="C87" s="451">
        <f>C85-C86</f>
        <v>0</v>
      </c>
      <c r="D87" s="451">
        <f>D85 -(C86+D86)</f>
        <v>0</v>
      </c>
      <c r="E87" s="451">
        <f>(D87+E85)-E86</f>
        <v>0</v>
      </c>
      <c r="F87" s="451">
        <f>(E87+F85)-F86</f>
        <v>0</v>
      </c>
      <c r="G87" s="451">
        <f>(F87+G85)-G86</f>
        <v>0</v>
      </c>
      <c r="H87" s="452">
        <f>H85-H86</f>
        <v>0</v>
      </c>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2.75" customHeight="1" x14ac:dyDescent="0.25">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2.75" customHeight="1" x14ac:dyDescent="0.25">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2.75" customHeight="1" thickBot="1" x14ac:dyDescent="0.3">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54" customHeight="1" thickBot="1" x14ac:dyDescent="0.3">
      <c r="A91" s="50"/>
      <c r="B91" s="859" t="s">
        <v>213</v>
      </c>
      <c r="C91" s="860"/>
      <c r="D91" s="860"/>
      <c r="E91" s="860"/>
      <c r="F91" s="860"/>
      <c r="G91" s="860"/>
      <c r="H91" s="860"/>
      <c r="I91" s="860"/>
      <c r="J91" s="860"/>
      <c r="K91" s="860"/>
      <c r="L91" s="860"/>
      <c r="M91" s="860"/>
      <c r="N91" s="861"/>
      <c r="O91" s="50"/>
      <c r="P91" s="50"/>
      <c r="Q91" s="50"/>
      <c r="R91" s="50"/>
      <c r="S91" s="50"/>
      <c r="T91" s="50"/>
      <c r="U91" s="50"/>
      <c r="V91" s="50"/>
      <c r="W91" s="50"/>
      <c r="X91" s="50"/>
      <c r="Y91" s="50"/>
      <c r="Z91" s="50"/>
      <c r="AA91" s="50"/>
      <c r="AB91" s="50"/>
      <c r="AC91" s="50"/>
      <c r="AD91" s="50"/>
      <c r="AE91" s="50"/>
      <c r="AF91" s="50"/>
      <c r="AG91" s="50"/>
    </row>
    <row r="92" spans="1:33" ht="12.75" customHeight="1" x14ac:dyDescent="0.25">
      <c r="A92" s="50"/>
      <c r="B92" s="847"/>
      <c r="C92" s="848"/>
      <c r="D92" s="848"/>
      <c r="E92" s="848"/>
      <c r="F92" s="848"/>
      <c r="G92" s="848"/>
      <c r="H92" s="848"/>
      <c r="I92" s="848"/>
      <c r="J92" s="848"/>
      <c r="K92" s="848"/>
      <c r="L92" s="848"/>
      <c r="M92" s="848"/>
      <c r="N92" s="849"/>
      <c r="O92" s="50"/>
      <c r="P92" s="50"/>
      <c r="Q92" s="50"/>
      <c r="R92" s="50"/>
      <c r="S92" s="50"/>
      <c r="T92" s="50"/>
      <c r="U92" s="50"/>
      <c r="V92" s="50"/>
      <c r="W92" s="50"/>
      <c r="X92" s="50"/>
      <c r="Y92" s="50"/>
      <c r="Z92" s="50"/>
      <c r="AA92" s="50"/>
      <c r="AB92" s="50"/>
      <c r="AC92" s="50"/>
      <c r="AD92" s="50"/>
      <c r="AE92" s="50"/>
      <c r="AF92" s="50"/>
      <c r="AG92" s="50"/>
    </row>
    <row r="93" spans="1:33" ht="12.75" customHeight="1" x14ac:dyDescent="0.25">
      <c r="A93" s="50"/>
      <c r="B93" s="850"/>
      <c r="C93" s="851"/>
      <c r="D93" s="851"/>
      <c r="E93" s="851"/>
      <c r="F93" s="851"/>
      <c r="G93" s="851"/>
      <c r="H93" s="851"/>
      <c r="I93" s="851"/>
      <c r="J93" s="851"/>
      <c r="K93" s="851"/>
      <c r="L93" s="851"/>
      <c r="M93" s="851"/>
      <c r="N93" s="852"/>
      <c r="O93" s="50"/>
      <c r="P93" s="50"/>
      <c r="Q93" s="50"/>
      <c r="R93" s="50"/>
      <c r="S93" s="50"/>
      <c r="T93" s="50"/>
      <c r="U93" s="50"/>
      <c r="V93" s="50"/>
      <c r="W93" s="50"/>
      <c r="X93" s="50"/>
      <c r="Y93" s="50"/>
      <c r="Z93" s="50"/>
      <c r="AA93" s="50"/>
      <c r="AB93" s="50"/>
      <c r="AC93" s="50"/>
      <c r="AD93" s="50"/>
      <c r="AE93" s="50"/>
      <c r="AF93" s="50"/>
      <c r="AG93" s="50"/>
    </row>
    <row r="94" spans="1:33" ht="12.75" customHeight="1" x14ac:dyDescent="0.25">
      <c r="A94" s="50"/>
      <c r="B94" s="850"/>
      <c r="C94" s="851"/>
      <c r="D94" s="851"/>
      <c r="E94" s="851"/>
      <c r="F94" s="851"/>
      <c r="G94" s="851"/>
      <c r="H94" s="851"/>
      <c r="I94" s="851"/>
      <c r="J94" s="851"/>
      <c r="K94" s="851"/>
      <c r="L94" s="851"/>
      <c r="M94" s="851"/>
      <c r="N94" s="852"/>
      <c r="O94" s="50"/>
      <c r="P94" s="50"/>
      <c r="Q94" s="50"/>
      <c r="R94" s="50"/>
      <c r="S94" s="50"/>
      <c r="T94" s="50"/>
      <c r="U94" s="50"/>
      <c r="V94" s="50"/>
      <c r="W94" s="50"/>
      <c r="X94" s="50"/>
      <c r="Y94" s="50"/>
      <c r="Z94" s="50"/>
      <c r="AA94" s="50"/>
      <c r="AB94" s="50"/>
      <c r="AC94" s="50"/>
      <c r="AD94" s="50"/>
      <c r="AE94" s="50"/>
      <c r="AF94" s="50"/>
      <c r="AG94" s="50"/>
    </row>
    <row r="95" spans="1:33" ht="12.75" customHeight="1" x14ac:dyDescent="0.25">
      <c r="A95" s="50"/>
      <c r="B95" s="850"/>
      <c r="C95" s="851"/>
      <c r="D95" s="851"/>
      <c r="E95" s="851"/>
      <c r="F95" s="851"/>
      <c r="G95" s="851"/>
      <c r="H95" s="851"/>
      <c r="I95" s="851"/>
      <c r="J95" s="851"/>
      <c r="K95" s="851"/>
      <c r="L95" s="851"/>
      <c r="M95" s="851"/>
      <c r="N95" s="852"/>
      <c r="O95" s="50"/>
      <c r="P95" s="50"/>
      <c r="Q95" s="50"/>
      <c r="R95" s="50"/>
      <c r="S95" s="50"/>
      <c r="T95" s="50"/>
      <c r="U95" s="50"/>
      <c r="V95" s="50"/>
      <c r="W95" s="50"/>
      <c r="X95" s="50"/>
      <c r="Y95" s="50"/>
      <c r="Z95" s="50"/>
      <c r="AA95" s="50"/>
      <c r="AB95" s="50"/>
      <c r="AC95" s="50"/>
      <c r="AD95" s="50"/>
      <c r="AE95" s="50"/>
      <c r="AF95" s="50"/>
      <c r="AG95" s="50"/>
    </row>
    <row r="96" spans="1:33" ht="12.75" customHeight="1" x14ac:dyDescent="0.25">
      <c r="A96" s="50"/>
      <c r="B96" s="850"/>
      <c r="C96" s="851"/>
      <c r="D96" s="851"/>
      <c r="E96" s="851"/>
      <c r="F96" s="851"/>
      <c r="G96" s="851"/>
      <c r="H96" s="851"/>
      <c r="I96" s="851"/>
      <c r="J96" s="851"/>
      <c r="K96" s="851"/>
      <c r="L96" s="851"/>
      <c r="M96" s="851"/>
      <c r="N96" s="852"/>
      <c r="O96" s="50"/>
      <c r="P96" s="50"/>
      <c r="Q96" s="50"/>
      <c r="R96" s="50"/>
      <c r="S96" s="50"/>
      <c r="T96" s="50"/>
      <c r="U96" s="50"/>
      <c r="V96" s="50"/>
      <c r="W96" s="50"/>
      <c r="X96" s="50"/>
      <c r="Y96" s="50"/>
      <c r="Z96" s="50"/>
      <c r="AA96" s="50"/>
      <c r="AB96" s="50"/>
      <c r="AC96" s="50"/>
      <c r="AD96" s="50"/>
      <c r="AE96" s="50"/>
      <c r="AF96" s="50"/>
      <c r="AG96" s="50"/>
    </row>
    <row r="97" spans="1:33" ht="12.75" customHeight="1" x14ac:dyDescent="0.25">
      <c r="A97" s="50"/>
      <c r="B97" s="850"/>
      <c r="C97" s="851"/>
      <c r="D97" s="851"/>
      <c r="E97" s="851"/>
      <c r="F97" s="851"/>
      <c r="G97" s="851"/>
      <c r="H97" s="851"/>
      <c r="I97" s="851"/>
      <c r="J97" s="851"/>
      <c r="K97" s="851"/>
      <c r="L97" s="851"/>
      <c r="M97" s="851"/>
      <c r="N97" s="852"/>
      <c r="O97" s="50"/>
      <c r="P97" s="50"/>
      <c r="Q97" s="50"/>
      <c r="R97" s="50"/>
      <c r="S97" s="50"/>
      <c r="T97" s="50"/>
      <c r="U97" s="50"/>
      <c r="V97" s="50"/>
      <c r="W97" s="50"/>
      <c r="X97" s="50"/>
      <c r="Y97" s="50"/>
      <c r="Z97" s="50"/>
      <c r="AA97" s="50"/>
      <c r="AB97" s="50"/>
      <c r="AC97" s="50"/>
      <c r="AD97" s="50"/>
      <c r="AE97" s="50"/>
      <c r="AF97" s="50"/>
      <c r="AG97" s="50"/>
    </row>
    <row r="98" spans="1:33" ht="13.5" customHeight="1" x14ac:dyDescent="0.25">
      <c r="A98" s="50"/>
      <c r="B98" s="850"/>
      <c r="C98" s="851"/>
      <c r="D98" s="851"/>
      <c r="E98" s="851"/>
      <c r="F98" s="851"/>
      <c r="G98" s="851"/>
      <c r="H98" s="851"/>
      <c r="I98" s="851"/>
      <c r="J98" s="851"/>
      <c r="K98" s="851"/>
      <c r="L98" s="851"/>
      <c r="M98" s="851"/>
      <c r="N98" s="852"/>
      <c r="O98" s="50"/>
      <c r="P98" s="50"/>
      <c r="Q98" s="50"/>
      <c r="R98" s="50"/>
      <c r="S98" s="50"/>
      <c r="T98" s="50"/>
      <c r="U98" s="50"/>
      <c r="V98" s="50"/>
      <c r="W98" s="50"/>
      <c r="X98" s="50"/>
      <c r="Y98" s="50"/>
      <c r="Z98" s="50"/>
      <c r="AA98" s="50"/>
      <c r="AB98" s="50"/>
      <c r="AC98" s="50"/>
      <c r="AD98" s="50"/>
      <c r="AE98" s="50"/>
      <c r="AF98" s="50"/>
      <c r="AG98" s="50"/>
    </row>
    <row r="99" spans="1:33" ht="51" customHeight="1" x14ac:dyDescent="0.25">
      <c r="A99" s="50"/>
      <c r="B99" s="850"/>
      <c r="C99" s="851"/>
      <c r="D99" s="851"/>
      <c r="E99" s="851"/>
      <c r="F99" s="851"/>
      <c r="G99" s="851"/>
      <c r="H99" s="851"/>
      <c r="I99" s="851"/>
      <c r="J99" s="851"/>
      <c r="K99" s="851"/>
      <c r="L99" s="851"/>
      <c r="M99" s="851"/>
      <c r="N99" s="852"/>
      <c r="O99" s="50"/>
      <c r="P99" s="50"/>
      <c r="Q99" s="50"/>
      <c r="R99" s="50"/>
      <c r="S99" s="50"/>
      <c r="T99" s="50"/>
      <c r="U99" s="50"/>
      <c r="V99" s="50"/>
      <c r="W99" s="50"/>
      <c r="X99" s="50"/>
      <c r="Y99" s="50"/>
      <c r="Z99" s="50"/>
      <c r="AA99" s="50"/>
      <c r="AB99" s="50"/>
      <c r="AC99" s="50"/>
      <c r="AD99" s="50"/>
      <c r="AE99" s="50"/>
      <c r="AF99" s="50"/>
      <c r="AG99" s="50"/>
    </row>
    <row r="100" spans="1:33" ht="64.5" customHeight="1" x14ac:dyDescent="0.25">
      <c r="A100" s="50"/>
      <c r="B100" s="850"/>
      <c r="C100" s="851"/>
      <c r="D100" s="851"/>
      <c r="E100" s="851"/>
      <c r="F100" s="851"/>
      <c r="G100" s="851"/>
      <c r="H100" s="851"/>
      <c r="I100" s="851"/>
      <c r="J100" s="851"/>
      <c r="K100" s="851"/>
      <c r="L100" s="851"/>
      <c r="M100" s="851"/>
      <c r="N100" s="852"/>
      <c r="O100" s="50"/>
      <c r="P100" s="50"/>
      <c r="Q100" s="50"/>
      <c r="R100" s="50"/>
      <c r="S100" s="50"/>
      <c r="T100" s="50"/>
      <c r="U100" s="50"/>
      <c r="V100" s="50"/>
      <c r="W100" s="50"/>
      <c r="X100" s="50"/>
      <c r="Y100" s="50"/>
      <c r="Z100" s="50"/>
      <c r="AA100" s="50"/>
      <c r="AB100" s="50"/>
      <c r="AC100" s="50"/>
      <c r="AD100" s="50"/>
      <c r="AE100" s="50"/>
      <c r="AF100" s="50"/>
      <c r="AG100" s="50"/>
    </row>
    <row r="101" spans="1:33" ht="12.75" customHeight="1" x14ac:dyDescent="0.25">
      <c r="A101" s="50"/>
      <c r="B101" s="850"/>
      <c r="C101" s="851"/>
      <c r="D101" s="851"/>
      <c r="E101" s="851"/>
      <c r="F101" s="851"/>
      <c r="G101" s="851"/>
      <c r="H101" s="851"/>
      <c r="I101" s="851"/>
      <c r="J101" s="851"/>
      <c r="K101" s="851"/>
      <c r="L101" s="851"/>
      <c r="M101" s="851"/>
      <c r="N101" s="852"/>
      <c r="O101" s="50"/>
      <c r="P101" s="50"/>
      <c r="Q101" s="50"/>
      <c r="R101" s="50"/>
      <c r="S101" s="50"/>
      <c r="T101" s="50"/>
      <c r="U101" s="50"/>
      <c r="V101" s="50"/>
      <c r="W101" s="50"/>
      <c r="X101" s="50"/>
      <c r="Y101" s="50"/>
      <c r="Z101" s="50"/>
      <c r="AA101" s="50"/>
      <c r="AB101" s="50"/>
      <c r="AC101" s="50"/>
      <c r="AD101" s="50"/>
      <c r="AE101" s="50"/>
      <c r="AF101" s="50"/>
      <c r="AG101" s="50"/>
    </row>
    <row r="102" spans="1:33" ht="12.75" customHeight="1" x14ac:dyDescent="0.25">
      <c r="A102" s="50"/>
      <c r="B102" s="850"/>
      <c r="C102" s="851"/>
      <c r="D102" s="851"/>
      <c r="E102" s="851"/>
      <c r="F102" s="851"/>
      <c r="G102" s="851"/>
      <c r="H102" s="851"/>
      <c r="I102" s="851"/>
      <c r="J102" s="851"/>
      <c r="K102" s="851"/>
      <c r="L102" s="851"/>
      <c r="M102" s="851"/>
      <c r="N102" s="852"/>
      <c r="O102" s="50"/>
      <c r="P102" s="50"/>
      <c r="Q102" s="50"/>
      <c r="R102" s="50"/>
      <c r="S102" s="50"/>
      <c r="T102" s="50"/>
      <c r="U102" s="50"/>
      <c r="V102" s="50"/>
      <c r="W102" s="50"/>
      <c r="X102" s="50"/>
      <c r="Y102" s="50"/>
      <c r="Z102" s="50"/>
      <c r="AA102" s="50"/>
      <c r="AB102" s="50"/>
      <c r="AC102" s="50"/>
      <c r="AD102" s="50"/>
      <c r="AE102" s="50"/>
      <c r="AF102" s="50"/>
      <c r="AG102" s="50"/>
    </row>
    <row r="103" spans="1:33" ht="39.75" customHeight="1" x14ac:dyDescent="0.25">
      <c r="A103" s="50"/>
      <c r="B103" s="850"/>
      <c r="C103" s="851"/>
      <c r="D103" s="851"/>
      <c r="E103" s="851"/>
      <c r="F103" s="851"/>
      <c r="G103" s="851"/>
      <c r="H103" s="851"/>
      <c r="I103" s="851"/>
      <c r="J103" s="851"/>
      <c r="K103" s="851"/>
      <c r="L103" s="851"/>
      <c r="M103" s="851"/>
      <c r="N103" s="852"/>
      <c r="O103" s="50"/>
      <c r="P103" s="50"/>
      <c r="Q103" s="50"/>
      <c r="R103" s="50"/>
      <c r="S103" s="50"/>
      <c r="T103" s="50"/>
      <c r="U103" s="50"/>
      <c r="V103" s="50"/>
      <c r="W103" s="50"/>
      <c r="X103" s="50"/>
      <c r="Y103" s="50"/>
      <c r="Z103" s="50"/>
      <c r="AA103" s="50"/>
      <c r="AB103" s="50"/>
      <c r="AC103" s="50"/>
      <c r="AD103" s="50"/>
      <c r="AE103" s="50"/>
      <c r="AF103" s="50"/>
      <c r="AG103" s="50"/>
    </row>
    <row r="104" spans="1:33" ht="12.75" customHeight="1" x14ac:dyDescent="0.25">
      <c r="A104" s="50"/>
      <c r="B104" s="850"/>
      <c r="C104" s="851"/>
      <c r="D104" s="851"/>
      <c r="E104" s="851"/>
      <c r="F104" s="851"/>
      <c r="G104" s="851"/>
      <c r="H104" s="851"/>
      <c r="I104" s="851"/>
      <c r="J104" s="851"/>
      <c r="K104" s="851"/>
      <c r="L104" s="851"/>
      <c r="M104" s="851"/>
      <c r="N104" s="852"/>
      <c r="O104" s="50"/>
      <c r="P104" s="50"/>
      <c r="Q104" s="50"/>
      <c r="R104" s="50"/>
      <c r="S104" s="50"/>
      <c r="T104" s="50"/>
      <c r="U104" s="50"/>
      <c r="V104" s="50"/>
      <c r="W104" s="50"/>
      <c r="X104" s="50"/>
      <c r="Y104" s="50"/>
      <c r="Z104" s="50"/>
      <c r="AA104" s="50"/>
      <c r="AB104" s="50"/>
      <c r="AC104" s="50"/>
      <c r="AD104" s="50"/>
      <c r="AE104" s="50"/>
      <c r="AF104" s="50"/>
      <c r="AG104" s="50"/>
    </row>
    <row r="105" spans="1:33" ht="12.75" customHeight="1" x14ac:dyDescent="0.25">
      <c r="A105" s="50"/>
      <c r="B105" s="850"/>
      <c r="C105" s="851"/>
      <c r="D105" s="851"/>
      <c r="E105" s="851"/>
      <c r="F105" s="851"/>
      <c r="G105" s="851"/>
      <c r="H105" s="851"/>
      <c r="I105" s="851"/>
      <c r="J105" s="851"/>
      <c r="K105" s="851"/>
      <c r="L105" s="851"/>
      <c r="M105" s="851"/>
      <c r="N105" s="852"/>
      <c r="O105" s="50"/>
      <c r="P105" s="50"/>
      <c r="Q105" s="50"/>
      <c r="R105" s="50"/>
      <c r="S105" s="50"/>
      <c r="T105" s="50"/>
      <c r="U105" s="50"/>
      <c r="V105" s="50"/>
      <c r="W105" s="50"/>
      <c r="X105" s="50"/>
      <c r="Y105" s="50"/>
      <c r="Z105" s="50"/>
      <c r="AA105" s="50"/>
      <c r="AB105" s="50"/>
      <c r="AC105" s="50"/>
      <c r="AD105" s="50"/>
      <c r="AE105" s="50"/>
      <c r="AF105" s="50"/>
      <c r="AG105" s="50"/>
    </row>
    <row r="106" spans="1:33" ht="13.5" customHeight="1" thickBot="1" x14ac:dyDescent="0.3">
      <c r="A106" s="50"/>
      <c r="B106" s="853"/>
      <c r="C106" s="854"/>
      <c r="D106" s="854"/>
      <c r="E106" s="854"/>
      <c r="F106" s="854"/>
      <c r="G106" s="854"/>
      <c r="H106" s="854"/>
      <c r="I106" s="854"/>
      <c r="J106" s="854"/>
      <c r="K106" s="854"/>
      <c r="L106" s="854"/>
      <c r="M106" s="854"/>
      <c r="N106" s="855"/>
      <c r="O106" s="50"/>
      <c r="P106" s="50"/>
      <c r="Q106" s="50"/>
      <c r="R106" s="50"/>
      <c r="S106" s="50"/>
      <c r="T106" s="50"/>
      <c r="U106" s="50"/>
      <c r="V106" s="50"/>
      <c r="W106" s="50"/>
      <c r="X106" s="50"/>
      <c r="Y106" s="50"/>
      <c r="Z106" s="50"/>
      <c r="AA106" s="50"/>
      <c r="AB106" s="50"/>
      <c r="AC106" s="50"/>
      <c r="AD106" s="50"/>
      <c r="AE106" s="50"/>
      <c r="AF106" s="50"/>
      <c r="AG106" s="50"/>
    </row>
    <row r="107" spans="1:33" x14ac:dyDescent="0.2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3" thickBot="1" x14ac:dyDescent="0.3">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53.25" customHeight="1" thickBot="1" x14ac:dyDescent="0.3">
      <c r="A109" s="50"/>
      <c r="B109" s="867" t="s">
        <v>162</v>
      </c>
      <c r="C109" s="868"/>
      <c r="D109" s="868"/>
      <c r="E109" s="868"/>
      <c r="F109" s="868"/>
      <c r="G109" s="868"/>
      <c r="H109" s="868"/>
      <c r="I109" s="868"/>
      <c r="J109" s="868"/>
      <c r="K109" s="868"/>
      <c r="L109" s="868"/>
      <c r="M109" s="868"/>
      <c r="N109" s="869"/>
      <c r="O109" s="50"/>
      <c r="P109" s="50"/>
      <c r="Q109" s="50"/>
      <c r="R109" s="50"/>
      <c r="S109" s="50"/>
      <c r="T109" s="50"/>
      <c r="U109" s="50"/>
      <c r="V109" s="50"/>
      <c r="W109" s="50"/>
      <c r="X109" s="50"/>
      <c r="Y109" s="50"/>
      <c r="Z109" s="50"/>
      <c r="AA109" s="50"/>
      <c r="AB109" s="50"/>
      <c r="AC109" s="50"/>
      <c r="AD109" s="50"/>
      <c r="AE109" s="50"/>
      <c r="AF109" s="50"/>
      <c r="AG109" s="50"/>
    </row>
    <row r="110" spans="1:33" x14ac:dyDescent="0.25">
      <c r="A110" s="50"/>
      <c r="B110" s="847"/>
      <c r="C110" s="848"/>
      <c r="D110" s="848"/>
      <c r="E110" s="848"/>
      <c r="F110" s="848"/>
      <c r="G110" s="848"/>
      <c r="H110" s="848"/>
      <c r="I110" s="848"/>
      <c r="J110" s="848"/>
      <c r="K110" s="848"/>
      <c r="L110" s="848"/>
      <c r="M110" s="848"/>
      <c r="N110" s="849"/>
      <c r="O110" s="50"/>
      <c r="P110" s="50"/>
      <c r="Q110" s="50"/>
      <c r="R110" s="50"/>
      <c r="S110" s="50"/>
      <c r="T110" s="50"/>
      <c r="U110" s="50"/>
      <c r="V110" s="50"/>
      <c r="W110" s="50"/>
      <c r="X110" s="50"/>
      <c r="Y110" s="50"/>
      <c r="Z110" s="50"/>
      <c r="AA110" s="50"/>
      <c r="AB110" s="50"/>
      <c r="AC110" s="50"/>
      <c r="AD110" s="50"/>
      <c r="AE110" s="50"/>
      <c r="AF110" s="50"/>
      <c r="AG110" s="50"/>
    </row>
    <row r="111" spans="1:33" x14ac:dyDescent="0.25">
      <c r="A111" s="50"/>
      <c r="B111" s="850"/>
      <c r="C111" s="851"/>
      <c r="D111" s="851"/>
      <c r="E111" s="851"/>
      <c r="F111" s="851"/>
      <c r="G111" s="851"/>
      <c r="H111" s="851"/>
      <c r="I111" s="851"/>
      <c r="J111" s="851"/>
      <c r="K111" s="851"/>
      <c r="L111" s="851"/>
      <c r="M111" s="851"/>
      <c r="N111" s="852"/>
      <c r="O111" s="50"/>
      <c r="P111" s="50"/>
      <c r="Q111" s="50"/>
      <c r="R111" s="50"/>
      <c r="S111" s="50"/>
      <c r="T111" s="50"/>
      <c r="U111" s="50"/>
      <c r="V111" s="50"/>
      <c r="W111" s="50"/>
      <c r="X111" s="50"/>
      <c r="Y111" s="50"/>
      <c r="Z111" s="50"/>
      <c r="AA111" s="50"/>
      <c r="AB111" s="50"/>
      <c r="AC111" s="50"/>
      <c r="AD111" s="50"/>
      <c r="AE111" s="50"/>
      <c r="AF111" s="50"/>
      <c r="AG111" s="50"/>
    </row>
    <row r="112" spans="1:33" x14ac:dyDescent="0.25">
      <c r="A112" s="50"/>
      <c r="B112" s="850"/>
      <c r="C112" s="851"/>
      <c r="D112" s="851"/>
      <c r="E112" s="851"/>
      <c r="F112" s="851"/>
      <c r="G112" s="851"/>
      <c r="H112" s="851"/>
      <c r="I112" s="851"/>
      <c r="J112" s="851"/>
      <c r="K112" s="851"/>
      <c r="L112" s="851"/>
      <c r="M112" s="851"/>
      <c r="N112" s="852"/>
      <c r="O112" s="50"/>
      <c r="P112" s="50"/>
      <c r="Q112" s="50"/>
      <c r="R112" s="50"/>
      <c r="S112" s="50"/>
      <c r="T112" s="50"/>
      <c r="U112" s="50"/>
      <c r="V112" s="50"/>
      <c r="W112" s="50"/>
      <c r="X112" s="50"/>
      <c r="Y112" s="50"/>
      <c r="Z112" s="50"/>
      <c r="AA112" s="50"/>
      <c r="AB112" s="50"/>
      <c r="AC112" s="50"/>
      <c r="AD112" s="50"/>
      <c r="AE112" s="50"/>
      <c r="AF112" s="50"/>
      <c r="AG112" s="50"/>
    </row>
    <row r="113" spans="1:33" x14ac:dyDescent="0.25">
      <c r="A113" s="50"/>
      <c r="B113" s="850"/>
      <c r="C113" s="851"/>
      <c r="D113" s="851"/>
      <c r="E113" s="851"/>
      <c r="F113" s="851"/>
      <c r="G113" s="851"/>
      <c r="H113" s="851"/>
      <c r="I113" s="851"/>
      <c r="J113" s="851"/>
      <c r="K113" s="851"/>
      <c r="L113" s="851"/>
      <c r="M113" s="851"/>
      <c r="N113" s="852"/>
      <c r="O113" s="50"/>
      <c r="P113" s="50"/>
      <c r="Q113" s="50"/>
      <c r="R113" s="50"/>
      <c r="S113" s="50"/>
      <c r="T113" s="50"/>
      <c r="U113" s="50"/>
      <c r="V113" s="50"/>
      <c r="W113" s="50"/>
      <c r="X113" s="50"/>
      <c r="Y113" s="50"/>
      <c r="Z113" s="50"/>
      <c r="AA113" s="50"/>
      <c r="AB113" s="50"/>
      <c r="AC113" s="50"/>
      <c r="AD113" s="50"/>
      <c r="AE113" s="50"/>
      <c r="AF113" s="50"/>
      <c r="AG113" s="50"/>
    </row>
    <row r="114" spans="1:33" ht="99.75" customHeight="1" x14ac:dyDescent="0.25">
      <c r="A114" s="50"/>
      <c r="B114" s="850"/>
      <c r="C114" s="851"/>
      <c r="D114" s="851"/>
      <c r="E114" s="851"/>
      <c r="F114" s="851"/>
      <c r="G114" s="851"/>
      <c r="H114" s="851"/>
      <c r="I114" s="851"/>
      <c r="J114" s="851"/>
      <c r="K114" s="851"/>
      <c r="L114" s="851"/>
      <c r="M114" s="851"/>
      <c r="N114" s="852"/>
      <c r="O114" s="50"/>
      <c r="P114" s="50"/>
      <c r="Q114" s="50"/>
      <c r="R114" s="50"/>
      <c r="S114" s="50"/>
      <c r="T114" s="50"/>
      <c r="U114" s="50"/>
      <c r="V114" s="50"/>
      <c r="W114" s="50"/>
      <c r="X114" s="50"/>
      <c r="Y114" s="50"/>
      <c r="Z114" s="50"/>
      <c r="AA114" s="50"/>
      <c r="AB114" s="50"/>
      <c r="AC114" s="50"/>
      <c r="AD114" s="50"/>
      <c r="AE114" s="50"/>
      <c r="AF114" s="50"/>
      <c r="AG114" s="50"/>
    </row>
    <row r="115" spans="1:33" x14ac:dyDescent="0.25">
      <c r="A115" s="50"/>
      <c r="B115" s="850"/>
      <c r="C115" s="851"/>
      <c r="D115" s="851"/>
      <c r="E115" s="851"/>
      <c r="F115" s="851"/>
      <c r="G115" s="851"/>
      <c r="H115" s="851"/>
      <c r="I115" s="851"/>
      <c r="J115" s="851"/>
      <c r="K115" s="851"/>
      <c r="L115" s="851"/>
      <c r="M115" s="851"/>
      <c r="N115" s="852"/>
      <c r="O115" s="50"/>
      <c r="P115" s="50"/>
      <c r="Q115" s="50"/>
      <c r="R115" s="50"/>
      <c r="S115" s="50"/>
      <c r="T115" s="50"/>
      <c r="U115" s="50"/>
      <c r="V115" s="50"/>
      <c r="W115" s="50"/>
      <c r="X115" s="50"/>
      <c r="Y115" s="50"/>
      <c r="Z115" s="50"/>
      <c r="AA115" s="50"/>
      <c r="AB115" s="50"/>
      <c r="AC115" s="50"/>
      <c r="AD115" s="50"/>
      <c r="AE115" s="50"/>
      <c r="AF115" s="50"/>
      <c r="AG115" s="50"/>
    </row>
    <row r="116" spans="1:33" x14ac:dyDescent="0.25">
      <c r="A116" s="50"/>
      <c r="B116" s="850"/>
      <c r="C116" s="851"/>
      <c r="D116" s="851"/>
      <c r="E116" s="851"/>
      <c r="F116" s="851"/>
      <c r="G116" s="851"/>
      <c r="H116" s="851"/>
      <c r="I116" s="851"/>
      <c r="J116" s="851"/>
      <c r="K116" s="851"/>
      <c r="L116" s="851"/>
      <c r="M116" s="851"/>
      <c r="N116" s="852"/>
      <c r="O116" s="50"/>
      <c r="P116" s="50"/>
      <c r="Q116" s="50"/>
      <c r="R116" s="50"/>
      <c r="S116" s="50"/>
      <c r="T116" s="50"/>
      <c r="U116" s="50"/>
      <c r="V116" s="50"/>
      <c r="W116" s="50"/>
      <c r="X116" s="50"/>
      <c r="Y116" s="50"/>
      <c r="Z116" s="50"/>
      <c r="AA116" s="50"/>
      <c r="AB116" s="50"/>
      <c r="AC116" s="50"/>
      <c r="AD116" s="50"/>
      <c r="AE116" s="50"/>
      <c r="AF116" s="50"/>
      <c r="AG116" s="50"/>
    </row>
    <row r="117" spans="1:33" x14ac:dyDescent="0.25">
      <c r="A117" s="50"/>
      <c r="B117" s="850"/>
      <c r="C117" s="851"/>
      <c r="D117" s="851"/>
      <c r="E117" s="851"/>
      <c r="F117" s="851"/>
      <c r="G117" s="851"/>
      <c r="H117" s="851"/>
      <c r="I117" s="851"/>
      <c r="J117" s="851"/>
      <c r="K117" s="851"/>
      <c r="L117" s="851"/>
      <c r="M117" s="851"/>
      <c r="N117" s="852"/>
      <c r="O117" s="50"/>
      <c r="P117" s="50"/>
      <c r="Q117" s="50"/>
      <c r="R117" s="50"/>
      <c r="S117" s="50"/>
      <c r="T117" s="50"/>
      <c r="U117" s="50"/>
      <c r="V117" s="50"/>
      <c r="W117" s="50"/>
      <c r="X117" s="50"/>
      <c r="Y117" s="50"/>
      <c r="Z117" s="50"/>
      <c r="AA117" s="50"/>
      <c r="AB117" s="50"/>
      <c r="AC117" s="50"/>
      <c r="AD117" s="50"/>
      <c r="AE117" s="50"/>
      <c r="AF117" s="50"/>
      <c r="AG117" s="50"/>
    </row>
    <row r="118" spans="1:33" x14ac:dyDescent="0.25">
      <c r="A118" s="50"/>
      <c r="B118" s="850"/>
      <c r="C118" s="851"/>
      <c r="D118" s="851"/>
      <c r="E118" s="851"/>
      <c r="F118" s="851"/>
      <c r="G118" s="851"/>
      <c r="H118" s="851"/>
      <c r="I118" s="851"/>
      <c r="J118" s="851"/>
      <c r="K118" s="851"/>
      <c r="L118" s="851"/>
      <c r="M118" s="851"/>
      <c r="N118" s="852"/>
      <c r="O118" s="50"/>
      <c r="P118" s="50"/>
      <c r="Q118" s="50"/>
      <c r="R118" s="50"/>
      <c r="S118" s="50"/>
      <c r="T118" s="50"/>
      <c r="U118" s="50"/>
      <c r="V118" s="50"/>
      <c r="W118" s="50"/>
      <c r="X118" s="50"/>
      <c r="Y118" s="50"/>
      <c r="Z118" s="50"/>
      <c r="AA118" s="50"/>
      <c r="AB118" s="50"/>
      <c r="AC118" s="50"/>
      <c r="AD118" s="50"/>
      <c r="AE118" s="50"/>
      <c r="AF118" s="50"/>
      <c r="AG118" s="50"/>
    </row>
    <row r="119" spans="1:33" x14ac:dyDescent="0.25">
      <c r="A119" s="50"/>
      <c r="B119" s="850"/>
      <c r="C119" s="851"/>
      <c r="D119" s="851"/>
      <c r="E119" s="851"/>
      <c r="F119" s="851"/>
      <c r="G119" s="851"/>
      <c r="H119" s="851"/>
      <c r="I119" s="851"/>
      <c r="J119" s="851"/>
      <c r="K119" s="851"/>
      <c r="L119" s="851"/>
      <c r="M119" s="851"/>
      <c r="N119" s="852"/>
      <c r="O119" s="50"/>
      <c r="P119" s="50"/>
      <c r="Q119" s="50"/>
      <c r="R119" s="50"/>
      <c r="S119" s="50"/>
      <c r="T119" s="50"/>
      <c r="U119" s="50"/>
      <c r="V119" s="50"/>
      <c r="W119" s="50"/>
      <c r="X119" s="50"/>
      <c r="Y119" s="50"/>
      <c r="Z119" s="50"/>
      <c r="AA119" s="50"/>
      <c r="AB119" s="50"/>
      <c r="AC119" s="50"/>
      <c r="AD119" s="50"/>
      <c r="AE119" s="50"/>
      <c r="AF119" s="50"/>
      <c r="AG119" s="50"/>
    </row>
    <row r="120" spans="1:33" ht="60" customHeight="1" x14ac:dyDescent="0.25">
      <c r="A120" s="50"/>
      <c r="B120" s="850"/>
      <c r="C120" s="851"/>
      <c r="D120" s="851"/>
      <c r="E120" s="851"/>
      <c r="F120" s="851"/>
      <c r="G120" s="851"/>
      <c r="H120" s="851"/>
      <c r="I120" s="851"/>
      <c r="J120" s="851"/>
      <c r="K120" s="851"/>
      <c r="L120" s="851"/>
      <c r="M120" s="851"/>
      <c r="N120" s="852"/>
      <c r="O120" s="50"/>
      <c r="P120" s="50"/>
      <c r="Q120" s="50"/>
      <c r="R120" s="50"/>
      <c r="S120" s="50"/>
      <c r="T120" s="50"/>
      <c r="U120" s="50"/>
      <c r="V120" s="50"/>
      <c r="W120" s="50"/>
      <c r="X120" s="50"/>
      <c r="Y120" s="50"/>
      <c r="Z120" s="50"/>
      <c r="AA120" s="50"/>
      <c r="AB120" s="50"/>
      <c r="AC120" s="50"/>
      <c r="AD120" s="50"/>
      <c r="AE120" s="50"/>
      <c r="AF120" s="50"/>
      <c r="AG120" s="50"/>
    </row>
    <row r="121" spans="1:33" ht="60" customHeight="1" x14ac:dyDescent="0.25">
      <c r="A121" s="50"/>
      <c r="B121" s="850"/>
      <c r="C121" s="851"/>
      <c r="D121" s="851"/>
      <c r="E121" s="851"/>
      <c r="F121" s="851"/>
      <c r="G121" s="851"/>
      <c r="H121" s="851"/>
      <c r="I121" s="851"/>
      <c r="J121" s="851"/>
      <c r="K121" s="851"/>
      <c r="L121" s="851"/>
      <c r="M121" s="851"/>
      <c r="N121" s="852"/>
      <c r="O121" s="50"/>
      <c r="P121" s="50"/>
      <c r="Q121" s="50"/>
      <c r="R121" s="50"/>
      <c r="S121" s="50"/>
      <c r="T121" s="50"/>
      <c r="U121" s="50"/>
      <c r="V121" s="50"/>
      <c r="W121" s="50"/>
      <c r="X121" s="50"/>
      <c r="Y121" s="50"/>
      <c r="Z121" s="50"/>
      <c r="AA121" s="50"/>
      <c r="AB121" s="50"/>
      <c r="AC121" s="50"/>
      <c r="AD121" s="50"/>
      <c r="AE121" s="50"/>
      <c r="AF121" s="50"/>
      <c r="AG121" s="50"/>
    </row>
    <row r="122" spans="1:33" ht="60" customHeight="1" x14ac:dyDescent="0.25">
      <c r="A122" s="50"/>
      <c r="B122" s="850"/>
      <c r="C122" s="851"/>
      <c r="D122" s="851"/>
      <c r="E122" s="851"/>
      <c r="F122" s="851"/>
      <c r="G122" s="851"/>
      <c r="H122" s="851"/>
      <c r="I122" s="851"/>
      <c r="J122" s="851"/>
      <c r="K122" s="851"/>
      <c r="L122" s="851"/>
      <c r="M122" s="851"/>
      <c r="N122" s="852"/>
      <c r="O122" s="50"/>
      <c r="P122" s="50"/>
      <c r="Q122" s="50"/>
      <c r="R122" s="50"/>
      <c r="S122" s="50"/>
      <c r="T122" s="50"/>
      <c r="U122" s="50"/>
      <c r="V122" s="50"/>
      <c r="W122" s="50"/>
      <c r="X122" s="50"/>
      <c r="Y122" s="50"/>
      <c r="Z122" s="50"/>
      <c r="AA122" s="50"/>
      <c r="AB122" s="50"/>
      <c r="AC122" s="50"/>
      <c r="AD122" s="50"/>
      <c r="AE122" s="50"/>
      <c r="AF122" s="50"/>
      <c r="AG122" s="50"/>
    </row>
    <row r="123" spans="1:33" ht="60" customHeight="1" x14ac:dyDescent="0.25">
      <c r="A123" s="50"/>
      <c r="B123" s="850"/>
      <c r="C123" s="851"/>
      <c r="D123" s="851"/>
      <c r="E123" s="851"/>
      <c r="F123" s="851"/>
      <c r="G123" s="851"/>
      <c r="H123" s="851"/>
      <c r="I123" s="851"/>
      <c r="J123" s="851"/>
      <c r="K123" s="851"/>
      <c r="L123" s="851"/>
      <c r="M123" s="851"/>
      <c r="N123" s="852"/>
      <c r="O123" s="50"/>
      <c r="P123" s="50"/>
      <c r="Q123" s="50"/>
      <c r="R123" s="50"/>
      <c r="S123" s="50"/>
      <c r="T123" s="50"/>
      <c r="U123" s="50"/>
      <c r="V123" s="50"/>
      <c r="W123" s="50"/>
      <c r="X123" s="50"/>
      <c r="Y123" s="50"/>
      <c r="Z123" s="50"/>
      <c r="AA123" s="50"/>
      <c r="AB123" s="50"/>
      <c r="AC123" s="50"/>
      <c r="AD123" s="50"/>
      <c r="AE123" s="50"/>
      <c r="AF123" s="50"/>
      <c r="AG123" s="50"/>
    </row>
    <row r="124" spans="1:33" ht="13" thickBot="1" x14ac:dyDescent="0.3">
      <c r="A124" s="50"/>
      <c r="B124" s="853"/>
      <c r="C124" s="854"/>
      <c r="D124" s="854"/>
      <c r="E124" s="854"/>
      <c r="F124" s="854"/>
      <c r="G124" s="854"/>
      <c r="H124" s="854"/>
      <c r="I124" s="854"/>
      <c r="J124" s="854"/>
      <c r="K124" s="854"/>
      <c r="L124" s="854"/>
      <c r="M124" s="854"/>
      <c r="N124" s="855"/>
      <c r="O124" s="50"/>
      <c r="P124" s="50"/>
      <c r="Q124" s="50"/>
      <c r="R124" s="50"/>
      <c r="S124" s="50"/>
      <c r="T124" s="50"/>
      <c r="U124" s="50"/>
      <c r="V124" s="50"/>
      <c r="W124" s="50"/>
      <c r="X124" s="50"/>
      <c r="Y124" s="50"/>
      <c r="Z124" s="50"/>
      <c r="AA124" s="50"/>
      <c r="AB124" s="50"/>
      <c r="AC124" s="50"/>
      <c r="AD124" s="50"/>
      <c r="AE124" s="50"/>
      <c r="AF124" s="50"/>
      <c r="AG124" s="50"/>
    </row>
    <row r="125" spans="1:33" x14ac:dyDescent="0.25">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x14ac:dyDescent="0.25">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x14ac:dyDescent="0.25">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x14ac:dyDescent="0.25">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x14ac:dyDescent="0.2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x14ac:dyDescent="0.25">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x14ac:dyDescent="0.25">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x14ac:dyDescent="0.25">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x14ac:dyDescent="0.25">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x14ac:dyDescent="0.25">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x14ac:dyDescent="0.25">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x14ac:dyDescent="0.25">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x14ac:dyDescent="0.25">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x14ac:dyDescent="0.2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x14ac:dyDescent="0.2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x14ac:dyDescent="0.25">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x14ac:dyDescent="0.2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x14ac:dyDescent="0.25">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x14ac:dyDescent="0.25">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x14ac:dyDescent="0.25">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x14ac:dyDescent="0.25">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x14ac:dyDescent="0.25">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x14ac:dyDescent="0.25">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x14ac:dyDescent="0.25">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x14ac:dyDescent="0.25">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x14ac:dyDescent="0.25">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x14ac:dyDescent="0.2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x14ac:dyDescent="0.2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x14ac:dyDescent="0.2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x14ac:dyDescent="0.25">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x14ac:dyDescent="0.25">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x14ac:dyDescent="0.25">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x14ac:dyDescent="0.25">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x14ac:dyDescent="0.25">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x14ac:dyDescent="0.2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x14ac:dyDescent="0.25">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x14ac:dyDescent="0.25">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x14ac:dyDescent="0.25">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x14ac:dyDescent="0.25">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x14ac:dyDescent="0.25">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x14ac:dyDescent="0.25">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x14ac:dyDescent="0.25">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x14ac:dyDescent="0.25">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x14ac:dyDescent="0.25">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x14ac:dyDescent="0.25">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x14ac:dyDescent="0.25">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x14ac:dyDescent="0.25">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x14ac:dyDescent="0.2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x14ac:dyDescent="0.25">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x14ac:dyDescent="0.25">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2:33" x14ac:dyDescent="0.25">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2:33" x14ac:dyDescent="0.2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2:33" x14ac:dyDescent="0.25">
      <c r="B179" s="50"/>
      <c r="C179" s="50"/>
      <c r="D179" s="50"/>
      <c r="E179" s="50"/>
      <c r="F179" s="50"/>
      <c r="G179" s="50"/>
      <c r="H179" s="50"/>
      <c r="I179" s="50"/>
      <c r="J179" s="50"/>
      <c r="K179" s="50"/>
      <c r="L179" s="50"/>
      <c r="M179" s="50"/>
      <c r="N179" s="50"/>
      <c r="O179" s="50"/>
      <c r="P179" s="50"/>
      <c r="Q179" s="50"/>
      <c r="R179" s="50"/>
    </row>
    <row r="180" spans="2:33" x14ac:dyDescent="0.25">
      <c r="B180" s="50"/>
      <c r="C180" s="50"/>
      <c r="D180" s="50"/>
      <c r="E180" s="50"/>
      <c r="F180" s="50"/>
      <c r="G180" s="50"/>
      <c r="H180" s="50"/>
      <c r="I180" s="50"/>
      <c r="J180" s="50"/>
      <c r="K180" s="50"/>
      <c r="L180" s="50"/>
      <c r="M180" s="50"/>
      <c r="N180" s="50"/>
      <c r="O180" s="50"/>
      <c r="P180" s="50"/>
      <c r="Q180" s="50"/>
      <c r="R180" s="50"/>
    </row>
    <row r="181" spans="2:33" x14ac:dyDescent="0.25">
      <c r="B181" s="50"/>
      <c r="C181" s="50"/>
      <c r="D181" s="50"/>
      <c r="E181" s="50"/>
      <c r="F181" s="50"/>
      <c r="G181" s="50"/>
      <c r="H181" s="50"/>
      <c r="I181" s="50"/>
      <c r="J181" s="50"/>
      <c r="K181" s="50"/>
      <c r="L181" s="50"/>
      <c r="M181" s="50"/>
      <c r="N181" s="50"/>
      <c r="O181" s="50"/>
      <c r="P181" s="50"/>
      <c r="Q181" s="50"/>
      <c r="R181" s="50"/>
    </row>
    <row r="182" spans="2:33" x14ac:dyDescent="0.25">
      <c r="B182" s="50"/>
      <c r="C182" s="50"/>
      <c r="D182" s="50"/>
      <c r="E182" s="50"/>
      <c r="F182" s="50"/>
      <c r="G182" s="50"/>
      <c r="H182" s="50"/>
      <c r="I182" s="50"/>
      <c r="J182" s="50"/>
      <c r="K182" s="50"/>
      <c r="L182" s="50"/>
      <c r="M182" s="50"/>
      <c r="N182" s="50"/>
      <c r="O182" s="50"/>
      <c r="P182" s="50"/>
      <c r="Q182" s="50"/>
      <c r="R182" s="50"/>
    </row>
    <row r="183" spans="2:33" x14ac:dyDescent="0.25">
      <c r="B183" s="50"/>
      <c r="C183" s="50"/>
      <c r="D183" s="50"/>
      <c r="E183" s="50"/>
      <c r="F183" s="50"/>
      <c r="G183" s="50"/>
      <c r="H183" s="50"/>
      <c r="I183" s="50"/>
      <c r="J183" s="50"/>
      <c r="K183" s="50"/>
      <c r="L183" s="50"/>
      <c r="M183" s="50"/>
      <c r="N183" s="50"/>
      <c r="O183" s="50"/>
      <c r="P183" s="50"/>
      <c r="Q183" s="50"/>
      <c r="R183" s="50"/>
    </row>
  </sheetData>
  <sheetProtection password="D332" sheet="1" objects="1" scenarios="1"/>
  <mergeCells count="16">
    <mergeCell ref="B110:N124"/>
    <mergeCell ref="B83:H83"/>
    <mergeCell ref="B91:N91"/>
    <mergeCell ref="B92:N106"/>
    <mergeCell ref="B3:C3"/>
    <mergeCell ref="D3:J3"/>
    <mergeCell ref="B24:B25"/>
    <mergeCell ref="B42:M42"/>
    <mergeCell ref="B109:N109"/>
    <mergeCell ref="B43:C43"/>
    <mergeCell ref="B46:M60"/>
    <mergeCell ref="B62:M62"/>
    <mergeCell ref="B6:B7"/>
    <mergeCell ref="B63:M77"/>
    <mergeCell ref="B8:G22"/>
    <mergeCell ref="B26:G40"/>
  </mergeCells>
  <dataValidations count="2">
    <dataValidation type="whole" operator="greaterThan" allowBlank="1" showInputMessage="1" showErrorMessage="1" sqref="C25:F25">
      <formula1>0</formula1>
    </dataValidation>
    <dataValidation type="decimal" operator="greaterThan" allowBlank="1" showInputMessage="1" showErrorMessage="1" sqref="C7:F7 I7:J7 I2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9"/>
  <sheetViews>
    <sheetView showGridLines="0" topLeftCell="A64" zoomScale="40" zoomScaleNormal="40" workbookViewId="0">
      <selection activeCell="B129" sqref="B129:S129"/>
    </sheetView>
  </sheetViews>
  <sheetFormatPr defaultColWidth="9.1796875" defaultRowHeight="12.5" x14ac:dyDescent="0.25"/>
  <cols>
    <col min="1" max="1" width="9.1796875" style="16"/>
    <col min="2" max="9" width="12.7265625" style="16" customWidth="1"/>
    <col min="10" max="10" width="32" style="16" customWidth="1"/>
    <col min="11" max="11" width="33.26953125" style="16" customWidth="1"/>
    <col min="12" max="12" width="36.54296875" style="16" customWidth="1"/>
    <col min="13" max="13" width="38.453125" style="16" customWidth="1"/>
    <col min="14" max="14" width="38.81640625" style="16" customWidth="1"/>
    <col min="15" max="15" width="38.453125" style="20" customWidth="1"/>
    <col min="16" max="16" width="43.453125" style="16" customWidth="1"/>
    <col min="17" max="17" width="36.7265625" style="16" customWidth="1"/>
    <col min="18" max="18" width="35.7265625" style="16" customWidth="1"/>
    <col min="19" max="19" width="36.453125" style="16" customWidth="1"/>
    <col min="20" max="21" width="9.1796875" style="16"/>
    <col min="22" max="23" width="0" style="16" hidden="1" customWidth="1"/>
    <col min="24" max="16384" width="9.1796875" style="16"/>
  </cols>
  <sheetData>
    <row r="1" spans="1:23" ht="13" thickBot="1" x14ac:dyDescent="0.3"/>
    <row r="2" spans="1:23" ht="60" customHeight="1" thickBot="1" x14ac:dyDescent="0.4">
      <c r="B2" s="918" t="s">
        <v>120</v>
      </c>
      <c r="C2" s="919"/>
      <c r="D2" s="919"/>
      <c r="E2" s="919"/>
      <c r="F2" s="919"/>
      <c r="G2" s="919"/>
      <c r="H2" s="919"/>
      <c r="I2" s="919"/>
      <c r="J2" s="919"/>
      <c r="K2" s="919"/>
      <c r="L2" s="919"/>
      <c r="M2" s="920"/>
      <c r="N2" s="33"/>
      <c r="O2" s="17"/>
      <c r="V2" s="18" t="s">
        <v>84</v>
      </c>
      <c r="W2" s="18" t="s">
        <v>85</v>
      </c>
    </row>
    <row r="3" spans="1:23" ht="16" thickBot="1" x14ac:dyDescent="0.4">
      <c r="A3" s="921"/>
      <c r="B3" s="921"/>
      <c r="C3" s="19"/>
      <c r="D3" s="19"/>
      <c r="E3" s="19"/>
      <c r="F3" s="19"/>
      <c r="G3" s="19"/>
      <c r="H3" s="19"/>
      <c r="I3" s="19"/>
      <c r="J3" s="19"/>
      <c r="K3" s="19"/>
      <c r="L3" s="19"/>
      <c r="M3" s="35"/>
      <c r="V3" s="18" t="s">
        <v>86</v>
      </c>
      <c r="W3" s="18" t="s">
        <v>87</v>
      </c>
    </row>
    <row r="4" spans="1:23" ht="58.5" customHeight="1" thickBot="1" x14ac:dyDescent="0.3">
      <c r="B4" s="911" t="s">
        <v>0</v>
      </c>
      <c r="C4" s="912"/>
      <c r="D4" s="913"/>
      <c r="E4" s="914">
        <f>'2 Staff Costs '!D2:J2</f>
        <v>0</v>
      </c>
      <c r="F4" s="915"/>
      <c r="G4" s="915"/>
      <c r="H4" s="915"/>
      <c r="I4" s="915"/>
      <c r="J4" s="915"/>
      <c r="K4" s="915"/>
      <c r="L4" s="915"/>
      <c r="M4" s="916"/>
      <c r="O4" s="17"/>
    </row>
    <row r="5" spans="1:23" ht="23.25" customHeight="1" x14ac:dyDescent="0.25">
      <c r="B5" s="21"/>
      <c r="C5" s="21"/>
      <c r="D5" s="21"/>
      <c r="E5" s="21"/>
      <c r="F5" s="21"/>
      <c r="G5" s="21"/>
      <c r="H5" s="21"/>
      <c r="I5" s="21"/>
      <c r="J5" s="21"/>
      <c r="K5" s="21"/>
      <c r="L5" s="21"/>
      <c r="M5" s="21"/>
    </row>
    <row r="6" spans="1:23" s="22" customFormat="1" ht="99.75" customHeight="1" x14ac:dyDescent="0.25">
      <c r="B6" s="917" t="s">
        <v>118</v>
      </c>
      <c r="C6" s="917"/>
      <c r="D6" s="917"/>
      <c r="E6" s="917"/>
      <c r="F6" s="917"/>
      <c r="G6" s="917"/>
      <c r="H6" s="917"/>
      <c r="I6" s="917"/>
      <c r="J6" s="917"/>
      <c r="K6" s="917"/>
      <c r="L6" s="917"/>
      <c r="M6" s="917"/>
      <c r="O6" s="921"/>
      <c r="P6" s="921"/>
      <c r="Q6" s="921"/>
      <c r="R6" s="921"/>
    </row>
    <row r="7" spans="1:23" s="22" customFormat="1" ht="57" customHeight="1" x14ac:dyDescent="0.25">
      <c r="B7" s="917" t="s">
        <v>107</v>
      </c>
      <c r="C7" s="917"/>
      <c r="D7" s="917"/>
      <c r="E7" s="917"/>
      <c r="F7" s="917"/>
      <c r="G7" s="917"/>
      <c r="H7" s="917"/>
      <c r="I7" s="917"/>
      <c r="J7" s="917"/>
      <c r="K7" s="917"/>
      <c r="L7" s="917"/>
      <c r="M7" s="917"/>
      <c r="O7" s="36"/>
      <c r="P7" s="36"/>
      <c r="Q7" s="36"/>
      <c r="R7" s="36"/>
    </row>
    <row r="8" spans="1:23" s="22" customFormat="1" ht="77.25" customHeight="1" x14ac:dyDescent="0.25">
      <c r="B8" s="917" t="s">
        <v>119</v>
      </c>
      <c r="C8" s="917"/>
      <c r="D8" s="917"/>
      <c r="E8" s="917"/>
      <c r="F8" s="917"/>
      <c r="G8" s="917"/>
      <c r="H8" s="917"/>
      <c r="I8" s="917"/>
      <c r="J8" s="917"/>
      <c r="K8" s="917"/>
      <c r="L8" s="917"/>
      <c r="M8" s="917"/>
    </row>
    <row r="9" spans="1:23" ht="95.25" customHeight="1" x14ac:dyDescent="0.25">
      <c r="B9" s="917" t="s">
        <v>108</v>
      </c>
      <c r="C9" s="917"/>
      <c r="D9" s="917"/>
      <c r="E9" s="917"/>
      <c r="F9" s="917"/>
      <c r="G9" s="917"/>
      <c r="H9" s="917"/>
      <c r="I9" s="917"/>
      <c r="J9" s="917"/>
      <c r="K9" s="917"/>
      <c r="L9" s="917"/>
      <c r="M9" s="917"/>
    </row>
    <row r="10" spans="1:23" ht="30.75" customHeight="1" x14ac:dyDescent="0.5">
      <c r="B10" s="454"/>
      <c r="C10" s="922" t="s">
        <v>88</v>
      </c>
      <c r="D10" s="922"/>
      <c r="E10" s="455"/>
      <c r="F10" s="455"/>
      <c r="G10" s="455"/>
      <c r="H10" s="455"/>
      <c r="I10" s="455"/>
      <c r="J10" s="455"/>
      <c r="K10" s="455"/>
      <c r="L10" s="455"/>
      <c r="M10" s="455"/>
      <c r="O10" s="17"/>
    </row>
    <row r="11" spans="1:23" ht="32.25" customHeight="1" x14ac:dyDescent="0.45">
      <c r="B11" s="454"/>
      <c r="C11" s="923" t="s">
        <v>89</v>
      </c>
      <c r="D11" s="923"/>
      <c r="E11" s="923"/>
      <c r="F11" s="456">
        <v>1000</v>
      </c>
      <c r="G11" s="454"/>
      <c r="H11" s="454"/>
      <c r="I11" s="454"/>
      <c r="J11" s="454"/>
      <c r="K11" s="454"/>
      <c r="L11" s="454"/>
      <c r="M11" s="454"/>
    </row>
    <row r="12" spans="1:23" ht="30" customHeight="1" x14ac:dyDescent="0.45">
      <c r="B12" s="454"/>
      <c r="C12" s="457" t="s">
        <v>90</v>
      </c>
      <c r="D12" s="457"/>
      <c r="E12" s="457"/>
      <c r="F12" s="456">
        <v>5000</v>
      </c>
      <c r="G12" s="454"/>
      <c r="H12" s="454"/>
      <c r="I12" s="454"/>
      <c r="J12" s="454"/>
      <c r="K12" s="454"/>
      <c r="L12" s="454"/>
      <c r="M12" s="454"/>
    </row>
    <row r="13" spans="1:23" ht="15" customHeight="1" x14ac:dyDescent="0.45">
      <c r="B13" s="457"/>
      <c r="C13" s="457"/>
      <c r="D13" s="457"/>
      <c r="E13" s="456"/>
      <c r="F13" s="454"/>
      <c r="G13" s="454"/>
      <c r="H13" s="454"/>
      <c r="I13" s="454"/>
      <c r="J13" s="454"/>
      <c r="K13" s="454"/>
      <c r="L13" s="454"/>
      <c r="M13" s="454"/>
    </row>
    <row r="14" spans="1:23" ht="15" customHeight="1" x14ac:dyDescent="0.45">
      <c r="B14" s="457"/>
      <c r="C14" s="457"/>
      <c r="D14" s="457"/>
      <c r="E14" s="456"/>
      <c r="F14" s="454"/>
      <c r="G14" s="454"/>
      <c r="H14" s="454"/>
      <c r="I14" s="454"/>
      <c r="J14" s="454"/>
      <c r="K14" s="454"/>
      <c r="L14" s="454"/>
      <c r="M14" s="454"/>
    </row>
    <row r="15" spans="1:23" ht="74.25" customHeight="1" x14ac:dyDescent="0.25">
      <c r="B15" s="924" t="s">
        <v>91</v>
      </c>
      <c r="C15" s="924"/>
      <c r="D15" s="924"/>
      <c r="E15" s="924"/>
      <c r="F15" s="924"/>
      <c r="G15" s="924"/>
      <c r="H15" s="924"/>
      <c r="I15" s="924"/>
      <c r="J15" s="924"/>
      <c r="K15" s="924"/>
      <c r="L15" s="924"/>
      <c r="M15" s="924"/>
    </row>
    <row r="16" spans="1:23" ht="15.75" customHeight="1" x14ac:dyDescent="0.25">
      <c r="B16" s="37"/>
      <c r="C16" s="37"/>
      <c r="D16" s="37"/>
      <c r="E16" s="37"/>
      <c r="F16" s="37"/>
      <c r="G16" s="37"/>
      <c r="H16" s="37"/>
      <c r="I16" s="37"/>
      <c r="J16" s="37"/>
      <c r="K16" s="37"/>
      <c r="L16" s="37"/>
      <c r="M16" s="37"/>
    </row>
    <row r="18" spans="2:20" ht="16" thickBot="1" x14ac:dyDescent="0.3">
      <c r="B18" s="23"/>
      <c r="C18" s="23"/>
      <c r="D18" s="23"/>
      <c r="E18" s="23"/>
      <c r="F18" s="23"/>
      <c r="G18" s="23"/>
      <c r="H18" s="23"/>
      <c r="I18" s="23"/>
      <c r="J18" s="23"/>
      <c r="K18" s="23"/>
      <c r="L18" s="23"/>
      <c r="M18" s="23"/>
    </row>
    <row r="19" spans="2:20" ht="138" customHeight="1" thickBot="1" x14ac:dyDescent="0.3">
      <c r="B19" s="925" t="s">
        <v>214</v>
      </c>
      <c r="C19" s="926"/>
      <c r="D19" s="926"/>
      <c r="E19" s="926"/>
      <c r="F19" s="926"/>
      <c r="G19" s="926"/>
      <c r="H19" s="926"/>
      <c r="I19" s="926"/>
      <c r="J19" s="926"/>
      <c r="K19" s="926"/>
      <c r="L19" s="926"/>
      <c r="M19" s="927"/>
      <c r="O19" s="16"/>
    </row>
    <row r="20" spans="2:20" ht="16.5" customHeight="1" thickBot="1" x14ac:dyDescent="0.3">
      <c r="B20" s="24"/>
      <c r="C20" s="25"/>
      <c r="D20" s="25"/>
      <c r="E20" s="25"/>
      <c r="F20" s="25"/>
      <c r="G20" s="25"/>
      <c r="H20" s="25"/>
      <c r="I20" s="25"/>
      <c r="J20" s="25"/>
      <c r="K20" s="25"/>
      <c r="L20" s="25"/>
      <c r="M20" s="25"/>
    </row>
    <row r="21" spans="2:20" ht="40.5" customHeight="1" thickBot="1" x14ac:dyDescent="0.3">
      <c r="B21" s="890" t="s">
        <v>92</v>
      </c>
      <c r="C21" s="891"/>
      <c r="D21" s="891" t="s">
        <v>93</v>
      </c>
      <c r="E21" s="891"/>
      <c r="F21" s="891"/>
      <c r="G21" s="891"/>
      <c r="H21" s="891"/>
      <c r="I21" s="891"/>
      <c r="J21" s="891"/>
      <c r="K21" s="891"/>
      <c r="L21" s="891"/>
      <c r="M21" s="891"/>
      <c r="N21" s="891"/>
      <c r="O21" s="891"/>
      <c r="P21" s="891"/>
      <c r="Q21" s="891"/>
      <c r="R21" s="891"/>
      <c r="S21" s="892"/>
    </row>
    <row r="22" spans="2:20" ht="15.75" customHeight="1" thickBot="1" x14ac:dyDescent="0.3">
      <c r="B22" s="24"/>
      <c r="C22" s="25"/>
      <c r="D22" s="25"/>
      <c r="E22" s="25"/>
      <c r="F22" s="25"/>
      <c r="G22" s="25"/>
      <c r="H22" s="25"/>
      <c r="I22" s="25"/>
      <c r="J22" s="25"/>
      <c r="K22" s="25"/>
      <c r="L22" s="25"/>
      <c r="M22" s="25"/>
    </row>
    <row r="23" spans="2:20" s="26" customFormat="1" ht="204.75" customHeight="1" thickBot="1" x14ac:dyDescent="0.3">
      <c r="B23" s="899" t="s">
        <v>94</v>
      </c>
      <c r="C23" s="900"/>
      <c r="D23" s="901" t="s">
        <v>95</v>
      </c>
      <c r="E23" s="901"/>
      <c r="F23" s="901"/>
      <c r="G23" s="901"/>
      <c r="H23" s="901"/>
      <c r="I23" s="901"/>
      <c r="J23" s="458" t="s">
        <v>117</v>
      </c>
      <c r="K23" s="458" t="s">
        <v>116</v>
      </c>
      <c r="L23" s="458" t="s">
        <v>96</v>
      </c>
      <c r="M23" s="459" t="s">
        <v>97</v>
      </c>
      <c r="N23" s="460" t="s">
        <v>98</v>
      </c>
      <c r="O23" s="461" t="s">
        <v>109</v>
      </c>
      <c r="P23" s="462" t="s">
        <v>99</v>
      </c>
      <c r="Q23" s="460" t="s">
        <v>110</v>
      </c>
      <c r="R23" s="462" t="s">
        <v>100</v>
      </c>
      <c r="S23" s="460" t="s">
        <v>110</v>
      </c>
      <c r="T23" s="463"/>
    </row>
    <row r="24" spans="2:20" ht="36" customHeight="1" x14ac:dyDescent="0.25">
      <c r="B24" s="902"/>
      <c r="C24" s="903"/>
      <c r="D24" s="903"/>
      <c r="E24" s="903"/>
      <c r="F24" s="903"/>
      <c r="G24" s="903"/>
      <c r="H24" s="903"/>
      <c r="I24" s="903"/>
      <c r="J24" s="464"/>
      <c r="K24" s="464"/>
      <c r="L24" s="465"/>
      <c r="M24" s="466"/>
      <c r="N24" s="467"/>
      <c r="O24" s="468"/>
      <c r="P24" s="469"/>
      <c r="Q24" s="470"/>
      <c r="R24" s="469"/>
      <c r="S24" s="470"/>
    </row>
    <row r="25" spans="2:20" ht="36" customHeight="1" x14ac:dyDescent="0.25">
      <c r="B25" s="886"/>
      <c r="C25" s="887"/>
      <c r="D25" s="887"/>
      <c r="E25" s="887"/>
      <c r="F25" s="887"/>
      <c r="G25" s="887"/>
      <c r="H25" s="887"/>
      <c r="I25" s="887"/>
      <c r="J25" s="471"/>
      <c r="K25" s="471"/>
      <c r="L25" s="472"/>
      <c r="M25" s="473"/>
      <c r="N25" s="474"/>
      <c r="O25" s="475"/>
      <c r="P25" s="476"/>
      <c r="Q25" s="477"/>
      <c r="R25" s="476"/>
      <c r="S25" s="477"/>
    </row>
    <row r="26" spans="2:20" ht="36" customHeight="1" x14ac:dyDescent="0.25">
      <c r="B26" s="886"/>
      <c r="C26" s="887"/>
      <c r="D26" s="887"/>
      <c r="E26" s="887"/>
      <c r="F26" s="887"/>
      <c r="G26" s="887"/>
      <c r="H26" s="887"/>
      <c r="I26" s="887"/>
      <c r="J26" s="471"/>
      <c r="K26" s="471"/>
      <c r="L26" s="472"/>
      <c r="M26" s="473"/>
      <c r="N26" s="474"/>
      <c r="O26" s="475"/>
      <c r="P26" s="476"/>
      <c r="Q26" s="477"/>
      <c r="R26" s="476"/>
      <c r="S26" s="477"/>
    </row>
    <row r="27" spans="2:20" ht="36" customHeight="1" x14ac:dyDescent="0.25">
      <c r="B27" s="886"/>
      <c r="C27" s="887"/>
      <c r="D27" s="887"/>
      <c r="E27" s="887"/>
      <c r="F27" s="887"/>
      <c r="G27" s="887"/>
      <c r="H27" s="887"/>
      <c r="I27" s="887"/>
      <c r="J27" s="471"/>
      <c r="K27" s="471"/>
      <c r="L27" s="472"/>
      <c r="M27" s="473"/>
      <c r="N27" s="474"/>
      <c r="O27" s="475"/>
      <c r="P27" s="476"/>
      <c r="Q27" s="477"/>
      <c r="R27" s="476"/>
      <c r="S27" s="477"/>
    </row>
    <row r="28" spans="2:20" ht="36" customHeight="1" x14ac:dyDescent="0.25">
      <c r="B28" s="886"/>
      <c r="C28" s="887"/>
      <c r="D28" s="887"/>
      <c r="E28" s="887"/>
      <c r="F28" s="887"/>
      <c r="G28" s="887"/>
      <c r="H28" s="887"/>
      <c r="I28" s="887"/>
      <c r="J28" s="471"/>
      <c r="K28" s="471"/>
      <c r="L28" s="472"/>
      <c r="M28" s="473"/>
      <c r="N28" s="474"/>
      <c r="O28" s="475"/>
      <c r="P28" s="476"/>
      <c r="Q28" s="477"/>
      <c r="R28" s="476"/>
      <c r="S28" s="477"/>
    </row>
    <row r="29" spans="2:20" ht="36" customHeight="1" x14ac:dyDescent="0.25">
      <c r="B29" s="886"/>
      <c r="C29" s="887"/>
      <c r="D29" s="887"/>
      <c r="E29" s="887"/>
      <c r="F29" s="887"/>
      <c r="G29" s="887"/>
      <c r="H29" s="887"/>
      <c r="I29" s="887"/>
      <c r="J29" s="471"/>
      <c r="K29" s="471"/>
      <c r="L29" s="472"/>
      <c r="M29" s="473"/>
      <c r="N29" s="474"/>
      <c r="O29" s="475"/>
      <c r="P29" s="476"/>
      <c r="Q29" s="477"/>
      <c r="R29" s="476"/>
      <c r="S29" s="477"/>
    </row>
    <row r="30" spans="2:20" ht="36" customHeight="1" x14ac:dyDescent="0.25">
      <c r="B30" s="886"/>
      <c r="C30" s="887"/>
      <c r="D30" s="887"/>
      <c r="E30" s="887"/>
      <c r="F30" s="887"/>
      <c r="G30" s="887"/>
      <c r="H30" s="887"/>
      <c r="I30" s="887"/>
      <c r="J30" s="471"/>
      <c r="K30" s="471"/>
      <c r="L30" s="472"/>
      <c r="M30" s="473"/>
      <c r="N30" s="474"/>
      <c r="O30" s="475"/>
      <c r="P30" s="476"/>
      <c r="Q30" s="477"/>
      <c r="R30" s="476"/>
      <c r="S30" s="477"/>
    </row>
    <row r="31" spans="2:20" ht="36" customHeight="1" x14ac:dyDescent="0.25">
      <c r="B31" s="886"/>
      <c r="C31" s="887"/>
      <c r="D31" s="887"/>
      <c r="E31" s="887"/>
      <c r="F31" s="887"/>
      <c r="G31" s="887"/>
      <c r="H31" s="887"/>
      <c r="I31" s="887"/>
      <c r="J31" s="471"/>
      <c r="K31" s="471"/>
      <c r="L31" s="472"/>
      <c r="M31" s="473"/>
      <c r="N31" s="474"/>
      <c r="O31" s="475"/>
      <c r="P31" s="476"/>
      <c r="Q31" s="477"/>
      <c r="R31" s="476"/>
      <c r="S31" s="477"/>
    </row>
    <row r="32" spans="2:20" ht="36" customHeight="1" x14ac:dyDescent="0.25">
      <c r="B32" s="886"/>
      <c r="C32" s="887"/>
      <c r="D32" s="887"/>
      <c r="E32" s="887"/>
      <c r="F32" s="887"/>
      <c r="G32" s="887"/>
      <c r="H32" s="887"/>
      <c r="I32" s="887"/>
      <c r="J32" s="471"/>
      <c r="K32" s="471"/>
      <c r="L32" s="472"/>
      <c r="M32" s="473"/>
      <c r="N32" s="474"/>
      <c r="O32" s="475"/>
      <c r="P32" s="476"/>
      <c r="Q32" s="477"/>
      <c r="R32" s="476"/>
      <c r="S32" s="477"/>
    </row>
    <row r="33" spans="1:20" ht="36" customHeight="1" x14ac:dyDescent="0.25">
      <c r="B33" s="886"/>
      <c r="C33" s="887"/>
      <c r="D33" s="887"/>
      <c r="E33" s="887"/>
      <c r="F33" s="887"/>
      <c r="G33" s="887"/>
      <c r="H33" s="887"/>
      <c r="I33" s="887"/>
      <c r="J33" s="471"/>
      <c r="K33" s="471"/>
      <c r="L33" s="472"/>
      <c r="M33" s="473"/>
      <c r="N33" s="474"/>
      <c r="O33" s="475"/>
      <c r="P33" s="476"/>
      <c r="Q33" s="477"/>
      <c r="R33" s="476"/>
      <c r="S33" s="477"/>
    </row>
    <row r="34" spans="1:20" ht="36" customHeight="1" x14ac:dyDescent="0.25">
      <c r="B34" s="886"/>
      <c r="C34" s="887"/>
      <c r="D34" s="887"/>
      <c r="E34" s="887"/>
      <c r="F34" s="887"/>
      <c r="G34" s="887"/>
      <c r="H34" s="887"/>
      <c r="I34" s="887"/>
      <c r="J34" s="471"/>
      <c r="K34" s="471"/>
      <c r="L34" s="472"/>
      <c r="M34" s="473"/>
      <c r="N34" s="474"/>
      <c r="O34" s="475"/>
      <c r="P34" s="476"/>
      <c r="Q34" s="477"/>
      <c r="R34" s="476"/>
      <c r="S34" s="477"/>
    </row>
    <row r="35" spans="1:20" ht="36" customHeight="1" x14ac:dyDescent="0.25">
      <c r="B35" s="886"/>
      <c r="C35" s="887"/>
      <c r="D35" s="887"/>
      <c r="E35" s="887"/>
      <c r="F35" s="887"/>
      <c r="G35" s="887"/>
      <c r="H35" s="887"/>
      <c r="I35" s="887"/>
      <c r="J35" s="471"/>
      <c r="K35" s="471"/>
      <c r="L35" s="472"/>
      <c r="M35" s="473"/>
      <c r="N35" s="474"/>
      <c r="O35" s="475"/>
      <c r="P35" s="476"/>
      <c r="Q35" s="477"/>
      <c r="R35" s="476"/>
      <c r="S35" s="477"/>
    </row>
    <row r="36" spans="1:20" ht="36" customHeight="1" x14ac:dyDescent="0.25">
      <c r="B36" s="886"/>
      <c r="C36" s="887"/>
      <c r="D36" s="887"/>
      <c r="E36" s="887"/>
      <c r="F36" s="887"/>
      <c r="G36" s="887"/>
      <c r="H36" s="887"/>
      <c r="I36" s="887"/>
      <c r="J36" s="471"/>
      <c r="K36" s="471"/>
      <c r="L36" s="472"/>
      <c r="M36" s="473"/>
      <c r="N36" s="474"/>
      <c r="O36" s="475"/>
      <c r="P36" s="476"/>
      <c r="Q36" s="477"/>
      <c r="R36" s="476"/>
      <c r="S36" s="477"/>
    </row>
    <row r="37" spans="1:20" ht="36" customHeight="1" thickBot="1" x14ac:dyDescent="0.3">
      <c r="B37" s="888"/>
      <c r="C37" s="889"/>
      <c r="D37" s="889"/>
      <c r="E37" s="889"/>
      <c r="F37" s="889"/>
      <c r="G37" s="889"/>
      <c r="H37" s="889"/>
      <c r="I37" s="889"/>
      <c r="J37" s="478"/>
      <c r="K37" s="478"/>
      <c r="L37" s="479"/>
      <c r="M37" s="480"/>
      <c r="N37" s="481"/>
      <c r="O37" s="482"/>
      <c r="P37" s="483"/>
      <c r="Q37" s="484"/>
      <c r="R37" s="483"/>
      <c r="S37" s="484"/>
    </row>
    <row r="38" spans="1:20" ht="36" customHeight="1" thickBot="1" x14ac:dyDescent="0.45">
      <c r="B38" s="890" t="s">
        <v>31</v>
      </c>
      <c r="C38" s="891"/>
      <c r="D38" s="891"/>
      <c r="E38" s="891"/>
      <c r="F38" s="891"/>
      <c r="G38" s="891"/>
      <c r="H38" s="891"/>
      <c r="I38" s="891"/>
      <c r="J38" s="485">
        <f>ROUND((SUM(J24:J37)),4)</f>
        <v>0</v>
      </c>
      <c r="K38" s="485">
        <f>ROUND((SUM(K24:K37)),4)</f>
        <v>0</v>
      </c>
      <c r="L38" s="896"/>
      <c r="M38" s="897"/>
      <c r="N38" s="897"/>
      <c r="O38" s="897"/>
      <c r="P38" s="897"/>
      <c r="Q38" s="897"/>
      <c r="R38" s="897"/>
      <c r="S38" s="898"/>
    </row>
    <row r="39" spans="1:20" s="83" customFormat="1" ht="18" customHeight="1" thickBot="1" x14ac:dyDescent="0.3">
      <c r="A39" s="22"/>
      <c r="B39" s="22"/>
      <c r="C39" s="79"/>
      <c r="D39" s="79"/>
      <c r="E39" s="79"/>
      <c r="F39" s="79"/>
      <c r="G39" s="79"/>
      <c r="H39" s="79"/>
      <c r="I39" s="79"/>
      <c r="J39" s="80"/>
      <c r="K39" s="80"/>
      <c r="L39" s="81"/>
      <c r="M39" s="81"/>
      <c r="N39" s="81"/>
      <c r="O39" s="81"/>
      <c r="P39" s="81"/>
      <c r="Q39" s="81"/>
      <c r="R39" s="81"/>
      <c r="S39" s="82"/>
    </row>
    <row r="40" spans="1:20" ht="36" customHeight="1" thickBot="1" x14ac:dyDescent="0.3">
      <c r="B40" s="890" t="s">
        <v>111</v>
      </c>
      <c r="C40" s="891"/>
      <c r="D40" s="891"/>
      <c r="E40" s="891"/>
      <c r="F40" s="891"/>
      <c r="G40" s="891"/>
      <c r="H40" s="891"/>
      <c r="I40" s="891"/>
      <c r="J40" s="891"/>
      <c r="K40" s="891"/>
      <c r="L40" s="891"/>
      <c r="M40" s="891"/>
      <c r="N40" s="891"/>
      <c r="O40" s="891"/>
      <c r="P40" s="891"/>
      <c r="Q40" s="891"/>
      <c r="R40" s="891"/>
      <c r="S40" s="892"/>
    </row>
    <row r="41" spans="1:20" ht="310.5" customHeight="1" thickBot="1" x14ac:dyDescent="0.3">
      <c r="B41" s="893"/>
      <c r="C41" s="894"/>
      <c r="D41" s="894"/>
      <c r="E41" s="894"/>
      <c r="F41" s="894"/>
      <c r="G41" s="894"/>
      <c r="H41" s="894"/>
      <c r="I41" s="894"/>
      <c r="J41" s="894"/>
      <c r="K41" s="894"/>
      <c r="L41" s="894"/>
      <c r="M41" s="894"/>
      <c r="N41" s="894"/>
      <c r="O41" s="894"/>
      <c r="P41" s="894"/>
      <c r="Q41" s="894"/>
      <c r="R41" s="894"/>
      <c r="S41" s="895"/>
    </row>
    <row r="42" spans="1:20" s="31" customFormat="1" ht="25.5" customHeight="1" thickBot="1" x14ac:dyDescent="0.3">
      <c r="B42" s="27"/>
      <c r="C42" s="27"/>
      <c r="D42" s="27"/>
      <c r="E42" s="27"/>
      <c r="F42" s="27"/>
      <c r="G42" s="27"/>
      <c r="H42" s="27"/>
      <c r="I42" s="27"/>
      <c r="J42" s="28"/>
      <c r="K42" s="28"/>
      <c r="L42" s="28"/>
      <c r="M42" s="28"/>
      <c r="N42" s="29"/>
      <c r="O42" s="30"/>
    </row>
    <row r="43" spans="1:20" ht="30" customHeight="1" thickBot="1" x14ac:dyDescent="0.3">
      <c r="B43" s="890" t="s">
        <v>92</v>
      </c>
      <c r="C43" s="891"/>
      <c r="D43" s="891" t="s">
        <v>101</v>
      </c>
      <c r="E43" s="891"/>
      <c r="F43" s="891"/>
      <c r="G43" s="891"/>
      <c r="H43" s="891"/>
      <c r="I43" s="891"/>
      <c r="J43" s="891"/>
      <c r="K43" s="891"/>
      <c r="L43" s="891"/>
      <c r="M43" s="891"/>
      <c r="N43" s="891"/>
      <c r="O43" s="891"/>
      <c r="P43" s="891"/>
      <c r="Q43" s="891"/>
      <c r="R43" s="891"/>
      <c r="S43" s="892"/>
    </row>
    <row r="44" spans="1:20" ht="15.75" customHeight="1" thickBot="1" x14ac:dyDescent="0.3">
      <c r="B44" s="32"/>
      <c r="C44" s="25"/>
      <c r="D44" s="25"/>
      <c r="E44" s="25"/>
      <c r="F44" s="25"/>
      <c r="G44" s="25"/>
      <c r="H44" s="25"/>
      <c r="I44" s="25"/>
      <c r="J44" s="25"/>
      <c r="K44" s="25"/>
      <c r="L44" s="25"/>
      <c r="M44" s="25"/>
    </row>
    <row r="45" spans="1:20" s="26" customFormat="1" ht="219" customHeight="1" thickBot="1" x14ac:dyDescent="0.3">
      <c r="B45" s="899" t="s">
        <v>94</v>
      </c>
      <c r="C45" s="900"/>
      <c r="D45" s="901" t="s">
        <v>95</v>
      </c>
      <c r="E45" s="901"/>
      <c r="F45" s="901"/>
      <c r="G45" s="901"/>
      <c r="H45" s="901"/>
      <c r="I45" s="901"/>
      <c r="J45" s="458" t="s">
        <v>117</v>
      </c>
      <c r="K45" s="458" t="s">
        <v>116</v>
      </c>
      <c r="L45" s="458" t="s">
        <v>96</v>
      </c>
      <c r="M45" s="459" t="s">
        <v>97</v>
      </c>
      <c r="N45" s="460" t="s">
        <v>98</v>
      </c>
      <c r="O45" s="461" t="s">
        <v>109</v>
      </c>
      <c r="P45" s="462" t="s">
        <v>99</v>
      </c>
      <c r="Q45" s="460" t="s">
        <v>110</v>
      </c>
      <c r="R45" s="462" t="s">
        <v>100</v>
      </c>
      <c r="S45" s="460" t="s">
        <v>110</v>
      </c>
      <c r="T45" s="463"/>
    </row>
    <row r="46" spans="1:20" ht="36" customHeight="1" x14ac:dyDescent="0.25">
      <c r="B46" s="902"/>
      <c r="C46" s="903"/>
      <c r="D46" s="903"/>
      <c r="E46" s="903"/>
      <c r="F46" s="903"/>
      <c r="G46" s="903"/>
      <c r="H46" s="903"/>
      <c r="I46" s="903"/>
      <c r="J46" s="464"/>
      <c r="K46" s="464"/>
      <c r="L46" s="465"/>
      <c r="M46" s="466"/>
      <c r="N46" s="467"/>
      <c r="O46" s="468"/>
      <c r="P46" s="469"/>
      <c r="Q46" s="470"/>
      <c r="R46" s="469"/>
      <c r="S46" s="470"/>
    </row>
    <row r="47" spans="1:20" ht="36" customHeight="1" x14ac:dyDescent="0.25">
      <c r="B47" s="886"/>
      <c r="C47" s="887"/>
      <c r="D47" s="887"/>
      <c r="E47" s="887"/>
      <c r="F47" s="887"/>
      <c r="G47" s="887"/>
      <c r="H47" s="887"/>
      <c r="I47" s="887"/>
      <c r="J47" s="471"/>
      <c r="K47" s="471"/>
      <c r="L47" s="472"/>
      <c r="M47" s="473"/>
      <c r="N47" s="474"/>
      <c r="O47" s="475"/>
      <c r="P47" s="476"/>
      <c r="Q47" s="477"/>
      <c r="R47" s="476"/>
      <c r="S47" s="477"/>
    </row>
    <row r="48" spans="1:20" ht="36" customHeight="1" x14ac:dyDescent="0.25">
      <c r="B48" s="886"/>
      <c r="C48" s="887"/>
      <c r="D48" s="887"/>
      <c r="E48" s="887"/>
      <c r="F48" s="887"/>
      <c r="G48" s="887"/>
      <c r="H48" s="887"/>
      <c r="I48" s="887"/>
      <c r="J48" s="471"/>
      <c r="K48" s="471"/>
      <c r="L48" s="472"/>
      <c r="M48" s="473"/>
      <c r="N48" s="474"/>
      <c r="O48" s="475"/>
      <c r="P48" s="476"/>
      <c r="Q48" s="477"/>
      <c r="R48" s="476"/>
      <c r="S48" s="477"/>
    </row>
    <row r="49" spans="1:20" ht="36" customHeight="1" x14ac:dyDescent="0.25">
      <c r="B49" s="886"/>
      <c r="C49" s="887"/>
      <c r="D49" s="887"/>
      <c r="E49" s="887"/>
      <c r="F49" s="887"/>
      <c r="G49" s="887"/>
      <c r="H49" s="887"/>
      <c r="I49" s="887"/>
      <c r="J49" s="471"/>
      <c r="K49" s="471"/>
      <c r="L49" s="472"/>
      <c r="M49" s="473"/>
      <c r="N49" s="474"/>
      <c r="O49" s="475"/>
      <c r="P49" s="476"/>
      <c r="Q49" s="477"/>
      <c r="R49" s="476"/>
      <c r="S49" s="477"/>
    </row>
    <row r="50" spans="1:20" ht="36" customHeight="1" x14ac:dyDescent="0.25">
      <c r="B50" s="886"/>
      <c r="C50" s="887"/>
      <c r="D50" s="887"/>
      <c r="E50" s="887"/>
      <c r="F50" s="887"/>
      <c r="G50" s="887"/>
      <c r="H50" s="887"/>
      <c r="I50" s="887"/>
      <c r="J50" s="471"/>
      <c r="K50" s="471"/>
      <c r="L50" s="472"/>
      <c r="M50" s="473"/>
      <c r="N50" s="474"/>
      <c r="O50" s="475"/>
      <c r="P50" s="476"/>
      <c r="Q50" s="477"/>
      <c r="R50" s="476"/>
      <c r="S50" s="477"/>
    </row>
    <row r="51" spans="1:20" ht="36" customHeight="1" x14ac:dyDescent="0.25">
      <c r="B51" s="886"/>
      <c r="C51" s="887"/>
      <c r="D51" s="887"/>
      <c r="E51" s="887"/>
      <c r="F51" s="887"/>
      <c r="G51" s="887"/>
      <c r="H51" s="887"/>
      <c r="I51" s="887"/>
      <c r="J51" s="471"/>
      <c r="K51" s="471"/>
      <c r="L51" s="472"/>
      <c r="M51" s="473"/>
      <c r="N51" s="474"/>
      <c r="O51" s="475"/>
      <c r="P51" s="476"/>
      <c r="Q51" s="477"/>
      <c r="R51" s="476"/>
      <c r="S51" s="477"/>
    </row>
    <row r="52" spans="1:20" ht="36" customHeight="1" x14ac:dyDescent="0.25">
      <c r="B52" s="886"/>
      <c r="C52" s="887"/>
      <c r="D52" s="887"/>
      <c r="E52" s="887"/>
      <c r="F52" s="887"/>
      <c r="G52" s="887"/>
      <c r="H52" s="887"/>
      <c r="I52" s="887"/>
      <c r="J52" s="471"/>
      <c r="K52" s="471"/>
      <c r="L52" s="472"/>
      <c r="M52" s="473"/>
      <c r="N52" s="474"/>
      <c r="O52" s="475"/>
      <c r="P52" s="476"/>
      <c r="Q52" s="477"/>
      <c r="R52" s="476"/>
      <c r="S52" s="477"/>
    </row>
    <row r="53" spans="1:20" ht="36" customHeight="1" x14ac:dyDescent="0.25">
      <c r="B53" s="886"/>
      <c r="C53" s="887"/>
      <c r="D53" s="887"/>
      <c r="E53" s="887"/>
      <c r="F53" s="887"/>
      <c r="G53" s="887"/>
      <c r="H53" s="887"/>
      <c r="I53" s="887"/>
      <c r="J53" s="471"/>
      <c r="K53" s="471"/>
      <c r="L53" s="472"/>
      <c r="M53" s="473"/>
      <c r="N53" s="474"/>
      <c r="O53" s="475"/>
      <c r="P53" s="476"/>
      <c r="Q53" s="477"/>
      <c r="R53" s="476"/>
      <c r="S53" s="477"/>
    </row>
    <row r="54" spans="1:20" ht="36" customHeight="1" x14ac:dyDescent="0.25">
      <c r="B54" s="886"/>
      <c r="C54" s="887"/>
      <c r="D54" s="887"/>
      <c r="E54" s="887"/>
      <c r="F54" s="887"/>
      <c r="G54" s="887"/>
      <c r="H54" s="887"/>
      <c r="I54" s="887"/>
      <c r="J54" s="471"/>
      <c r="K54" s="471"/>
      <c r="L54" s="472"/>
      <c r="M54" s="473"/>
      <c r="N54" s="474"/>
      <c r="O54" s="475"/>
      <c r="P54" s="476"/>
      <c r="Q54" s="477"/>
      <c r="R54" s="476"/>
      <c r="S54" s="477"/>
    </row>
    <row r="55" spans="1:20" ht="36" customHeight="1" x14ac:dyDescent="0.25">
      <c r="B55" s="886"/>
      <c r="C55" s="887"/>
      <c r="D55" s="887"/>
      <c r="E55" s="887"/>
      <c r="F55" s="887"/>
      <c r="G55" s="887"/>
      <c r="H55" s="887"/>
      <c r="I55" s="887"/>
      <c r="J55" s="471"/>
      <c r="K55" s="471"/>
      <c r="L55" s="472"/>
      <c r="M55" s="473"/>
      <c r="N55" s="474"/>
      <c r="O55" s="475"/>
      <c r="P55" s="476"/>
      <c r="Q55" s="477"/>
      <c r="R55" s="476"/>
      <c r="S55" s="477"/>
    </row>
    <row r="56" spans="1:20" ht="36" customHeight="1" x14ac:dyDescent="0.25">
      <c r="B56" s="886"/>
      <c r="C56" s="887"/>
      <c r="D56" s="887"/>
      <c r="E56" s="887"/>
      <c r="F56" s="887"/>
      <c r="G56" s="887"/>
      <c r="H56" s="887"/>
      <c r="I56" s="887"/>
      <c r="J56" s="471"/>
      <c r="K56" s="471"/>
      <c r="L56" s="472"/>
      <c r="M56" s="473"/>
      <c r="N56" s="474"/>
      <c r="O56" s="475"/>
      <c r="P56" s="476"/>
      <c r="Q56" s="477"/>
      <c r="R56" s="476"/>
      <c r="S56" s="477"/>
    </row>
    <row r="57" spans="1:20" ht="36" customHeight="1" x14ac:dyDescent="0.25">
      <c r="B57" s="886"/>
      <c r="C57" s="887"/>
      <c r="D57" s="887"/>
      <c r="E57" s="887"/>
      <c r="F57" s="887"/>
      <c r="G57" s="887"/>
      <c r="H57" s="887"/>
      <c r="I57" s="887"/>
      <c r="J57" s="471"/>
      <c r="K57" s="471"/>
      <c r="L57" s="472"/>
      <c r="M57" s="473"/>
      <c r="N57" s="474"/>
      <c r="O57" s="475"/>
      <c r="P57" s="476"/>
      <c r="Q57" s="477"/>
      <c r="R57" s="476"/>
      <c r="S57" s="477"/>
    </row>
    <row r="58" spans="1:20" ht="36" customHeight="1" x14ac:dyDescent="0.25">
      <c r="B58" s="886"/>
      <c r="C58" s="887"/>
      <c r="D58" s="887"/>
      <c r="E58" s="887"/>
      <c r="F58" s="887"/>
      <c r="G58" s="887"/>
      <c r="H58" s="887"/>
      <c r="I58" s="887"/>
      <c r="J58" s="471"/>
      <c r="K58" s="471"/>
      <c r="L58" s="472"/>
      <c r="M58" s="473"/>
      <c r="N58" s="474"/>
      <c r="O58" s="475"/>
      <c r="P58" s="476"/>
      <c r="Q58" s="477"/>
      <c r="R58" s="476"/>
      <c r="S58" s="477"/>
    </row>
    <row r="59" spans="1:20" ht="36" customHeight="1" thickBot="1" x14ac:dyDescent="0.3">
      <c r="B59" s="888"/>
      <c r="C59" s="889"/>
      <c r="D59" s="889"/>
      <c r="E59" s="889"/>
      <c r="F59" s="889"/>
      <c r="G59" s="889"/>
      <c r="H59" s="889"/>
      <c r="I59" s="889"/>
      <c r="J59" s="478"/>
      <c r="K59" s="478"/>
      <c r="L59" s="479"/>
      <c r="M59" s="480"/>
      <c r="N59" s="481"/>
      <c r="O59" s="482"/>
      <c r="P59" s="483"/>
      <c r="Q59" s="484"/>
      <c r="R59" s="483"/>
      <c r="S59" s="484"/>
    </row>
    <row r="60" spans="1:20" ht="36" customHeight="1" thickBot="1" x14ac:dyDescent="0.45">
      <c r="B60" s="890" t="s">
        <v>31</v>
      </c>
      <c r="C60" s="891"/>
      <c r="D60" s="891"/>
      <c r="E60" s="891"/>
      <c r="F60" s="891"/>
      <c r="G60" s="891"/>
      <c r="H60" s="891"/>
      <c r="I60" s="891"/>
      <c r="J60" s="485">
        <f>ROUND((SUM(J46:J59)),4)</f>
        <v>0</v>
      </c>
      <c r="K60" s="485">
        <f>ROUND((SUM(K46:K59)),4)</f>
        <v>0</v>
      </c>
      <c r="L60" s="896"/>
      <c r="M60" s="897"/>
      <c r="N60" s="897"/>
      <c r="O60" s="897"/>
      <c r="P60" s="897"/>
      <c r="Q60" s="897"/>
      <c r="R60" s="897"/>
      <c r="S60" s="898"/>
    </row>
    <row r="61" spans="1:20" s="83" customFormat="1" ht="18" customHeight="1" thickBot="1" x14ac:dyDescent="0.3">
      <c r="A61" s="22"/>
      <c r="B61" s="22"/>
      <c r="C61" s="79"/>
      <c r="D61" s="79"/>
      <c r="E61" s="79"/>
      <c r="F61" s="79"/>
      <c r="G61" s="79"/>
      <c r="H61" s="79"/>
      <c r="I61" s="79"/>
      <c r="J61" s="80"/>
      <c r="K61" s="80"/>
      <c r="L61" s="81"/>
      <c r="M61" s="81"/>
      <c r="N61" s="81"/>
      <c r="O61" s="81"/>
      <c r="P61" s="81"/>
      <c r="Q61" s="81"/>
      <c r="R61" s="81"/>
      <c r="S61" s="16"/>
      <c r="T61" s="16"/>
    </row>
    <row r="62" spans="1:20" ht="54" customHeight="1" thickBot="1" x14ac:dyDescent="0.3">
      <c r="B62" s="890" t="s">
        <v>112</v>
      </c>
      <c r="C62" s="891"/>
      <c r="D62" s="891"/>
      <c r="E62" s="891"/>
      <c r="F62" s="891"/>
      <c r="G62" s="891"/>
      <c r="H62" s="891"/>
      <c r="I62" s="891"/>
      <c r="J62" s="891"/>
      <c r="K62" s="891"/>
      <c r="L62" s="891"/>
      <c r="M62" s="891"/>
      <c r="N62" s="891"/>
      <c r="O62" s="891"/>
      <c r="P62" s="891"/>
      <c r="Q62" s="891"/>
      <c r="R62" s="891"/>
      <c r="S62" s="892"/>
    </row>
    <row r="63" spans="1:20" ht="215.25" customHeight="1" thickBot="1" x14ac:dyDescent="0.3">
      <c r="B63" s="893"/>
      <c r="C63" s="894"/>
      <c r="D63" s="894"/>
      <c r="E63" s="894"/>
      <c r="F63" s="894"/>
      <c r="G63" s="894"/>
      <c r="H63" s="894"/>
      <c r="I63" s="894"/>
      <c r="J63" s="894"/>
      <c r="K63" s="894"/>
      <c r="L63" s="894"/>
      <c r="M63" s="894"/>
      <c r="N63" s="894"/>
      <c r="O63" s="894"/>
      <c r="P63" s="894"/>
      <c r="Q63" s="894"/>
      <c r="R63" s="894"/>
      <c r="S63" s="895"/>
    </row>
    <row r="64" spans="1:20" s="31" customFormat="1" ht="25.5" customHeight="1" thickBot="1" x14ac:dyDescent="0.3">
      <c r="B64" s="27"/>
      <c r="C64" s="27"/>
      <c r="D64" s="27"/>
      <c r="E64" s="27"/>
      <c r="F64" s="27"/>
      <c r="G64" s="27"/>
      <c r="H64" s="27"/>
      <c r="I64" s="27"/>
      <c r="J64" s="28"/>
      <c r="K64" s="28"/>
      <c r="L64" s="28"/>
      <c r="M64" s="28"/>
      <c r="N64" s="29"/>
      <c r="O64" s="30"/>
    </row>
    <row r="65" spans="2:19" ht="33.75" customHeight="1" thickBot="1" x14ac:dyDescent="0.3">
      <c r="B65" s="890" t="s">
        <v>92</v>
      </c>
      <c r="C65" s="891"/>
      <c r="D65" s="891" t="s">
        <v>102</v>
      </c>
      <c r="E65" s="891"/>
      <c r="F65" s="891"/>
      <c r="G65" s="891"/>
      <c r="H65" s="891"/>
      <c r="I65" s="891"/>
      <c r="J65" s="891"/>
      <c r="K65" s="891"/>
      <c r="L65" s="891"/>
      <c r="M65" s="891"/>
      <c r="N65" s="891"/>
      <c r="O65" s="891"/>
      <c r="P65" s="891"/>
      <c r="Q65" s="891"/>
      <c r="R65" s="891"/>
      <c r="S65" s="892"/>
    </row>
    <row r="66" spans="2:19" ht="15.75" customHeight="1" thickBot="1" x14ac:dyDescent="0.3">
      <c r="B66" s="32"/>
      <c r="C66" s="25"/>
      <c r="D66" s="25"/>
      <c r="E66" s="25"/>
      <c r="F66" s="25"/>
      <c r="G66" s="25"/>
      <c r="H66" s="25"/>
      <c r="I66" s="25"/>
      <c r="J66" s="25"/>
      <c r="K66" s="25"/>
      <c r="L66" s="25"/>
      <c r="M66" s="25"/>
    </row>
    <row r="67" spans="2:19" s="26" customFormat="1" ht="216" customHeight="1" thickBot="1" x14ac:dyDescent="0.3">
      <c r="B67" s="899" t="s">
        <v>94</v>
      </c>
      <c r="C67" s="900"/>
      <c r="D67" s="901" t="s">
        <v>95</v>
      </c>
      <c r="E67" s="901"/>
      <c r="F67" s="901"/>
      <c r="G67" s="901"/>
      <c r="H67" s="901"/>
      <c r="I67" s="901"/>
      <c r="J67" s="458" t="s">
        <v>117</v>
      </c>
      <c r="K67" s="458" t="s">
        <v>116</v>
      </c>
      <c r="L67" s="458" t="s">
        <v>96</v>
      </c>
      <c r="M67" s="459" t="s">
        <v>97</v>
      </c>
      <c r="N67" s="460" t="s">
        <v>98</v>
      </c>
      <c r="O67" s="461" t="s">
        <v>109</v>
      </c>
      <c r="P67" s="462" t="s">
        <v>99</v>
      </c>
      <c r="Q67" s="460" t="s">
        <v>110</v>
      </c>
      <c r="R67" s="462" t="s">
        <v>100</v>
      </c>
      <c r="S67" s="460" t="s">
        <v>110</v>
      </c>
    </row>
    <row r="68" spans="2:19" ht="36" customHeight="1" x14ac:dyDescent="0.25">
      <c r="B68" s="910"/>
      <c r="C68" s="909"/>
      <c r="D68" s="907"/>
      <c r="E68" s="908"/>
      <c r="F68" s="908"/>
      <c r="G68" s="908"/>
      <c r="H68" s="908"/>
      <c r="I68" s="909"/>
      <c r="J68" s="464"/>
      <c r="K68" s="464"/>
      <c r="L68" s="465"/>
      <c r="M68" s="466"/>
      <c r="N68" s="467"/>
      <c r="O68" s="468"/>
      <c r="P68" s="469"/>
      <c r="Q68" s="470"/>
      <c r="R68" s="469"/>
      <c r="S68" s="470"/>
    </row>
    <row r="69" spans="2:19" ht="36" customHeight="1" x14ac:dyDescent="0.25">
      <c r="B69" s="886"/>
      <c r="C69" s="887"/>
      <c r="D69" s="887"/>
      <c r="E69" s="887"/>
      <c r="F69" s="887"/>
      <c r="G69" s="887"/>
      <c r="H69" s="887"/>
      <c r="I69" s="887"/>
      <c r="J69" s="471"/>
      <c r="K69" s="471"/>
      <c r="L69" s="472"/>
      <c r="M69" s="473"/>
      <c r="N69" s="474"/>
      <c r="O69" s="475"/>
      <c r="P69" s="476"/>
      <c r="Q69" s="477"/>
      <c r="R69" s="476"/>
      <c r="S69" s="477"/>
    </row>
    <row r="70" spans="2:19" ht="36" customHeight="1" x14ac:dyDescent="0.25">
      <c r="B70" s="886"/>
      <c r="C70" s="887"/>
      <c r="D70" s="887"/>
      <c r="E70" s="887"/>
      <c r="F70" s="887"/>
      <c r="G70" s="887"/>
      <c r="H70" s="887"/>
      <c r="I70" s="887"/>
      <c r="J70" s="471"/>
      <c r="K70" s="471"/>
      <c r="L70" s="472"/>
      <c r="M70" s="473"/>
      <c r="N70" s="474"/>
      <c r="O70" s="475"/>
      <c r="P70" s="476"/>
      <c r="Q70" s="477"/>
      <c r="R70" s="476"/>
      <c r="S70" s="477"/>
    </row>
    <row r="71" spans="2:19" ht="36" customHeight="1" x14ac:dyDescent="0.25">
      <c r="B71" s="886"/>
      <c r="C71" s="887"/>
      <c r="D71" s="887"/>
      <c r="E71" s="887"/>
      <c r="F71" s="887"/>
      <c r="G71" s="887"/>
      <c r="H71" s="887"/>
      <c r="I71" s="887"/>
      <c r="J71" s="471"/>
      <c r="K71" s="471"/>
      <c r="L71" s="472"/>
      <c r="M71" s="473"/>
      <c r="N71" s="474"/>
      <c r="O71" s="475"/>
      <c r="P71" s="476"/>
      <c r="Q71" s="477"/>
      <c r="R71" s="476"/>
      <c r="S71" s="477"/>
    </row>
    <row r="72" spans="2:19" ht="36" customHeight="1" x14ac:dyDescent="0.25">
      <c r="B72" s="886"/>
      <c r="C72" s="887"/>
      <c r="D72" s="887"/>
      <c r="E72" s="887"/>
      <c r="F72" s="887"/>
      <c r="G72" s="887"/>
      <c r="H72" s="887"/>
      <c r="I72" s="887"/>
      <c r="J72" s="471"/>
      <c r="K72" s="471"/>
      <c r="L72" s="472"/>
      <c r="M72" s="473"/>
      <c r="N72" s="474"/>
      <c r="O72" s="475"/>
      <c r="P72" s="476"/>
      <c r="Q72" s="477"/>
      <c r="R72" s="476"/>
      <c r="S72" s="477"/>
    </row>
    <row r="73" spans="2:19" ht="36" customHeight="1" x14ac:dyDescent="0.25">
      <c r="B73" s="886"/>
      <c r="C73" s="887"/>
      <c r="D73" s="887"/>
      <c r="E73" s="887"/>
      <c r="F73" s="887"/>
      <c r="G73" s="887"/>
      <c r="H73" s="887"/>
      <c r="I73" s="887"/>
      <c r="J73" s="471"/>
      <c r="K73" s="471"/>
      <c r="L73" s="472"/>
      <c r="M73" s="473"/>
      <c r="N73" s="474"/>
      <c r="O73" s="475"/>
      <c r="P73" s="476"/>
      <c r="Q73" s="477"/>
      <c r="R73" s="476"/>
      <c r="S73" s="477"/>
    </row>
    <row r="74" spans="2:19" ht="36" customHeight="1" x14ac:dyDescent="0.25">
      <c r="B74" s="886"/>
      <c r="C74" s="887"/>
      <c r="D74" s="887"/>
      <c r="E74" s="887"/>
      <c r="F74" s="887"/>
      <c r="G74" s="887"/>
      <c r="H74" s="887"/>
      <c r="I74" s="887"/>
      <c r="J74" s="471"/>
      <c r="K74" s="471"/>
      <c r="L74" s="472"/>
      <c r="M74" s="473"/>
      <c r="N74" s="474"/>
      <c r="O74" s="475"/>
      <c r="P74" s="476"/>
      <c r="Q74" s="477"/>
      <c r="R74" s="476"/>
      <c r="S74" s="477"/>
    </row>
    <row r="75" spans="2:19" ht="36" customHeight="1" x14ac:dyDescent="0.25">
      <c r="B75" s="886"/>
      <c r="C75" s="887"/>
      <c r="D75" s="887"/>
      <c r="E75" s="887"/>
      <c r="F75" s="887"/>
      <c r="G75" s="887"/>
      <c r="H75" s="887"/>
      <c r="I75" s="887"/>
      <c r="J75" s="471"/>
      <c r="K75" s="471"/>
      <c r="L75" s="472"/>
      <c r="M75" s="473"/>
      <c r="N75" s="474"/>
      <c r="O75" s="475"/>
      <c r="P75" s="476"/>
      <c r="Q75" s="477"/>
      <c r="R75" s="476"/>
      <c r="S75" s="477"/>
    </row>
    <row r="76" spans="2:19" ht="36" customHeight="1" x14ac:dyDescent="0.25">
      <c r="B76" s="886"/>
      <c r="C76" s="887"/>
      <c r="D76" s="887"/>
      <c r="E76" s="887"/>
      <c r="F76" s="887"/>
      <c r="G76" s="887"/>
      <c r="H76" s="887"/>
      <c r="I76" s="887"/>
      <c r="J76" s="471"/>
      <c r="K76" s="471"/>
      <c r="L76" s="472"/>
      <c r="M76" s="473"/>
      <c r="N76" s="474"/>
      <c r="O76" s="475"/>
      <c r="P76" s="476"/>
      <c r="Q76" s="477"/>
      <c r="R76" s="476"/>
      <c r="S76" s="477"/>
    </row>
    <row r="77" spans="2:19" ht="36" customHeight="1" x14ac:dyDescent="0.25">
      <c r="B77" s="886"/>
      <c r="C77" s="887"/>
      <c r="D77" s="887"/>
      <c r="E77" s="887"/>
      <c r="F77" s="887"/>
      <c r="G77" s="887"/>
      <c r="H77" s="887"/>
      <c r="I77" s="887"/>
      <c r="J77" s="471"/>
      <c r="K77" s="471"/>
      <c r="L77" s="472"/>
      <c r="M77" s="473"/>
      <c r="N77" s="474"/>
      <c r="O77" s="475"/>
      <c r="P77" s="476"/>
      <c r="Q77" s="477"/>
      <c r="R77" s="476"/>
      <c r="S77" s="477"/>
    </row>
    <row r="78" spans="2:19" ht="36" customHeight="1" x14ac:dyDescent="0.25">
      <c r="B78" s="886"/>
      <c r="C78" s="887"/>
      <c r="D78" s="887"/>
      <c r="E78" s="887"/>
      <c r="F78" s="887"/>
      <c r="G78" s="887"/>
      <c r="H78" s="887"/>
      <c r="I78" s="887"/>
      <c r="J78" s="471"/>
      <c r="K78" s="471"/>
      <c r="L78" s="472"/>
      <c r="M78" s="473"/>
      <c r="N78" s="474"/>
      <c r="O78" s="475"/>
      <c r="P78" s="476"/>
      <c r="Q78" s="477"/>
      <c r="R78" s="476"/>
      <c r="S78" s="477"/>
    </row>
    <row r="79" spans="2:19" ht="36" customHeight="1" x14ac:dyDescent="0.25">
      <c r="B79" s="886"/>
      <c r="C79" s="887"/>
      <c r="D79" s="887"/>
      <c r="E79" s="887"/>
      <c r="F79" s="887"/>
      <c r="G79" s="887"/>
      <c r="H79" s="887"/>
      <c r="I79" s="887"/>
      <c r="J79" s="471"/>
      <c r="K79" s="471"/>
      <c r="L79" s="472"/>
      <c r="M79" s="473"/>
      <c r="N79" s="474"/>
      <c r="O79" s="475"/>
      <c r="P79" s="476"/>
      <c r="Q79" s="477"/>
      <c r="R79" s="476"/>
      <c r="S79" s="477"/>
    </row>
    <row r="80" spans="2:19" ht="36" customHeight="1" x14ac:dyDescent="0.25">
      <c r="B80" s="886"/>
      <c r="C80" s="887"/>
      <c r="D80" s="887"/>
      <c r="E80" s="887"/>
      <c r="F80" s="887"/>
      <c r="G80" s="887"/>
      <c r="H80" s="887"/>
      <c r="I80" s="887"/>
      <c r="J80" s="471"/>
      <c r="K80" s="471"/>
      <c r="L80" s="472"/>
      <c r="M80" s="473"/>
      <c r="N80" s="474"/>
      <c r="O80" s="475"/>
      <c r="P80" s="476"/>
      <c r="Q80" s="477"/>
      <c r="R80" s="476"/>
      <c r="S80" s="477"/>
    </row>
    <row r="81" spans="1:19" ht="36" customHeight="1" thickBot="1" x14ac:dyDescent="0.3">
      <c r="B81" s="888"/>
      <c r="C81" s="889"/>
      <c r="D81" s="889"/>
      <c r="E81" s="889"/>
      <c r="F81" s="889"/>
      <c r="G81" s="889"/>
      <c r="H81" s="889"/>
      <c r="I81" s="889"/>
      <c r="J81" s="478"/>
      <c r="K81" s="478"/>
      <c r="L81" s="479"/>
      <c r="M81" s="480"/>
      <c r="N81" s="481"/>
      <c r="O81" s="482"/>
      <c r="P81" s="483"/>
      <c r="Q81" s="484"/>
      <c r="R81" s="483"/>
      <c r="S81" s="484"/>
    </row>
    <row r="82" spans="1:19" ht="36" customHeight="1" thickBot="1" x14ac:dyDescent="0.45">
      <c r="B82" s="890" t="s">
        <v>31</v>
      </c>
      <c r="C82" s="891"/>
      <c r="D82" s="891"/>
      <c r="E82" s="891"/>
      <c r="F82" s="891"/>
      <c r="G82" s="891"/>
      <c r="H82" s="891"/>
      <c r="I82" s="891"/>
      <c r="J82" s="485">
        <f>ROUND((SUM(J68:J81)),4)</f>
        <v>0</v>
      </c>
      <c r="K82" s="485">
        <f>ROUND((SUM(K68:K81)),4)</f>
        <v>0</v>
      </c>
      <c r="L82" s="896"/>
      <c r="M82" s="897"/>
      <c r="N82" s="897"/>
      <c r="O82" s="897"/>
      <c r="P82" s="897"/>
      <c r="Q82" s="897"/>
      <c r="R82" s="897"/>
      <c r="S82" s="898"/>
    </row>
    <row r="83" spans="1:19" s="83" customFormat="1" ht="18" customHeight="1" thickBot="1" x14ac:dyDescent="0.3">
      <c r="A83" s="16"/>
      <c r="B83" s="16"/>
      <c r="C83" s="79"/>
      <c r="D83" s="79"/>
      <c r="E83" s="79"/>
      <c r="F83" s="79"/>
      <c r="G83" s="79"/>
      <c r="H83" s="79"/>
      <c r="I83" s="79"/>
      <c r="J83" s="80"/>
      <c r="K83" s="80"/>
      <c r="L83" s="81"/>
      <c r="M83" s="81"/>
      <c r="N83" s="81"/>
      <c r="O83" s="81"/>
      <c r="P83" s="81"/>
      <c r="Q83" s="81"/>
      <c r="R83" s="81"/>
      <c r="S83" s="82"/>
    </row>
    <row r="84" spans="1:19" ht="45.75" customHeight="1" thickBot="1" x14ac:dyDescent="0.3">
      <c r="B84" s="890" t="s">
        <v>113</v>
      </c>
      <c r="C84" s="891"/>
      <c r="D84" s="891"/>
      <c r="E84" s="891"/>
      <c r="F84" s="891"/>
      <c r="G84" s="891"/>
      <c r="H84" s="891"/>
      <c r="I84" s="891"/>
      <c r="J84" s="891"/>
      <c r="K84" s="891"/>
      <c r="L84" s="891"/>
      <c r="M84" s="891"/>
      <c r="N84" s="891"/>
      <c r="O84" s="891"/>
      <c r="P84" s="891"/>
      <c r="Q84" s="891"/>
      <c r="R84" s="891"/>
      <c r="S84" s="892"/>
    </row>
    <row r="85" spans="1:19" ht="290.25" customHeight="1" thickBot="1" x14ac:dyDescent="0.3">
      <c r="B85" s="893"/>
      <c r="C85" s="894"/>
      <c r="D85" s="894"/>
      <c r="E85" s="894"/>
      <c r="F85" s="894"/>
      <c r="G85" s="894"/>
      <c r="H85" s="894"/>
      <c r="I85" s="894"/>
      <c r="J85" s="894"/>
      <c r="K85" s="894"/>
      <c r="L85" s="894"/>
      <c r="M85" s="894"/>
      <c r="N85" s="894"/>
      <c r="O85" s="894"/>
      <c r="P85" s="894"/>
      <c r="Q85" s="894"/>
      <c r="R85" s="894"/>
      <c r="S85" s="895"/>
    </row>
    <row r="86" spans="1:19" s="31" customFormat="1" ht="30" customHeight="1" thickBot="1" x14ac:dyDescent="0.3">
      <c r="B86" s="27"/>
      <c r="C86" s="27"/>
      <c r="D86" s="27"/>
      <c r="E86" s="27"/>
      <c r="F86" s="27"/>
      <c r="G86" s="27"/>
      <c r="H86" s="27"/>
      <c r="I86" s="27"/>
      <c r="J86" s="28"/>
      <c r="K86" s="28"/>
      <c r="L86" s="28"/>
      <c r="M86" s="28"/>
      <c r="N86" s="29"/>
      <c r="O86" s="30"/>
    </row>
    <row r="87" spans="1:19" ht="39" customHeight="1" thickBot="1" x14ac:dyDescent="0.3">
      <c r="B87" s="890" t="s">
        <v>92</v>
      </c>
      <c r="C87" s="891"/>
      <c r="D87" s="891" t="s">
        <v>103</v>
      </c>
      <c r="E87" s="891"/>
      <c r="F87" s="891"/>
      <c r="G87" s="891"/>
      <c r="H87" s="891"/>
      <c r="I87" s="891"/>
      <c r="J87" s="891"/>
      <c r="K87" s="891"/>
      <c r="L87" s="891"/>
      <c r="M87" s="891"/>
      <c r="N87" s="891"/>
      <c r="O87" s="891"/>
      <c r="P87" s="891"/>
      <c r="Q87" s="891"/>
      <c r="R87" s="891"/>
      <c r="S87" s="892"/>
    </row>
    <row r="88" spans="1:19" ht="15.75" customHeight="1" thickBot="1" x14ac:dyDescent="0.45">
      <c r="B88" s="486"/>
      <c r="C88" s="487"/>
      <c r="D88" s="487"/>
      <c r="E88" s="487"/>
      <c r="F88" s="487"/>
      <c r="G88" s="487"/>
      <c r="H88" s="487"/>
      <c r="I88" s="487"/>
      <c r="J88" s="487"/>
      <c r="K88" s="487"/>
      <c r="L88" s="487"/>
      <c r="M88" s="487"/>
      <c r="N88" s="453"/>
      <c r="O88" s="488"/>
      <c r="P88" s="453"/>
      <c r="Q88" s="453"/>
      <c r="R88" s="453"/>
      <c r="S88" s="453"/>
    </row>
    <row r="89" spans="1:19" s="26" customFormat="1" ht="195" customHeight="1" thickBot="1" x14ac:dyDescent="0.3">
      <c r="B89" s="899" t="s">
        <v>94</v>
      </c>
      <c r="C89" s="900"/>
      <c r="D89" s="901" t="s">
        <v>95</v>
      </c>
      <c r="E89" s="901"/>
      <c r="F89" s="901"/>
      <c r="G89" s="901"/>
      <c r="H89" s="901"/>
      <c r="I89" s="901"/>
      <c r="J89" s="458" t="s">
        <v>117</v>
      </c>
      <c r="K89" s="458" t="s">
        <v>116</v>
      </c>
      <c r="L89" s="458" t="s">
        <v>96</v>
      </c>
      <c r="M89" s="459" t="s">
        <v>97</v>
      </c>
      <c r="N89" s="460" t="s">
        <v>98</v>
      </c>
      <c r="O89" s="461" t="s">
        <v>109</v>
      </c>
      <c r="P89" s="462" t="s">
        <v>99</v>
      </c>
      <c r="Q89" s="460" t="s">
        <v>110</v>
      </c>
      <c r="R89" s="462" t="s">
        <v>100</v>
      </c>
      <c r="S89" s="460" t="s">
        <v>110</v>
      </c>
    </row>
    <row r="90" spans="1:19" ht="36" customHeight="1" x14ac:dyDescent="0.25">
      <c r="B90" s="902"/>
      <c r="C90" s="903"/>
      <c r="D90" s="903"/>
      <c r="E90" s="903"/>
      <c r="F90" s="903"/>
      <c r="G90" s="903"/>
      <c r="H90" s="903"/>
      <c r="I90" s="903"/>
      <c r="J90" s="464"/>
      <c r="K90" s="464"/>
      <c r="L90" s="465"/>
      <c r="M90" s="466"/>
      <c r="N90" s="467"/>
      <c r="O90" s="468"/>
      <c r="P90" s="469"/>
      <c r="Q90" s="470"/>
      <c r="R90" s="469"/>
      <c r="S90" s="470"/>
    </row>
    <row r="91" spans="1:19" ht="36" customHeight="1" x14ac:dyDescent="0.25">
      <c r="B91" s="886"/>
      <c r="C91" s="887"/>
      <c r="D91" s="887"/>
      <c r="E91" s="887"/>
      <c r="F91" s="887"/>
      <c r="G91" s="887"/>
      <c r="H91" s="887"/>
      <c r="I91" s="887"/>
      <c r="J91" s="471"/>
      <c r="K91" s="471"/>
      <c r="L91" s="472"/>
      <c r="M91" s="473"/>
      <c r="N91" s="474"/>
      <c r="O91" s="475"/>
      <c r="P91" s="476"/>
      <c r="Q91" s="477"/>
      <c r="R91" s="476"/>
      <c r="S91" s="477"/>
    </row>
    <row r="92" spans="1:19" ht="36" customHeight="1" x14ac:dyDescent="0.25">
      <c r="B92" s="886"/>
      <c r="C92" s="887"/>
      <c r="D92" s="887"/>
      <c r="E92" s="887"/>
      <c r="F92" s="887"/>
      <c r="G92" s="887"/>
      <c r="H92" s="887"/>
      <c r="I92" s="887"/>
      <c r="J92" s="471"/>
      <c r="K92" s="471"/>
      <c r="L92" s="472"/>
      <c r="M92" s="473"/>
      <c r="N92" s="474"/>
      <c r="O92" s="475"/>
      <c r="P92" s="476"/>
      <c r="Q92" s="477"/>
      <c r="R92" s="476"/>
      <c r="S92" s="477"/>
    </row>
    <row r="93" spans="1:19" ht="36" customHeight="1" x14ac:dyDescent="0.25">
      <c r="B93" s="886"/>
      <c r="C93" s="887"/>
      <c r="D93" s="887"/>
      <c r="E93" s="887"/>
      <c r="F93" s="887"/>
      <c r="G93" s="887"/>
      <c r="H93" s="887"/>
      <c r="I93" s="887"/>
      <c r="J93" s="471"/>
      <c r="K93" s="471"/>
      <c r="L93" s="472"/>
      <c r="M93" s="473"/>
      <c r="N93" s="474"/>
      <c r="O93" s="475"/>
      <c r="P93" s="476"/>
      <c r="Q93" s="477"/>
      <c r="R93" s="476"/>
      <c r="S93" s="477"/>
    </row>
    <row r="94" spans="1:19" ht="36" customHeight="1" x14ac:dyDescent="0.25">
      <c r="B94" s="886"/>
      <c r="C94" s="887"/>
      <c r="D94" s="887"/>
      <c r="E94" s="887"/>
      <c r="F94" s="887"/>
      <c r="G94" s="887"/>
      <c r="H94" s="887"/>
      <c r="I94" s="887"/>
      <c r="J94" s="471"/>
      <c r="K94" s="471"/>
      <c r="L94" s="472"/>
      <c r="M94" s="473"/>
      <c r="N94" s="474"/>
      <c r="O94" s="475"/>
      <c r="P94" s="476"/>
      <c r="Q94" s="477"/>
      <c r="R94" s="476"/>
      <c r="S94" s="477"/>
    </row>
    <row r="95" spans="1:19" ht="36" customHeight="1" x14ac:dyDescent="0.25">
      <c r="B95" s="886"/>
      <c r="C95" s="887"/>
      <c r="D95" s="887"/>
      <c r="E95" s="887"/>
      <c r="F95" s="887"/>
      <c r="G95" s="887"/>
      <c r="H95" s="887"/>
      <c r="I95" s="887"/>
      <c r="J95" s="471"/>
      <c r="K95" s="471"/>
      <c r="L95" s="472"/>
      <c r="M95" s="473"/>
      <c r="N95" s="474"/>
      <c r="O95" s="475"/>
      <c r="P95" s="476"/>
      <c r="Q95" s="477"/>
      <c r="R95" s="476"/>
      <c r="S95" s="477"/>
    </row>
    <row r="96" spans="1:19" ht="36" customHeight="1" x14ac:dyDescent="0.25">
      <c r="B96" s="886"/>
      <c r="C96" s="887"/>
      <c r="D96" s="887"/>
      <c r="E96" s="887"/>
      <c r="F96" s="887"/>
      <c r="G96" s="887"/>
      <c r="H96" s="887"/>
      <c r="I96" s="887"/>
      <c r="J96" s="471"/>
      <c r="K96" s="471"/>
      <c r="L96" s="472"/>
      <c r="M96" s="473"/>
      <c r="N96" s="474"/>
      <c r="O96" s="475"/>
      <c r="P96" s="476"/>
      <c r="Q96" s="477"/>
      <c r="R96" s="476"/>
      <c r="S96" s="477"/>
    </row>
    <row r="97" spans="1:20" ht="36" customHeight="1" x14ac:dyDescent="0.25">
      <c r="B97" s="886"/>
      <c r="C97" s="887"/>
      <c r="D97" s="887"/>
      <c r="E97" s="887"/>
      <c r="F97" s="887"/>
      <c r="G97" s="887"/>
      <c r="H97" s="887"/>
      <c r="I97" s="887"/>
      <c r="J97" s="471"/>
      <c r="K97" s="471"/>
      <c r="L97" s="472"/>
      <c r="M97" s="473"/>
      <c r="N97" s="474"/>
      <c r="O97" s="475"/>
      <c r="P97" s="476"/>
      <c r="Q97" s="477"/>
      <c r="R97" s="476"/>
      <c r="S97" s="477"/>
    </row>
    <row r="98" spans="1:20" ht="36" customHeight="1" x14ac:dyDescent="0.25">
      <c r="B98" s="886"/>
      <c r="C98" s="887"/>
      <c r="D98" s="887"/>
      <c r="E98" s="887"/>
      <c r="F98" s="887"/>
      <c r="G98" s="887"/>
      <c r="H98" s="887"/>
      <c r="I98" s="887"/>
      <c r="J98" s="471"/>
      <c r="K98" s="471"/>
      <c r="L98" s="472"/>
      <c r="M98" s="473"/>
      <c r="N98" s="474"/>
      <c r="O98" s="475"/>
      <c r="P98" s="476"/>
      <c r="Q98" s="477"/>
      <c r="R98" s="476"/>
      <c r="S98" s="477"/>
    </row>
    <row r="99" spans="1:20" ht="36" customHeight="1" x14ac:dyDescent="0.25">
      <c r="B99" s="886"/>
      <c r="C99" s="887"/>
      <c r="D99" s="887"/>
      <c r="E99" s="887"/>
      <c r="F99" s="887"/>
      <c r="G99" s="887"/>
      <c r="H99" s="887"/>
      <c r="I99" s="887"/>
      <c r="J99" s="471"/>
      <c r="K99" s="471"/>
      <c r="L99" s="472"/>
      <c r="M99" s="473"/>
      <c r="N99" s="474"/>
      <c r="O99" s="475"/>
      <c r="P99" s="476"/>
      <c r="Q99" s="477"/>
      <c r="R99" s="476"/>
      <c r="S99" s="477"/>
    </row>
    <row r="100" spans="1:20" ht="36" customHeight="1" x14ac:dyDescent="0.25">
      <c r="B100" s="886"/>
      <c r="C100" s="887"/>
      <c r="D100" s="887"/>
      <c r="E100" s="887"/>
      <c r="F100" s="887"/>
      <c r="G100" s="887"/>
      <c r="H100" s="887"/>
      <c r="I100" s="887"/>
      <c r="J100" s="471"/>
      <c r="K100" s="471"/>
      <c r="L100" s="472"/>
      <c r="M100" s="473"/>
      <c r="N100" s="474"/>
      <c r="O100" s="475"/>
      <c r="P100" s="476"/>
      <c r="Q100" s="477"/>
      <c r="R100" s="476"/>
      <c r="S100" s="477"/>
    </row>
    <row r="101" spans="1:20" ht="36" customHeight="1" x14ac:dyDescent="0.25">
      <c r="B101" s="886"/>
      <c r="C101" s="887"/>
      <c r="D101" s="887"/>
      <c r="E101" s="887"/>
      <c r="F101" s="887"/>
      <c r="G101" s="887"/>
      <c r="H101" s="887"/>
      <c r="I101" s="887"/>
      <c r="J101" s="471"/>
      <c r="K101" s="471"/>
      <c r="L101" s="472"/>
      <c r="M101" s="473"/>
      <c r="N101" s="474"/>
      <c r="O101" s="475"/>
      <c r="P101" s="476"/>
      <c r="Q101" s="477"/>
      <c r="R101" s="476"/>
      <c r="S101" s="477"/>
    </row>
    <row r="102" spans="1:20" ht="36" customHeight="1" x14ac:dyDescent="0.25">
      <c r="B102" s="886"/>
      <c r="C102" s="887"/>
      <c r="D102" s="887"/>
      <c r="E102" s="887"/>
      <c r="F102" s="887"/>
      <c r="G102" s="887"/>
      <c r="H102" s="887"/>
      <c r="I102" s="887"/>
      <c r="J102" s="471"/>
      <c r="K102" s="471"/>
      <c r="L102" s="472"/>
      <c r="M102" s="473"/>
      <c r="N102" s="474"/>
      <c r="O102" s="475"/>
      <c r="P102" s="476"/>
      <c r="Q102" s="477"/>
      <c r="R102" s="476"/>
      <c r="S102" s="477"/>
    </row>
    <row r="103" spans="1:20" ht="36" customHeight="1" thickBot="1" x14ac:dyDescent="0.3">
      <c r="B103" s="888"/>
      <c r="C103" s="889"/>
      <c r="D103" s="889"/>
      <c r="E103" s="889"/>
      <c r="F103" s="889"/>
      <c r="G103" s="889"/>
      <c r="H103" s="889"/>
      <c r="I103" s="889"/>
      <c r="J103" s="478"/>
      <c r="K103" s="478"/>
      <c r="L103" s="479"/>
      <c r="M103" s="480"/>
      <c r="N103" s="481"/>
      <c r="O103" s="482"/>
      <c r="P103" s="483"/>
      <c r="Q103" s="484"/>
      <c r="R103" s="483"/>
      <c r="S103" s="484"/>
    </row>
    <row r="104" spans="1:20" ht="36" customHeight="1" thickBot="1" x14ac:dyDescent="0.45">
      <c r="B104" s="890" t="s">
        <v>31</v>
      </c>
      <c r="C104" s="891"/>
      <c r="D104" s="891"/>
      <c r="E104" s="891"/>
      <c r="F104" s="891"/>
      <c r="G104" s="891"/>
      <c r="H104" s="891"/>
      <c r="I104" s="891"/>
      <c r="J104" s="485">
        <f>ROUND((SUM(J90:J103)),4)</f>
        <v>0</v>
      </c>
      <c r="K104" s="485">
        <f>ROUND((SUM(K90:K103)),4)</f>
        <v>0</v>
      </c>
      <c r="L104" s="896"/>
      <c r="M104" s="897"/>
      <c r="N104" s="897"/>
      <c r="O104" s="897"/>
      <c r="P104" s="897"/>
      <c r="Q104" s="897"/>
      <c r="R104" s="897"/>
      <c r="S104" s="898"/>
    </row>
    <row r="105" spans="1:20" s="83" customFormat="1" ht="18" customHeight="1" thickBot="1" x14ac:dyDescent="0.3">
      <c r="A105" s="16"/>
      <c r="B105" s="16"/>
      <c r="C105" s="16"/>
      <c r="D105" s="16"/>
      <c r="E105" s="16"/>
      <c r="F105" s="16"/>
      <c r="G105" s="16"/>
      <c r="H105" s="16"/>
      <c r="I105" s="16"/>
      <c r="J105" s="16"/>
      <c r="K105" s="16"/>
      <c r="L105" s="16"/>
      <c r="M105" s="16"/>
      <c r="N105" s="16"/>
      <c r="O105" s="16"/>
      <c r="P105" s="16"/>
      <c r="Q105" s="16"/>
      <c r="R105" s="16"/>
      <c r="S105" s="16"/>
      <c r="T105" s="16"/>
    </row>
    <row r="106" spans="1:20" ht="61.5" customHeight="1" thickBot="1" x14ac:dyDescent="0.3">
      <c r="B106" s="890" t="s">
        <v>104</v>
      </c>
      <c r="C106" s="891"/>
      <c r="D106" s="891"/>
      <c r="E106" s="891"/>
      <c r="F106" s="891"/>
      <c r="G106" s="891"/>
      <c r="H106" s="891"/>
      <c r="I106" s="891"/>
      <c r="J106" s="891"/>
      <c r="K106" s="891"/>
      <c r="L106" s="891"/>
      <c r="M106" s="891"/>
      <c r="N106" s="891"/>
      <c r="O106" s="891"/>
      <c r="P106" s="891"/>
      <c r="Q106" s="891"/>
      <c r="R106" s="891"/>
      <c r="S106" s="892"/>
    </row>
    <row r="107" spans="1:20" ht="215.25" customHeight="1" thickBot="1" x14ac:dyDescent="0.3">
      <c r="B107" s="904"/>
      <c r="C107" s="905"/>
      <c r="D107" s="905"/>
      <c r="E107" s="905"/>
      <c r="F107" s="905"/>
      <c r="G107" s="905"/>
      <c r="H107" s="905"/>
      <c r="I107" s="905"/>
      <c r="J107" s="905"/>
      <c r="K107" s="905"/>
      <c r="L107" s="905"/>
      <c r="M107" s="905"/>
      <c r="N107" s="905"/>
      <c r="O107" s="905"/>
      <c r="P107" s="905"/>
      <c r="Q107" s="905"/>
      <c r="R107" s="905"/>
      <c r="S107" s="906"/>
    </row>
    <row r="108" spans="1:20" s="31" customFormat="1" ht="33" customHeight="1" thickBot="1" x14ac:dyDescent="0.3">
      <c r="B108" s="27"/>
      <c r="C108" s="27"/>
      <c r="D108" s="27"/>
      <c r="E108" s="27"/>
      <c r="F108" s="27"/>
      <c r="G108" s="27"/>
      <c r="H108" s="27"/>
      <c r="I108" s="27"/>
      <c r="J108" s="28"/>
      <c r="K108" s="28"/>
      <c r="L108" s="28"/>
      <c r="M108" s="28"/>
      <c r="N108" s="29"/>
      <c r="O108" s="30"/>
    </row>
    <row r="109" spans="1:20" ht="67.5" customHeight="1" thickBot="1" x14ac:dyDescent="0.3">
      <c r="B109" s="890" t="s">
        <v>92</v>
      </c>
      <c r="C109" s="891"/>
      <c r="D109" s="891" t="s">
        <v>105</v>
      </c>
      <c r="E109" s="891"/>
      <c r="F109" s="891"/>
      <c r="G109" s="891"/>
      <c r="H109" s="891"/>
      <c r="I109" s="891"/>
      <c r="J109" s="891"/>
      <c r="K109" s="891"/>
      <c r="L109" s="891"/>
      <c r="M109" s="891"/>
      <c r="N109" s="891"/>
      <c r="O109" s="891"/>
      <c r="P109" s="891"/>
      <c r="Q109" s="891"/>
      <c r="R109" s="891"/>
      <c r="S109" s="892"/>
    </row>
    <row r="110" spans="1:20" ht="15.75" customHeight="1" thickBot="1" x14ac:dyDescent="0.45">
      <c r="B110" s="486"/>
      <c r="C110" s="487"/>
      <c r="D110" s="487"/>
      <c r="E110" s="487"/>
      <c r="F110" s="487"/>
      <c r="G110" s="487"/>
      <c r="H110" s="487"/>
      <c r="I110" s="487"/>
      <c r="J110" s="487"/>
      <c r="K110" s="487"/>
      <c r="L110" s="487"/>
      <c r="M110" s="487"/>
      <c r="N110" s="453"/>
      <c r="O110" s="488"/>
      <c r="P110" s="453"/>
      <c r="Q110" s="453"/>
      <c r="R110" s="453"/>
      <c r="S110" s="453"/>
    </row>
    <row r="111" spans="1:20" s="26" customFormat="1" ht="177.75" customHeight="1" thickBot="1" x14ac:dyDescent="0.3">
      <c r="B111" s="899" t="s">
        <v>94</v>
      </c>
      <c r="C111" s="900"/>
      <c r="D111" s="901" t="s">
        <v>95</v>
      </c>
      <c r="E111" s="901"/>
      <c r="F111" s="901"/>
      <c r="G111" s="901"/>
      <c r="H111" s="901"/>
      <c r="I111" s="901"/>
      <c r="J111" s="458" t="s">
        <v>117</v>
      </c>
      <c r="K111" s="458" t="s">
        <v>116</v>
      </c>
      <c r="L111" s="458" t="s">
        <v>96</v>
      </c>
      <c r="M111" s="459" t="s">
        <v>97</v>
      </c>
      <c r="N111" s="460" t="s">
        <v>98</v>
      </c>
      <c r="O111" s="461" t="s">
        <v>109</v>
      </c>
      <c r="P111" s="462" t="s">
        <v>99</v>
      </c>
      <c r="Q111" s="460" t="s">
        <v>110</v>
      </c>
      <c r="R111" s="462" t="s">
        <v>100</v>
      </c>
      <c r="S111" s="460" t="s">
        <v>110</v>
      </c>
    </row>
    <row r="112" spans="1:20" ht="36" customHeight="1" x14ac:dyDescent="0.25">
      <c r="B112" s="902"/>
      <c r="C112" s="903"/>
      <c r="D112" s="903"/>
      <c r="E112" s="903"/>
      <c r="F112" s="903"/>
      <c r="G112" s="903"/>
      <c r="H112" s="903"/>
      <c r="I112" s="903"/>
      <c r="J112" s="464"/>
      <c r="K112" s="464"/>
      <c r="L112" s="465"/>
      <c r="M112" s="466"/>
      <c r="N112" s="467"/>
      <c r="O112" s="468"/>
      <c r="P112" s="469"/>
      <c r="Q112" s="470"/>
      <c r="R112" s="469"/>
      <c r="S112" s="470"/>
    </row>
    <row r="113" spans="1:20" ht="36" customHeight="1" x14ac:dyDescent="0.25">
      <c r="B113" s="886"/>
      <c r="C113" s="887"/>
      <c r="D113" s="887"/>
      <c r="E113" s="887"/>
      <c r="F113" s="887"/>
      <c r="G113" s="887"/>
      <c r="H113" s="887"/>
      <c r="I113" s="887"/>
      <c r="J113" s="471"/>
      <c r="K113" s="471"/>
      <c r="L113" s="472"/>
      <c r="M113" s="473"/>
      <c r="N113" s="474"/>
      <c r="O113" s="475"/>
      <c r="P113" s="476"/>
      <c r="Q113" s="477"/>
      <c r="R113" s="476"/>
      <c r="S113" s="477"/>
    </row>
    <row r="114" spans="1:20" ht="36" customHeight="1" x14ac:dyDescent="0.25">
      <c r="B114" s="886"/>
      <c r="C114" s="887"/>
      <c r="D114" s="887"/>
      <c r="E114" s="887"/>
      <c r="F114" s="887"/>
      <c r="G114" s="887"/>
      <c r="H114" s="887"/>
      <c r="I114" s="887"/>
      <c r="J114" s="471"/>
      <c r="K114" s="471"/>
      <c r="L114" s="472"/>
      <c r="M114" s="473"/>
      <c r="N114" s="474"/>
      <c r="O114" s="475"/>
      <c r="P114" s="476"/>
      <c r="Q114" s="477"/>
      <c r="R114" s="476"/>
      <c r="S114" s="477"/>
    </row>
    <row r="115" spans="1:20" ht="36" customHeight="1" x14ac:dyDescent="0.25">
      <c r="B115" s="886"/>
      <c r="C115" s="887"/>
      <c r="D115" s="887"/>
      <c r="E115" s="887"/>
      <c r="F115" s="887"/>
      <c r="G115" s="887"/>
      <c r="H115" s="887"/>
      <c r="I115" s="887"/>
      <c r="J115" s="471"/>
      <c r="K115" s="471"/>
      <c r="L115" s="472"/>
      <c r="M115" s="473"/>
      <c r="N115" s="474"/>
      <c r="O115" s="475"/>
      <c r="P115" s="476"/>
      <c r="Q115" s="477"/>
      <c r="R115" s="476"/>
      <c r="S115" s="477"/>
    </row>
    <row r="116" spans="1:20" ht="36" customHeight="1" x14ac:dyDescent="0.25">
      <c r="B116" s="886"/>
      <c r="C116" s="887"/>
      <c r="D116" s="887"/>
      <c r="E116" s="887"/>
      <c r="F116" s="887"/>
      <c r="G116" s="887"/>
      <c r="H116" s="887"/>
      <c r="I116" s="887"/>
      <c r="J116" s="471"/>
      <c r="K116" s="471"/>
      <c r="L116" s="472"/>
      <c r="M116" s="473"/>
      <c r="N116" s="474"/>
      <c r="O116" s="475"/>
      <c r="P116" s="476"/>
      <c r="Q116" s="477"/>
      <c r="R116" s="476"/>
      <c r="S116" s="477"/>
    </row>
    <row r="117" spans="1:20" ht="36" customHeight="1" x14ac:dyDescent="0.25">
      <c r="B117" s="886"/>
      <c r="C117" s="887"/>
      <c r="D117" s="887"/>
      <c r="E117" s="887"/>
      <c r="F117" s="887"/>
      <c r="G117" s="887"/>
      <c r="H117" s="887"/>
      <c r="I117" s="887"/>
      <c r="J117" s="471"/>
      <c r="K117" s="471"/>
      <c r="L117" s="472"/>
      <c r="M117" s="473"/>
      <c r="N117" s="474"/>
      <c r="O117" s="475"/>
      <c r="P117" s="476"/>
      <c r="Q117" s="477"/>
      <c r="R117" s="476"/>
      <c r="S117" s="477"/>
    </row>
    <row r="118" spans="1:20" ht="36" customHeight="1" x14ac:dyDescent="0.25">
      <c r="B118" s="886"/>
      <c r="C118" s="887"/>
      <c r="D118" s="887"/>
      <c r="E118" s="887"/>
      <c r="F118" s="887"/>
      <c r="G118" s="887"/>
      <c r="H118" s="887"/>
      <c r="I118" s="887"/>
      <c r="J118" s="471"/>
      <c r="K118" s="471"/>
      <c r="L118" s="472"/>
      <c r="M118" s="473"/>
      <c r="N118" s="474"/>
      <c r="O118" s="475"/>
      <c r="P118" s="476"/>
      <c r="Q118" s="477"/>
      <c r="R118" s="476"/>
      <c r="S118" s="477"/>
    </row>
    <row r="119" spans="1:20" ht="36" customHeight="1" x14ac:dyDescent="0.25">
      <c r="B119" s="886"/>
      <c r="C119" s="887"/>
      <c r="D119" s="887"/>
      <c r="E119" s="887"/>
      <c r="F119" s="887"/>
      <c r="G119" s="887"/>
      <c r="H119" s="887"/>
      <c r="I119" s="887"/>
      <c r="J119" s="471"/>
      <c r="K119" s="471"/>
      <c r="L119" s="472"/>
      <c r="M119" s="473"/>
      <c r="N119" s="474"/>
      <c r="O119" s="475"/>
      <c r="P119" s="476"/>
      <c r="Q119" s="477"/>
      <c r="R119" s="476"/>
      <c r="S119" s="477"/>
    </row>
    <row r="120" spans="1:20" ht="36" customHeight="1" x14ac:dyDescent="0.25">
      <c r="B120" s="886"/>
      <c r="C120" s="887"/>
      <c r="D120" s="887"/>
      <c r="E120" s="887"/>
      <c r="F120" s="887"/>
      <c r="G120" s="887"/>
      <c r="H120" s="887"/>
      <c r="I120" s="887"/>
      <c r="J120" s="471"/>
      <c r="K120" s="471"/>
      <c r="L120" s="472"/>
      <c r="M120" s="473"/>
      <c r="N120" s="474"/>
      <c r="O120" s="475"/>
      <c r="P120" s="476"/>
      <c r="Q120" s="477"/>
      <c r="R120" s="476"/>
      <c r="S120" s="477"/>
    </row>
    <row r="121" spans="1:20" ht="36" customHeight="1" x14ac:dyDescent="0.25">
      <c r="B121" s="886"/>
      <c r="C121" s="887"/>
      <c r="D121" s="887"/>
      <c r="E121" s="887"/>
      <c r="F121" s="887"/>
      <c r="G121" s="887"/>
      <c r="H121" s="887"/>
      <c r="I121" s="887"/>
      <c r="J121" s="471"/>
      <c r="K121" s="471"/>
      <c r="L121" s="472"/>
      <c r="M121" s="473"/>
      <c r="N121" s="474"/>
      <c r="O121" s="475"/>
      <c r="P121" s="476"/>
      <c r="Q121" s="477"/>
      <c r="R121" s="476"/>
      <c r="S121" s="477"/>
    </row>
    <row r="122" spans="1:20" ht="36" customHeight="1" x14ac:dyDescent="0.25">
      <c r="B122" s="886"/>
      <c r="C122" s="887"/>
      <c r="D122" s="887"/>
      <c r="E122" s="887"/>
      <c r="F122" s="887"/>
      <c r="G122" s="887"/>
      <c r="H122" s="887"/>
      <c r="I122" s="887"/>
      <c r="J122" s="471"/>
      <c r="K122" s="471"/>
      <c r="L122" s="472"/>
      <c r="M122" s="473"/>
      <c r="N122" s="474"/>
      <c r="O122" s="475"/>
      <c r="P122" s="476"/>
      <c r="Q122" s="477"/>
      <c r="R122" s="476"/>
      <c r="S122" s="477"/>
    </row>
    <row r="123" spans="1:20" ht="36" customHeight="1" x14ac:dyDescent="0.25">
      <c r="B123" s="886"/>
      <c r="C123" s="887"/>
      <c r="D123" s="887"/>
      <c r="E123" s="887"/>
      <c r="F123" s="887"/>
      <c r="G123" s="887"/>
      <c r="H123" s="887"/>
      <c r="I123" s="887"/>
      <c r="J123" s="471"/>
      <c r="K123" s="471"/>
      <c r="L123" s="472"/>
      <c r="M123" s="473"/>
      <c r="N123" s="474"/>
      <c r="O123" s="475"/>
      <c r="P123" s="476"/>
      <c r="Q123" s="477"/>
      <c r="R123" s="476"/>
      <c r="S123" s="477"/>
    </row>
    <row r="124" spans="1:20" ht="36" customHeight="1" x14ac:dyDescent="0.25">
      <c r="B124" s="886"/>
      <c r="C124" s="887"/>
      <c r="D124" s="887"/>
      <c r="E124" s="887"/>
      <c r="F124" s="887"/>
      <c r="G124" s="887"/>
      <c r="H124" s="887"/>
      <c r="I124" s="887"/>
      <c r="J124" s="471"/>
      <c r="K124" s="471"/>
      <c r="L124" s="472"/>
      <c r="M124" s="473"/>
      <c r="N124" s="474"/>
      <c r="O124" s="475"/>
      <c r="P124" s="476"/>
      <c r="Q124" s="477"/>
      <c r="R124" s="476"/>
      <c r="S124" s="477"/>
    </row>
    <row r="125" spans="1:20" ht="36" customHeight="1" thickBot="1" x14ac:dyDescent="0.3">
      <c r="B125" s="888"/>
      <c r="C125" s="889"/>
      <c r="D125" s="889"/>
      <c r="E125" s="889"/>
      <c r="F125" s="889"/>
      <c r="G125" s="889"/>
      <c r="H125" s="889"/>
      <c r="I125" s="889"/>
      <c r="J125" s="478"/>
      <c r="K125" s="478"/>
      <c r="L125" s="479"/>
      <c r="M125" s="480"/>
      <c r="N125" s="481"/>
      <c r="O125" s="482"/>
      <c r="P125" s="483"/>
      <c r="Q125" s="484"/>
      <c r="R125" s="483"/>
      <c r="S125" s="484"/>
    </row>
    <row r="126" spans="1:20" ht="36" customHeight="1" thickBot="1" x14ac:dyDescent="0.45">
      <c r="B126" s="890" t="s">
        <v>31</v>
      </c>
      <c r="C126" s="891"/>
      <c r="D126" s="891"/>
      <c r="E126" s="891"/>
      <c r="F126" s="891"/>
      <c r="G126" s="891"/>
      <c r="H126" s="891"/>
      <c r="I126" s="891"/>
      <c r="J126" s="485">
        <f>ROUND((SUM(J112:J125)),4)</f>
        <v>0</v>
      </c>
      <c r="K126" s="485">
        <f>ROUND((SUM(K112:K125)),4)</f>
        <v>0</v>
      </c>
      <c r="L126" s="896"/>
      <c r="M126" s="897"/>
      <c r="N126" s="897"/>
      <c r="O126" s="897"/>
      <c r="P126" s="897"/>
      <c r="Q126" s="897"/>
      <c r="R126" s="897"/>
      <c r="S126" s="898"/>
    </row>
    <row r="127" spans="1:20" s="83" customFormat="1" ht="18" customHeight="1" thickBot="1" x14ac:dyDescent="0.45">
      <c r="A127" s="16"/>
      <c r="B127" s="453"/>
      <c r="C127" s="489"/>
      <c r="D127" s="489"/>
      <c r="E127" s="489"/>
      <c r="F127" s="489"/>
      <c r="G127" s="489"/>
      <c r="H127" s="489"/>
      <c r="I127" s="489"/>
      <c r="J127" s="490"/>
      <c r="K127" s="490"/>
      <c r="L127" s="491"/>
      <c r="M127" s="491"/>
      <c r="N127" s="491"/>
      <c r="O127" s="491"/>
      <c r="P127" s="491"/>
      <c r="Q127" s="491"/>
      <c r="R127" s="491"/>
      <c r="S127" s="453"/>
      <c r="T127" s="16"/>
    </row>
    <row r="128" spans="1:20" ht="74.25" customHeight="1" thickBot="1" x14ac:dyDescent="0.3">
      <c r="B128" s="890" t="s">
        <v>106</v>
      </c>
      <c r="C128" s="891"/>
      <c r="D128" s="891"/>
      <c r="E128" s="891"/>
      <c r="F128" s="891"/>
      <c r="G128" s="891"/>
      <c r="H128" s="891"/>
      <c r="I128" s="891"/>
      <c r="J128" s="891"/>
      <c r="K128" s="891"/>
      <c r="L128" s="891"/>
      <c r="M128" s="891"/>
      <c r="N128" s="891"/>
      <c r="O128" s="891"/>
      <c r="P128" s="891"/>
      <c r="Q128" s="891"/>
      <c r="R128" s="891"/>
      <c r="S128" s="892"/>
    </row>
    <row r="129" spans="2:19" ht="405" customHeight="1" thickBot="1" x14ac:dyDescent="0.3">
      <c r="B129" s="893"/>
      <c r="C129" s="894"/>
      <c r="D129" s="894"/>
      <c r="E129" s="894"/>
      <c r="F129" s="894"/>
      <c r="G129" s="894"/>
      <c r="H129" s="894"/>
      <c r="I129" s="894"/>
      <c r="J129" s="894"/>
      <c r="K129" s="894"/>
      <c r="L129" s="894"/>
      <c r="M129" s="894"/>
      <c r="N129" s="894"/>
      <c r="O129" s="894"/>
      <c r="P129" s="894"/>
      <c r="Q129" s="894"/>
      <c r="R129" s="894"/>
      <c r="S129" s="895"/>
    </row>
  </sheetData>
  <sheetProtection password="D332" sheet="1" objects="1" scenarios="1" selectLockedCells="1"/>
  <mergeCells count="193">
    <mergeCell ref="B2:M2"/>
    <mergeCell ref="B21:C21"/>
    <mergeCell ref="D21:S21"/>
    <mergeCell ref="B23:C23"/>
    <mergeCell ref="D23:I23"/>
    <mergeCell ref="B24:C24"/>
    <mergeCell ref="D24:I24"/>
    <mergeCell ref="O6:R6"/>
    <mergeCell ref="B7:M7"/>
    <mergeCell ref="B8:M8"/>
    <mergeCell ref="B9:M9"/>
    <mergeCell ref="C10:D10"/>
    <mergeCell ref="C11:E11"/>
    <mergeCell ref="B15:M15"/>
    <mergeCell ref="B19:M19"/>
    <mergeCell ref="A3:B3"/>
    <mergeCell ref="B27:C27"/>
    <mergeCell ref="D27:I27"/>
    <mergeCell ref="B28:C28"/>
    <mergeCell ref="D28:I28"/>
    <mergeCell ref="B25:C25"/>
    <mergeCell ref="D25:I25"/>
    <mergeCell ref="B26:C26"/>
    <mergeCell ref="D26:I26"/>
    <mergeCell ref="B4:D4"/>
    <mergeCell ref="E4:M4"/>
    <mergeCell ref="B6:M6"/>
    <mergeCell ref="B33:C33"/>
    <mergeCell ref="D33:I33"/>
    <mergeCell ref="B34:C34"/>
    <mergeCell ref="D34:I34"/>
    <mergeCell ref="B31:C31"/>
    <mergeCell ref="D31:I31"/>
    <mergeCell ref="B32:C32"/>
    <mergeCell ref="D32:I32"/>
    <mergeCell ref="B29:C29"/>
    <mergeCell ref="D29:I29"/>
    <mergeCell ref="B30:C30"/>
    <mergeCell ref="D30:I30"/>
    <mergeCell ref="B37:C37"/>
    <mergeCell ref="D37:I37"/>
    <mergeCell ref="B40:S40"/>
    <mergeCell ref="B41:S41"/>
    <mergeCell ref="B43:C43"/>
    <mergeCell ref="D43:S43"/>
    <mergeCell ref="B38:I38"/>
    <mergeCell ref="L38:S38"/>
    <mergeCell ref="B35:C35"/>
    <mergeCell ref="D35:I35"/>
    <mergeCell ref="B36:C36"/>
    <mergeCell ref="D36:I36"/>
    <mergeCell ref="B49:C49"/>
    <mergeCell ref="D49:I49"/>
    <mergeCell ref="B50:C50"/>
    <mergeCell ref="D50:I50"/>
    <mergeCell ref="B47:C47"/>
    <mergeCell ref="D47:I47"/>
    <mergeCell ref="B48:C48"/>
    <mergeCell ref="D48:I48"/>
    <mergeCell ref="B45:C45"/>
    <mergeCell ref="D45:I45"/>
    <mergeCell ref="B46:C46"/>
    <mergeCell ref="D46:I46"/>
    <mergeCell ref="B55:C55"/>
    <mergeCell ref="D55:I55"/>
    <mergeCell ref="B56:C56"/>
    <mergeCell ref="D56:I56"/>
    <mergeCell ref="B53:C53"/>
    <mergeCell ref="D53:I53"/>
    <mergeCell ref="B54:C54"/>
    <mergeCell ref="D54:I54"/>
    <mergeCell ref="B51:C51"/>
    <mergeCell ref="D51:I51"/>
    <mergeCell ref="B52:C52"/>
    <mergeCell ref="D52:I52"/>
    <mergeCell ref="B59:C59"/>
    <mergeCell ref="D59:I59"/>
    <mergeCell ref="B62:S62"/>
    <mergeCell ref="B63:S63"/>
    <mergeCell ref="B65:C65"/>
    <mergeCell ref="D65:S65"/>
    <mergeCell ref="B60:I60"/>
    <mergeCell ref="L60:S60"/>
    <mergeCell ref="B57:C57"/>
    <mergeCell ref="D57:I57"/>
    <mergeCell ref="B58:C58"/>
    <mergeCell ref="D58:I58"/>
    <mergeCell ref="B71:C71"/>
    <mergeCell ref="D71:I71"/>
    <mergeCell ref="B72:C72"/>
    <mergeCell ref="D72:I72"/>
    <mergeCell ref="B69:C69"/>
    <mergeCell ref="D69:I69"/>
    <mergeCell ref="B70:C70"/>
    <mergeCell ref="D70:I70"/>
    <mergeCell ref="B67:C67"/>
    <mergeCell ref="D67:I67"/>
    <mergeCell ref="D68:I68"/>
    <mergeCell ref="B68:C68"/>
    <mergeCell ref="B77:C77"/>
    <mergeCell ref="D77:I77"/>
    <mergeCell ref="B78:C78"/>
    <mergeCell ref="D78:I78"/>
    <mergeCell ref="B75:C75"/>
    <mergeCell ref="D75:I75"/>
    <mergeCell ref="B76:C76"/>
    <mergeCell ref="D76:I76"/>
    <mergeCell ref="B73:C73"/>
    <mergeCell ref="D73:I73"/>
    <mergeCell ref="B74:C74"/>
    <mergeCell ref="D74:I74"/>
    <mergeCell ref="B81:C81"/>
    <mergeCell ref="D81:I81"/>
    <mergeCell ref="B84:S84"/>
    <mergeCell ref="B85:S85"/>
    <mergeCell ref="B87:C87"/>
    <mergeCell ref="D87:S87"/>
    <mergeCell ref="B82:I82"/>
    <mergeCell ref="L82:S82"/>
    <mergeCell ref="B79:C79"/>
    <mergeCell ref="D79:I79"/>
    <mergeCell ref="B80:C80"/>
    <mergeCell ref="D80:I80"/>
    <mergeCell ref="B93:C93"/>
    <mergeCell ref="D93:I93"/>
    <mergeCell ref="B94:C94"/>
    <mergeCell ref="D94:I94"/>
    <mergeCell ref="B91:C91"/>
    <mergeCell ref="D91:I91"/>
    <mergeCell ref="B92:C92"/>
    <mergeCell ref="D92:I92"/>
    <mergeCell ref="B89:C89"/>
    <mergeCell ref="D89:I89"/>
    <mergeCell ref="B90:C90"/>
    <mergeCell ref="D90:I90"/>
    <mergeCell ref="B99:C99"/>
    <mergeCell ref="D99:I99"/>
    <mergeCell ref="B100:C100"/>
    <mergeCell ref="D100:I100"/>
    <mergeCell ref="B97:C97"/>
    <mergeCell ref="D97:I97"/>
    <mergeCell ref="B98:C98"/>
    <mergeCell ref="D98:I98"/>
    <mergeCell ref="B95:C95"/>
    <mergeCell ref="D95:I95"/>
    <mergeCell ref="B96:C96"/>
    <mergeCell ref="D96:I96"/>
    <mergeCell ref="B103:C103"/>
    <mergeCell ref="D103:I103"/>
    <mergeCell ref="B106:S106"/>
    <mergeCell ref="B107:S107"/>
    <mergeCell ref="B109:C109"/>
    <mergeCell ref="D109:S109"/>
    <mergeCell ref="B104:I104"/>
    <mergeCell ref="L104:S104"/>
    <mergeCell ref="B101:C101"/>
    <mergeCell ref="D101:I101"/>
    <mergeCell ref="B102:C102"/>
    <mergeCell ref="D102:I102"/>
    <mergeCell ref="B115:C115"/>
    <mergeCell ref="D115:I115"/>
    <mergeCell ref="B116:C116"/>
    <mergeCell ref="D116:I116"/>
    <mergeCell ref="B113:C113"/>
    <mergeCell ref="D113:I113"/>
    <mergeCell ref="B114:C114"/>
    <mergeCell ref="D114:I114"/>
    <mergeCell ref="B111:C111"/>
    <mergeCell ref="D111:I111"/>
    <mergeCell ref="B112:C112"/>
    <mergeCell ref="D112:I112"/>
    <mergeCell ref="B128:S128"/>
    <mergeCell ref="B129:S129"/>
    <mergeCell ref="B123:C123"/>
    <mergeCell ref="D123:I123"/>
    <mergeCell ref="B124:C124"/>
    <mergeCell ref="D124:I124"/>
    <mergeCell ref="B121:C121"/>
    <mergeCell ref="D121:I121"/>
    <mergeCell ref="B122:C122"/>
    <mergeCell ref="D122:I122"/>
    <mergeCell ref="B126:I126"/>
    <mergeCell ref="L126:S126"/>
    <mergeCell ref="B119:C119"/>
    <mergeCell ref="D119:I119"/>
    <mergeCell ref="B120:C120"/>
    <mergeCell ref="D120:I120"/>
    <mergeCell ref="B117:C117"/>
    <mergeCell ref="D117:I117"/>
    <mergeCell ref="B118:C118"/>
    <mergeCell ref="D118:I118"/>
    <mergeCell ref="B125:C125"/>
    <mergeCell ref="D125:I125"/>
  </mergeCells>
  <dataValidations count="3">
    <dataValidation type="list" allowBlank="1" showInputMessage="1" showErrorMessage="1" sqref="O46:P59 O112:P125 R90:R103 R46:R59 R24:R37 R68:R81 R112:R125 O68:P81 O24:P37 O90:P103">
      <formula1>$W$2:$W$3</formula1>
    </dataValidation>
    <dataValidation type="list" allowBlank="1" showInputMessage="1" showErrorMessage="1" sqref="L24:L37 L112:L125 L46:L59 L68:L81 L90:L103">
      <formula1>$V$2:$V$3</formula1>
    </dataValidation>
    <dataValidation type="decimal" operator="lessThanOrEqual" allowBlank="1" showInputMessage="1" showErrorMessage="1" sqref="Q24:Q37">
      <formula1>100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6"/>
  <sheetViews>
    <sheetView workbookViewId="0">
      <selection activeCell="F11" sqref="F11"/>
    </sheetView>
  </sheetViews>
  <sheetFormatPr defaultRowHeight="12.5" x14ac:dyDescent="0.25"/>
  <cols>
    <col min="1" max="1" width="9.1796875" style="50"/>
    <col min="2" max="2" width="8.1796875" customWidth="1"/>
    <col min="3" max="3" width="100.7265625" customWidth="1"/>
    <col min="4" max="4" width="44" customWidth="1"/>
  </cols>
  <sheetData>
    <row r="1" spans="2:33" x14ac:dyDescent="0.25">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2:33" ht="78" customHeight="1" x14ac:dyDescent="0.25">
      <c r="B2" s="937" t="s">
        <v>183</v>
      </c>
      <c r="C2" s="937"/>
      <c r="D2" s="937"/>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2:33" ht="78" customHeight="1" thickBot="1" x14ac:dyDescent="0.3">
      <c r="B3" s="210"/>
      <c r="C3" s="210"/>
      <c r="D3" s="21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2:33" ht="63.75" customHeight="1" x14ac:dyDescent="0.25">
      <c r="B4" s="938" t="s">
        <v>173</v>
      </c>
      <c r="C4" s="939"/>
      <c r="D4" s="942" t="s">
        <v>4</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2:33" ht="63.75" customHeight="1" thickBot="1" x14ac:dyDescent="0.3">
      <c r="B5" s="940"/>
      <c r="C5" s="941"/>
      <c r="D5" s="943"/>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spans="2:33" ht="36" customHeight="1" x14ac:dyDescent="0.35">
      <c r="B6" s="198">
        <v>1</v>
      </c>
      <c r="C6" s="199" t="s">
        <v>174</v>
      </c>
      <c r="D6" s="20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2:33" ht="36" customHeight="1" x14ac:dyDescent="0.35">
      <c r="B7" s="201">
        <v>2</v>
      </c>
      <c r="C7" s="202" t="s">
        <v>175</v>
      </c>
      <c r="D7" s="203"/>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row>
    <row r="8" spans="2:33" ht="36" customHeight="1" x14ac:dyDescent="0.35">
      <c r="B8" s="201">
        <v>3</v>
      </c>
      <c r="C8" s="202" t="s">
        <v>176</v>
      </c>
      <c r="D8" s="203"/>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row>
    <row r="9" spans="2:33" ht="36" customHeight="1" x14ac:dyDescent="0.35">
      <c r="B9" s="201">
        <v>4</v>
      </c>
      <c r="C9" s="202" t="s">
        <v>177</v>
      </c>
      <c r="D9" s="203"/>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row>
    <row r="10" spans="2:33" ht="36" customHeight="1" x14ac:dyDescent="0.35">
      <c r="B10" s="201">
        <v>5</v>
      </c>
      <c r="C10" s="202" t="s">
        <v>178</v>
      </c>
      <c r="D10" s="203"/>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2:33" ht="36" customHeight="1" x14ac:dyDescent="0.35">
      <c r="B11" s="201">
        <v>6</v>
      </c>
      <c r="C11" s="202" t="s">
        <v>179</v>
      </c>
      <c r="D11" s="203"/>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row>
    <row r="12" spans="2:33" ht="36" customHeight="1" x14ac:dyDescent="0.35">
      <c r="B12" s="201">
        <v>7</v>
      </c>
      <c r="C12" s="202" t="s">
        <v>180</v>
      </c>
      <c r="D12" s="203"/>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row>
    <row r="13" spans="2:33" ht="36" customHeight="1" thickBot="1" x14ac:dyDescent="0.4">
      <c r="B13" s="204">
        <v>8</v>
      </c>
      <c r="C13" s="205" t="s">
        <v>181</v>
      </c>
      <c r="D13" s="206"/>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row>
    <row r="14" spans="2:33" ht="36" customHeight="1" thickBot="1" x14ac:dyDescent="0.3">
      <c r="B14" s="944" t="s">
        <v>182</v>
      </c>
      <c r="C14" s="945"/>
      <c r="D14" s="207">
        <f>ROUND((SUM(D6:D13)),4)</f>
        <v>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row>
    <row r="15" spans="2:33" ht="13" thickBot="1" x14ac:dyDescent="0.3">
      <c r="B15" s="208"/>
      <c r="C15" s="208"/>
      <c r="D15" s="208"/>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row>
    <row r="16" spans="2:33" ht="18.5" thickBot="1" x14ac:dyDescent="0.3">
      <c r="B16" s="946" t="s">
        <v>162</v>
      </c>
      <c r="C16" s="947"/>
      <c r="D16" s="209"/>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row>
    <row r="17" spans="2:33" ht="15.75" customHeight="1" x14ac:dyDescent="0.25">
      <c r="B17" s="928"/>
      <c r="C17" s="929"/>
      <c r="D17" s="93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row>
    <row r="18" spans="2:33" x14ac:dyDescent="0.25">
      <c r="B18" s="931"/>
      <c r="C18" s="932"/>
      <c r="D18" s="933"/>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row>
    <row r="19" spans="2:33" x14ac:dyDescent="0.25">
      <c r="B19" s="931"/>
      <c r="C19" s="932"/>
      <c r="D19" s="933"/>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3" x14ac:dyDescent="0.25">
      <c r="B20" s="931"/>
      <c r="C20" s="932"/>
      <c r="D20" s="933"/>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2:33" x14ac:dyDescent="0.25">
      <c r="B21" s="931"/>
      <c r="C21" s="932"/>
      <c r="D21" s="933"/>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3" x14ac:dyDescent="0.25">
      <c r="B22" s="931"/>
      <c r="C22" s="932"/>
      <c r="D22" s="933"/>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3" x14ac:dyDescent="0.25">
      <c r="B23" s="931"/>
      <c r="C23" s="932"/>
      <c r="D23" s="933"/>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3" x14ac:dyDescent="0.25">
      <c r="B24" s="931"/>
      <c r="C24" s="932"/>
      <c r="D24" s="933"/>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3" x14ac:dyDescent="0.25">
      <c r="B25" s="931"/>
      <c r="C25" s="932"/>
      <c r="D25" s="933"/>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3" x14ac:dyDescent="0.25">
      <c r="B26" s="931"/>
      <c r="C26" s="932"/>
      <c r="D26" s="933"/>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3" x14ac:dyDescent="0.25">
      <c r="B27" s="931"/>
      <c r="C27" s="932"/>
      <c r="D27" s="933"/>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3" x14ac:dyDescent="0.25">
      <c r="B28" s="931"/>
      <c r="C28" s="932"/>
      <c r="D28" s="933"/>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3" x14ac:dyDescent="0.25">
      <c r="B29" s="931"/>
      <c r="C29" s="932"/>
      <c r="D29" s="933"/>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3" x14ac:dyDescent="0.25">
      <c r="B30" s="931"/>
      <c r="C30" s="932"/>
      <c r="D30" s="933"/>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3" x14ac:dyDescent="0.25">
      <c r="B31" s="931"/>
      <c r="C31" s="932"/>
      <c r="D31" s="933"/>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2:33" x14ac:dyDescent="0.25">
      <c r="B32" s="931"/>
      <c r="C32" s="932"/>
      <c r="D32" s="933"/>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2:33" ht="13" thickBot="1" x14ac:dyDescent="0.3">
      <c r="B33" s="934"/>
      <c r="C33" s="935"/>
      <c r="D33" s="936"/>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2:33" x14ac:dyDescent="0.25">
      <c r="B34" s="110"/>
      <c r="C34" s="110"/>
      <c r="D34" s="11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2:33" x14ac:dyDescent="0.25">
      <c r="B35" s="110"/>
      <c r="C35" s="110"/>
      <c r="D35" s="11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2:33" x14ac:dyDescent="0.25">
      <c r="B36" s="110"/>
      <c r="C36" s="110"/>
      <c r="D36" s="11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2:33" x14ac:dyDescent="0.25">
      <c r="B37" s="110"/>
      <c r="C37" s="110"/>
      <c r="D37" s="11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2:33" x14ac:dyDescent="0.25">
      <c r="B38" s="110"/>
      <c r="C38" s="110"/>
      <c r="D38" s="11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2:33" x14ac:dyDescent="0.25">
      <c r="B39" s="110"/>
      <c r="C39" s="110"/>
      <c r="D39" s="11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2:33" x14ac:dyDescent="0.25">
      <c r="B40" s="110"/>
      <c r="C40" s="110"/>
      <c r="D40" s="11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2:33" x14ac:dyDescent="0.25">
      <c r="B41" s="110"/>
      <c r="C41" s="110"/>
      <c r="D41" s="11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2:33" x14ac:dyDescent="0.25">
      <c r="B42" s="110"/>
      <c r="C42" s="110"/>
      <c r="D42" s="11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2:33" x14ac:dyDescent="0.25">
      <c r="B43" s="110"/>
      <c r="C43" s="110"/>
      <c r="D43" s="11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2:33" x14ac:dyDescent="0.25">
      <c r="B44" s="110"/>
      <c r="C44" s="110"/>
      <c r="D44" s="11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2:33" x14ac:dyDescent="0.25">
      <c r="B45" s="110"/>
      <c r="C45" s="110"/>
      <c r="D45" s="11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2:33" x14ac:dyDescent="0.25">
      <c r="B46" s="110"/>
      <c r="C46" s="110"/>
      <c r="D46" s="11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2:33" x14ac:dyDescent="0.25">
      <c r="B47" s="110"/>
      <c r="C47" s="110"/>
      <c r="D47" s="11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2:33" x14ac:dyDescent="0.25">
      <c r="B48" s="110"/>
      <c r="C48" s="110"/>
      <c r="D48" s="11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2:33" x14ac:dyDescent="0.25">
      <c r="B49" s="110"/>
      <c r="C49" s="110"/>
      <c r="D49" s="11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2:33" x14ac:dyDescent="0.25">
      <c r="B50" s="110"/>
      <c r="C50" s="110"/>
      <c r="D50" s="11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2:33" x14ac:dyDescent="0.25">
      <c r="B51" s="110"/>
      <c r="C51" s="110"/>
      <c r="D51" s="11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2:33" x14ac:dyDescent="0.25">
      <c r="B52" s="110"/>
      <c r="C52" s="110"/>
      <c r="D52" s="11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2:33" x14ac:dyDescent="0.25">
      <c r="B53" s="110"/>
      <c r="C53" s="110"/>
      <c r="D53" s="11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2:33" x14ac:dyDescent="0.25">
      <c r="B54" s="110"/>
      <c r="C54" s="110"/>
      <c r="D54" s="11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2:33" x14ac:dyDescent="0.25">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2:33" x14ac:dyDescent="0.25">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2:33" x14ac:dyDescent="0.25">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2:33" x14ac:dyDescent="0.25">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2:33" x14ac:dyDescent="0.25">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2:33" x14ac:dyDescent="0.25">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2:33" x14ac:dyDescent="0.25">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2:33" x14ac:dyDescent="0.25">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2:33" x14ac:dyDescent="0.25">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2:33" x14ac:dyDescent="0.25">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5:33" x14ac:dyDescent="0.25">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5:33" x14ac:dyDescent="0.25">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5:33" x14ac:dyDescent="0.25">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5:33" x14ac:dyDescent="0.25">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5:33" x14ac:dyDescent="0.25">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5:33" x14ac:dyDescent="0.25">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5:33" x14ac:dyDescent="0.25">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5:33" x14ac:dyDescent="0.25">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5:33" x14ac:dyDescent="0.25">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5:33" x14ac:dyDescent="0.25">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5:33" x14ac:dyDescent="0.25">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5:33" x14ac:dyDescent="0.25">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5:33" x14ac:dyDescent="0.25">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5:33" x14ac:dyDescent="0.25">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5:33" x14ac:dyDescent="0.25">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5:33" x14ac:dyDescent="0.25">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5:33" x14ac:dyDescent="0.25">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5:33" x14ac:dyDescent="0.25">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5:33" x14ac:dyDescent="0.25">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5:33" x14ac:dyDescent="0.25">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5:33" x14ac:dyDescent="0.25">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5:33" x14ac:dyDescent="0.25">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5:33" x14ac:dyDescent="0.25">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5:33" x14ac:dyDescent="0.25">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5:33" x14ac:dyDescent="0.25">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5:33" x14ac:dyDescent="0.25">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5:33" x14ac:dyDescent="0.25">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5:33" x14ac:dyDescent="0.25">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5:33" x14ac:dyDescent="0.25">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5:33" x14ac:dyDescent="0.25">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5:33" x14ac:dyDescent="0.25">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5:33" x14ac:dyDescent="0.25">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5:33" x14ac:dyDescent="0.25">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5:33" x14ac:dyDescent="0.25">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5:33" x14ac:dyDescent="0.25">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5:33" x14ac:dyDescent="0.25">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5:33" x14ac:dyDescent="0.25">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5:33" x14ac:dyDescent="0.25">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5:33" x14ac:dyDescent="0.25">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5:33" x14ac:dyDescent="0.25">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5:33" x14ac:dyDescent="0.25">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5:33" x14ac:dyDescent="0.25">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5:33" x14ac:dyDescent="0.25">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5:33" x14ac:dyDescent="0.25">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5:33" x14ac:dyDescent="0.25">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5:33" x14ac:dyDescent="0.25">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5:33" x14ac:dyDescent="0.25">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5:33" x14ac:dyDescent="0.25">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5:33" x14ac:dyDescent="0.25">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5:33" x14ac:dyDescent="0.25">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5:33" x14ac:dyDescent="0.25">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5:33" x14ac:dyDescent="0.25">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5:33" x14ac:dyDescent="0.25">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5:33" x14ac:dyDescent="0.25">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5:33" x14ac:dyDescent="0.25">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5:33" x14ac:dyDescent="0.25">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5:33" x14ac:dyDescent="0.25">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5:33" x14ac:dyDescent="0.25">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5:33" x14ac:dyDescent="0.25">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5:33" x14ac:dyDescent="0.25">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5:33" x14ac:dyDescent="0.25">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5:33" x14ac:dyDescent="0.25">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5:33" x14ac:dyDescent="0.25">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5:33" x14ac:dyDescent="0.25">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5:33" x14ac:dyDescent="0.25">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5:33" x14ac:dyDescent="0.25">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5:33" x14ac:dyDescent="0.25">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5:33" x14ac:dyDescent="0.25">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5:33" x14ac:dyDescent="0.25">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5:33" x14ac:dyDescent="0.25">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5:33" x14ac:dyDescent="0.25">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5:33" x14ac:dyDescent="0.25">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5:33" x14ac:dyDescent="0.25">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5:33" x14ac:dyDescent="0.25">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5:33" x14ac:dyDescent="0.25">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5:33" x14ac:dyDescent="0.25">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5:33" x14ac:dyDescent="0.25">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5:33" x14ac:dyDescent="0.25">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5:33" x14ac:dyDescent="0.25">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5:33" x14ac:dyDescent="0.25">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5:33" x14ac:dyDescent="0.25">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5:33" x14ac:dyDescent="0.25">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5:33" x14ac:dyDescent="0.25">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5:33" x14ac:dyDescent="0.25">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5:33" x14ac:dyDescent="0.25">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5:33" x14ac:dyDescent="0.25">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5:33" x14ac:dyDescent="0.25">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5:33" x14ac:dyDescent="0.25">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5:33" x14ac:dyDescent="0.25">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5:33" x14ac:dyDescent="0.25">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5:33" x14ac:dyDescent="0.25">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5:33" x14ac:dyDescent="0.25">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5:33" x14ac:dyDescent="0.25">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5:33" x14ac:dyDescent="0.25">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5:33" x14ac:dyDescent="0.25">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5:33" x14ac:dyDescent="0.25">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5:33" x14ac:dyDescent="0.25">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5:33" x14ac:dyDescent="0.25">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5:33" x14ac:dyDescent="0.25">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5:33" x14ac:dyDescent="0.25">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5:33" x14ac:dyDescent="0.25">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5:33" x14ac:dyDescent="0.25">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5:33" x14ac:dyDescent="0.25">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5:33" x14ac:dyDescent="0.25">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5:33" x14ac:dyDescent="0.25">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5:33" x14ac:dyDescent="0.25">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5:33" x14ac:dyDescent="0.25">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5:33" x14ac:dyDescent="0.25">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5:33" x14ac:dyDescent="0.25">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5:33" x14ac:dyDescent="0.25">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5:33" x14ac:dyDescent="0.25">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5:33" x14ac:dyDescent="0.25">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5:33" x14ac:dyDescent="0.25">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5:33" x14ac:dyDescent="0.25">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5:33" x14ac:dyDescent="0.25">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5:33" x14ac:dyDescent="0.25">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5:33" x14ac:dyDescent="0.25">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5:33" x14ac:dyDescent="0.25">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5:33" x14ac:dyDescent="0.25">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5:33" x14ac:dyDescent="0.25">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5:33" x14ac:dyDescent="0.25">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5:33" x14ac:dyDescent="0.25">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5:33" x14ac:dyDescent="0.25">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5:33" x14ac:dyDescent="0.25">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5:33" x14ac:dyDescent="0.25">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5:33" x14ac:dyDescent="0.25">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5:33" x14ac:dyDescent="0.25">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5:33" x14ac:dyDescent="0.25">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5:33" x14ac:dyDescent="0.25">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5:33" x14ac:dyDescent="0.25">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5:33" x14ac:dyDescent="0.25">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5:33" x14ac:dyDescent="0.25">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5:33" x14ac:dyDescent="0.25">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5:33" x14ac:dyDescent="0.25">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5:33" x14ac:dyDescent="0.25">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5:33" x14ac:dyDescent="0.25">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5:33" x14ac:dyDescent="0.25">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5:33" x14ac:dyDescent="0.25">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5:33" x14ac:dyDescent="0.25">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5:33" x14ac:dyDescent="0.25">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5:33" x14ac:dyDescent="0.25">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5:33" x14ac:dyDescent="0.25">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5:33" x14ac:dyDescent="0.25">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5:33" x14ac:dyDescent="0.25">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5:33" x14ac:dyDescent="0.25">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5:33" x14ac:dyDescent="0.25">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5:33" x14ac:dyDescent="0.25">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5:33" x14ac:dyDescent="0.25">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5:33" x14ac:dyDescent="0.25">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5:33" x14ac:dyDescent="0.25">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5:33" x14ac:dyDescent="0.25">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5:33" x14ac:dyDescent="0.25">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sheetData>
  <sheetProtection password="D332" sheet="1" objects="1" scenarios="1"/>
  <mergeCells count="6">
    <mergeCell ref="B17:D33"/>
    <mergeCell ref="B2:D2"/>
    <mergeCell ref="B4:C5"/>
    <mergeCell ref="D4:D5"/>
    <mergeCell ref="B14:C14"/>
    <mergeCell ref="B16:C16"/>
  </mergeCells>
  <dataValidations count="1">
    <dataValidation type="decimal" operator="greaterThanOrEqual" allowBlank="1" showInputMessage="1" showErrorMessage="1" sqref="D6:D16">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 1 Summary Sheet</vt:lpstr>
      <vt:lpstr>FTE assumptions</vt:lpstr>
      <vt:lpstr>2 Staff Costs </vt:lpstr>
      <vt:lpstr>3 Accommodation Costs</vt:lpstr>
      <vt:lpstr>4 Other Operating Costs </vt:lpstr>
      <vt:lpstr>5 Subcontractor Costs </vt:lpstr>
      <vt:lpstr>6 Risk Premium and Profit </vt:lpstr>
      <vt:lpstr>7 Assets Schedule</vt:lpstr>
      <vt:lpstr>8 Decommissioning Costs</vt:lpstr>
      <vt:lpstr>Volumes</vt:lpstr>
    </vt:vector>
  </TitlesOfParts>
  <Company>DWP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10063971</dc:creator>
  <cp:lastModifiedBy>Janine Cato</cp:lastModifiedBy>
  <cp:lastPrinted>2016-05-13T07:18:01Z</cp:lastPrinted>
  <dcterms:created xsi:type="dcterms:W3CDTF">2013-02-25T14:17:48Z</dcterms:created>
  <dcterms:modified xsi:type="dcterms:W3CDTF">2017-04-19T14:06:21Z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258865260</vt:i4>
  </property>
  <property fmtid="{D5CDD505-2E9C-101B-9397-08002B2CF9AE}" pid="3" name="_NewReviewCycle">
    <vt:lpwstr/>
  </property>
  <property fmtid="{D5CDD505-2E9C-101B-9397-08002B2CF9AE}" pid="4" name="_EmailSubject">
    <vt:lpwstr>Summary of Transcriptions call 23/2/17</vt:lpwstr>
  </property>
  <property fmtid="{D5CDD505-2E9C-101B-9397-08002B2CF9AE}" pid="5" name="_AuthorEmail">
    <vt:lpwstr>SHIRLEY.COOK@DWP.GSI.GOV.UK</vt:lpwstr>
  </property>
  <property fmtid="{D5CDD505-2E9C-101B-9397-08002B2CF9AE}" pid="6" name="_AuthorEmailDisplayName">
    <vt:lpwstr>Cook Shirley DWP LOGISTICS 2017 PROGRAMME</vt:lpwstr>
  </property>
  <property fmtid="{D5CDD505-2E9C-101B-9397-08002B2CF9AE}" pid="7" name="_PreviousAdHocReviewCycleID">
    <vt:i4>921377721</vt:i4>
  </property>
  <property fmtid="{D5CDD505-2E9C-101B-9397-08002B2CF9AE}" pid="8" name="_ReviewingToolsShownOnce">
    <vt:lpwstr/>
  </property>
</Properties>
</file>