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lavender-seagrave\Desktop\"/>
    </mc:Choice>
  </mc:AlternateContent>
  <bookViews>
    <workbookView xWindow="0" yWindow="0" windowWidth="19200" windowHeight="6855"/>
  </bookViews>
  <sheets>
    <sheet name="PART 3" sheetId="4" r:id="rId1"/>
    <sheet name="PART 5" sheetId="6" r:id="rId2"/>
    <sheet name="PART 6" sheetId="2" r:id="rId3"/>
    <sheet name="FINAL SCORES" sheetId="3" r:id="rId4"/>
    <sheet name="SCORING DEFINITIONS" sheetId="5" r:id="rId5"/>
  </sheets>
  <calcPr calcId="171027"/>
</workbook>
</file>

<file path=xl/calcChain.xml><?xml version="1.0" encoding="utf-8"?>
<calcChain xmlns="http://schemas.openxmlformats.org/spreadsheetml/2006/main">
  <c r="AG4" i="6" l="1"/>
  <c r="AG5" i="6"/>
  <c r="AI5" i="6"/>
  <c r="AG6" i="6"/>
  <c r="AI6" i="6"/>
  <c r="AG7" i="6"/>
  <c r="AI7" i="6"/>
  <c r="AG8" i="6"/>
  <c r="AG9" i="6"/>
  <c r="AG10" i="6"/>
  <c r="AI10" i="6"/>
  <c r="AG11" i="6"/>
  <c r="AI11" i="6"/>
  <c r="AG3" i="6"/>
  <c r="AA4" i="6"/>
  <c r="AA5" i="6"/>
  <c r="AA6" i="6"/>
  <c r="AC6" i="6"/>
  <c r="AA7" i="6"/>
  <c r="AA8" i="6"/>
  <c r="AA9" i="6"/>
  <c r="AA10" i="6"/>
  <c r="AC10" i="6"/>
  <c r="AA11" i="6"/>
  <c r="AA3" i="6"/>
  <c r="U4" i="6"/>
  <c r="U5" i="6"/>
  <c r="U6" i="6"/>
  <c r="W6" i="6"/>
  <c r="U7" i="6"/>
  <c r="W7" i="6"/>
  <c r="U8" i="6"/>
  <c r="U9" i="6"/>
  <c r="U10" i="6"/>
  <c r="U11" i="6"/>
  <c r="W11" i="6"/>
  <c r="U3" i="6"/>
  <c r="O4" i="6"/>
  <c r="O5" i="6"/>
  <c r="O6" i="6"/>
  <c r="O7" i="6"/>
  <c r="O8" i="6"/>
  <c r="O9" i="6"/>
  <c r="O10" i="6"/>
  <c r="O11" i="6"/>
  <c r="Q11" i="6"/>
  <c r="O3" i="6"/>
  <c r="Q3" i="6"/>
  <c r="I4" i="6"/>
  <c r="I5" i="6"/>
  <c r="I6" i="6"/>
  <c r="K6" i="6"/>
  <c r="I7" i="6"/>
  <c r="K7" i="6"/>
  <c r="I8" i="6"/>
  <c r="I9" i="6"/>
  <c r="I10" i="6"/>
  <c r="K10" i="6"/>
  <c r="I11" i="6"/>
  <c r="K11" i="6"/>
  <c r="I3" i="6"/>
  <c r="C4" i="6"/>
  <c r="C5" i="6"/>
  <c r="C6" i="6"/>
  <c r="C7" i="6"/>
  <c r="C8" i="6"/>
  <c r="C9" i="6"/>
  <c r="C10" i="6"/>
  <c r="C11" i="6"/>
  <c r="C3" i="6"/>
  <c r="AG19" i="4"/>
  <c r="AG4" i="4"/>
  <c r="AG5" i="4"/>
  <c r="AI5" i="4"/>
  <c r="AG6" i="4"/>
  <c r="AG7" i="4"/>
  <c r="AI7" i="4"/>
  <c r="AG8" i="4"/>
  <c r="AG9" i="4"/>
  <c r="AI9" i="4"/>
  <c r="AG10" i="4"/>
  <c r="AG11" i="4"/>
  <c r="AI11" i="4"/>
  <c r="AG12" i="4"/>
  <c r="AG13" i="4"/>
  <c r="AI13" i="4"/>
  <c r="AG14" i="4"/>
  <c r="AG15" i="4"/>
  <c r="AI15" i="4"/>
  <c r="AG16" i="4"/>
  <c r="AG17" i="4"/>
  <c r="AI17" i="4"/>
  <c r="AG18" i="4"/>
  <c r="AG3" i="4"/>
  <c r="AA4" i="4"/>
  <c r="AA5" i="4"/>
  <c r="AA6" i="4"/>
  <c r="AC6" i="4"/>
  <c r="AA7" i="4"/>
  <c r="AC7" i="4"/>
  <c r="AA8" i="4"/>
  <c r="AA9" i="4"/>
  <c r="AA10" i="4"/>
  <c r="AC10" i="4"/>
  <c r="AA11" i="4"/>
  <c r="AC11" i="4"/>
  <c r="AA12" i="4"/>
  <c r="AA13" i="4"/>
  <c r="AA14" i="4"/>
  <c r="AC14" i="4"/>
  <c r="AA15" i="4"/>
  <c r="AC15" i="4"/>
  <c r="AA16" i="4"/>
  <c r="AA17" i="4"/>
  <c r="AA18" i="4"/>
  <c r="AC18" i="4"/>
  <c r="AA19" i="4"/>
  <c r="AC19" i="4"/>
  <c r="AA3" i="4"/>
  <c r="U4" i="4"/>
  <c r="U5" i="4"/>
  <c r="W5" i="4"/>
  <c r="U6" i="4"/>
  <c r="U7" i="4"/>
  <c r="W7" i="4"/>
  <c r="U8" i="4"/>
  <c r="U9" i="4"/>
  <c r="W9" i="4"/>
  <c r="U10" i="4"/>
  <c r="U11" i="4"/>
  <c r="W11" i="4"/>
  <c r="U12" i="4"/>
  <c r="U13" i="4"/>
  <c r="W13" i="4"/>
  <c r="U14" i="4"/>
  <c r="U15" i="4"/>
  <c r="W15" i="4"/>
  <c r="U16" i="4"/>
  <c r="U17" i="4"/>
  <c r="W17" i="4"/>
  <c r="U18" i="4"/>
  <c r="U19" i="4"/>
  <c r="W19" i="4"/>
  <c r="U3" i="4"/>
  <c r="O19" i="4"/>
  <c r="O4" i="4"/>
  <c r="O5" i="4"/>
  <c r="O6" i="4"/>
  <c r="Q6" i="4"/>
  <c r="O7" i="4"/>
  <c r="Q7" i="4"/>
  <c r="O8" i="4"/>
  <c r="O9" i="4"/>
  <c r="O10" i="4"/>
  <c r="Q10" i="4"/>
  <c r="O11" i="4"/>
  <c r="Q11" i="4"/>
  <c r="O12" i="4"/>
  <c r="O13" i="4"/>
  <c r="O14" i="4"/>
  <c r="Q14" i="4"/>
  <c r="O15" i="4"/>
  <c r="Q15" i="4"/>
  <c r="O16" i="4"/>
  <c r="O17" i="4"/>
  <c r="O18" i="4"/>
  <c r="Q18" i="4"/>
  <c r="O3" i="4"/>
  <c r="I4" i="4"/>
  <c r="I5" i="4"/>
  <c r="K5" i="4"/>
  <c r="I6" i="4"/>
  <c r="I7" i="4"/>
  <c r="K7" i="4"/>
  <c r="I8" i="4"/>
  <c r="I9" i="4"/>
  <c r="K9" i="4"/>
  <c r="I10" i="4"/>
  <c r="I11" i="4"/>
  <c r="K11" i="4"/>
  <c r="I12" i="4"/>
  <c r="I13" i="4"/>
  <c r="K13" i="4"/>
  <c r="I14" i="4"/>
  <c r="I15" i="4"/>
  <c r="K15" i="4"/>
  <c r="I16" i="4"/>
  <c r="I17" i="4"/>
  <c r="K17" i="4"/>
  <c r="I18" i="4"/>
  <c r="I19" i="4"/>
  <c r="K19" i="4"/>
  <c r="I3" i="4"/>
  <c r="C4" i="4"/>
  <c r="C5" i="4"/>
  <c r="E5" i="4"/>
  <c r="C6" i="4"/>
  <c r="C7" i="4"/>
  <c r="C8" i="4"/>
  <c r="C9" i="4"/>
  <c r="E9" i="4"/>
  <c r="C10" i="4"/>
  <c r="C11" i="4"/>
  <c r="C12" i="4"/>
  <c r="C13" i="4"/>
  <c r="E13" i="4"/>
  <c r="C14" i="4"/>
  <c r="C15" i="4"/>
  <c r="E15" i="4"/>
  <c r="C16" i="4"/>
  <c r="C17" i="4"/>
  <c r="E17" i="4"/>
  <c r="C18" i="4"/>
  <c r="C19" i="4"/>
  <c r="E19" i="4"/>
  <c r="C3" i="4"/>
  <c r="E3" i="4"/>
  <c r="AC11" i="6"/>
  <c r="W10" i="6"/>
  <c r="Q10" i="6"/>
  <c r="AF12" i="6"/>
  <c r="Z12" i="6"/>
  <c r="T12" i="6"/>
  <c r="N12" i="6"/>
  <c r="H12" i="6"/>
  <c r="B12" i="6"/>
  <c r="E11" i="6"/>
  <c r="E10" i="6"/>
  <c r="AI9" i="6"/>
  <c r="AC9" i="6"/>
  <c r="W9" i="6"/>
  <c r="Q9" i="6"/>
  <c r="K9" i="6"/>
  <c r="E9" i="6"/>
  <c r="AI8" i="6"/>
  <c r="AC8" i="6"/>
  <c r="W8" i="6"/>
  <c r="Q8" i="6"/>
  <c r="K8" i="6"/>
  <c r="E8" i="6"/>
  <c r="AC7" i="6"/>
  <c r="Q7" i="6"/>
  <c r="E7" i="6"/>
  <c r="Q6" i="6"/>
  <c r="E6" i="6"/>
  <c r="AC5" i="6"/>
  <c r="W5" i="6"/>
  <c r="Q5" i="6"/>
  <c r="K5" i="6"/>
  <c r="E5" i="6"/>
  <c r="AI4" i="6"/>
  <c r="AC4" i="6"/>
  <c r="W4" i="6"/>
  <c r="Q4" i="6"/>
  <c r="K4" i="6"/>
  <c r="E4" i="6"/>
  <c r="AI3" i="6"/>
  <c r="AC3" i="6"/>
  <c r="W3" i="6"/>
  <c r="K3" i="6"/>
  <c r="E3" i="6"/>
  <c r="T20" i="4"/>
  <c r="N20" i="4"/>
  <c r="AF20" i="4"/>
  <c r="Z20" i="4"/>
  <c r="B20" i="4"/>
  <c r="H20" i="4"/>
  <c r="AI19" i="4"/>
  <c r="AI18" i="4"/>
  <c r="AI16" i="4"/>
  <c r="AI14" i="4"/>
  <c r="AI12" i="4"/>
  <c r="AI10" i="4"/>
  <c r="AI8" i="4"/>
  <c r="AI6" i="4"/>
  <c r="AI4" i="4"/>
  <c r="AI3" i="4"/>
  <c r="AC17" i="4"/>
  <c r="AC16" i="4"/>
  <c r="AC13" i="4"/>
  <c r="AC12" i="4"/>
  <c r="AC9" i="4"/>
  <c r="AC8" i="4"/>
  <c r="AC5" i="4"/>
  <c r="AC4" i="4"/>
  <c r="AC3" i="4"/>
  <c r="W18" i="4"/>
  <c r="W16" i="4"/>
  <c r="W14" i="4"/>
  <c r="W12" i="4"/>
  <c r="W10" i="4"/>
  <c r="W8" i="4"/>
  <c r="W6" i="4"/>
  <c r="W4" i="4"/>
  <c r="W3" i="4"/>
  <c r="Q19" i="4"/>
  <c r="Q17" i="4"/>
  <c r="Q16" i="4"/>
  <c r="Q13" i="4"/>
  <c r="Q12" i="4"/>
  <c r="Q9" i="4"/>
  <c r="Q8" i="4"/>
  <c r="Q5" i="4"/>
  <c r="Q4" i="4"/>
  <c r="Q3" i="4"/>
  <c r="K18" i="4"/>
  <c r="K16" i="4"/>
  <c r="K14" i="4"/>
  <c r="K12" i="4"/>
  <c r="K10" i="4"/>
  <c r="K8" i="4"/>
  <c r="K6" i="4"/>
  <c r="K4" i="4"/>
  <c r="K3" i="4"/>
  <c r="E14" i="4"/>
  <c r="E7" i="2"/>
  <c r="G8" i="3"/>
  <c r="E6" i="2"/>
  <c r="G7" i="3"/>
  <c r="E5" i="2"/>
  <c r="G6" i="3"/>
  <c r="E4" i="2"/>
  <c r="G5" i="3"/>
  <c r="E3" i="2"/>
  <c r="G4" i="3"/>
  <c r="E2" i="2"/>
  <c r="G3" i="3"/>
  <c r="E18" i="4"/>
  <c r="E16" i="4"/>
  <c r="E12" i="4"/>
  <c r="E11" i="4"/>
  <c r="E10" i="4"/>
  <c r="E8" i="4"/>
  <c r="E7" i="4"/>
  <c r="E6" i="4"/>
  <c r="E20" i="4" s="1"/>
  <c r="D3" i="3" s="1"/>
  <c r="H3" i="3" s="1"/>
  <c r="E4" i="4"/>
  <c r="AI12" i="6"/>
  <c r="F8" i="3"/>
  <c r="AC12" i="6"/>
  <c r="F7" i="3"/>
  <c r="W12" i="6"/>
  <c r="F6" i="3"/>
  <c r="Q12" i="6"/>
  <c r="F5" i="3"/>
  <c r="K12" i="6"/>
  <c r="F4" i="3"/>
  <c r="E12" i="6"/>
  <c r="F3" i="3"/>
  <c r="AI20" i="4"/>
  <c r="D8" i="3"/>
  <c r="H8" i="3"/>
  <c r="AC20" i="4"/>
  <c r="D7" i="3"/>
  <c r="H7" i="3"/>
  <c r="W20" i="4"/>
  <c r="D6" i="3"/>
  <c r="Q20" i="4"/>
  <c r="D5" i="3"/>
  <c r="H5" i="3"/>
  <c r="K20" i="4"/>
  <c r="D4" i="3"/>
  <c r="H4" i="3"/>
  <c r="H6" i="3"/>
</calcChain>
</file>

<file path=xl/sharedStrings.xml><?xml version="1.0" encoding="utf-8"?>
<sst xmlns="http://schemas.openxmlformats.org/spreadsheetml/2006/main" count="258" uniqueCount="55">
  <si>
    <t>Question</t>
  </si>
  <si>
    <t>Available Marks</t>
  </si>
  <si>
    <t>Weighting</t>
  </si>
  <si>
    <t>Score</t>
  </si>
  <si>
    <t>Weighted Mark</t>
  </si>
  <si>
    <t>MARKS AVAILABLE</t>
  </si>
  <si>
    <t>LOWEST PRICE</t>
  </si>
  <si>
    <t>PARTICIPANT SCORE</t>
  </si>
  <si>
    <t>SUPPLIER</t>
  </si>
  <si>
    <t>RANKING</t>
  </si>
  <si>
    <t>Comment</t>
  </si>
  <si>
    <t xml:space="preserve"> </t>
  </si>
  <si>
    <t xml:space="preserve">SUPPLIER 1 </t>
  </si>
  <si>
    <t>SUPPLIER 2</t>
  </si>
  <si>
    <t>SUPPLIER 3</t>
  </si>
  <si>
    <t>SUPPLIER 4</t>
  </si>
  <si>
    <t>SUPPLIER 5</t>
  </si>
  <si>
    <t xml:space="preserve">SUPPLIER 6 </t>
  </si>
  <si>
    <t>SUPPLIER 6</t>
  </si>
  <si>
    <t>SUPPLIER 1</t>
  </si>
  <si>
    <t>The Participant’s response:</t>
  </si>
  <si>
    <t>a)     does not provide a response to the requirement/s; or</t>
  </si>
  <si>
    <t>b)     responds to the requirement/s, however fails to address the specific issues (if any) identified by OS; or</t>
  </si>
  <si>
    <t>c)     fails to provide any evidence (where applicable) to support its response.</t>
  </si>
  <si>
    <t>a)     responds to the requirement/s, however, has only partially addressed the specific issues (if any) identified by OS; and/or</t>
  </si>
  <si>
    <t>b)     provides insufficient evidence (where applicable) to support its response; and/or</t>
  </si>
  <si>
    <t>c)     responds to all the requirement/s with insufficient detail raising significant concerns about the Participants ability to meet all the requirement/s; and/or</t>
  </si>
  <si>
    <t>d)     provides a response which raises significant concerns about the Participants ability to meet the requirement/s.</t>
  </si>
  <si>
    <t>provides a full and comprehensive response to the requirement/s, supported by evidence (where applicable), to indicate the Participant can fully meet the requirement/s and does not raise any concerns about the Participants ability to meet all of the relevant requirement/s and/or to deliver the services to the required standard.</t>
  </si>
  <si>
    <t>CONCERNS</t>
  </si>
  <si>
    <t>POTENTIAL</t>
  </si>
  <si>
    <t>CAPABLE</t>
  </si>
  <si>
    <t>INADEQUATE</t>
  </si>
  <si>
    <t>b)     provides a response to the requirement/s, which raises concerns about the Participant’s ability to meet the requirement/s.</t>
  </si>
  <si>
    <t>a)     provides a full response to the requirement/s, however the supporting evidence only partially addresses the requirement; and/or</t>
  </si>
  <si>
    <t xml:space="preserve">Overall comments: </t>
  </si>
  <si>
    <t>Overall comments:</t>
  </si>
  <si>
    <r>
      <t>Overall comments:</t>
    </r>
    <r>
      <rPr>
        <sz val="10"/>
        <color indexed="8"/>
        <rFont val="Source Sans Pro"/>
        <family val="2"/>
      </rPr>
      <t xml:space="preserve"> </t>
    </r>
  </si>
  <si>
    <t>ORGANISATION INFO</t>
  </si>
  <si>
    <t>EXCLUSION GROUND</t>
  </si>
  <si>
    <t>SELECTION QUESTIONS</t>
  </si>
  <si>
    <r>
      <t xml:space="preserve">PART 2 </t>
    </r>
    <r>
      <rPr>
        <sz val="10"/>
        <color indexed="8"/>
        <rFont val="Source Sans Pro"/>
        <family val="2"/>
      </rPr>
      <t>(0 MARKS)</t>
    </r>
  </si>
  <si>
    <r>
      <t>PART 1</t>
    </r>
    <r>
      <rPr>
        <sz val="10"/>
        <color indexed="8"/>
        <rFont val="Source Sans Pro"/>
        <family val="2"/>
      </rPr>
      <t xml:space="preserve"> (0 MARKS)</t>
    </r>
  </si>
  <si>
    <t>OPERATIONAL REQUIREMENTS</t>
  </si>
  <si>
    <r>
      <t>PART 4</t>
    </r>
    <r>
      <rPr>
        <sz val="10"/>
        <color indexed="8"/>
        <rFont val="Source Sans Pro"/>
        <family val="2"/>
      </rPr>
      <t xml:space="preserve"> (0 MARKS)</t>
    </r>
  </si>
  <si>
    <t>TECHNICAL REQUIREMENTS</t>
  </si>
  <si>
    <t>PRICING</t>
  </si>
  <si>
    <r>
      <t>PART 3</t>
    </r>
    <r>
      <rPr>
        <sz val="10"/>
        <color indexed="8"/>
        <rFont val="Source Sans Pro"/>
        <family val="2"/>
      </rPr>
      <t xml:space="preserve"> (100 MARKS)</t>
    </r>
  </si>
  <si>
    <r>
      <t>PART 6</t>
    </r>
    <r>
      <rPr>
        <sz val="10"/>
        <color indexed="8"/>
        <rFont val="Source Sans Pro"/>
        <family val="2"/>
      </rPr>
      <t xml:space="preserve"> (200 MARKS)</t>
    </r>
  </si>
  <si>
    <t>PROVIDED/NOT PROVIDED</t>
  </si>
  <si>
    <t>PASS / FAIL</t>
  </si>
  <si>
    <t>PARTICIPANT TOTAL PRICE</t>
  </si>
  <si>
    <r>
      <t>TOTAL</t>
    </r>
    <r>
      <rPr>
        <sz val="10"/>
        <color indexed="8"/>
        <rFont val="Source Sans Pro"/>
        <family val="2"/>
      </rPr>
      <t xml:space="preserve"> (430 MARKS)</t>
    </r>
  </si>
  <si>
    <t>FOR INFO</t>
  </si>
  <si>
    <r>
      <t>PART 5</t>
    </r>
    <r>
      <rPr>
        <sz val="10"/>
        <color indexed="8"/>
        <rFont val="Source Sans Pro"/>
        <family val="2"/>
      </rPr>
      <t xml:space="preserve"> (120 MARKS)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</si>
</sst>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£-809]* #,##0.00_-;\-[$£-809]* #,##0.00_-;_-[$£-809]* &quot;-&quot;??_-;_-@_-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Source Sans Pro"/>
      <family val="2"/>
    </font>
    <font>
      <sz val="10"/>
      <name val="Source Sans Pro"/>
      <family val="2"/>
    </font>
    <font>
      <sz val="10"/>
      <color theme="1"/>
      <name val="Source Sans Pro"/>
      <family val="2"/>
    </font>
    <font>
      <b/>
      <sz val="10"/>
      <color theme="1"/>
      <name val="Source Sans Pro"/>
      <family val="2"/>
    </font>
    <font>
      <sz val="8"/>
      <color theme="1"/>
      <name val="Source Sans Pro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3" fillId="0" borderId="0" xfId="0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3" xfId="0" applyFont="1" applyBorder="1"/>
    <xf numFmtId="0" fontId="3" fillId="0" borderId="10" xfId="0" applyFont="1" applyBorder="1" applyAlignment="1">
      <alignment horizontal="center" vertical="center"/>
    </xf>
    <xf numFmtId="0" fontId="3" fillId="0" borderId="6" xfId="0" applyFont="1" applyBorder="1"/>
    <xf numFmtId="0" fontId="3" fillId="0" borderId="11" xfId="0" applyFont="1" applyBorder="1" applyAlignment="1">
      <alignment horizontal="center" vertical="center"/>
    </xf>
    <xf numFmtId="0" fontId="3" fillId="0" borderId="7" xfId="0" applyFont="1" applyBorder="1"/>
    <xf numFmtId="1" fontId="3" fillId="0" borderId="0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164" fontId="2" fillId="0" borderId="2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164" fontId="3" fillId="0" borderId="8" xfId="0" applyNumberFormat="1" applyFont="1" applyFill="1" applyBorder="1" applyAlignment="1" applyProtection="1">
      <alignment horizontal="center" vertical="center"/>
      <protection locked="0"/>
    </xf>
    <xf numFmtId="164" fontId="2" fillId="0" borderId="8" xfId="0" applyNumberFormat="1" applyFont="1" applyFill="1" applyBorder="1" applyAlignment="1" applyProtection="1">
      <alignment horizontal="center" vertic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Protection="1"/>
    <xf numFmtId="0" fontId="4" fillId="0" borderId="1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3" fillId="0" borderId="1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2" fontId="3" fillId="0" borderId="6" xfId="0" applyNumberFormat="1" applyFont="1" applyFill="1" applyBorder="1" applyAlignment="1" applyProtection="1">
      <alignment horizontal="left" vertical="top"/>
    </xf>
    <xf numFmtId="2" fontId="4" fillId="0" borderId="0" xfId="0" applyNumberFormat="1" applyFont="1" applyFill="1" applyBorder="1" applyAlignment="1" applyProtection="1">
      <alignment horizontal="center"/>
    </xf>
    <xf numFmtId="2" fontId="4" fillId="0" borderId="6" xfId="0" applyNumberFormat="1" applyFont="1" applyFill="1" applyBorder="1" applyAlignment="1" applyProtection="1">
      <alignment horizontal="left" vertical="top"/>
    </xf>
    <xf numFmtId="0" fontId="4" fillId="0" borderId="0" xfId="0" applyFont="1" applyFill="1" applyProtection="1"/>
    <xf numFmtId="2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left" vertical="top"/>
    </xf>
    <xf numFmtId="2" fontId="4" fillId="0" borderId="6" xfId="0" applyNumberFormat="1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left" vertical="top" wrapText="1"/>
    </xf>
    <xf numFmtId="0" fontId="4" fillId="0" borderId="4" xfId="0" applyFont="1" applyFill="1" applyBorder="1" applyAlignment="1" applyProtection="1">
      <alignment horizontal="left" vertical="top" wrapText="1"/>
    </xf>
    <xf numFmtId="0" fontId="4" fillId="0" borderId="5" xfId="0" applyFont="1" applyFill="1" applyBorder="1" applyAlignment="1" applyProtection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K30"/>
  <sheetViews>
    <sheetView showGridLines="0" tabSelected="1" zoomScaleNormal="100" workbookViewId="0">
      <selection activeCell="D6" sqref="D6"/>
    </sheetView>
  </sheetViews>
  <sheetFormatPr defaultRowHeight="13.5" x14ac:dyDescent="0.25"/>
  <cols>
    <col min="1" max="1" width="8.42578125" style="51" bestFit="1" customWidth="1"/>
    <col min="2" max="2" width="14.28515625" style="51" bestFit="1" customWidth="1"/>
    <col min="3" max="3" width="9.42578125" style="51" bestFit="1" customWidth="1"/>
    <col min="4" max="4" width="8.42578125" style="51" bestFit="1" customWidth="1"/>
    <col min="5" max="5" width="13.5703125" style="51" bestFit="1" customWidth="1"/>
    <col min="6" max="6" width="16.140625" style="51" customWidth="1"/>
    <col min="7" max="7" width="8.42578125" style="51" bestFit="1" customWidth="1"/>
    <col min="8" max="8" width="14.28515625" style="51" bestFit="1" customWidth="1"/>
    <col min="9" max="9" width="9.42578125" style="51" bestFit="1" customWidth="1"/>
    <col min="10" max="10" width="8.42578125" style="51" bestFit="1" customWidth="1"/>
    <col min="11" max="11" width="13.5703125" style="51" bestFit="1" customWidth="1"/>
    <col min="12" max="12" width="13.5703125" style="51" customWidth="1"/>
    <col min="13" max="13" width="8.42578125" style="51" bestFit="1" customWidth="1"/>
    <col min="14" max="14" width="14.28515625" style="51" bestFit="1" customWidth="1"/>
    <col min="15" max="15" width="9.42578125" style="51" bestFit="1" customWidth="1"/>
    <col min="16" max="16" width="8.42578125" style="51" bestFit="1" customWidth="1"/>
    <col min="17" max="17" width="13.5703125" style="51" bestFit="1" customWidth="1"/>
    <col min="18" max="18" width="13.5703125" style="51" customWidth="1"/>
    <col min="19" max="19" width="9.140625" style="49"/>
    <col min="20" max="20" width="14.28515625" style="49" bestFit="1" customWidth="1"/>
    <col min="21" max="22" width="9.140625" style="49"/>
    <col min="23" max="23" width="13.5703125" style="49" bestFit="1" customWidth="1"/>
    <col min="24" max="24" width="13.5703125" style="49" customWidth="1"/>
    <col min="25" max="25" width="9.140625" style="49"/>
    <col min="26" max="26" width="14.28515625" style="49" bestFit="1" customWidth="1"/>
    <col min="27" max="28" width="9.140625" style="49"/>
    <col min="29" max="29" width="13.5703125" style="49" bestFit="1" customWidth="1"/>
    <col min="30" max="30" width="13.5703125" style="49" customWidth="1"/>
    <col min="31" max="31" width="9.140625" style="49"/>
    <col min="32" max="32" width="14.28515625" style="49" bestFit="1" customWidth="1"/>
    <col min="33" max="34" width="9.140625" style="49"/>
    <col min="35" max="35" width="13.5703125" style="49" bestFit="1" customWidth="1"/>
    <col min="36" max="36" width="15" style="49" customWidth="1"/>
    <col min="37" max="16384" width="9.140625" style="49"/>
  </cols>
  <sheetData>
    <row r="1" spans="1:37" s="45" customFormat="1" x14ac:dyDescent="0.25">
      <c r="A1" s="60" t="s">
        <v>12</v>
      </c>
      <c r="B1" s="61"/>
      <c r="C1" s="61"/>
      <c r="D1" s="61"/>
      <c r="E1" s="61"/>
      <c r="F1" s="62"/>
      <c r="G1" s="60" t="s">
        <v>13</v>
      </c>
      <c r="H1" s="61"/>
      <c r="I1" s="61"/>
      <c r="J1" s="61"/>
      <c r="K1" s="61"/>
      <c r="L1" s="62"/>
      <c r="M1" s="60" t="s">
        <v>14</v>
      </c>
      <c r="N1" s="61"/>
      <c r="O1" s="61"/>
      <c r="P1" s="61"/>
      <c r="Q1" s="61"/>
      <c r="R1" s="62"/>
      <c r="S1" s="60" t="s">
        <v>15</v>
      </c>
      <c r="T1" s="61"/>
      <c r="U1" s="61"/>
      <c r="V1" s="61"/>
      <c r="W1" s="61"/>
      <c r="X1" s="62"/>
      <c r="Y1" s="60" t="s">
        <v>16</v>
      </c>
      <c r="Z1" s="61"/>
      <c r="AA1" s="61"/>
      <c r="AB1" s="61"/>
      <c r="AC1" s="61"/>
      <c r="AD1" s="62"/>
      <c r="AE1" s="60" t="s">
        <v>17</v>
      </c>
      <c r="AF1" s="61"/>
      <c r="AG1" s="61"/>
      <c r="AH1" s="61"/>
      <c r="AI1" s="61"/>
      <c r="AJ1" s="62"/>
    </row>
    <row r="2" spans="1:37" x14ac:dyDescent="0.25">
      <c r="A2" s="46" t="s">
        <v>0</v>
      </c>
      <c r="B2" s="47" t="s">
        <v>1</v>
      </c>
      <c r="C2" s="47" t="s">
        <v>2</v>
      </c>
      <c r="D2" s="47" t="s">
        <v>3</v>
      </c>
      <c r="E2" s="47" t="s">
        <v>4</v>
      </c>
      <c r="F2" s="48" t="s">
        <v>10</v>
      </c>
      <c r="G2" s="46" t="s">
        <v>0</v>
      </c>
      <c r="H2" s="47" t="s">
        <v>1</v>
      </c>
      <c r="I2" s="47" t="s">
        <v>2</v>
      </c>
      <c r="J2" s="47" t="s">
        <v>3</v>
      </c>
      <c r="K2" s="47" t="s">
        <v>4</v>
      </c>
      <c r="L2" s="48" t="s">
        <v>10</v>
      </c>
      <c r="M2" s="46" t="s">
        <v>0</v>
      </c>
      <c r="N2" s="47" t="s">
        <v>1</v>
      </c>
      <c r="O2" s="47" t="s">
        <v>2</v>
      </c>
      <c r="P2" s="47" t="s">
        <v>3</v>
      </c>
      <c r="Q2" s="47" t="s">
        <v>4</v>
      </c>
      <c r="R2" s="48" t="s">
        <v>10</v>
      </c>
      <c r="S2" s="46" t="s">
        <v>0</v>
      </c>
      <c r="T2" s="47" t="s">
        <v>1</v>
      </c>
      <c r="U2" s="47" t="s">
        <v>2</v>
      </c>
      <c r="V2" s="47" t="s">
        <v>3</v>
      </c>
      <c r="W2" s="47" t="s">
        <v>4</v>
      </c>
      <c r="X2" s="48" t="s">
        <v>10</v>
      </c>
      <c r="Y2" s="46" t="s">
        <v>0</v>
      </c>
      <c r="Z2" s="47" t="s">
        <v>1</v>
      </c>
      <c r="AA2" s="47" t="s">
        <v>2</v>
      </c>
      <c r="AB2" s="47" t="s">
        <v>3</v>
      </c>
      <c r="AC2" s="47" t="s">
        <v>4</v>
      </c>
      <c r="AD2" s="48" t="s">
        <v>10</v>
      </c>
      <c r="AE2" s="46" t="s">
        <v>0</v>
      </c>
      <c r="AF2" s="47" t="s">
        <v>1</v>
      </c>
      <c r="AG2" s="47" t="s">
        <v>2</v>
      </c>
      <c r="AH2" s="47" t="s">
        <v>3</v>
      </c>
      <c r="AI2" s="47" t="s">
        <v>4</v>
      </c>
      <c r="AJ2" s="48" t="s">
        <v>10</v>
      </c>
    </row>
    <row r="3" spans="1:37" x14ac:dyDescent="0.25">
      <c r="A3" s="50">
        <v>9.1</v>
      </c>
      <c r="B3" s="51">
        <v>15</v>
      </c>
      <c r="C3" s="52">
        <f>B3/5</f>
        <v>3</v>
      </c>
      <c r="D3" s="32"/>
      <c r="E3" s="52">
        <f>IF(B3="FOR INFO",0,D3*C3)</f>
        <v>0</v>
      </c>
      <c r="F3" s="53"/>
      <c r="G3" s="50">
        <v>9.1</v>
      </c>
      <c r="H3" s="51">
        <v>15</v>
      </c>
      <c r="I3" s="52">
        <f>H3/5</f>
        <v>3</v>
      </c>
      <c r="J3" s="32"/>
      <c r="K3" s="52">
        <f>IF(H3="FOR INFO",0,J3*I3)</f>
        <v>0</v>
      </c>
      <c r="L3" s="53"/>
      <c r="M3" s="50">
        <v>9.1</v>
      </c>
      <c r="N3" s="51">
        <v>15</v>
      </c>
      <c r="O3" s="52">
        <f>N3/5</f>
        <v>3</v>
      </c>
      <c r="P3" s="32"/>
      <c r="Q3" s="52">
        <f>IF(N3="FOR INFO",0,P3*O3)</f>
        <v>0</v>
      </c>
      <c r="R3" s="53"/>
      <c r="S3" s="50">
        <v>9.1</v>
      </c>
      <c r="T3" s="51">
        <v>15</v>
      </c>
      <c r="U3" s="52">
        <f>T3/5</f>
        <v>3</v>
      </c>
      <c r="V3" s="32"/>
      <c r="W3" s="52">
        <f>IF(T3="FOR INFO",0,V3*U3)</f>
        <v>0</v>
      </c>
      <c r="X3" s="53"/>
      <c r="Y3" s="50">
        <v>9.1</v>
      </c>
      <c r="Z3" s="51">
        <v>15</v>
      </c>
      <c r="AA3" s="52">
        <f>Z3/5</f>
        <v>3</v>
      </c>
      <c r="AB3" s="32"/>
      <c r="AC3" s="52">
        <f>IF(Z3="FOR INFO",0,AB3*AA3)</f>
        <v>0</v>
      </c>
      <c r="AD3" s="53"/>
      <c r="AE3" s="50">
        <v>9.1</v>
      </c>
      <c r="AF3" s="51">
        <v>15</v>
      </c>
      <c r="AG3" s="52">
        <f>AF3/5</f>
        <v>3</v>
      </c>
      <c r="AH3" s="32"/>
      <c r="AI3" s="52">
        <f>IF(AF3="FOR INFO",0,AH3*AG3)</f>
        <v>0</v>
      </c>
      <c r="AJ3" s="53"/>
      <c r="AK3" s="49" t="s">
        <v>11</v>
      </c>
    </row>
    <row r="4" spans="1:37" x14ac:dyDescent="0.25">
      <c r="A4" s="50">
        <v>9.1999999999999993</v>
      </c>
      <c r="B4" s="51">
        <v>0</v>
      </c>
      <c r="C4" s="52">
        <f t="shared" ref="C4:C19" si="0">B4/5</f>
        <v>0</v>
      </c>
      <c r="D4" s="32"/>
      <c r="E4" s="52">
        <f t="shared" ref="E4:E19" si="1">IF(B4="FOR INFO",0,D4*C4)</f>
        <v>0</v>
      </c>
      <c r="F4" s="53" t="s">
        <v>53</v>
      </c>
      <c r="G4" s="50">
        <v>9.1999999999999993</v>
      </c>
      <c r="H4" s="51">
        <v>0</v>
      </c>
      <c r="I4" s="52">
        <f t="shared" ref="I4:I19" si="2">H4/5</f>
        <v>0</v>
      </c>
      <c r="J4" s="32"/>
      <c r="K4" s="52">
        <f t="shared" ref="K4:K13" si="3">IF(H4="FOR INFO",0,J4*I4)</f>
        <v>0</v>
      </c>
      <c r="L4" s="53" t="s">
        <v>53</v>
      </c>
      <c r="M4" s="50">
        <v>9.1999999999999993</v>
      </c>
      <c r="N4" s="51">
        <v>0</v>
      </c>
      <c r="O4" s="52">
        <f t="shared" ref="O4:O19" si="4">N4/5</f>
        <v>0</v>
      </c>
      <c r="P4" s="32"/>
      <c r="Q4" s="52">
        <f t="shared" ref="Q4:Q13" si="5">IF(N4="FOR INFO",0,P4*O4)</f>
        <v>0</v>
      </c>
      <c r="R4" s="53" t="s">
        <v>53</v>
      </c>
      <c r="S4" s="50">
        <v>9.1999999999999993</v>
      </c>
      <c r="T4" s="51">
        <v>0</v>
      </c>
      <c r="U4" s="52">
        <f t="shared" ref="U4:U19" si="6">T4/5</f>
        <v>0</v>
      </c>
      <c r="V4" s="32"/>
      <c r="W4" s="52">
        <f t="shared" ref="W4:W13" si="7">IF(T4="FOR INFO",0,V4*U4)</f>
        <v>0</v>
      </c>
      <c r="X4" s="53" t="s">
        <v>53</v>
      </c>
      <c r="Y4" s="50">
        <v>9.1999999999999993</v>
      </c>
      <c r="Z4" s="51">
        <v>0</v>
      </c>
      <c r="AA4" s="52">
        <f t="shared" ref="AA4:AA19" si="8">Z4/5</f>
        <v>0</v>
      </c>
      <c r="AB4" s="32"/>
      <c r="AC4" s="52">
        <f t="shared" ref="AC4:AC13" si="9">IF(Z4="FOR INFO",0,AB4*AA4)</f>
        <v>0</v>
      </c>
      <c r="AD4" s="53" t="s">
        <v>53</v>
      </c>
      <c r="AE4" s="50">
        <v>9.1999999999999993</v>
      </c>
      <c r="AF4" s="51">
        <v>0</v>
      </c>
      <c r="AG4" s="52">
        <f t="shared" ref="AG4:AG19" si="10">AF4/5</f>
        <v>0</v>
      </c>
      <c r="AH4" s="32"/>
      <c r="AI4" s="52">
        <f t="shared" ref="AI4:AI13" si="11">IF(AF4="FOR INFO",0,AH4*AG4)</f>
        <v>0</v>
      </c>
      <c r="AJ4" s="53" t="s">
        <v>53</v>
      </c>
      <c r="AK4" s="49" t="s">
        <v>11</v>
      </c>
    </row>
    <row r="5" spans="1:37" x14ac:dyDescent="0.25">
      <c r="A5" s="50">
        <v>9.3000000000000007</v>
      </c>
      <c r="B5" s="51">
        <v>0</v>
      </c>
      <c r="C5" s="52">
        <f t="shared" si="0"/>
        <v>0</v>
      </c>
      <c r="D5" s="32"/>
      <c r="E5" s="52">
        <f t="shared" si="1"/>
        <v>0</v>
      </c>
      <c r="F5" s="53" t="s">
        <v>53</v>
      </c>
      <c r="G5" s="50">
        <v>9.3000000000000007</v>
      </c>
      <c r="H5" s="51">
        <v>0</v>
      </c>
      <c r="I5" s="52">
        <f t="shared" si="2"/>
        <v>0</v>
      </c>
      <c r="J5" s="32"/>
      <c r="K5" s="52">
        <f t="shared" si="3"/>
        <v>0</v>
      </c>
      <c r="L5" s="53" t="s">
        <v>53</v>
      </c>
      <c r="M5" s="50">
        <v>9.3000000000000007</v>
      </c>
      <c r="N5" s="51">
        <v>0</v>
      </c>
      <c r="O5" s="52">
        <f t="shared" si="4"/>
        <v>0</v>
      </c>
      <c r="P5" s="32"/>
      <c r="Q5" s="52">
        <f t="shared" si="5"/>
        <v>0</v>
      </c>
      <c r="R5" s="53" t="s">
        <v>53</v>
      </c>
      <c r="S5" s="50">
        <v>9.3000000000000007</v>
      </c>
      <c r="T5" s="51">
        <v>0</v>
      </c>
      <c r="U5" s="52">
        <f t="shared" si="6"/>
        <v>0</v>
      </c>
      <c r="V5" s="32"/>
      <c r="W5" s="52">
        <f t="shared" si="7"/>
        <v>0</v>
      </c>
      <c r="X5" s="53" t="s">
        <v>53</v>
      </c>
      <c r="Y5" s="50">
        <v>9.3000000000000007</v>
      </c>
      <c r="Z5" s="51">
        <v>0</v>
      </c>
      <c r="AA5" s="52">
        <f t="shared" si="8"/>
        <v>0</v>
      </c>
      <c r="AB5" s="32"/>
      <c r="AC5" s="52">
        <f t="shared" si="9"/>
        <v>0</v>
      </c>
      <c r="AD5" s="53" t="s">
        <v>53</v>
      </c>
      <c r="AE5" s="50">
        <v>9.3000000000000007</v>
      </c>
      <c r="AF5" s="51">
        <v>0</v>
      </c>
      <c r="AG5" s="52">
        <f t="shared" si="10"/>
        <v>0</v>
      </c>
      <c r="AH5" s="32"/>
      <c r="AI5" s="52">
        <f t="shared" si="11"/>
        <v>0</v>
      </c>
      <c r="AJ5" s="53" t="s">
        <v>53</v>
      </c>
      <c r="AK5" s="49" t="s">
        <v>11</v>
      </c>
    </row>
    <row r="6" spans="1:37" x14ac:dyDescent="0.25">
      <c r="A6" s="50">
        <v>10.1</v>
      </c>
      <c r="B6" s="51">
        <v>10</v>
      </c>
      <c r="C6" s="52">
        <f t="shared" si="0"/>
        <v>2</v>
      </c>
      <c r="D6" s="32"/>
      <c r="E6" s="52">
        <f t="shared" si="1"/>
        <v>0</v>
      </c>
      <c r="F6" s="53"/>
      <c r="G6" s="50">
        <v>10.1</v>
      </c>
      <c r="H6" s="51">
        <v>10</v>
      </c>
      <c r="I6" s="52">
        <f t="shared" si="2"/>
        <v>2</v>
      </c>
      <c r="J6" s="32"/>
      <c r="K6" s="52">
        <f t="shared" si="3"/>
        <v>0</v>
      </c>
      <c r="L6" s="53"/>
      <c r="M6" s="50">
        <v>10.1</v>
      </c>
      <c r="N6" s="51">
        <v>10</v>
      </c>
      <c r="O6" s="52">
        <f t="shared" si="4"/>
        <v>2</v>
      </c>
      <c r="P6" s="32"/>
      <c r="Q6" s="52">
        <f t="shared" si="5"/>
        <v>0</v>
      </c>
      <c r="R6" s="53"/>
      <c r="S6" s="50">
        <v>10.1</v>
      </c>
      <c r="T6" s="51">
        <v>10</v>
      </c>
      <c r="U6" s="52">
        <f t="shared" si="6"/>
        <v>2</v>
      </c>
      <c r="V6" s="32"/>
      <c r="W6" s="52">
        <f t="shared" si="7"/>
        <v>0</v>
      </c>
      <c r="X6" s="53"/>
      <c r="Y6" s="50">
        <v>10.1</v>
      </c>
      <c r="Z6" s="51">
        <v>10</v>
      </c>
      <c r="AA6" s="52">
        <f t="shared" si="8"/>
        <v>2</v>
      </c>
      <c r="AB6" s="32"/>
      <c r="AC6" s="52">
        <f t="shared" si="9"/>
        <v>0</v>
      </c>
      <c r="AD6" s="53"/>
      <c r="AE6" s="50">
        <v>10.1</v>
      </c>
      <c r="AF6" s="51">
        <v>10</v>
      </c>
      <c r="AG6" s="52">
        <f t="shared" si="10"/>
        <v>2</v>
      </c>
      <c r="AH6" s="32"/>
      <c r="AI6" s="52">
        <f t="shared" si="11"/>
        <v>0</v>
      </c>
      <c r="AJ6" s="53"/>
      <c r="AK6" s="49" t="s">
        <v>11</v>
      </c>
    </row>
    <row r="7" spans="1:37" x14ac:dyDescent="0.25">
      <c r="A7" s="50">
        <v>10.199999999999999</v>
      </c>
      <c r="B7" s="51">
        <v>0</v>
      </c>
      <c r="C7" s="52">
        <f t="shared" si="0"/>
        <v>0</v>
      </c>
      <c r="D7" s="32"/>
      <c r="E7" s="52">
        <f t="shared" si="1"/>
        <v>0</v>
      </c>
      <c r="F7" s="53" t="s">
        <v>53</v>
      </c>
      <c r="G7" s="50">
        <v>10.199999999999999</v>
      </c>
      <c r="H7" s="51">
        <v>0</v>
      </c>
      <c r="I7" s="52">
        <f t="shared" si="2"/>
        <v>0</v>
      </c>
      <c r="J7" s="32"/>
      <c r="K7" s="52">
        <f t="shared" si="3"/>
        <v>0</v>
      </c>
      <c r="L7" s="53" t="s">
        <v>53</v>
      </c>
      <c r="M7" s="50">
        <v>10.199999999999999</v>
      </c>
      <c r="N7" s="51">
        <v>0</v>
      </c>
      <c r="O7" s="52">
        <f t="shared" si="4"/>
        <v>0</v>
      </c>
      <c r="P7" s="32"/>
      <c r="Q7" s="52">
        <f t="shared" si="5"/>
        <v>0</v>
      </c>
      <c r="R7" s="53" t="s">
        <v>53</v>
      </c>
      <c r="S7" s="50">
        <v>10.199999999999999</v>
      </c>
      <c r="T7" s="51">
        <v>0</v>
      </c>
      <c r="U7" s="52">
        <f t="shared" si="6"/>
        <v>0</v>
      </c>
      <c r="V7" s="32"/>
      <c r="W7" s="52">
        <f t="shared" si="7"/>
        <v>0</v>
      </c>
      <c r="X7" s="53" t="s">
        <v>53</v>
      </c>
      <c r="Y7" s="50">
        <v>10.199999999999999</v>
      </c>
      <c r="Z7" s="51">
        <v>0</v>
      </c>
      <c r="AA7" s="52">
        <f t="shared" si="8"/>
        <v>0</v>
      </c>
      <c r="AB7" s="32"/>
      <c r="AC7" s="52">
        <f t="shared" si="9"/>
        <v>0</v>
      </c>
      <c r="AD7" s="53" t="s">
        <v>53</v>
      </c>
      <c r="AE7" s="50">
        <v>10.199999999999999</v>
      </c>
      <c r="AF7" s="51">
        <v>0</v>
      </c>
      <c r="AG7" s="52">
        <f t="shared" si="10"/>
        <v>0</v>
      </c>
      <c r="AH7" s="32"/>
      <c r="AI7" s="52">
        <f t="shared" si="11"/>
        <v>0</v>
      </c>
      <c r="AJ7" s="53" t="s">
        <v>53</v>
      </c>
      <c r="AK7" s="49" t="s">
        <v>11</v>
      </c>
    </row>
    <row r="8" spans="1:37" x14ac:dyDescent="0.25">
      <c r="A8" s="50">
        <v>11.1</v>
      </c>
      <c r="B8" s="51">
        <v>15</v>
      </c>
      <c r="C8" s="52">
        <f t="shared" si="0"/>
        <v>3</v>
      </c>
      <c r="D8" s="32"/>
      <c r="E8" s="52">
        <f t="shared" si="1"/>
        <v>0</v>
      </c>
      <c r="F8" s="53"/>
      <c r="G8" s="50">
        <v>11.1</v>
      </c>
      <c r="H8" s="51">
        <v>15</v>
      </c>
      <c r="I8" s="52">
        <f t="shared" si="2"/>
        <v>3</v>
      </c>
      <c r="J8" s="32"/>
      <c r="K8" s="52">
        <f t="shared" si="3"/>
        <v>0</v>
      </c>
      <c r="L8" s="53"/>
      <c r="M8" s="50">
        <v>11.1</v>
      </c>
      <c r="N8" s="51">
        <v>15</v>
      </c>
      <c r="O8" s="52">
        <f t="shared" si="4"/>
        <v>3</v>
      </c>
      <c r="P8" s="32"/>
      <c r="Q8" s="52">
        <f t="shared" si="5"/>
        <v>0</v>
      </c>
      <c r="R8" s="53"/>
      <c r="S8" s="50">
        <v>11.1</v>
      </c>
      <c r="T8" s="51">
        <v>15</v>
      </c>
      <c r="U8" s="52">
        <f t="shared" si="6"/>
        <v>3</v>
      </c>
      <c r="V8" s="32"/>
      <c r="W8" s="52">
        <f t="shared" si="7"/>
        <v>0</v>
      </c>
      <c r="X8" s="53"/>
      <c r="Y8" s="50">
        <v>11.1</v>
      </c>
      <c r="Z8" s="51">
        <v>15</v>
      </c>
      <c r="AA8" s="52">
        <f t="shared" si="8"/>
        <v>3</v>
      </c>
      <c r="AB8" s="32"/>
      <c r="AC8" s="52">
        <f t="shared" si="9"/>
        <v>0</v>
      </c>
      <c r="AD8" s="53"/>
      <c r="AE8" s="50">
        <v>11.1</v>
      </c>
      <c r="AF8" s="51">
        <v>15</v>
      </c>
      <c r="AG8" s="52">
        <f t="shared" si="10"/>
        <v>3</v>
      </c>
      <c r="AH8" s="32"/>
      <c r="AI8" s="52">
        <f t="shared" si="11"/>
        <v>0</v>
      </c>
      <c r="AJ8" s="53"/>
      <c r="AK8" s="49" t="s">
        <v>11</v>
      </c>
    </row>
    <row r="9" spans="1:37" x14ac:dyDescent="0.25">
      <c r="A9" s="50">
        <v>12.1</v>
      </c>
      <c r="B9" s="51">
        <v>10</v>
      </c>
      <c r="C9" s="52">
        <f t="shared" si="0"/>
        <v>2</v>
      </c>
      <c r="D9" s="32"/>
      <c r="E9" s="52">
        <f t="shared" si="1"/>
        <v>0</v>
      </c>
      <c r="F9" s="53"/>
      <c r="G9" s="50">
        <v>12.1</v>
      </c>
      <c r="H9" s="51">
        <v>10</v>
      </c>
      <c r="I9" s="52">
        <f t="shared" si="2"/>
        <v>2</v>
      </c>
      <c r="J9" s="32"/>
      <c r="K9" s="52">
        <f t="shared" si="3"/>
        <v>0</v>
      </c>
      <c r="L9" s="53"/>
      <c r="M9" s="50">
        <v>12.1</v>
      </c>
      <c r="N9" s="51">
        <v>10</v>
      </c>
      <c r="O9" s="52">
        <f t="shared" si="4"/>
        <v>2</v>
      </c>
      <c r="P9" s="32"/>
      <c r="Q9" s="52">
        <f t="shared" si="5"/>
        <v>0</v>
      </c>
      <c r="R9" s="53"/>
      <c r="S9" s="50">
        <v>12.1</v>
      </c>
      <c r="T9" s="51">
        <v>10</v>
      </c>
      <c r="U9" s="52">
        <f t="shared" si="6"/>
        <v>2</v>
      </c>
      <c r="V9" s="32"/>
      <c r="W9" s="52">
        <f t="shared" si="7"/>
        <v>0</v>
      </c>
      <c r="X9" s="53"/>
      <c r="Y9" s="50">
        <v>12.1</v>
      </c>
      <c r="Z9" s="51">
        <v>10</v>
      </c>
      <c r="AA9" s="52">
        <f t="shared" si="8"/>
        <v>2</v>
      </c>
      <c r="AB9" s="32"/>
      <c r="AC9" s="52">
        <f t="shared" si="9"/>
        <v>0</v>
      </c>
      <c r="AD9" s="53"/>
      <c r="AE9" s="50">
        <v>12.1</v>
      </c>
      <c r="AF9" s="51">
        <v>10</v>
      </c>
      <c r="AG9" s="52">
        <f t="shared" si="10"/>
        <v>2</v>
      </c>
      <c r="AH9" s="32"/>
      <c r="AI9" s="52">
        <f t="shared" si="11"/>
        <v>0</v>
      </c>
      <c r="AJ9" s="53"/>
      <c r="AK9" s="49" t="s">
        <v>11</v>
      </c>
    </row>
    <row r="10" spans="1:37" x14ac:dyDescent="0.25">
      <c r="A10" s="50">
        <v>12.2</v>
      </c>
      <c r="B10" s="51">
        <v>10</v>
      </c>
      <c r="C10" s="52">
        <f t="shared" si="0"/>
        <v>2</v>
      </c>
      <c r="D10" s="32"/>
      <c r="E10" s="52">
        <f t="shared" si="1"/>
        <v>0</v>
      </c>
      <c r="F10" s="53"/>
      <c r="G10" s="50">
        <v>12.2</v>
      </c>
      <c r="H10" s="51">
        <v>10</v>
      </c>
      <c r="I10" s="52">
        <f t="shared" si="2"/>
        <v>2</v>
      </c>
      <c r="J10" s="32"/>
      <c r="K10" s="52">
        <f t="shared" si="3"/>
        <v>0</v>
      </c>
      <c r="L10" s="53"/>
      <c r="M10" s="50">
        <v>12.2</v>
      </c>
      <c r="N10" s="51">
        <v>10</v>
      </c>
      <c r="O10" s="52">
        <f t="shared" si="4"/>
        <v>2</v>
      </c>
      <c r="P10" s="32"/>
      <c r="Q10" s="52">
        <f t="shared" si="5"/>
        <v>0</v>
      </c>
      <c r="R10" s="53"/>
      <c r="S10" s="50">
        <v>12.2</v>
      </c>
      <c r="T10" s="51">
        <v>10</v>
      </c>
      <c r="U10" s="52">
        <f t="shared" si="6"/>
        <v>2</v>
      </c>
      <c r="V10" s="32"/>
      <c r="W10" s="52">
        <f t="shared" si="7"/>
        <v>0</v>
      </c>
      <c r="X10" s="53"/>
      <c r="Y10" s="50">
        <v>12.2</v>
      </c>
      <c r="Z10" s="51">
        <v>10</v>
      </c>
      <c r="AA10" s="52">
        <f t="shared" si="8"/>
        <v>2</v>
      </c>
      <c r="AB10" s="32"/>
      <c r="AC10" s="52">
        <f t="shared" si="9"/>
        <v>0</v>
      </c>
      <c r="AD10" s="53"/>
      <c r="AE10" s="50">
        <v>12.2</v>
      </c>
      <c r="AF10" s="51">
        <v>10</v>
      </c>
      <c r="AG10" s="52">
        <f t="shared" si="10"/>
        <v>2</v>
      </c>
      <c r="AH10" s="32"/>
      <c r="AI10" s="52">
        <f t="shared" si="11"/>
        <v>0</v>
      </c>
      <c r="AJ10" s="53"/>
      <c r="AK10" s="49" t="s">
        <v>11</v>
      </c>
    </row>
    <row r="11" spans="1:37" x14ac:dyDescent="0.25">
      <c r="A11" s="50">
        <v>13.1</v>
      </c>
      <c r="B11" s="51">
        <v>0</v>
      </c>
      <c r="C11" s="52">
        <f t="shared" si="0"/>
        <v>0</v>
      </c>
      <c r="D11" s="32"/>
      <c r="E11" s="52">
        <f t="shared" si="1"/>
        <v>0</v>
      </c>
      <c r="F11" s="53" t="s">
        <v>53</v>
      </c>
      <c r="G11" s="50">
        <v>13.1</v>
      </c>
      <c r="H11" s="51">
        <v>0</v>
      </c>
      <c r="I11" s="52">
        <f t="shared" si="2"/>
        <v>0</v>
      </c>
      <c r="J11" s="32"/>
      <c r="K11" s="52">
        <f t="shared" si="3"/>
        <v>0</v>
      </c>
      <c r="L11" s="53" t="s">
        <v>53</v>
      </c>
      <c r="M11" s="50">
        <v>13.1</v>
      </c>
      <c r="N11" s="51">
        <v>0</v>
      </c>
      <c r="O11" s="52">
        <f t="shared" si="4"/>
        <v>0</v>
      </c>
      <c r="P11" s="32"/>
      <c r="Q11" s="52">
        <f t="shared" si="5"/>
        <v>0</v>
      </c>
      <c r="R11" s="53" t="s">
        <v>53</v>
      </c>
      <c r="S11" s="50">
        <v>13.1</v>
      </c>
      <c r="T11" s="51">
        <v>0</v>
      </c>
      <c r="U11" s="52">
        <f t="shared" si="6"/>
        <v>0</v>
      </c>
      <c r="V11" s="32"/>
      <c r="W11" s="52">
        <f t="shared" si="7"/>
        <v>0</v>
      </c>
      <c r="X11" s="53" t="s">
        <v>53</v>
      </c>
      <c r="Y11" s="50">
        <v>13.1</v>
      </c>
      <c r="Z11" s="51">
        <v>0</v>
      </c>
      <c r="AA11" s="52">
        <f t="shared" si="8"/>
        <v>0</v>
      </c>
      <c r="AB11" s="32"/>
      <c r="AC11" s="52">
        <f t="shared" si="9"/>
        <v>0</v>
      </c>
      <c r="AD11" s="53" t="s">
        <v>53</v>
      </c>
      <c r="AE11" s="50">
        <v>13.1</v>
      </c>
      <c r="AF11" s="51">
        <v>0</v>
      </c>
      <c r="AG11" s="52">
        <f t="shared" si="10"/>
        <v>0</v>
      </c>
      <c r="AH11" s="32"/>
      <c r="AI11" s="52">
        <f t="shared" si="11"/>
        <v>0</v>
      </c>
      <c r="AJ11" s="53" t="s">
        <v>53</v>
      </c>
      <c r="AK11" s="49" t="s">
        <v>11</v>
      </c>
    </row>
    <row r="12" spans="1:37" x14ac:dyDescent="0.25">
      <c r="A12" s="50">
        <v>13.2</v>
      </c>
      <c r="B12" s="51">
        <v>5</v>
      </c>
      <c r="C12" s="52">
        <f t="shared" si="0"/>
        <v>1</v>
      </c>
      <c r="D12" s="32"/>
      <c r="E12" s="52">
        <f t="shared" si="1"/>
        <v>0</v>
      </c>
      <c r="F12" s="53"/>
      <c r="G12" s="50">
        <v>13.2</v>
      </c>
      <c r="H12" s="51">
        <v>5</v>
      </c>
      <c r="I12" s="52">
        <f t="shared" si="2"/>
        <v>1</v>
      </c>
      <c r="J12" s="32"/>
      <c r="K12" s="52">
        <f t="shared" si="3"/>
        <v>0</v>
      </c>
      <c r="L12" s="53"/>
      <c r="M12" s="50">
        <v>13.2</v>
      </c>
      <c r="N12" s="51">
        <v>5</v>
      </c>
      <c r="O12" s="52">
        <f t="shared" si="4"/>
        <v>1</v>
      </c>
      <c r="P12" s="32"/>
      <c r="Q12" s="52">
        <f t="shared" si="5"/>
        <v>0</v>
      </c>
      <c r="R12" s="53"/>
      <c r="S12" s="50">
        <v>13.2</v>
      </c>
      <c r="T12" s="51">
        <v>5</v>
      </c>
      <c r="U12" s="52">
        <f t="shared" si="6"/>
        <v>1</v>
      </c>
      <c r="V12" s="32"/>
      <c r="W12" s="52">
        <f t="shared" si="7"/>
        <v>0</v>
      </c>
      <c r="X12" s="53"/>
      <c r="Y12" s="50">
        <v>13.2</v>
      </c>
      <c r="Z12" s="51">
        <v>5</v>
      </c>
      <c r="AA12" s="52">
        <f t="shared" si="8"/>
        <v>1</v>
      </c>
      <c r="AB12" s="32"/>
      <c r="AC12" s="52">
        <f t="shared" si="9"/>
        <v>0</v>
      </c>
      <c r="AD12" s="53"/>
      <c r="AE12" s="50">
        <v>13.2</v>
      </c>
      <c r="AF12" s="51">
        <v>5</v>
      </c>
      <c r="AG12" s="52">
        <f t="shared" si="10"/>
        <v>1</v>
      </c>
      <c r="AH12" s="32"/>
      <c r="AI12" s="52">
        <f t="shared" si="11"/>
        <v>0</v>
      </c>
      <c r="AJ12" s="53"/>
      <c r="AK12" s="49" t="s">
        <v>11</v>
      </c>
    </row>
    <row r="13" spans="1:37" x14ac:dyDescent="0.25">
      <c r="A13" s="50">
        <v>13.3</v>
      </c>
      <c r="B13" s="51">
        <v>5</v>
      </c>
      <c r="C13" s="52">
        <f t="shared" si="0"/>
        <v>1</v>
      </c>
      <c r="D13" s="32"/>
      <c r="E13" s="52">
        <f t="shared" si="1"/>
        <v>0</v>
      </c>
      <c r="F13" s="53"/>
      <c r="G13" s="50">
        <v>13.3</v>
      </c>
      <c r="H13" s="51">
        <v>5</v>
      </c>
      <c r="I13" s="52">
        <f t="shared" si="2"/>
        <v>1</v>
      </c>
      <c r="J13" s="32"/>
      <c r="K13" s="52">
        <f t="shared" si="3"/>
        <v>0</v>
      </c>
      <c r="L13" s="53"/>
      <c r="M13" s="50">
        <v>13.3</v>
      </c>
      <c r="N13" s="51">
        <v>5</v>
      </c>
      <c r="O13" s="52">
        <f t="shared" si="4"/>
        <v>1</v>
      </c>
      <c r="P13" s="32"/>
      <c r="Q13" s="52">
        <f t="shared" si="5"/>
        <v>0</v>
      </c>
      <c r="R13" s="53"/>
      <c r="S13" s="50">
        <v>13.3</v>
      </c>
      <c r="T13" s="51">
        <v>5</v>
      </c>
      <c r="U13" s="52">
        <f t="shared" si="6"/>
        <v>1</v>
      </c>
      <c r="V13" s="32"/>
      <c r="W13" s="52">
        <f t="shared" si="7"/>
        <v>0</v>
      </c>
      <c r="X13" s="53"/>
      <c r="Y13" s="50">
        <v>13.3</v>
      </c>
      <c r="Z13" s="51">
        <v>5</v>
      </c>
      <c r="AA13" s="52">
        <f t="shared" si="8"/>
        <v>1</v>
      </c>
      <c r="AB13" s="32"/>
      <c r="AC13" s="52">
        <f t="shared" si="9"/>
        <v>0</v>
      </c>
      <c r="AD13" s="53"/>
      <c r="AE13" s="50">
        <v>13.3</v>
      </c>
      <c r="AF13" s="51">
        <v>5</v>
      </c>
      <c r="AG13" s="52">
        <f t="shared" si="10"/>
        <v>1</v>
      </c>
      <c r="AH13" s="32"/>
      <c r="AI13" s="52">
        <f t="shared" si="11"/>
        <v>0</v>
      </c>
      <c r="AJ13" s="53"/>
      <c r="AK13" s="49" t="s">
        <v>11</v>
      </c>
    </row>
    <row r="14" spans="1:37" x14ac:dyDescent="0.25">
      <c r="A14" s="50">
        <v>13.4</v>
      </c>
      <c r="B14" s="51">
        <v>0</v>
      </c>
      <c r="C14" s="52">
        <f t="shared" si="0"/>
        <v>0</v>
      </c>
      <c r="D14" s="32"/>
      <c r="E14" s="52">
        <f>IF(B14="FOR INFO",0,D14*C14)</f>
        <v>0</v>
      </c>
      <c r="F14" s="53" t="s">
        <v>53</v>
      </c>
      <c r="G14" s="50">
        <v>13.4</v>
      </c>
      <c r="H14" s="51">
        <v>0</v>
      </c>
      <c r="I14" s="52">
        <f t="shared" si="2"/>
        <v>0</v>
      </c>
      <c r="J14" s="32"/>
      <c r="K14" s="52">
        <f t="shared" ref="K14:K19" si="12">IF(H14="FOR INFO",0,J14*I14)</f>
        <v>0</v>
      </c>
      <c r="L14" s="53" t="s">
        <v>53</v>
      </c>
      <c r="M14" s="50">
        <v>13.4</v>
      </c>
      <c r="N14" s="51">
        <v>0</v>
      </c>
      <c r="O14" s="52">
        <f t="shared" si="4"/>
        <v>0</v>
      </c>
      <c r="P14" s="32"/>
      <c r="Q14" s="52">
        <f t="shared" ref="Q14:Q19" si="13">IF(N14="FOR INFO",0,P14*O14)</f>
        <v>0</v>
      </c>
      <c r="R14" s="53" t="s">
        <v>53</v>
      </c>
      <c r="S14" s="50">
        <v>13.4</v>
      </c>
      <c r="T14" s="51">
        <v>0</v>
      </c>
      <c r="U14" s="52">
        <f t="shared" si="6"/>
        <v>0</v>
      </c>
      <c r="V14" s="32"/>
      <c r="W14" s="52">
        <f t="shared" ref="W14:W19" si="14">IF(T14="FOR INFO",0,V14*U14)</f>
        <v>0</v>
      </c>
      <c r="X14" s="53" t="s">
        <v>53</v>
      </c>
      <c r="Y14" s="50">
        <v>13.4</v>
      </c>
      <c r="Z14" s="51">
        <v>0</v>
      </c>
      <c r="AA14" s="52">
        <f t="shared" si="8"/>
        <v>0</v>
      </c>
      <c r="AB14" s="32"/>
      <c r="AC14" s="52">
        <f t="shared" ref="AC14:AC19" si="15">IF(Z14="FOR INFO",0,AB14*AA14)</f>
        <v>0</v>
      </c>
      <c r="AD14" s="53" t="s">
        <v>53</v>
      </c>
      <c r="AE14" s="50">
        <v>13.4</v>
      </c>
      <c r="AF14" s="51">
        <v>0</v>
      </c>
      <c r="AG14" s="52">
        <f t="shared" si="10"/>
        <v>0</v>
      </c>
      <c r="AH14" s="32"/>
      <c r="AI14" s="52">
        <f t="shared" ref="AI14:AI19" si="16">IF(AF14="FOR INFO",0,AH14*AG14)</f>
        <v>0</v>
      </c>
      <c r="AJ14" s="53" t="s">
        <v>53</v>
      </c>
      <c r="AK14" s="49" t="s">
        <v>11</v>
      </c>
    </row>
    <row r="15" spans="1:37" x14ac:dyDescent="0.25">
      <c r="A15" s="50">
        <v>13.5</v>
      </c>
      <c r="B15" s="51">
        <v>0</v>
      </c>
      <c r="C15" s="52">
        <f t="shared" si="0"/>
        <v>0</v>
      </c>
      <c r="D15" s="32"/>
      <c r="E15" s="52">
        <f t="shared" si="1"/>
        <v>0</v>
      </c>
      <c r="F15" s="53" t="s">
        <v>53</v>
      </c>
      <c r="G15" s="50">
        <v>13.5</v>
      </c>
      <c r="H15" s="51">
        <v>0</v>
      </c>
      <c r="I15" s="52">
        <f t="shared" si="2"/>
        <v>0</v>
      </c>
      <c r="J15" s="32"/>
      <c r="K15" s="52">
        <f t="shared" si="12"/>
        <v>0</v>
      </c>
      <c r="L15" s="53" t="s">
        <v>53</v>
      </c>
      <c r="M15" s="50">
        <v>13.5</v>
      </c>
      <c r="N15" s="51">
        <v>0</v>
      </c>
      <c r="O15" s="52">
        <f t="shared" si="4"/>
        <v>0</v>
      </c>
      <c r="P15" s="32"/>
      <c r="Q15" s="52">
        <f t="shared" si="13"/>
        <v>0</v>
      </c>
      <c r="R15" s="53" t="s">
        <v>53</v>
      </c>
      <c r="S15" s="50">
        <v>13.5</v>
      </c>
      <c r="T15" s="51">
        <v>0</v>
      </c>
      <c r="U15" s="52">
        <f t="shared" si="6"/>
        <v>0</v>
      </c>
      <c r="V15" s="32"/>
      <c r="W15" s="52">
        <f t="shared" si="14"/>
        <v>0</v>
      </c>
      <c r="X15" s="53" t="s">
        <v>53</v>
      </c>
      <c r="Y15" s="50">
        <v>13.5</v>
      </c>
      <c r="Z15" s="51">
        <v>0</v>
      </c>
      <c r="AA15" s="52">
        <f t="shared" si="8"/>
        <v>0</v>
      </c>
      <c r="AB15" s="32"/>
      <c r="AC15" s="52">
        <f t="shared" si="15"/>
        <v>0</v>
      </c>
      <c r="AD15" s="53" t="s">
        <v>53</v>
      </c>
      <c r="AE15" s="50">
        <v>13.5</v>
      </c>
      <c r="AF15" s="51">
        <v>0</v>
      </c>
      <c r="AG15" s="52">
        <f t="shared" si="10"/>
        <v>0</v>
      </c>
      <c r="AH15" s="32"/>
      <c r="AI15" s="52">
        <f t="shared" si="16"/>
        <v>0</v>
      </c>
      <c r="AJ15" s="53" t="s">
        <v>53</v>
      </c>
      <c r="AK15" s="49" t="s">
        <v>11</v>
      </c>
    </row>
    <row r="16" spans="1:37" x14ac:dyDescent="0.25">
      <c r="A16" s="50">
        <v>13.6</v>
      </c>
      <c r="B16" s="51">
        <v>5</v>
      </c>
      <c r="C16" s="52">
        <f t="shared" si="0"/>
        <v>1</v>
      </c>
      <c r="D16" s="32"/>
      <c r="E16" s="52">
        <f t="shared" si="1"/>
        <v>0</v>
      </c>
      <c r="F16" s="53"/>
      <c r="G16" s="50">
        <v>13.6</v>
      </c>
      <c r="H16" s="51">
        <v>5</v>
      </c>
      <c r="I16" s="52">
        <f t="shared" si="2"/>
        <v>1</v>
      </c>
      <c r="J16" s="32"/>
      <c r="K16" s="52">
        <f t="shared" si="12"/>
        <v>0</v>
      </c>
      <c r="L16" s="53"/>
      <c r="M16" s="50">
        <v>13.6</v>
      </c>
      <c r="N16" s="51">
        <v>5</v>
      </c>
      <c r="O16" s="52">
        <f t="shared" si="4"/>
        <v>1</v>
      </c>
      <c r="P16" s="32"/>
      <c r="Q16" s="52">
        <f t="shared" si="13"/>
        <v>0</v>
      </c>
      <c r="R16" s="53"/>
      <c r="S16" s="50">
        <v>13.6</v>
      </c>
      <c r="T16" s="51">
        <v>5</v>
      </c>
      <c r="U16" s="52">
        <f t="shared" si="6"/>
        <v>1</v>
      </c>
      <c r="V16" s="32"/>
      <c r="W16" s="52">
        <f t="shared" si="14"/>
        <v>0</v>
      </c>
      <c r="X16" s="53"/>
      <c r="Y16" s="50">
        <v>13.6</v>
      </c>
      <c r="Z16" s="51">
        <v>5</v>
      </c>
      <c r="AA16" s="52">
        <f t="shared" si="8"/>
        <v>1</v>
      </c>
      <c r="AB16" s="32"/>
      <c r="AC16" s="52">
        <f t="shared" si="15"/>
        <v>0</v>
      </c>
      <c r="AD16" s="53"/>
      <c r="AE16" s="50">
        <v>13.6</v>
      </c>
      <c r="AF16" s="51">
        <v>5</v>
      </c>
      <c r="AG16" s="52">
        <f t="shared" si="10"/>
        <v>1</v>
      </c>
      <c r="AH16" s="32"/>
      <c r="AI16" s="52">
        <f t="shared" si="16"/>
        <v>0</v>
      </c>
      <c r="AJ16" s="53"/>
      <c r="AK16" s="49" t="s">
        <v>11</v>
      </c>
    </row>
    <row r="17" spans="1:37" x14ac:dyDescent="0.25">
      <c r="A17" s="50">
        <v>13.7</v>
      </c>
      <c r="B17" s="51">
        <v>5</v>
      </c>
      <c r="C17" s="52">
        <f t="shared" si="0"/>
        <v>1</v>
      </c>
      <c r="D17" s="32"/>
      <c r="E17" s="52">
        <f t="shared" si="1"/>
        <v>0</v>
      </c>
      <c r="F17" s="53"/>
      <c r="G17" s="50">
        <v>13.7</v>
      </c>
      <c r="H17" s="51">
        <v>5</v>
      </c>
      <c r="I17" s="52">
        <f t="shared" si="2"/>
        <v>1</v>
      </c>
      <c r="J17" s="32"/>
      <c r="K17" s="52">
        <f t="shared" si="12"/>
        <v>0</v>
      </c>
      <c r="L17" s="53"/>
      <c r="M17" s="50">
        <v>13.7</v>
      </c>
      <c r="N17" s="51">
        <v>5</v>
      </c>
      <c r="O17" s="52">
        <f t="shared" si="4"/>
        <v>1</v>
      </c>
      <c r="P17" s="32"/>
      <c r="Q17" s="52">
        <f t="shared" si="13"/>
        <v>0</v>
      </c>
      <c r="R17" s="53"/>
      <c r="S17" s="50">
        <v>13.7</v>
      </c>
      <c r="T17" s="51">
        <v>5</v>
      </c>
      <c r="U17" s="52">
        <f t="shared" si="6"/>
        <v>1</v>
      </c>
      <c r="V17" s="32"/>
      <c r="W17" s="52">
        <f t="shared" si="14"/>
        <v>0</v>
      </c>
      <c r="X17" s="53"/>
      <c r="Y17" s="50">
        <v>13.7</v>
      </c>
      <c r="Z17" s="51">
        <v>5</v>
      </c>
      <c r="AA17" s="52">
        <f t="shared" si="8"/>
        <v>1</v>
      </c>
      <c r="AB17" s="32"/>
      <c r="AC17" s="52">
        <f t="shared" si="15"/>
        <v>0</v>
      </c>
      <c r="AD17" s="53"/>
      <c r="AE17" s="50">
        <v>13.7</v>
      </c>
      <c r="AF17" s="51">
        <v>5</v>
      </c>
      <c r="AG17" s="52">
        <f t="shared" si="10"/>
        <v>1</v>
      </c>
      <c r="AH17" s="32"/>
      <c r="AI17" s="52">
        <f t="shared" si="16"/>
        <v>0</v>
      </c>
      <c r="AJ17" s="53"/>
      <c r="AK17" s="49" t="s">
        <v>11</v>
      </c>
    </row>
    <row r="18" spans="1:37" x14ac:dyDescent="0.25">
      <c r="A18" s="50">
        <v>14.1</v>
      </c>
      <c r="B18" s="51">
        <v>5</v>
      </c>
      <c r="C18" s="52">
        <f t="shared" si="0"/>
        <v>1</v>
      </c>
      <c r="D18" s="32"/>
      <c r="E18" s="52">
        <f t="shared" si="1"/>
        <v>0</v>
      </c>
      <c r="F18" s="53"/>
      <c r="G18" s="50">
        <v>14.1</v>
      </c>
      <c r="H18" s="51">
        <v>5</v>
      </c>
      <c r="I18" s="52">
        <f t="shared" si="2"/>
        <v>1</v>
      </c>
      <c r="J18" s="32"/>
      <c r="K18" s="52">
        <f t="shared" si="12"/>
        <v>0</v>
      </c>
      <c r="L18" s="53"/>
      <c r="M18" s="50">
        <v>14.1</v>
      </c>
      <c r="N18" s="51">
        <v>5</v>
      </c>
      <c r="O18" s="52">
        <f t="shared" si="4"/>
        <v>1</v>
      </c>
      <c r="P18" s="32"/>
      <c r="Q18" s="52">
        <f t="shared" si="13"/>
        <v>0</v>
      </c>
      <c r="R18" s="53"/>
      <c r="S18" s="50">
        <v>14.1</v>
      </c>
      <c r="T18" s="51">
        <v>5</v>
      </c>
      <c r="U18" s="52">
        <f t="shared" si="6"/>
        <v>1</v>
      </c>
      <c r="V18" s="32"/>
      <c r="W18" s="52">
        <f t="shared" si="14"/>
        <v>0</v>
      </c>
      <c r="X18" s="53"/>
      <c r="Y18" s="50">
        <v>14.1</v>
      </c>
      <c r="Z18" s="51">
        <v>5</v>
      </c>
      <c r="AA18" s="52">
        <f t="shared" si="8"/>
        <v>1</v>
      </c>
      <c r="AB18" s="32"/>
      <c r="AC18" s="52">
        <f t="shared" si="15"/>
        <v>0</v>
      </c>
      <c r="AD18" s="53"/>
      <c r="AE18" s="50">
        <v>14.1</v>
      </c>
      <c r="AF18" s="51">
        <v>5</v>
      </c>
      <c r="AG18" s="52">
        <f t="shared" si="10"/>
        <v>1</v>
      </c>
      <c r="AH18" s="32"/>
      <c r="AI18" s="52">
        <f t="shared" si="16"/>
        <v>0</v>
      </c>
      <c r="AJ18" s="53"/>
      <c r="AK18" s="49" t="s">
        <v>11</v>
      </c>
    </row>
    <row r="19" spans="1:37" x14ac:dyDescent="0.25">
      <c r="A19" s="50">
        <v>14.2</v>
      </c>
      <c r="B19" s="51">
        <v>15</v>
      </c>
      <c r="C19" s="52">
        <f t="shared" si="0"/>
        <v>3</v>
      </c>
      <c r="D19" s="32"/>
      <c r="E19" s="52">
        <f t="shared" si="1"/>
        <v>0</v>
      </c>
      <c r="F19" s="53"/>
      <c r="G19" s="50">
        <v>14.2</v>
      </c>
      <c r="H19" s="51">
        <v>15</v>
      </c>
      <c r="I19" s="52">
        <f t="shared" si="2"/>
        <v>3</v>
      </c>
      <c r="J19" s="32"/>
      <c r="K19" s="52">
        <f t="shared" si="12"/>
        <v>0</v>
      </c>
      <c r="L19" s="53"/>
      <c r="M19" s="50">
        <v>14.2</v>
      </c>
      <c r="N19" s="51">
        <v>15</v>
      </c>
      <c r="O19" s="52">
        <f t="shared" si="4"/>
        <v>3</v>
      </c>
      <c r="P19" s="32"/>
      <c r="Q19" s="52">
        <f t="shared" si="13"/>
        <v>0</v>
      </c>
      <c r="R19" s="53"/>
      <c r="S19" s="50">
        <v>14.2</v>
      </c>
      <c r="T19" s="51">
        <v>15</v>
      </c>
      <c r="U19" s="52">
        <f t="shared" si="6"/>
        <v>3</v>
      </c>
      <c r="V19" s="32"/>
      <c r="W19" s="52">
        <f t="shared" si="14"/>
        <v>0</v>
      </c>
      <c r="X19" s="53"/>
      <c r="Y19" s="50">
        <v>14.2</v>
      </c>
      <c r="Z19" s="51">
        <v>15</v>
      </c>
      <c r="AA19" s="52">
        <f t="shared" si="8"/>
        <v>3</v>
      </c>
      <c r="AB19" s="32"/>
      <c r="AC19" s="52">
        <f t="shared" si="15"/>
        <v>0</v>
      </c>
      <c r="AD19" s="53"/>
      <c r="AE19" s="50">
        <v>14.2</v>
      </c>
      <c r="AF19" s="51">
        <v>15</v>
      </c>
      <c r="AG19" s="52">
        <f t="shared" si="10"/>
        <v>3</v>
      </c>
      <c r="AH19" s="32"/>
      <c r="AI19" s="52">
        <f t="shared" si="16"/>
        <v>0</v>
      </c>
      <c r="AJ19" s="53"/>
      <c r="AK19" s="49" t="s">
        <v>11</v>
      </c>
    </row>
    <row r="20" spans="1:37" s="56" customFormat="1" x14ac:dyDescent="0.25">
      <c r="A20" s="46"/>
      <c r="B20" s="47">
        <f>SUM(B3:B19)</f>
        <v>100</v>
      </c>
      <c r="C20" s="54"/>
      <c r="D20" s="44"/>
      <c r="E20" s="54">
        <f>SUM(E3:E19)</f>
        <v>0</v>
      </c>
      <c r="F20" s="55"/>
      <c r="G20" s="46"/>
      <c r="H20" s="47">
        <f>SUM(H3:H19)</f>
        <v>100</v>
      </c>
      <c r="I20" s="54"/>
      <c r="J20" s="57"/>
      <c r="K20" s="54">
        <f>SUM(K3:K19)</f>
        <v>0</v>
      </c>
      <c r="L20" s="55"/>
      <c r="M20" s="46"/>
      <c r="N20" s="47">
        <f>SUM(N3:N19)</f>
        <v>100</v>
      </c>
      <c r="O20" s="54"/>
      <c r="P20" s="44"/>
      <c r="Q20" s="54">
        <f>SUM(Q3:Q19)</f>
        <v>0</v>
      </c>
      <c r="R20" s="55"/>
      <c r="S20" s="46"/>
      <c r="T20" s="47">
        <f>SUM(T3:T19)</f>
        <v>100</v>
      </c>
      <c r="U20" s="54"/>
      <c r="V20" s="57"/>
      <c r="W20" s="54">
        <f>SUM(W3:W19)</f>
        <v>0</v>
      </c>
      <c r="X20" s="55"/>
      <c r="Y20" s="46"/>
      <c r="Z20" s="47">
        <f>SUM(Z3:Z19)</f>
        <v>100</v>
      </c>
      <c r="AA20" s="54"/>
      <c r="AB20" s="44"/>
      <c r="AC20" s="54">
        <f>SUM(AC3:AC19)</f>
        <v>0</v>
      </c>
      <c r="AD20" s="55"/>
      <c r="AE20" s="46"/>
      <c r="AF20" s="47">
        <f>SUM(AF3:AF19)</f>
        <v>100</v>
      </c>
      <c r="AG20" s="54"/>
      <c r="AH20" s="44"/>
      <c r="AI20" s="54">
        <f>SUM(AI3:AI19)</f>
        <v>0</v>
      </c>
      <c r="AJ20" s="55"/>
      <c r="AK20" s="49" t="s">
        <v>11</v>
      </c>
    </row>
    <row r="21" spans="1:37" ht="55.5" customHeight="1" x14ac:dyDescent="0.2">
      <c r="A21" s="63" t="s">
        <v>35</v>
      </c>
      <c r="B21" s="64"/>
      <c r="C21" s="64"/>
      <c r="D21" s="64"/>
      <c r="E21" s="64"/>
      <c r="F21" s="65"/>
      <c r="G21" s="63" t="s">
        <v>36</v>
      </c>
      <c r="H21" s="64"/>
      <c r="I21" s="64"/>
      <c r="J21" s="64"/>
      <c r="K21" s="64"/>
      <c r="L21" s="65"/>
      <c r="M21" s="63" t="s">
        <v>37</v>
      </c>
      <c r="N21" s="64"/>
      <c r="O21" s="64"/>
      <c r="P21" s="64"/>
      <c r="Q21" s="64"/>
      <c r="R21" s="65"/>
      <c r="S21" s="63" t="s">
        <v>35</v>
      </c>
      <c r="T21" s="64"/>
      <c r="U21" s="64"/>
      <c r="V21" s="64"/>
      <c r="W21" s="64"/>
      <c r="X21" s="65"/>
      <c r="Y21" s="63" t="s">
        <v>35</v>
      </c>
      <c r="Z21" s="64"/>
      <c r="AA21" s="64"/>
      <c r="AB21" s="64"/>
      <c r="AC21" s="64"/>
      <c r="AD21" s="65"/>
      <c r="AE21" s="63" t="s">
        <v>36</v>
      </c>
      <c r="AF21" s="64"/>
      <c r="AG21" s="64"/>
      <c r="AH21" s="64"/>
      <c r="AI21" s="64"/>
      <c r="AJ21" s="65"/>
      <c r="AK21" s="49" t="s">
        <v>11</v>
      </c>
    </row>
    <row r="22" spans="1:37" x14ac:dyDescent="0.25">
      <c r="AK22" s="49" t="s">
        <v>11</v>
      </c>
    </row>
    <row r="23" spans="1:37" x14ac:dyDescent="0.25">
      <c r="AK23" s="49" t="s">
        <v>11</v>
      </c>
    </row>
    <row r="24" spans="1:37" x14ac:dyDescent="0.25">
      <c r="AK24" s="49" t="s">
        <v>11</v>
      </c>
    </row>
    <row r="25" spans="1:37" x14ac:dyDescent="0.25">
      <c r="AK25" s="49" t="s">
        <v>11</v>
      </c>
    </row>
    <row r="26" spans="1:37" x14ac:dyDescent="0.25">
      <c r="AK26" s="49" t="s">
        <v>11</v>
      </c>
    </row>
    <row r="27" spans="1:37" x14ac:dyDescent="0.25">
      <c r="AK27" s="49" t="s">
        <v>11</v>
      </c>
    </row>
    <row r="28" spans="1:37" x14ac:dyDescent="0.25">
      <c r="AK28" s="49" t="s">
        <v>11</v>
      </c>
    </row>
    <row r="29" spans="1:37" x14ac:dyDescent="0.25">
      <c r="AK29" s="49" t="s">
        <v>11</v>
      </c>
    </row>
    <row r="30" spans="1:37" x14ac:dyDescent="0.25">
      <c r="AK30" s="49" t="s">
        <v>11</v>
      </c>
    </row>
  </sheetData>
  <sheetProtection sheet="1" selectLockedCells="1"/>
  <mergeCells count="12">
    <mergeCell ref="A1:F1"/>
    <mergeCell ref="AE21:AJ21"/>
    <mergeCell ref="A21:F21"/>
    <mergeCell ref="G21:L21"/>
    <mergeCell ref="M21:R21"/>
    <mergeCell ref="S21:X21"/>
    <mergeCell ref="Y21:AD21"/>
    <mergeCell ref="G1:L1"/>
    <mergeCell ref="M1:R1"/>
    <mergeCell ref="S1:X1"/>
    <mergeCell ref="Y1:AD1"/>
    <mergeCell ref="AE1:AJ1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'SCORING DEFINITIONS'!$E$3:$E$6</xm:f>
          </x14:formula1>
          <xm:sqref>D3:D19 J3:J19 P3:P19 V3:V19 AB3:AB19 AH3:AH19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K22"/>
  <sheetViews>
    <sheetView showGridLines="0" topLeftCell="M1" zoomScaleNormal="100" workbookViewId="0">
      <selection activeCell="P3" sqref="P3"/>
    </sheetView>
  </sheetViews>
  <sheetFormatPr defaultRowHeight="13.5" x14ac:dyDescent="0.25"/>
  <cols>
    <col min="1" max="1" width="8.42578125" style="51" customWidth="1"/>
    <col min="2" max="2" width="14.28515625" style="51" customWidth="1"/>
    <col min="3" max="3" width="9.42578125" style="51" customWidth="1"/>
    <col min="4" max="4" width="8.42578125" style="51" customWidth="1"/>
    <col min="5" max="5" width="13.5703125" style="51" customWidth="1"/>
    <col min="6" max="6" width="16.140625" style="51" customWidth="1"/>
    <col min="7" max="7" width="8.42578125" style="51" customWidth="1"/>
    <col min="8" max="8" width="14.28515625" style="51" customWidth="1"/>
    <col min="9" max="9" width="9.42578125" style="51" customWidth="1"/>
    <col min="10" max="10" width="8.42578125" style="51" customWidth="1"/>
    <col min="11" max="12" width="13.5703125" style="51" customWidth="1"/>
    <col min="13" max="13" width="8.42578125" style="51" customWidth="1"/>
    <col min="14" max="14" width="14.28515625" style="51" customWidth="1"/>
    <col min="15" max="15" width="9.42578125" style="51" customWidth="1"/>
    <col min="16" max="16" width="8.42578125" style="51" customWidth="1"/>
    <col min="17" max="18" width="13.5703125" style="51" customWidth="1"/>
    <col min="19" max="19" width="9.140625" style="49"/>
    <col min="20" max="20" width="14.28515625" style="49" customWidth="1"/>
    <col min="21" max="22" width="9.140625" style="49"/>
    <col min="23" max="24" width="13.5703125" style="49" customWidth="1"/>
    <col min="25" max="25" width="9.140625" style="49"/>
    <col min="26" max="26" width="14.28515625" style="49" customWidth="1"/>
    <col min="27" max="28" width="9.140625" style="49"/>
    <col min="29" max="30" width="13.5703125" style="49" customWidth="1"/>
    <col min="31" max="31" width="9.140625" style="49"/>
    <col min="32" max="32" width="14.28515625" style="49" customWidth="1"/>
    <col min="33" max="34" width="9.140625" style="49"/>
    <col min="35" max="35" width="13.5703125" style="49" customWidth="1"/>
    <col min="36" max="36" width="15" style="49" customWidth="1"/>
    <col min="37" max="16384" width="9.140625" style="49"/>
  </cols>
  <sheetData>
    <row r="1" spans="1:37" s="45" customFormat="1" x14ac:dyDescent="0.25">
      <c r="A1" s="60" t="s">
        <v>12</v>
      </c>
      <c r="B1" s="61"/>
      <c r="C1" s="61"/>
      <c r="D1" s="61"/>
      <c r="E1" s="61"/>
      <c r="F1" s="62"/>
      <c r="G1" s="60" t="s">
        <v>13</v>
      </c>
      <c r="H1" s="61"/>
      <c r="I1" s="61"/>
      <c r="J1" s="61"/>
      <c r="K1" s="61"/>
      <c r="L1" s="62"/>
      <c r="M1" s="60" t="s">
        <v>14</v>
      </c>
      <c r="N1" s="61"/>
      <c r="O1" s="61"/>
      <c r="P1" s="61"/>
      <c r="Q1" s="61"/>
      <c r="R1" s="62"/>
      <c r="S1" s="60" t="s">
        <v>15</v>
      </c>
      <c r="T1" s="61"/>
      <c r="U1" s="61"/>
      <c r="V1" s="61"/>
      <c r="W1" s="61"/>
      <c r="X1" s="62"/>
      <c r="Y1" s="60" t="s">
        <v>16</v>
      </c>
      <c r="Z1" s="61"/>
      <c r="AA1" s="61"/>
      <c r="AB1" s="61"/>
      <c r="AC1" s="61"/>
      <c r="AD1" s="62"/>
      <c r="AE1" s="60" t="s">
        <v>17</v>
      </c>
      <c r="AF1" s="61"/>
      <c r="AG1" s="61"/>
      <c r="AH1" s="61"/>
      <c r="AI1" s="61"/>
      <c r="AJ1" s="62"/>
    </row>
    <row r="2" spans="1:37" x14ac:dyDescent="0.25">
      <c r="A2" s="46" t="s">
        <v>0</v>
      </c>
      <c r="B2" s="47" t="s">
        <v>1</v>
      </c>
      <c r="C2" s="47" t="s">
        <v>2</v>
      </c>
      <c r="D2" s="47" t="s">
        <v>3</v>
      </c>
      <c r="E2" s="47" t="s">
        <v>4</v>
      </c>
      <c r="F2" s="48" t="s">
        <v>10</v>
      </c>
      <c r="G2" s="46" t="s">
        <v>0</v>
      </c>
      <c r="H2" s="47" t="s">
        <v>1</v>
      </c>
      <c r="I2" s="47" t="s">
        <v>2</v>
      </c>
      <c r="J2" s="47" t="s">
        <v>3</v>
      </c>
      <c r="K2" s="47" t="s">
        <v>4</v>
      </c>
      <c r="L2" s="48" t="s">
        <v>10</v>
      </c>
      <c r="M2" s="46" t="s">
        <v>0</v>
      </c>
      <c r="N2" s="47" t="s">
        <v>1</v>
      </c>
      <c r="O2" s="47" t="s">
        <v>2</v>
      </c>
      <c r="P2" s="47" t="s">
        <v>3</v>
      </c>
      <c r="Q2" s="47" t="s">
        <v>4</v>
      </c>
      <c r="R2" s="48" t="s">
        <v>10</v>
      </c>
      <c r="S2" s="46" t="s">
        <v>0</v>
      </c>
      <c r="T2" s="47" t="s">
        <v>1</v>
      </c>
      <c r="U2" s="47" t="s">
        <v>2</v>
      </c>
      <c r="V2" s="47" t="s">
        <v>3</v>
      </c>
      <c r="W2" s="47" t="s">
        <v>4</v>
      </c>
      <c r="X2" s="48" t="s">
        <v>10</v>
      </c>
      <c r="Y2" s="46" t="s">
        <v>0</v>
      </c>
      <c r="Z2" s="47" t="s">
        <v>1</v>
      </c>
      <c r="AA2" s="47" t="s">
        <v>2</v>
      </c>
      <c r="AB2" s="47" t="s">
        <v>3</v>
      </c>
      <c r="AC2" s="47" t="s">
        <v>4</v>
      </c>
      <c r="AD2" s="48" t="s">
        <v>10</v>
      </c>
      <c r="AE2" s="46" t="s">
        <v>0</v>
      </c>
      <c r="AF2" s="47" t="s">
        <v>1</v>
      </c>
      <c r="AG2" s="47" t="s">
        <v>2</v>
      </c>
      <c r="AH2" s="47" t="s">
        <v>3</v>
      </c>
      <c r="AI2" s="47" t="s">
        <v>4</v>
      </c>
      <c r="AJ2" s="48" t="s">
        <v>10</v>
      </c>
    </row>
    <row r="3" spans="1:37" x14ac:dyDescent="0.25">
      <c r="A3" s="50">
        <v>17.100000000000001</v>
      </c>
      <c r="B3" s="51">
        <v>20</v>
      </c>
      <c r="C3" s="52">
        <f>B3/5</f>
        <v>4</v>
      </c>
      <c r="D3" s="32"/>
      <c r="E3" s="52">
        <f>IF(B3="FOR INFO",0,D3*C3)</f>
        <v>0</v>
      </c>
      <c r="F3" s="53"/>
      <c r="G3" s="50">
        <v>17.100000000000001</v>
      </c>
      <c r="H3" s="51">
        <v>20</v>
      </c>
      <c r="I3" s="52">
        <f>H3/5</f>
        <v>4</v>
      </c>
      <c r="J3" s="32"/>
      <c r="K3" s="52">
        <f>IF(H3="FOR INFO",0,J3*I3)</f>
        <v>0</v>
      </c>
      <c r="L3" s="53"/>
      <c r="M3" s="50">
        <v>17.100000000000001</v>
      </c>
      <c r="N3" s="51">
        <v>20</v>
      </c>
      <c r="O3" s="52">
        <f>N3/5</f>
        <v>4</v>
      </c>
      <c r="P3" s="32"/>
      <c r="Q3" s="52">
        <f>IF(N3="FOR INFO",0,P3*O3)</f>
        <v>0</v>
      </c>
      <c r="R3" s="53"/>
      <c r="S3" s="50">
        <v>17.100000000000001</v>
      </c>
      <c r="T3" s="51">
        <v>20</v>
      </c>
      <c r="U3" s="52">
        <f>T3/5</f>
        <v>4</v>
      </c>
      <c r="V3" s="32"/>
      <c r="W3" s="52">
        <f>IF(T3="FOR INFO",0,V3*U3)</f>
        <v>0</v>
      </c>
      <c r="X3" s="53"/>
      <c r="Y3" s="50">
        <v>17.100000000000001</v>
      </c>
      <c r="Z3" s="51">
        <v>20</v>
      </c>
      <c r="AA3" s="52">
        <f>Z3/5</f>
        <v>4</v>
      </c>
      <c r="AB3" s="32"/>
      <c r="AC3" s="52">
        <f>IF(Z3="FOR INFO",0,AB3*AA3)</f>
        <v>0</v>
      </c>
      <c r="AD3" s="53"/>
      <c r="AE3" s="50">
        <v>17.100000000000001</v>
      </c>
      <c r="AF3" s="51">
        <v>20</v>
      </c>
      <c r="AG3" s="52">
        <f>AF3/5</f>
        <v>4</v>
      </c>
      <c r="AH3" s="32"/>
      <c r="AI3" s="52">
        <f>IF(AF3="FOR INFO",0,AH3*AG3)</f>
        <v>0</v>
      </c>
      <c r="AJ3" s="58"/>
      <c r="AK3" s="49" t="s">
        <v>11</v>
      </c>
    </row>
    <row r="4" spans="1:37" x14ac:dyDescent="0.25">
      <c r="A4" s="50">
        <v>17.2</v>
      </c>
      <c r="B4" s="51">
        <v>20</v>
      </c>
      <c r="C4" s="52">
        <f t="shared" ref="C4:C11" si="0">B4/5</f>
        <v>4</v>
      </c>
      <c r="D4" s="32"/>
      <c r="E4" s="52">
        <f t="shared" ref="E4:E11" si="1">IF(B4="FOR INFO",0,D4*C4)</f>
        <v>0</v>
      </c>
      <c r="F4" s="53"/>
      <c r="G4" s="50">
        <v>17.2</v>
      </c>
      <c r="H4" s="51">
        <v>20</v>
      </c>
      <c r="I4" s="52">
        <f t="shared" ref="I4:I11" si="2">H4/5</f>
        <v>4</v>
      </c>
      <c r="J4" s="32"/>
      <c r="K4" s="52">
        <f t="shared" ref="K4:K11" si="3">IF(H4="FOR INFO",0,J4*I4)</f>
        <v>0</v>
      </c>
      <c r="L4" s="53"/>
      <c r="M4" s="50">
        <v>17.2</v>
      </c>
      <c r="N4" s="51">
        <v>20</v>
      </c>
      <c r="O4" s="52">
        <f t="shared" ref="O4:O11" si="4">N4/5</f>
        <v>4</v>
      </c>
      <c r="P4" s="32"/>
      <c r="Q4" s="52">
        <f t="shared" ref="Q4:Q11" si="5">IF(N4="FOR INFO",0,P4*O4)</f>
        <v>0</v>
      </c>
      <c r="R4" s="53"/>
      <c r="S4" s="50">
        <v>17.2</v>
      </c>
      <c r="T4" s="51">
        <v>20</v>
      </c>
      <c r="U4" s="52">
        <f t="shared" ref="U4:U11" si="6">T4/5</f>
        <v>4</v>
      </c>
      <c r="V4" s="32"/>
      <c r="W4" s="52">
        <f t="shared" ref="W4:W11" si="7">IF(T4="FOR INFO",0,V4*U4)</f>
        <v>0</v>
      </c>
      <c r="X4" s="53"/>
      <c r="Y4" s="50">
        <v>17.2</v>
      </c>
      <c r="Z4" s="51">
        <v>20</v>
      </c>
      <c r="AA4" s="52">
        <f t="shared" ref="AA4:AA11" si="8">Z4/5</f>
        <v>4</v>
      </c>
      <c r="AB4" s="32"/>
      <c r="AC4" s="52">
        <f t="shared" ref="AC4:AC11" si="9">IF(Z4="FOR INFO",0,AB4*AA4)</f>
        <v>0</v>
      </c>
      <c r="AD4" s="53"/>
      <c r="AE4" s="50">
        <v>17.2</v>
      </c>
      <c r="AF4" s="51">
        <v>20</v>
      </c>
      <c r="AG4" s="52">
        <f t="shared" ref="AG4:AG11" si="10">AF4/5</f>
        <v>4</v>
      </c>
      <c r="AH4" s="32"/>
      <c r="AI4" s="52">
        <f t="shared" ref="AI4:AI11" si="11">IF(AF4="FOR INFO",0,AH4*AG4)</f>
        <v>0</v>
      </c>
      <c r="AJ4" s="53"/>
      <c r="AK4" s="49" t="s">
        <v>11</v>
      </c>
    </row>
    <row r="5" spans="1:37" x14ac:dyDescent="0.25">
      <c r="A5" s="50">
        <v>17.3</v>
      </c>
      <c r="B5" s="51">
        <v>20</v>
      </c>
      <c r="C5" s="52">
        <f t="shared" si="0"/>
        <v>4</v>
      </c>
      <c r="D5" s="32"/>
      <c r="E5" s="52">
        <f t="shared" si="1"/>
        <v>0</v>
      </c>
      <c r="F5" s="53"/>
      <c r="G5" s="50">
        <v>17.3</v>
      </c>
      <c r="H5" s="51">
        <v>20</v>
      </c>
      <c r="I5" s="52">
        <f t="shared" si="2"/>
        <v>4</v>
      </c>
      <c r="J5" s="32"/>
      <c r="K5" s="52">
        <f t="shared" si="3"/>
        <v>0</v>
      </c>
      <c r="L5" s="53"/>
      <c r="M5" s="50">
        <v>17.3</v>
      </c>
      <c r="N5" s="51">
        <v>20</v>
      </c>
      <c r="O5" s="52">
        <f t="shared" si="4"/>
        <v>4</v>
      </c>
      <c r="P5" s="32"/>
      <c r="Q5" s="52">
        <f t="shared" si="5"/>
        <v>0</v>
      </c>
      <c r="R5" s="53"/>
      <c r="S5" s="50">
        <v>17.3</v>
      </c>
      <c r="T5" s="51">
        <v>20</v>
      </c>
      <c r="U5" s="52">
        <f t="shared" si="6"/>
        <v>4</v>
      </c>
      <c r="V5" s="32"/>
      <c r="W5" s="52">
        <f t="shared" si="7"/>
        <v>0</v>
      </c>
      <c r="X5" s="53"/>
      <c r="Y5" s="50">
        <v>17.3</v>
      </c>
      <c r="Z5" s="51">
        <v>20</v>
      </c>
      <c r="AA5" s="52">
        <f t="shared" si="8"/>
        <v>4</v>
      </c>
      <c r="AB5" s="32"/>
      <c r="AC5" s="52">
        <f t="shared" si="9"/>
        <v>0</v>
      </c>
      <c r="AD5" s="53"/>
      <c r="AE5" s="50">
        <v>17.3</v>
      </c>
      <c r="AF5" s="51">
        <v>20</v>
      </c>
      <c r="AG5" s="52">
        <f t="shared" si="10"/>
        <v>4</v>
      </c>
      <c r="AH5" s="32"/>
      <c r="AI5" s="52">
        <f t="shared" si="11"/>
        <v>0</v>
      </c>
      <c r="AJ5" s="53"/>
      <c r="AK5" s="49" t="s">
        <v>11</v>
      </c>
    </row>
    <row r="6" spans="1:37" x14ac:dyDescent="0.25">
      <c r="A6" s="50">
        <v>17.399999999999999</v>
      </c>
      <c r="B6" s="51">
        <v>20</v>
      </c>
      <c r="C6" s="52">
        <f t="shared" si="0"/>
        <v>4</v>
      </c>
      <c r="D6" s="32"/>
      <c r="E6" s="52">
        <f t="shared" si="1"/>
        <v>0</v>
      </c>
      <c r="F6" s="53"/>
      <c r="G6" s="50">
        <v>17.399999999999999</v>
      </c>
      <c r="H6" s="51">
        <v>20</v>
      </c>
      <c r="I6" s="52">
        <f t="shared" si="2"/>
        <v>4</v>
      </c>
      <c r="J6" s="32"/>
      <c r="K6" s="52">
        <f t="shared" si="3"/>
        <v>0</v>
      </c>
      <c r="L6" s="53"/>
      <c r="M6" s="50">
        <v>17.399999999999999</v>
      </c>
      <c r="N6" s="51">
        <v>20</v>
      </c>
      <c r="O6" s="52">
        <f t="shared" si="4"/>
        <v>4</v>
      </c>
      <c r="P6" s="32"/>
      <c r="Q6" s="52">
        <f t="shared" si="5"/>
        <v>0</v>
      </c>
      <c r="R6" s="53"/>
      <c r="S6" s="50">
        <v>17.399999999999999</v>
      </c>
      <c r="T6" s="51">
        <v>20</v>
      </c>
      <c r="U6" s="52">
        <f t="shared" si="6"/>
        <v>4</v>
      </c>
      <c r="V6" s="32"/>
      <c r="W6" s="52">
        <f t="shared" si="7"/>
        <v>0</v>
      </c>
      <c r="X6" s="53"/>
      <c r="Y6" s="50">
        <v>17.399999999999999</v>
      </c>
      <c r="Z6" s="51">
        <v>20</v>
      </c>
      <c r="AA6" s="52">
        <f t="shared" si="8"/>
        <v>4</v>
      </c>
      <c r="AB6" s="32"/>
      <c r="AC6" s="52">
        <f t="shared" si="9"/>
        <v>0</v>
      </c>
      <c r="AD6" s="53"/>
      <c r="AE6" s="50">
        <v>17.399999999999999</v>
      </c>
      <c r="AF6" s="51">
        <v>20</v>
      </c>
      <c r="AG6" s="52">
        <f t="shared" si="10"/>
        <v>4</v>
      </c>
      <c r="AH6" s="32"/>
      <c r="AI6" s="52">
        <f t="shared" si="11"/>
        <v>0</v>
      </c>
      <c r="AJ6" s="58"/>
      <c r="AK6" s="49" t="s">
        <v>11</v>
      </c>
    </row>
    <row r="7" spans="1:37" x14ac:dyDescent="0.25">
      <c r="A7" s="50">
        <v>17.5</v>
      </c>
      <c r="B7" s="51">
        <v>20</v>
      </c>
      <c r="C7" s="52">
        <f t="shared" si="0"/>
        <v>4</v>
      </c>
      <c r="D7" s="32"/>
      <c r="E7" s="52">
        <f t="shared" si="1"/>
        <v>0</v>
      </c>
      <c r="F7" s="53"/>
      <c r="G7" s="50">
        <v>17.5</v>
      </c>
      <c r="H7" s="51">
        <v>20</v>
      </c>
      <c r="I7" s="52">
        <f t="shared" si="2"/>
        <v>4</v>
      </c>
      <c r="J7" s="32"/>
      <c r="K7" s="52">
        <f t="shared" si="3"/>
        <v>0</v>
      </c>
      <c r="L7" s="53"/>
      <c r="M7" s="50">
        <v>17.5</v>
      </c>
      <c r="N7" s="51">
        <v>20</v>
      </c>
      <c r="O7" s="52">
        <f t="shared" si="4"/>
        <v>4</v>
      </c>
      <c r="P7" s="32"/>
      <c r="Q7" s="52">
        <f t="shared" si="5"/>
        <v>0</v>
      </c>
      <c r="R7" s="53"/>
      <c r="S7" s="50">
        <v>17.5</v>
      </c>
      <c r="T7" s="51">
        <v>20</v>
      </c>
      <c r="U7" s="52">
        <f t="shared" si="6"/>
        <v>4</v>
      </c>
      <c r="V7" s="32"/>
      <c r="W7" s="52">
        <f t="shared" si="7"/>
        <v>0</v>
      </c>
      <c r="X7" s="53"/>
      <c r="Y7" s="50">
        <v>17.5</v>
      </c>
      <c r="Z7" s="51">
        <v>20</v>
      </c>
      <c r="AA7" s="52">
        <f t="shared" si="8"/>
        <v>4</v>
      </c>
      <c r="AB7" s="32"/>
      <c r="AC7" s="52">
        <f t="shared" si="9"/>
        <v>0</v>
      </c>
      <c r="AD7" s="53"/>
      <c r="AE7" s="50">
        <v>17.5</v>
      </c>
      <c r="AF7" s="51">
        <v>20</v>
      </c>
      <c r="AG7" s="52">
        <f t="shared" si="10"/>
        <v>4</v>
      </c>
      <c r="AH7" s="32"/>
      <c r="AI7" s="52">
        <f t="shared" si="11"/>
        <v>0</v>
      </c>
      <c r="AJ7" s="53"/>
      <c r="AK7" s="49" t="s">
        <v>11</v>
      </c>
    </row>
    <row r="8" spans="1:37" x14ac:dyDescent="0.25">
      <c r="A8" s="50">
        <v>17.600000000000001</v>
      </c>
      <c r="B8" s="51">
        <v>10</v>
      </c>
      <c r="C8" s="52">
        <f t="shared" si="0"/>
        <v>2</v>
      </c>
      <c r="D8" s="32"/>
      <c r="E8" s="52">
        <f t="shared" si="1"/>
        <v>0</v>
      </c>
      <c r="F8" s="53"/>
      <c r="G8" s="50">
        <v>17.600000000000001</v>
      </c>
      <c r="H8" s="51">
        <v>10</v>
      </c>
      <c r="I8" s="52">
        <f t="shared" si="2"/>
        <v>2</v>
      </c>
      <c r="J8" s="32"/>
      <c r="K8" s="52">
        <f t="shared" si="3"/>
        <v>0</v>
      </c>
      <c r="L8" s="53"/>
      <c r="M8" s="50">
        <v>17.600000000000001</v>
      </c>
      <c r="N8" s="51">
        <v>10</v>
      </c>
      <c r="O8" s="52">
        <f t="shared" si="4"/>
        <v>2</v>
      </c>
      <c r="P8" s="32"/>
      <c r="Q8" s="52">
        <f t="shared" si="5"/>
        <v>0</v>
      </c>
      <c r="R8" s="53"/>
      <c r="S8" s="50">
        <v>17.600000000000001</v>
      </c>
      <c r="T8" s="51">
        <v>10</v>
      </c>
      <c r="U8" s="52">
        <f t="shared" si="6"/>
        <v>2</v>
      </c>
      <c r="V8" s="32"/>
      <c r="W8" s="52">
        <f t="shared" si="7"/>
        <v>0</v>
      </c>
      <c r="X8" s="53"/>
      <c r="Y8" s="50">
        <v>17.600000000000001</v>
      </c>
      <c r="Z8" s="51">
        <v>10</v>
      </c>
      <c r="AA8" s="52">
        <f t="shared" si="8"/>
        <v>2</v>
      </c>
      <c r="AB8" s="32"/>
      <c r="AC8" s="52">
        <f t="shared" si="9"/>
        <v>0</v>
      </c>
      <c r="AD8" s="53"/>
      <c r="AE8" s="50">
        <v>17.600000000000001</v>
      </c>
      <c r="AF8" s="51">
        <v>10</v>
      </c>
      <c r="AG8" s="52">
        <f t="shared" si="10"/>
        <v>2</v>
      </c>
      <c r="AH8" s="32"/>
      <c r="AI8" s="52">
        <f t="shared" si="11"/>
        <v>0</v>
      </c>
      <c r="AJ8" s="58"/>
      <c r="AK8" s="49" t="s">
        <v>11</v>
      </c>
    </row>
    <row r="9" spans="1:37" x14ac:dyDescent="0.25">
      <c r="A9" s="50">
        <v>17.7</v>
      </c>
      <c r="B9" s="51">
        <v>10</v>
      </c>
      <c r="C9" s="52">
        <f t="shared" si="0"/>
        <v>2</v>
      </c>
      <c r="D9" s="32"/>
      <c r="E9" s="52">
        <f t="shared" si="1"/>
        <v>0</v>
      </c>
      <c r="F9" s="53"/>
      <c r="G9" s="50">
        <v>17.7</v>
      </c>
      <c r="H9" s="51">
        <v>10</v>
      </c>
      <c r="I9" s="52">
        <f t="shared" si="2"/>
        <v>2</v>
      </c>
      <c r="J9" s="32"/>
      <c r="K9" s="52">
        <f t="shared" si="3"/>
        <v>0</v>
      </c>
      <c r="L9" s="53"/>
      <c r="M9" s="50">
        <v>17.7</v>
      </c>
      <c r="N9" s="51">
        <v>10</v>
      </c>
      <c r="O9" s="52">
        <f t="shared" si="4"/>
        <v>2</v>
      </c>
      <c r="P9" s="32"/>
      <c r="Q9" s="52">
        <f t="shared" si="5"/>
        <v>0</v>
      </c>
      <c r="R9" s="53"/>
      <c r="S9" s="50">
        <v>17.7</v>
      </c>
      <c r="T9" s="51">
        <v>10</v>
      </c>
      <c r="U9" s="52">
        <f t="shared" si="6"/>
        <v>2</v>
      </c>
      <c r="V9" s="32"/>
      <c r="W9" s="52">
        <f t="shared" si="7"/>
        <v>0</v>
      </c>
      <c r="X9" s="53"/>
      <c r="Y9" s="50">
        <v>17.7</v>
      </c>
      <c r="Z9" s="51">
        <v>10</v>
      </c>
      <c r="AA9" s="52">
        <f t="shared" si="8"/>
        <v>2</v>
      </c>
      <c r="AB9" s="32"/>
      <c r="AC9" s="52">
        <f t="shared" si="9"/>
        <v>0</v>
      </c>
      <c r="AD9" s="53"/>
      <c r="AE9" s="50">
        <v>17.7</v>
      </c>
      <c r="AF9" s="51">
        <v>10</v>
      </c>
      <c r="AG9" s="52">
        <f t="shared" si="10"/>
        <v>2</v>
      </c>
      <c r="AH9" s="32"/>
      <c r="AI9" s="52">
        <f t="shared" si="11"/>
        <v>0</v>
      </c>
      <c r="AJ9" s="58"/>
      <c r="AK9" s="49" t="s">
        <v>11</v>
      </c>
    </row>
    <row r="10" spans="1:37" x14ac:dyDescent="0.25">
      <c r="A10" s="50">
        <v>18.100000000000001</v>
      </c>
      <c r="B10" s="51">
        <v>0</v>
      </c>
      <c r="C10" s="52">
        <f t="shared" si="0"/>
        <v>0</v>
      </c>
      <c r="D10" s="32"/>
      <c r="E10" s="52">
        <f t="shared" si="1"/>
        <v>0</v>
      </c>
      <c r="F10" s="53" t="s">
        <v>53</v>
      </c>
      <c r="G10" s="50">
        <v>18.100000000000001</v>
      </c>
      <c r="H10" s="51">
        <v>0</v>
      </c>
      <c r="I10" s="52">
        <f t="shared" si="2"/>
        <v>0</v>
      </c>
      <c r="J10" s="32"/>
      <c r="K10" s="52">
        <f t="shared" si="3"/>
        <v>0</v>
      </c>
      <c r="L10" s="53" t="s">
        <v>53</v>
      </c>
      <c r="M10" s="50">
        <v>18.100000000000001</v>
      </c>
      <c r="N10" s="51">
        <v>0</v>
      </c>
      <c r="O10" s="52">
        <f t="shared" si="4"/>
        <v>0</v>
      </c>
      <c r="P10" s="32"/>
      <c r="Q10" s="52">
        <f t="shared" si="5"/>
        <v>0</v>
      </c>
      <c r="R10" s="53" t="s">
        <v>53</v>
      </c>
      <c r="S10" s="50">
        <v>18.100000000000001</v>
      </c>
      <c r="T10" s="51">
        <v>0</v>
      </c>
      <c r="U10" s="52">
        <f t="shared" si="6"/>
        <v>0</v>
      </c>
      <c r="V10" s="32"/>
      <c r="W10" s="52">
        <f t="shared" si="7"/>
        <v>0</v>
      </c>
      <c r="X10" s="53" t="s">
        <v>53</v>
      </c>
      <c r="Y10" s="50">
        <v>18.100000000000001</v>
      </c>
      <c r="Z10" s="51">
        <v>0</v>
      </c>
      <c r="AA10" s="52">
        <f t="shared" si="8"/>
        <v>0</v>
      </c>
      <c r="AB10" s="32"/>
      <c r="AC10" s="52">
        <f t="shared" si="9"/>
        <v>0</v>
      </c>
      <c r="AD10" s="53" t="s">
        <v>53</v>
      </c>
      <c r="AE10" s="50">
        <v>18.100000000000001</v>
      </c>
      <c r="AF10" s="51">
        <v>0</v>
      </c>
      <c r="AG10" s="52">
        <f t="shared" si="10"/>
        <v>0</v>
      </c>
      <c r="AH10" s="32"/>
      <c r="AI10" s="52">
        <f t="shared" si="11"/>
        <v>0</v>
      </c>
      <c r="AJ10" s="53" t="s">
        <v>53</v>
      </c>
      <c r="AK10" s="49" t="s">
        <v>11</v>
      </c>
    </row>
    <row r="11" spans="1:37" x14ac:dyDescent="0.25">
      <c r="A11" s="50">
        <v>18.2</v>
      </c>
      <c r="B11" s="51">
        <v>0</v>
      </c>
      <c r="C11" s="52">
        <f t="shared" si="0"/>
        <v>0</v>
      </c>
      <c r="D11" s="32"/>
      <c r="E11" s="52">
        <f t="shared" si="1"/>
        <v>0</v>
      </c>
      <c r="F11" s="53" t="s">
        <v>53</v>
      </c>
      <c r="G11" s="50">
        <v>18.2</v>
      </c>
      <c r="H11" s="51">
        <v>0</v>
      </c>
      <c r="I11" s="52">
        <f t="shared" si="2"/>
        <v>0</v>
      </c>
      <c r="J11" s="32"/>
      <c r="K11" s="52">
        <f t="shared" si="3"/>
        <v>0</v>
      </c>
      <c r="L11" s="53" t="s">
        <v>53</v>
      </c>
      <c r="M11" s="50">
        <v>18.2</v>
      </c>
      <c r="N11" s="51">
        <v>0</v>
      </c>
      <c r="O11" s="52">
        <f t="shared" si="4"/>
        <v>0</v>
      </c>
      <c r="P11" s="32"/>
      <c r="Q11" s="52">
        <f t="shared" si="5"/>
        <v>0</v>
      </c>
      <c r="R11" s="53" t="s">
        <v>53</v>
      </c>
      <c r="S11" s="50">
        <v>18.2</v>
      </c>
      <c r="T11" s="51">
        <v>0</v>
      </c>
      <c r="U11" s="52">
        <f t="shared" si="6"/>
        <v>0</v>
      </c>
      <c r="V11" s="32"/>
      <c r="W11" s="52">
        <f t="shared" si="7"/>
        <v>0</v>
      </c>
      <c r="X11" s="53" t="s">
        <v>53</v>
      </c>
      <c r="Y11" s="50">
        <v>18.2</v>
      </c>
      <c r="Z11" s="51">
        <v>0</v>
      </c>
      <c r="AA11" s="52">
        <f t="shared" si="8"/>
        <v>0</v>
      </c>
      <c r="AB11" s="32"/>
      <c r="AC11" s="52">
        <f t="shared" si="9"/>
        <v>0</v>
      </c>
      <c r="AD11" s="53" t="s">
        <v>53</v>
      </c>
      <c r="AE11" s="50">
        <v>18.2</v>
      </c>
      <c r="AF11" s="51">
        <v>0</v>
      </c>
      <c r="AG11" s="52">
        <f t="shared" si="10"/>
        <v>0</v>
      </c>
      <c r="AH11" s="32"/>
      <c r="AI11" s="52">
        <f t="shared" si="11"/>
        <v>0</v>
      </c>
      <c r="AJ11" s="53" t="s">
        <v>53</v>
      </c>
      <c r="AK11" s="49" t="s">
        <v>11</v>
      </c>
    </row>
    <row r="12" spans="1:37" s="56" customFormat="1" x14ac:dyDescent="0.25">
      <c r="A12" s="46"/>
      <c r="B12" s="47">
        <f>SUM(B3:B11)</f>
        <v>120</v>
      </c>
      <c r="C12" s="54"/>
      <c r="D12" s="44"/>
      <c r="E12" s="54">
        <f>SUM(E3:E11)</f>
        <v>0</v>
      </c>
      <c r="F12" s="55"/>
      <c r="G12" s="46"/>
      <c r="H12" s="47">
        <f>SUM(H3:H11)</f>
        <v>120</v>
      </c>
      <c r="I12" s="54"/>
      <c r="J12" s="57"/>
      <c r="K12" s="54">
        <f>SUM(K3:K11)</f>
        <v>0</v>
      </c>
      <c r="L12" s="55"/>
      <c r="M12" s="46"/>
      <c r="N12" s="47">
        <f>SUM(N3:N11)</f>
        <v>120</v>
      </c>
      <c r="O12" s="54"/>
      <c r="P12" s="44"/>
      <c r="Q12" s="54">
        <f>SUM(Q3:Q11)</f>
        <v>0</v>
      </c>
      <c r="R12" s="55"/>
      <c r="S12" s="46"/>
      <c r="T12" s="47">
        <f>SUM(T3:T11)</f>
        <v>120</v>
      </c>
      <c r="U12" s="54"/>
      <c r="V12" s="57"/>
      <c r="W12" s="54">
        <f>SUM(W3:W11)</f>
        <v>0</v>
      </c>
      <c r="X12" s="59"/>
      <c r="Y12" s="46"/>
      <c r="Z12" s="47">
        <f>SUM(Z3:Z11)</f>
        <v>120</v>
      </c>
      <c r="AA12" s="54"/>
      <c r="AB12" s="44"/>
      <c r="AC12" s="54">
        <f>SUM(AC3:AC11)</f>
        <v>0</v>
      </c>
      <c r="AD12" s="55"/>
      <c r="AE12" s="46"/>
      <c r="AF12" s="47">
        <f>SUM(AF3:AF11)</f>
        <v>120</v>
      </c>
      <c r="AG12" s="54"/>
      <c r="AH12" s="44"/>
      <c r="AI12" s="54">
        <f>SUM(AI3:AI11)</f>
        <v>0</v>
      </c>
      <c r="AJ12" s="55"/>
      <c r="AK12" s="49" t="s">
        <v>11</v>
      </c>
    </row>
    <row r="13" spans="1:37" ht="55.5" customHeight="1" x14ac:dyDescent="0.2">
      <c r="A13" s="63" t="s">
        <v>35</v>
      </c>
      <c r="B13" s="64"/>
      <c r="C13" s="64"/>
      <c r="D13" s="64"/>
      <c r="E13" s="64"/>
      <c r="F13" s="65"/>
      <c r="G13" s="63" t="s">
        <v>36</v>
      </c>
      <c r="H13" s="64"/>
      <c r="I13" s="64"/>
      <c r="J13" s="64"/>
      <c r="K13" s="64"/>
      <c r="L13" s="65"/>
      <c r="M13" s="63" t="s">
        <v>37</v>
      </c>
      <c r="N13" s="64"/>
      <c r="O13" s="64"/>
      <c r="P13" s="64"/>
      <c r="Q13" s="64"/>
      <c r="R13" s="65"/>
      <c r="S13" s="63" t="s">
        <v>35</v>
      </c>
      <c r="T13" s="64"/>
      <c r="U13" s="64"/>
      <c r="V13" s="64"/>
      <c r="W13" s="64"/>
      <c r="X13" s="65"/>
      <c r="Y13" s="63" t="s">
        <v>35</v>
      </c>
      <c r="Z13" s="64"/>
      <c r="AA13" s="64"/>
      <c r="AB13" s="64"/>
      <c r="AC13" s="64"/>
      <c r="AD13" s="65"/>
      <c r="AE13" s="63" t="s">
        <v>36</v>
      </c>
      <c r="AF13" s="64"/>
      <c r="AG13" s="64"/>
      <c r="AH13" s="64"/>
      <c r="AI13" s="64"/>
      <c r="AJ13" s="65"/>
      <c r="AK13" s="49" t="s">
        <v>11</v>
      </c>
    </row>
    <row r="14" spans="1:37" x14ac:dyDescent="0.25">
      <c r="AK14" s="49" t="s">
        <v>11</v>
      </c>
    </row>
    <row r="15" spans="1:37" x14ac:dyDescent="0.25">
      <c r="AK15" s="49" t="s">
        <v>11</v>
      </c>
    </row>
    <row r="16" spans="1:37" x14ac:dyDescent="0.25">
      <c r="AK16" s="49" t="s">
        <v>11</v>
      </c>
    </row>
    <row r="17" spans="37:37" x14ac:dyDescent="0.25">
      <c r="AK17" s="49" t="s">
        <v>11</v>
      </c>
    </row>
    <row r="18" spans="37:37" x14ac:dyDescent="0.25">
      <c r="AK18" s="49" t="s">
        <v>11</v>
      </c>
    </row>
    <row r="19" spans="37:37" x14ac:dyDescent="0.25">
      <c r="AK19" s="49" t="s">
        <v>11</v>
      </c>
    </row>
    <row r="20" spans="37:37" x14ac:dyDescent="0.25">
      <c r="AK20" s="49" t="s">
        <v>11</v>
      </c>
    </row>
    <row r="21" spans="37:37" x14ac:dyDescent="0.25">
      <c r="AK21" s="49" t="s">
        <v>11</v>
      </c>
    </row>
    <row r="22" spans="37:37" x14ac:dyDescent="0.25">
      <c r="AK22" s="49" t="s">
        <v>11</v>
      </c>
    </row>
  </sheetData>
  <sheetProtection sheet="1" selectLockedCells="1"/>
  <mergeCells count="12">
    <mergeCell ref="AE1:AJ1"/>
    <mergeCell ref="A13:F13"/>
    <mergeCell ref="A1:F1"/>
    <mergeCell ref="G1:L1"/>
    <mergeCell ref="M1:R1"/>
    <mergeCell ref="S1:X1"/>
    <mergeCell ref="Y1:AD1"/>
    <mergeCell ref="G13:L13"/>
    <mergeCell ref="M13:R13"/>
    <mergeCell ref="S13:X13"/>
    <mergeCell ref="Y13:AD13"/>
    <mergeCell ref="AE13:AJ1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'SCORING DEFINITIONS'!$E$3:$E$6</xm:f>
          </x14:formula1>
          <xm:sqref>D3:D11 J3:J11 P3:P11 V3:V11 AB3:AB11 AH3:AH11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7"/>
  <sheetViews>
    <sheetView showGridLines="0" zoomScaleNormal="100" workbookViewId="0">
      <selection activeCell="C14" sqref="C14"/>
    </sheetView>
  </sheetViews>
  <sheetFormatPr defaultRowHeight="13.5" x14ac:dyDescent="0.25"/>
  <cols>
    <col min="1" max="1" width="22.140625" style="23" customWidth="1"/>
    <col min="2" max="2" width="24.140625" style="9" customWidth="1"/>
    <col min="3" max="3" width="23.5703125" style="9" bestFit="1" customWidth="1"/>
    <col min="4" max="4" width="20.28515625" style="9" customWidth="1"/>
    <col min="5" max="5" width="21.5703125" style="9" customWidth="1"/>
    <col min="6" max="6" width="3.5703125" style="9" customWidth="1"/>
    <col min="7" max="7" width="9.140625" style="9"/>
    <col min="8" max="8" width="22.42578125" style="9" customWidth="1"/>
    <col min="9" max="9" width="12.42578125" style="14" customWidth="1"/>
    <col min="10" max="11" width="12.42578125" style="9" customWidth="1"/>
    <col min="12" max="16384" width="9.140625" style="9"/>
  </cols>
  <sheetData>
    <row r="1" spans="1:6" s="18" customFormat="1" ht="29.25" customHeight="1" x14ac:dyDescent="0.25">
      <c r="A1" s="15" t="s">
        <v>8</v>
      </c>
      <c r="B1" s="15" t="s">
        <v>5</v>
      </c>
      <c r="C1" s="15" t="s">
        <v>51</v>
      </c>
      <c r="D1" s="15" t="s">
        <v>6</v>
      </c>
      <c r="E1" s="16" t="s">
        <v>7</v>
      </c>
      <c r="F1" s="17"/>
    </row>
    <row r="2" spans="1:6" ht="15" customHeight="1" x14ac:dyDescent="0.25">
      <c r="A2" s="35" t="s">
        <v>19</v>
      </c>
      <c r="B2" s="12">
        <v>200</v>
      </c>
      <c r="C2" s="38">
        <v>10</v>
      </c>
      <c r="D2" s="39">
        <v>10</v>
      </c>
      <c r="E2" s="13">
        <f t="shared" ref="E2:E7" si="0">(D2/C2)*B2</f>
        <v>200</v>
      </c>
    </row>
    <row r="3" spans="1:6" ht="15" customHeight="1" x14ac:dyDescent="0.25">
      <c r="A3" s="36" t="s">
        <v>13</v>
      </c>
      <c r="B3" s="19">
        <v>200</v>
      </c>
      <c r="C3" s="40">
        <v>20</v>
      </c>
      <c r="D3" s="41">
        <v>10</v>
      </c>
      <c r="E3" s="20">
        <f t="shared" si="0"/>
        <v>100</v>
      </c>
    </row>
    <row r="4" spans="1:6" ht="15" customHeight="1" x14ac:dyDescent="0.25">
      <c r="A4" s="36" t="s">
        <v>14</v>
      </c>
      <c r="B4" s="19">
        <v>200</v>
      </c>
      <c r="C4" s="40">
        <v>30</v>
      </c>
      <c r="D4" s="41">
        <v>10</v>
      </c>
      <c r="E4" s="20">
        <f t="shared" si="0"/>
        <v>66.666666666666657</v>
      </c>
    </row>
    <row r="5" spans="1:6" ht="15" customHeight="1" x14ac:dyDescent="0.25">
      <c r="A5" s="36" t="s">
        <v>15</v>
      </c>
      <c r="B5" s="19">
        <v>200</v>
      </c>
      <c r="C5" s="40">
        <v>40</v>
      </c>
      <c r="D5" s="41">
        <v>10</v>
      </c>
      <c r="E5" s="20">
        <f t="shared" si="0"/>
        <v>50</v>
      </c>
    </row>
    <row r="6" spans="1:6" ht="15" customHeight="1" x14ac:dyDescent="0.25">
      <c r="A6" s="36" t="s">
        <v>16</v>
      </c>
      <c r="B6" s="19">
        <v>200</v>
      </c>
      <c r="C6" s="40">
        <v>50</v>
      </c>
      <c r="D6" s="41">
        <v>10</v>
      </c>
      <c r="E6" s="20">
        <f t="shared" si="0"/>
        <v>40</v>
      </c>
    </row>
    <row r="7" spans="1:6" ht="15" customHeight="1" x14ac:dyDescent="0.25">
      <c r="A7" s="37" t="s">
        <v>18</v>
      </c>
      <c r="B7" s="22">
        <v>200</v>
      </c>
      <c r="C7" s="42">
        <v>60</v>
      </c>
      <c r="D7" s="43">
        <v>10</v>
      </c>
      <c r="E7" s="21">
        <f t="shared" si="0"/>
        <v>33.333333333333329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1"/>
  <sheetViews>
    <sheetView showGridLines="0" workbookViewId="0">
      <selection activeCell="D41" sqref="D41"/>
    </sheetView>
  </sheetViews>
  <sheetFormatPr defaultRowHeight="13.5" x14ac:dyDescent="0.25"/>
  <cols>
    <col min="1" max="8" width="23.140625" style="3" customWidth="1"/>
    <col min="9" max="9" width="8.5703125" style="1" bestFit="1" customWidth="1"/>
    <col min="10" max="16384" width="9.140625" style="1"/>
  </cols>
  <sheetData>
    <row r="1" spans="1:9" ht="36.75" customHeight="1" x14ac:dyDescent="0.25">
      <c r="A1" s="8"/>
      <c r="B1" s="8" t="s">
        <v>38</v>
      </c>
      <c r="C1" s="8" t="s">
        <v>39</v>
      </c>
      <c r="D1" s="8" t="s">
        <v>40</v>
      </c>
      <c r="E1" s="34" t="s">
        <v>43</v>
      </c>
      <c r="F1" s="34" t="s">
        <v>45</v>
      </c>
      <c r="G1" s="34" t="s">
        <v>46</v>
      </c>
      <c r="H1" s="8"/>
      <c r="I1" s="8"/>
    </row>
    <row r="2" spans="1:9" ht="21.75" customHeight="1" x14ac:dyDescent="0.25">
      <c r="A2" s="5" t="s">
        <v>8</v>
      </c>
      <c r="B2" s="5" t="s">
        <v>42</v>
      </c>
      <c r="C2" s="8" t="s">
        <v>41</v>
      </c>
      <c r="D2" s="8" t="s">
        <v>47</v>
      </c>
      <c r="E2" s="8" t="s">
        <v>44</v>
      </c>
      <c r="F2" s="5" t="s">
        <v>54</v>
      </c>
      <c r="G2" s="8" t="s">
        <v>48</v>
      </c>
      <c r="H2" s="5" t="s">
        <v>52</v>
      </c>
      <c r="I2" s="8" t="s">
        <v>9</v>
      </c>
    </row>
    <row r="3" spans="1:9" ht="21.75" customHeight="1" x14ac:dyDescent="0.25">
      <c r="A3" s="6" t="s">
        <v>19</v>
      </c>
      <c r="B3" s="33" t="s">
        <v>49</v>
      </c>
      <c r="C3" s="33" t="s">
        <v>50</v>
      </c>
      <c r="D3" s="7">
        <f>'PART 3'!E20</f>
        <v>0</v>
      </c>
      <c r="E3" s="33" t="s">
        <v>50</v>
      </c>
      <c r="F3" s="7">
        <f>'PART 5'!E12</f>
        <v>0</v>
      </c>
      <c r="G3" s="7">
        <f>'PART 6'!E2</f>
        <v>200</v>
      </c>
      <c r="H3" s="7">
        <f t="shared" ref="H3:H8" si="0">D3+F3+G3</f>
        <v>200</v>
      </c>
      <c r="I3" s="7"/>
    </row>
    <row r="4" spans="1:9" ht="21.75" customHeight="1" x14ac:dyDescent="0.25">
      <c r="A4" s="6" t="s">
        <v>13</v>
      </c>
      <c r="B4" s="33" t="s">
        <v>49</v>
      </c>
      <c r="C4" s="33" t="s">
        <v>50</v>
      </c>
      <c r="D4" s="7">
        <f>'PART 3'!K20</f>
        <v>0</v>
      </c>
      <c r="E4" s="33" t="s">
        <v>50</v>
      </c>
      <c r="F4" s="7">
        <f>'PART 5'!K12</f>
        <v>0</v>
      </c>
      <c r="G4" s="7">
        <f>'PART 6'!E3</f>
        <v>100</v>
      </c>
      <c r="H4" s="7">
        <f t="shared" si="0"/>
        <v>100</v>
      </c>
      <c r="I4" s="7"/>
    </row>
    <row r="5" spans="1:9" ht="21.75" customHeight="1" x14ac:dyDescent="0.25">
      <c r="A5" s="6" t="s">
        <v>14</v>
      </c>
      <c r="B5" s="33" t="s">
        <v>49</v>
      </c>
      <c r="C5" s="33" t="s">
        <v>50</v>
      </c>
      <c r="D5" s="7">
        <f>'PART 3'!Q20</f>
        <v>0</v>
      </c>
      <c r="E5" s="33" t="s">
        <v>50</v>
      </c>
      <c r="F5" s="7">
        <f>'PART 5'!Q12</f>
        <v>0</v>
      </c>
      <c r="G5" s="7">
        <f>'PART 6'!E4</f>
        <v>66.666666666666657</v>
      </c>
      <c r="H5" s="7">
        <f t="shared" si="0"/>
        <v>66.666666666666657</v>
      </c>
      <c r="I5" s="7"/>
    </row>
    <row r="6" spans="1:9" ht="21.75" customHeight="1" x14ac:dyDescent="0.25">
      <c r="A6" s="10" t="s">
        <v>15</v>
      </c>
      <c r="B6" s="33" t="s">
        <v>49</v>
      </c>
      <c r="C6" s="33" t="s">
        <v>50</v>
      </c>
      <c r="D6" s="11">
        <f>'PART 3'!W20</f>
        <v>0</v>
      </c>
      <c r="E6" s="33" t="s">
        <v>50</v>
      </c>
      <c r="F6" s="11">
        <f>'PART 5'!W12</f>
        <v>0</v>
      </c>
      <c r="G6" s="7">
        <f>'PART 6'!E5</f>
        <v>50</v>
      </c>
      <c r="H6" s="7">
        <f t="shared" si="0"/>
        <v>50</v>
      </c>
      <c r="I6" s="11"/>
    </row>
    <row r="7" spans="1:9" ht="21.75" customHeight="1" x14ac:dyDescent="0.25">
      <c r="A7" s="6" t="s">
        <v>16</v>
      </c>
      <c r="B7" s="33" t="s">
        <v>49</v>
      </c>
      <c r="C7" s="33" t="s">
        <v>50</v>
      </c>
      <c r="D7" s="7">
        <f>'PART 3'!AC20</f>
        <v>0</v>
      </c>
      <c r="E7" s="33" t="s">
        <v>50</v>
      </c>
      <c r="F7" s="7">
        <f>'PART 5'!AC12</f>
        <v>0</v>
      </c>
      <c r="G7" s="7">
        <f>'PART 6'!E6</f>
        <v>40</v>
      </c>
      <c r="H7" s="7">
        <f t="shared" si="0"/>
        <v>40</v>
      </c>
      <c r="I7" s="7"/>
    </row>
    <row r="8" spans="1:9" ht="21.75" customHeight="1" x14ac:dyDescent="0.25">
      <c r="A8" s="6" t="s">
        <v>18</v>
      </c>
      <c r="B8" s="33" t="s">
        <v>49</v>
      </c>
      <c r="C8" s="33" t="s">
        <v>50</v>
      </c>
      <c r="D8" s="7">
        <f>'PART 3'!AI20</f>
        <v>0</v>
      </c>
      <c r="E8" s="33" t="s">
        <v>50</v>
      </c>
      <c r="F8" s="7">
        <f>'PART 5'!AI12</f>
        <v>0</v>
      </c>
      <c r="G8" s="7">
        <f>'PART 6'!E7</f>
        <v>33.333333333333329</v>
      </c>
      <c r="H8" s="7">
        <f t="shared" si="0"/>
        <v>33.333333333333329</v>
      </c>
      <c r="I8" s="7"/>
    </row>
    <row r="9" spans="1:9" x14ac:dyDescent="0.25">
      <c r="B9" s="4"/>
      <c r="C9" s="4"/>
      <c r="D9" s="4"/>
      <c r="E9" s="4"/>
    </row>
    <row r="10" spans="1:9" x14ac:dyDescent="0.25">
      <c r="B10" s="4"/>
      <c r="C10" s="4"/>
      <c r="D10" s="4"/>
      <c r="E10" s="4"/>
      <c r="F10" s="4"/>
      <c r="G10" s="4"/>
    </row>
    <row r="11" spans="1:9" x14ac:dyDescent="0.25">
      <c r="B11" s="4"/>
      <c r="C11" s="4"/>
      <c r="D11" s="4"/>
      <c r="E11" s="4"/>
    </row>
    <row r="12" spans="1:9" x14ac:dyDescent="0.25">
      <c r="B12" s="4"/>
      <c r="C12" s="4"/>
      <c r="D12" s="4"/>
      <c r="E12" s="4"/>
    </row>
    <row r="13" spans="1:9" x14ac:dyDescent="0.25">
      <c r="B13" s="4"/>
      <c r="C13" s="4"/>
      <c r="D13" s="4"/>
      <c r="E13" s="4"/>
    </row>
    <row r="14" spans="1:9" x14ac:dyDescent="0.25">
      <c r="B14" s="4"/>
      <c r="C14" s="4"/>
      <c r="D14" s="4"/>
      <c r="E14" s="4"/>
      <c r="F14" s="4"/>
      <c r="G14" s="4"/>
    </row>
    <row r="15" spans="1:9" x14ac:dyDescent="0.25">
      <c r="B15" s="4"/>
      <c r="C15" s="4"/>
      <c r="D15" s="4"/>
      <c r="E15" s="4"/>
    </row>
    <row r="16" spans="1:9" x14ac:dyDescent="0.25">
      <c r="B16" s="4"/>
      <c r="C16" s="4"/>
      <c r="D16" s="4"/>
      <c r="E16" s="4"/>
    </row>
    <row r="17" spans="2:7" x14ac:dyDescent="0.25">
      <c r="B17" s="4"/>
      <c r="C17" s="4"/>
      <c r="D17" s="4"/>
      <c r="E17" s="4"/>
    </row>
    <row r="18" spans="2:7" x14ac:dyDescent="0.25">
      <c r="B18" s="4"/>
      <c r="C18" s="4"/>
      <c r="D18" s="4"/>
      <c r="E18" s="4"/>
    </row>
    <row r="19" spans="2:7" x14ac:dyDescent="0.25">
      <c r="B19" s="4"/>
      <c r="C19" s="4"/>
      <c r="D19" s="4"/>
      <c r="E19" s="4"/>
    </row>
    <row r="20" spans="2:7" x14ac:dyDescent="0.25">
      <c r="B20" s="4"/>
      <c r="C20" s="4"/>
      <c r="D20" s="4"/>
      <c r="E20" s="4"/>
    </row>
    <row r="21" spans="2:7" x14ac:dyDescent="0.25">
      <c r="B21" s="4"/>
      <c r="C21" s="4"/>
      <c r="D21" s="4"/>
      <c r="E21" s="4"/>
    </row>
    <row r="22" spans="2:7" x14ac:dyDescent="0.25">
      <c r="B22" s="4"/>
      <c r="C22" s="4"/>
      <c r="D22" s="4"/>
      <c r="E22" s="4"/>
      <c r="F22" s="4"/>
      <c r="G22" s="4"/>
    </row>
    <row r="23" spans="2:7" x14ac:dyDescent="0.25">
      <c r="B23" s="4"/>
      <c r="C23" s="4"/>
      <c r="D23" s="4"/>
      <c r="E23" s="4"/>
    </row>
    <row r="24" spans="2:7" x14ac:dyDescent="0.25">
      <c r="B24" s="4"/>
      <c r="C24" s="4"/>
      <c r="D24" s="4"/>
      <c r="E24" s="4"/>
    </row>
    <row r="25" spans="2:7" x14ac:dyDescent="0.25">
      <c r="B25" s="4"/>
      <c r="C25" s="4"/>
      <c r="D25" s="4"/>
      <c r="E25" s="4"/>
    </row>
    <row r="26" spans="2:7" x14ac:dyDescent="0.25">
      <c r="B26" s="4"/>
      <c r="C26" s="4"/>
      <c r="D26" s="4"/>
      <c r="E26" s="4"/>
    </row>
    <row r="27" spans="2:7" x14ac:dyDescent="0.25">
      <c r="B27" s="4"/>
      <c r="C27" s="4"/>
      <c r="D27" s="4"/>
      <c r="E27" s="4"/>
    </row>
    <row r="28" spans="2:7" x14ac:dyDescent="0.25">
      <c r="B28" s="4"/>
      <c r="C28" s="4"/>
      <c r="D28" s="4"/>
      <c r="E28" s="4"/>
    </row>
    <row r="29" spans="2:7" x14ac:dyDescent="0.25">
      <c r="B29" s="4"/>
      <c r="C29" s="4"/>
      <c r="D29" s="4"/>
      <c r="E29" s="4"/>
    </row>
    <row r="30" spans="2:7" x14ac:dyDescent="0.25">
      <c r="B30" s="4"/>
      <c r="C30" s="4"/>
      <c r="D30" s="4"/>
      <c r="E30" s="4"/>
    </row>
    <row r="31" spans="2:7" x14ac:dyDescent="0.25">
      <c r="B31" s="4"/>
      <c r="C31" s="4"/>
      <c r="D31" s="4"/>
      <c r="E31" s="4"/>
    </row>
    <row r="32" spans="2:7" x14ac:dyDescent="0.25">
      <c r="B32" s="4"/>
      <c r="C32" s="4"/>
      <c r="D32" s="4"/>
      <c r="E32" s="4"/>
    </row>
    <row r="33" spans="2:7" x14ac:dyDescent="0.25">
      <c r="B33" s="4"/>
      <c r="C33" s="4"/>
      <c r="D33" s="4"/>
      <c r="E33" s="4"/>
    </row>
    <row r="34" spans="2:7" x14ac:dyDescent="0.25">
      <c r="B34" s="4"/>
      <c r="C34" s="4"/>
      <c r="D34" s="4"/>
      <c r="E34" s="4"/>
    </row>
    <row r="35" spans="2:7" x14ac:dyDescent="0.25">
      <c r="B35" s="4"/>
      <c r="C35" s="4"/>
      <c r="D35" s="4"/>
      <c r="E35" s="4"/>
    </row>
    <row r="36" spans="2:7" x14ac:dyDescent="0.25">
      <c r="B36" s="4"/>
      <c r="C36" s="4"/>
      <c r="D36" s="4"/>
      <c r="E36" s="4"/>
    </row>
    <row r="37" spans="2:7" x14ac:dyDescent="0.25">
      <c r="B37" s="4"/>
      <c r="C37" s="4"/>
      <c r="D37" s="4"/>
      <c r="E37" s="4"/>
    </row>
    <row r="38" spans="2:7" x14ac:dyDescent="0.25">
      <c r="B38" s="4"/>
      <c r="C38" s="4"/>
      <c r="D38" s="4"/>
      <c r="E38" s="4"/>
    </row>
    <row r="39" spans="2:7" x14ac:dyDescent="0.25">
      <c r="B39" s="4"/>
      <c r="C39" s="4"/>
      <c r="D39" s="4"/>
      <c r="E39" s="4"/>
    </row>
    <row r="40" spans="2:7" x14ac:dyDescent="0.25">
      <c r="B40" s="4"/>
      <c r="C40" s="4"/>
      <c r="D40" s="4"/>
      <c r="E40" s="4"/>
    </row>
    <row r="41" spans="2:7" x14ac:dyDescent="0.25">
      <c r="B41" s="4"/>
      <c r="C41" s="4"/>
      <c r="D41" s="4"/>
      <c r="E41" s="4"/>
    </row>
    <row r="42" spans="2:7" x14ac:dyDescent="0.25">
      <c r="B42" s="4"/>
      <c r="C42" s="4"/>
      <c r="D42" s="4"/>
      <c r="E42" s="4"/>
    </row>
    <row r="43" spans="2:7" x14ac:dyDescent="0.25">
      <c r="B43" s="4"/>
      <c r="C43" s="4"/>
      <c r="D43" s="4"/>
      <c r="E43" s="4"/>
      <c r="F43" s="4"/>
      <c r="G43" s="4"/>
    </row>
    <row r="44" spans="2:7" x14ac:dyDescent="0.25">
      <c r="B44" s="4"/>
      <c r="C44" s="4"/>
      <c r="D44" s="4"/>
      <c r="E44" s="4"/>
    </row>
    <row r="45" spans="2:7" x14ac:dyDescent="0.25">
      <c r="B45" s="4"/>
      <c r="C45" s="4"/>
      <c r="D45" s="4"/>
      <c r="E45" s="4"/>
      <c r="F45" s="4"/>
      <c r="G45" s="4"/>
    </row>
    <row r="46" spans="2:7" x14ac:dyDescent="0.25">
      <c r="B46" s="4"/>
      <c r="C46" s="4"/>
      <c r="D46" s="4"/>
      <c r="E46" s="4"/>
      <c r="F46" s="4"/>
      <c r="G46" s="4"/>
    </row>
    <row r="47" spans="2:7" x14ac:dyDescent="0.25">
      <c r="B47" s="4"/>
      <c r="C47" s="4"/>
      <c r="D47" s="4"/>
      <c r="E47" s="4"/>
      <c r="F47" s="4"/>
      <c r="G47" s="4"/>
    </row>
    <row r="48" spans="2:7" x14ac:dyDescent="0.25">
      <c r="B48" s="4"/>
      <c r="C48" s="4"/>
      <c r="D48" s="4"/>
      <c r="E48" s="4"/>
    </row>
    <row r="49" spans="1:8" x14ac:dyDescent="0.25">
      <c r="B49" s="4"/>
      <c r="C49" s="4"/>
      <c r="D49" s="4"/>
      <c r="E49" s="4"/>
    </row>
    <row r="50" spans="1:8" x14ac:dyDescent="0.25">
      <c r="B50" s="4"/>
      <c r="C50" s="4"/>
      <c r="D50" s="4"/>
      <c r="E50" s="4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E16"/>
  <sheetViews>
    <sheetView showGridLines="0" workbookViewId="0">
      <selection activeCell="I17" sqref="I17"/>
    </sheetView>
  </sheetViews>
  <sheetFormatPr defaultRowHeight="13.5" x14ac:dyDescent="0.25"/>
  <cols>
    <col min="1" max="1" width="3.5703125" style="1" customWidth="1"/>
    <col min="2" max="2" width="19.42578125" style="1" customWidth="1"/>
    <col min="3" max="3" width="122" style="1" customWidth="1"/>
    <col min="4" max="4" width="9.140625" style="1"/>
    <col min="5" max="5" width="9.140625" style="1" customWidth="1"/>
    <col min="6" max="16384" width="9.140625" style="1"/>
  </cols>
  <sheetData>
    <row r="2" spans="2:5" x14ac:dyDescent="0.25">
      <c r="B2" s="24" t="s">
        <v>3</v>
      </c>
      <c r="C2" s="25" t="s">
        <v>20</v>
      </c>
    </row>
    <row r="3" spans="2:5" x14ac:dyDescent="0.25">
      <c r="B3" s="26">
        <v>0</v>
      </c>
      <c r="C3" s="27" t="s">
        <v>21</v>
      </c>
      <c r="E3" s="1">
        <v>0</v>
      </c>
    </row>
    <row r="4" spans="2:5" x14ac:dyDescent="0.25">
      <c r="B4" s="28" t="s">
        <v>32</v>
      </c>
      <c r="C4" s="29" t="s">
        <v>22</v>
      </c>
      <c r="E4" s="1">
        <v>1</v>
      </c>
    </row>
    <row r="5" spans="2:5" x14ac:dyDescent="0.25">
      <c r="B5" s="30"/>
      <c r="C5" s="31" t="s">
        <v>23</v>
      </c>
      <c r="E5" s="1">
        <v>3</v>
      </c>
    </row>
    <row r="6" spans="2:5" x14ac:dyDescent="0.25">
      <c r="E6" s="1">
        <v>5</v>
      </c>
    </row>
    <row r="7" spans="2:5" x14ac:dyDescent="0.25">
      <c r="B7" s="26">
        <v>1</v>
      </c>
      <c r="C7" s="27" t="s">
        <v>24</v>
      </c>
    </row>
    <row r="8" spans="2:5" x14ac:dyDescent="0.25">
      <c r="B8" s="28" t="s">
        <v>29</v>
      </c>
      <c r="C8" s="29" t="s">
        <v>25</v>
      </c>
    </row>
    <row r="9" spans="2:5" x14ac:dyDescent="0.25">
      <c r="B9" s="28"/>
      <c r="C9" s="29" t="s">
        <v>26</v>
      </c>
    </row>
    <row r="10" spans="2:5" x14ac:dyDescent="0.25">
      <c r="B10" s="30"/>
      <c r="C10" s="31" t="s">
        <v>27</v>
      </c>
    </row>
    <row r="12" spans="2:5" x14ac:dyDescent="0.25">
      <c r="B12" s="26">
        <v>3</v>
      </c>
      <c r="C12" s="27" t="s">
        <v>34</v>
      </c>
    </row>
    <row r="13" spans="2:5" x14ac:dyDescent="0.25">
      <c r="B13" s="30" t="s">
        <v>30</v>
      </c>
      <c r="C13" s="31" t="s">
        <v>33</v>
      </c>
    </row>
    <row r="15" spans="2:5" x14ac:dyDescent="0.25">
      <c r="B15" s="26">
        <v>5</v>
      </c>
      <c r="C15" s="66" t="s">
        <v>28</v>
      </c>
    </row>
    <row r="16" spans="2:5" x14ac:dyDescent="0.25">
      <c r="B16" s="30" t="s">
        <v>31</v>
      </c>
      <c r="C16" s="67"/>
    </row>
  </sheetData>
  <mergeCells count="1">
    <mergeCell ref="C15:C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PART 3</vt:lpstr>
      <vt:lpstr>PART 5</vt:lpstr>
      <vt:lpstr>PART 6</vt:lpstr>
      <vt:lpstr>FINAL SCORES</vt:lpstr>
      <vt:lpstr>SCORING DEFINITIONS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Standard Eval Matrix</dc:title>
  <dc:creator>Victoria Lavender</dc:creator>
  <cp:lastModifiedBy>Victoria Lavender</cp:lastModifiedBy>
  <dcterms:created xsi:type="dcterms:W3CDTF">2016-10-13T18:10:51Z</dcterms:created>
  <dcterms:modified xsi:type="dcterms:W3CDTF">2017-07-28T08:23:29Z</dcterms:modified>
</cp:coreProperties>
</file>