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1 Market Research\010 Customer Compass\1. ITT\"/>
    </mc:Choice>
  </mc:AlternateContent>
  <bookViews>
    <workbookView xWindow="0" yWindow="0" windowWidth="15360" windowHeight="5655" tabRatio="762" firstSheet="1" activeTab="1"/>
  </bookViews>
  <sheets>
    <sheet name="Evaluation Matrix" sheetId="1" r:id="rId1"/>
    <sheet name="Overall Scores" sheetId="12" r:id="rId2"/>
    <sheet name="Supplier" sheetId="3" r:id="rId3"/>
    <sheet name="Pricing Evaluation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E6" i="2"/>
  <c r="C6" i="2"/>
  <c r="C45" i="3" l="1"/>
  <c r="E37" i="3"/>
  <c r="E38" i="3"/>
  <c r="E39" i="3"/>
  <c r="E40" i="3"/>
  <c r="E41" i="3"/>
  <c r="E42" i="3"/>
  <c r="E43" i="3"/>
  <c r="E44" i="3"/>
  <c r="E36" i="3"/>
  <c r="C34" i="3"/>
  <c r="E32" i="3"/>
  <c r="E21" i="3"/>
  <c r="E22" i="3"/>
  <c r="E23" i="3"/>
  <c r="E24" i="3"/>
  <c r="E25" i="3"/>
  <c r="E26" i="3"/>
  <c r="E27" i="3"/>
  <c r="E28" i="3"/>
  <c r="E29" i="3"/>
  <c r="E30" i="3"/>
  <c r="E31" i="3"/>
  <c r="E19" i="3"/>
  <c r="E20" i="3"/>
  <c r="E18" i="3"/>
  <c r="E17" i="3"/>
  <c r="E16" i="3"/>
  <c r="E13" i="3"/>
  <c r="E12" i="3"/>
  <c r="E10" i="3"/>
  <c r="E9" i="3"/>
  <c r="E8" i="3"/>
  <c r="C46" i="3" l="1"/>
  <c r="E45" i="3"/>
  <c r="E6" i="3"/>
  <c r="E34" i="3" l="1"/>
  <c r="E46" i="3" s="1"/>
  <c r="E8" i="1"/>
  <c r="E46" i="1" l="1"/>
  <c r="E47" i="1"/>
  <c r="E45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C48" i="1"/>
  <c r="C43" i="1"/>
  <c r="C25" i="1"/>
</calcChain>
</file>

<file path=xl/sharedStrings.xml><?xml version="1.0" encoding="utf-8"?>
<sst xmlns="http://schemas.openxmlformats.org/spreadsheetml/2006/main" count="123" uniqueCount="82">
  <si>
    <t>Requirement</t>
  </si>
  <si>
    <t>Participants Score</t>
  </si>
  <si>
    <t>Comments</t>
  </si>
  <si>
    <t xml:space="preserve">INVITATION TO TENDER FOR PROVISION OF VEHICLE LEASE AND FLEET MANAGMENET - RM3710, LOT 3 </t>
  </si>
  <si>
    <t>Details of on-line FMS</t>
  </si>
  <si>
    <t>Implementation, transition and exit of Contract on award.</t>
  </si>
  <si>
    <t>Service &amp; Maintenance by aproved agents.</t>
  </si>
  <si>
    <t>Pooling and re-utilisation of exces mileage.</t>
  </si>
  <si>
    <t>Vehicle Extension Policy and management of.</t>
  </si>
  <si>
    <t>On-line Accident &amp; Claim Management Process.</t>
  </si>
  <si>
    <t>KPI's &amp; SLA's are met.</t>
  </si>
  <si>
    <t>Replacement/short term hire for emergency situations.</t>
  </si>
  <si>
    <t>RFQ process.</t>
  </si>
  <si>
    <t>P46 &amp; P11D management.</t>
  </si>
  <si>
    <t>Licence Checks</t>
  </si>
  <si>
    <t>Management of existing fleet of leased vehicles.</t>
  </si>
  <si>
    <t>Value Add services.</t>
  </si>
  <si>
    <t>Salary Sacrifice Scheme.</t>
  </si>
  <si>
    <t>Account Management</t>
  </si>
  <si>
    <t>On-Line Management System</t>
  </si>
  <si>
    <t>Points of Contact</t>
  </si>
  <si>
    <t>Information Assurance and Security Certification</t>
  </si>
  <si>
    <t>Data Centres &amp; Security protection</t>
  </si>
  <si>
    <t>Logical access control discipline/s.</t>
  </si>
  <si>
    <t>Production data to be used?</t>
  </si>
  <si>
    <t>Management of passwords.</t>
  </si>
  <si>
    <t>Security as a result of upgrade.</t>
  </si>
  <si>
    <t>Vulnerability assessments.</t>
  </si>
  <si>
    <t>Backed up, archiving and storage of data.</t>
  </si>
  <si>
    <t>Creating records of user activity.</t>
  </si>
  <si>
    <t>Retention and destruction of data.</t>
  </si>
  <si>
    <t>Decommissioning procedure.</t>
  </si>
  <si>
    <t>Business continuity and Disaster Recovery requirements.</t>
  </si>
  <si>
    <t>Disruption of business operation.</t>
  </si>
  <si>
    <t>Continuity of supply from your critical suppliers?</t>
  </si>
  <si>
    <t>Continuation of services as a result if disruption affecting your business.</t>
  </si>
  <si>
    <t>Supply chain members.</t>
  </si>
  <si>
    <t>Measuring and reducing emmission of fleet.</t>
  </si>
  <si>
    <t>Monitor comliance with environmental policy.</t>
  </si>
  <si>
    <t>Green policies.</t>
  </si>
  <si>
    <t>Ref.</t>
  </si>
  <si>
    <t>Maximum Marks</t>
  </si>
  <si>
    <t xml:space="preserve">Quality &amp; Service: </t>
  </si>
  <si>
    <t xml:space="preserve">Security Non Functional Requirements </t>
  </si>
  <si>
    <t>Environmental Characteristics</t>
  </si>
  <si>
    <t>TOTAL MARKS AVAILABLE FOR EVALUATION: 480</t>
  </si>
  <si>
    <t>OVERALL SCORE:</t>
  </si>
  <si>
    <t>TOTAL SCORE: QUALITY &amp; SERVICE</t>
  </si>
  <si>
    <t xml:space="preserve">TOTAL SCORE: SECURITY NON FUNCTIONAL </t>
  </si>
  <si>
    <t>TOTAL SCORE: ENVIRONMENTAL</t>
  </si>
  <si>
    <t>Total Marks</t>
  </si>
  <si>
    <t>Company</t>
  </si>
  <si>
    <t>Position</t>
  </si>
  <si>
    <t>Commercial</t>
  </si>
  <si>
    <t>Questions</t>
  </si>
  <si>
    <t>For Information Only</t>
  </si>
  <si>
    <t>Health and Safety</t>
  </si>
  <si>
    <t>1 to 9.3</t>
  </si>
  <si>
    <t>Environmental</t>
  </si>
  <si>
    <t>Equality and Diversity</t>
  </si>
  <si>
    <t>Contractual Issues</t>
  </si>
  <si>
    <t>TOTAL SCORE: Commercial</t>
  </si>
  <si>
    <t>Techincal Statement of Requirements</t>
  </si>
  <si>
    <t>Selection Criteria</t>
  </si>
  <si>
    <t>Online Demostration</t>
  </si>
  <si>
    <t>Service Transition and Timeline</t>
  </si>
  <si>
    <t>Supplier</t>
  </si>
  <si>
    <t>Individual tenderer’s score=                                  Lowest Price /Individual Tendered Price x 100</t>
  </si>
  <si>
    <t>Pricing</t>
  </si>
  <si>
    <t>Total Cost Year 1</t>
  </si>
  <si>
    <t>Total Cost Year 2</t>
  </si>
  <si>
    <t>Total Cost Year 3</t>
  </si>
  <si>
    <t>Total for 3 years</t>
  </si>
  <si>
    <t>Total Score (420)</t>
  </si>
  <si>
    <t>Pricing       (100 marks)</t>
  </si>
  <si>
    <t>Techincal Statement of Requirements              (200 marks)</t>
  </si>
  <si>
    <t>Commerical            (120 marks)</t>
  </si>
  <si>
    <t>TOTAL MARKS AVAILABLE FOR EVALUATION: 320</t>
  </si>
  <si>
    <t>Security Non Functional Requirements</t>
  </si>
  <si>
    <t>Business Continuity</t>
  </si>
  <si>
    <t>Quality Assurance</t>
  </si>
  <si>
    <t xml:space="preserve">TOTAL SCORE: Techincal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</si>
</sst>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49" fontId="1" fillId="0" borderId="3" xfId="0" applyNumberFormat="1" applyFont="1" applyBorder="1"/>
    <xf numFmtId="0" fontId="0" fillId="0" borderId="0" xfId="0" applyBorder="1" applyAlignment="1">
      <alignment vertical="top" wrapText="1"/>
    </xf>
    <xf numFmtId="1" fontId="0" fillId="0" borderId="0" xfId="0" applyNumberForma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2" fillId="0" borderId="0" xfId="0" applyFont="1" applyFill="1"/>
    <xf numFmtId="0" fontId="7" fillId="4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0" fillId="6" borderId="11" xfId="0" applyFill="1" applyBorder="1" applyAlignment="1"/>
    <xf numFmtId="0" fontId="4" fillId="6" borderId="12" xfId="0" applyFont="1" applyFill="1" applyBorder="1" applyAlignment="1">
      <alignment horizontal="left" vertical="center"/>
    </xf>
    <xf numFmtId="9" fontId="3" fillId="5" borderId="4" xfId="0" applyNumberFormat="1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9" fontId="4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49" fontId="1" fillId="0" borderId="2" xfId="0" applyNumberFormat="1" applyFont="1" applyFill="1" applyBorder="1" applyAlignment="1">
      <alignment horizontal="center" vertical="center"/>
    </xf>
    <xf numFmtId="1" fontId="4" fillId="7" borderId="1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" fontId="1" fillId="7" borderId="5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9" fontId="4" fillId="0" borderId="16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49" fontId="1" fillId="0" borderId="2" xfId="0" applyNumberFormat="1" applyFont="1" applyBorder="1"/>
    <xf numFmtId="0" fontId="4" fillId="6" borderId="1" xfId="0" applyFont="1" applyFill="1" applyBorder="1" applyAlignment="1">
      <alignment wrapText="1"/>
    </xf>
    <xf numFmtId="0" fontId="4" fillId="6" borderId="17" xfId="0" applyFont="1" applyFill="1" applyBorder="1" applyAlignment="1">
      <alignment horizontal="center" vertical="center" wrapText="1"/>
    </xf>
    <xf numFmtId="1" fontId="0" fillId="6" borderId="13" xfId="0" applyNumberFormat="1" applyFill="1" applyBorder="1" applyAlignment="1">
      <alignment horizontal="center"/>
    </xf>
    <xf numFmtId="0" fontId="0" fillId="6" borderId="14" xfId="0" applyFill="1" applyBorder="1"/>
    <xf numFmtId="0" fontId="4" fillId="2" borderId="2" xfId="0" applyFont="1" applyFill="1" applyBorder="1" applyAlignment="1">
      <alignment horizontal="left" vertical="center"/>
    </xf>
    <xf numFmtId="164" fontId="7" fillId="10" borderId="6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left" vertical="center" wrapText="1"/>
    </xf>
    <xf numFmtId="0" fontId="7" fillId="10" borderId="7" xfId="0" applyFont="1" applyFill="1" applyBorder="1" applyAlignment="1">
      <alignment horizontal="center" vertical="center" wrapText="1"/>
    </xf>
    <xf numFmtId="1" fontId="1" fillId="10" borderId="9" xfId="0" applyNumberFormat="1" applyFont="1" applyFill="1" applyBorder="1" applyAlignment="1">
      <alignment horizontal="center" vertical="center"/>
    </xf>
    <xf numFmtId="1" fontId="1" fillId="10" borderId="8" xfId="0" applyNumberFormat="1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left" vertical="center"/>
    </xf>
    <xf numFmtId="0" fontId="1" fillId="10" borderId="8" xfId="0" applyFont="1" applyFill="1" applyBorder="1" applyAlignment="1">
      <alignment horizontal="left" vertical="center" wrapText="1"/>
    </xf>
    <xf numFmtId="0" fontId="0" fillId="10" borderId="8" xfId="0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vertical="top"/>
    </xf>
    <xf numFmtId="0" fontId="7" fillId="10" borderId="9" xfId="0" applyFont="1" applyFill="1" applyBorder="1" applyAlignment="1">
      <alignment horizontal="center" vertical="center" wrapText="1"/>
    </xf>
    <xf numFmtId="164" fontId="1" fillId="11" borderId="9" xfId="0" applyNumberFormat="1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center" vertical="center" wrapText="1"/>
    </xf>
    <xf numFmtId="164" fontId="1" fillId="11" borderId="10" xfId="0" applyNumberFormat="1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0" fillId="7" borderId="0" xfId="0" applyFill="1"/>
    <xf numFmtId="1" fontId="8" fillId="9" borderId="9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left"/>
    </xf>
    <xf numFmtId="0" fontId="9" fillId="9" borderId="9" xfId="0" applyFont="1" applyFill="1" applyBorder="1" applyAlignment="1">
      <alignment horizontal="center"/>
    </xf>
    <xf numFmtId="1" fontId="8" fillId="7" borderId="9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8" fillId="11" borderId="9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left" vertical="center"/>
    </xf>
    <xf numFmtId="0" fontId="0" fillId="10" borderId="8" xfId="0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6" fillId="8" borderId="0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" fontId="1" fillId="7" borderId="7" xfId="0" applyNumberFormat="1" applyFont="1" applyFill="1" applyBorder="1" applyAlignment="1">
      <alignment horizontal="center" vertical="center"/>
    </xf>
    <xf numFmtId="1" fontId="1" fillId="7" borderId="18" xfId="0" applyNumberFormat="1" applyFont="1" applyFill="1" applyBorder="1" applyAlignment="1">
      <alignment horizontal="center" vertical="center"/>
    </xf>
    <xf numFmtId="1" fontId="1" fillId="7" borderId="8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4" fillId="6" borderId="17" xfId="0" applyNumberFormat="1" applyFont="1" applyFill="1" applyBorder="1" applyAlignment="1">
      <alignment horizontal="center" vertical="center" wrapText="1"/>
    </xf>
    <xf numFmtId="0" fontId="3" fillId="12" borderId="9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center" wrapText="1"/>
    </xf>
    <xf numFmtId="0" fontId="3" fillId="12" borderId="9" xfId="1" applyFont="1" applyFill="1" applyBorder="1" applyAlignment="1">
      <alignment horizontal="left" vertical="center" wrapText="1"/>
    </xf>
    <xf numFmtId="0" fontId="3" fillId="13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0" fillId="6" borderId="12" xfId="0" applyFill="1" applyBorder="1" applyAlignment="1"/>
  </cellXfs>
  <cellStyles count="2">
    <cellStyle name="Normal" xfId="0" builtinId="0"/>
    <cellStyle name="Normal 2" xfId="1"/>
  </cellStyles>
  <dxfs count="6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G49"/>
  <sheetViews>
    <sheetView zoomScaleNormal="100" workbookViewId="0">
      <pane ySplit="7" topLeftCell="A8" activePane="bottomLeft" state="frozen"/>
      <selection pane="bottomLeft" activeCell="B16" sqref="B16"/>
    </sheetView>
  </sheetViews>
  <sheetFormatPr defaultRowHeight="12.75" x14ac:dyDescent="0.2"/>
  <cols>
    <col min="1" max="1" width="5.7109375" style="4" customWidth="1"/>
    <col min="2" max="2" width="41.7109375" style="6" customWidth="1"/>
    <col min="3" max="3" width="14.42578125" customWidth="1"/>
    <col min="4" max="5" width="15.28515625" style="3" customWidth="1"/>
    <col min="6" max="6" width="65.5703125" customWidth="1"/>
  </cols>
  <sheetData>
    <row r="2" spans="1:7" x14ac:dyDescent="0.2">
      <c r="B2" s="77" t="s">
        <v>3</v>
      </c>
      <c r="C2" s="77"/>
      <c r="D2" s="77"/>
      <c r="E2" s="77"/>
      <c r="F2" s="77"/>
    </row>
    <row r="3" spans="1:7" ht="9.75" customHeight="1" thickBot="1" x14ac:dyDescent="0.25">
      <c r="A3" s="1"/>
      <c r="B3" s="2"/>
    </row>
    <row r="4" spans="1:7" ht="13.5" customHeight="1" thickBot="1" x14ac:dyDescent="0.25">
      <c r="B4" s="5"/>
      <c r="D4" s="23" t="s">
        <v>45</v>
      </c>
      <c r="E4" s="25"/>
      <c r="F4" s="24"/>
      <c r="G4" s="22"/>
    </row>
    <row r="5" spans="1:7" ht="13.5" thickBot="1" x14ac:dyDescent="0.25"/>
    <row r="6" spans="1:7" s="7" customFormat="1" ht="30.75" thickBot="1" x14ac:dyDescent="0.25">
      <c r="A6" s="28" t="s">
        <v>40</v>
      </c>
      <c r="B6" s="16" t="s">
        <v>0</v>
      </c>
      <c r="C6" s="16" t="s">
        <v>41</v>
      </c>
      <c r="D6" s="17" t="s">
        <v>1</v>
      </c>
      <c r="E6" s="26" t="s">
        <v>50</v>
      </c>
      <c r="F6" s="18" t="s">
        <v>2</v>
      </c>
    </row>
    <row r="7" spans="1:7" s="7" customFormat="1" ht="15" x14ac:dyDescent="0.2">
      <c r="A7" s="71" t="s">
        <v>42</v>
      </c>
      <c r="B7" s="72"/>
      <c r="C7" s="72"/>
      <c r="D7" s="72"/>
      <c r="E7" s="72"/>
      <c r="F7" s="73"/>
    </row>
    <row r="8" spans="1:7" s="13" customFormat="1" ht="14.25" x14ac:dyDescent="0.2">
      <c r="A8" s="8">
        <v>1</v>
      </c>
      <c r="B8" s="9" t="s">
        <v>4</v>
      </c>
      <c r="C8" s="11">
        <v>30</v>
      </c>
      <c r="D8" s="19"/>
      <c r="E8" s="27">
        <f>C8/3*D8</f>
        <v>0</v>
      </c>
      <c r="F8" s="12"/>
    </row>
    <row r="9" spans="1:7" s="13" customFormat="1" ht="25.5" x14ac:dyDescent="0.2">
      <c r="A9" s="8">
        <v>2</v>
      </c>
      <c r="B9" s="10" t="s">
        <v>5</v>
      </c>
      <c r="C9" s="11">
        <v>25</v>
      </c>
      <c r="D9" s="19"/>
      <c r="E9" s="27">
        <f t="shared" ref="E9:E24" si="0">C9/3*D9</f>
        <v>0</v>
      </c>
      <c r="F9" s="12"/>
    </row>
    <row r="10" spans="1:7" s="13" customFormat="1" ht="14.25" x14ac:dyDescent="0.2">
      <c r="A10" s="8">
        <v>3</v>
      </c>
      <c r="B10" s="10" t="s">
        <v>6</v>
      </c>
      <c r="C10" s="11">
        <v>20</v>
      </c>
      <c r="D10" s="19"/>
      <c r="E10" s="27">
        <f t="shared" si="0"/>
        <v>0</v>
      </c>
      <c r="F10" s="12"/>
    </row>
    <row r="11" spans="1:7" s="13" customFormat="1" ht="14.25" x14ac:dyDescent="0.2">
      <c r="A11" s="8">
        <v>4</v>
      </c>
      <c r="B11" s="10" t="s">
        <v>7</v>
      </c>
      <c r="C11" s="11">
        <v>10</v>
      </c>
      <c r="D11" s="19"/>
      <c r="E11" s="27">
        <f t="shared" si="0"/>
        <v>0</v>
      </c>
      <c r="F11" s="12"/>
    </row>
    <row r="12" spans="1:7" s="13" customFormat="1" ht="14.25" x14ac:dyDescent="0.2">
      <c r="A12" s="8">
        <v>5</v>
      </c>
      <c r="B12" s="10" t="s">
        <v>8</v>
      </c>
      <c r="C12" s="11">
        <v>15</v>
      </c>
      <c r="D12" s="19"/>
      <c r="E12" s="27">
        <f t="shared" si="0"/>
        <v>0</v>
      </c>
      <c r="F12" s="12"/>
    </row>
    <row r="13" spans="1:7" s="13" customFormat="1" ht="25.5" x14ac:dyDescent="0.2">
      <c r="A13" s="8">
        <v>6</v>
      </c>
      <c r="B13" s="10" t="s">
        <v>9</v>
      </c>
      <c r="C13" s="11">
        <v>25</v>
      </c>
      <c r="D13" s="19"/>
      <c r="E13" s="27">
        <f t="shared" si="0"/>
        <v>0</v>
      </c>
      <c r="F13" s="12"/>
    </row>
    <row r="14" spans="1:7" s="13" customFormat="1" ht="14.25" x14ac:dyDescent="0.2">
      <c r="A14" s="8">
        <v>7</v>
      </c>
      <c r="B14" s="10" t="s">
        <v>10</v>
      </c>
      <c r="C14" s="14">
        <v>20</v>
      </c>
      <c r="D14" s="19"/>
      <c r="E14" s="27">
        <f t="shared" si="0"/>
        <v>0</v>
      </c>
      <c r="F14" s="15"/>
    </row>
    <row r="15" spans="1:7" s="13" customFormat="1" ht="25.5" x14ac:dyDescent="0.2">
      <c r="A15" s="8">
        <v>8</v>
      </c>
      <c r="B15" s="20" t="s">
        <v>11</v>
      </c>
      <c r="C15" s="21">
        <v>15</v>
      </c>
      <c r="D15" s="19"/>
      <c r="E15" s="27">
        <f t="shared" si="0"/>
        <v>0</v>
      </c>
      <c r="F15" s="19"/>
    </row>
    <row r="16" spans="1:7" s="13" customFormat="1" ht="14.25" x14ac:dyDescent="0.2">
      <c r="A16" s="8">
        <v>9</v>
      </c>
      <c r="B16" s="20" t="s">
        <v>12</v>
      </c>
      <c r="C16" s="21">
        <v>10</v>
      </c>
      <c r="D16" s="19"/>
      <c r="E16" s="27">
        <f t="shared" si="0"/>
        <v>0</v>
      </c>
      <c r="F16" s="19"/>
    </row>
    <row r="17" spans="1:6" s="13" customFormat="1" ht="14.25" x14ac:dyDescent="0.2">
      <c r="A17" s="8">
        <v>10</v>
      </c>
      <c r="B17" s="10" t="s">
        <v>13</v>
      </c>
      <c r="C17" s="14">
        <v>25</v>
      </c>
      <c r="D17" s="19"/>
      <c r="E17" s="27">
        <f t="shared" si="0"/>
        <v>0</v>
      </c>
      <c r="F17" s="12"/>
    </row>
    <row r="18" spans="1:6" s="13" customFormat="1" ht="14.25" x14ac:dyDescent="0.2">
      <c r="A18" s="8">
        <v>11</v>
      </c>
      <c r="B18" s="20" t="s">
        <v>14</v>
      </c>
      <c r="C18" s="21">
        <v>10</v>
      </c>
      <c r="D18" s="19"/>
      <c r="E18" s="27">
        <f t="shared" si="0"/>
        <v>0</v>
      </c>
      <c r="F18" s="19"/>
    </row>
    <row r="19" spans="1:6" s="13" customFormat="1" ht="14.25" x14ac:dyDescent="0.2">
      <c r="A19" s="8">
        <v>12</v>
      </c>
      <c r="B19" s="10" t="s">
        <v>15</v>
      </c>
      <c r="C19" s="14">
        <v>15</v>
      </c>
      <c r="D19" s="11"/>
      <c r="E19" s="27">
        <f t="shared" si="0"/>
        <v>0</v>
      </c>
      <c r="F19" s="12"/>
    </row>
    <row r="20" spans="1:6" s="13" customFormat="1" ht="14.25" x14ac:dyDescent="0.2">
      <c r="A20" s="8">
        <v>13</v>
      </c>
      <c r="B20" s="10" t="s">
        <v>16</v>
      </c>
      <c r="C20" s="14">
        <v>10</v>
      </c>
      <c r="D20" s="11"/>
      <c r="E20" s="27">
        <f t="shared" si="0"/>
        <v>0</v>
      </c>
      <c r="F20" s="12"/>
    </row>
    <row r="21" spans="1:6" s="13" customFormat="1" ht="14.25" x14ac:dyDescent="0.2">
      <c r="A21" s="8">
        <v>14</v>
      </c>
      <c r="B21" s="10" t="s">
        <v>17</v>
      </c>
      <c r="C21" s="14">
        <v>0</v>
      </c>
      <c r="D21" s="11"/>
      <c r="E21" s="27">
        <f t="shared" si="0"/>
        <v>0</v>
      </c>
      <c r="F21" s="12"/>
    </row>
    <row r="22" spans="1:6" s="13" customFormat="1" ht="14.25" x14ac:dyDescent="0.2">
      <c r="A22" s="8">
        <v>15</v>
      </c>
      <c r="B22" s="10" t="s">
        <v>18</v>
      </c>
      <c r="C22" s="14">
        <v>20</v>
      </c>
      <c r="D22" s="11"/>
      <c r="E22" s="27">
        <f t="shared" si="0"/>
        <v>0</v>
      </c>
      <c r="F22" s="12"/>
    </row>
    <row r="23" spans="1:6" s="13" customFormat="1" ht="14.25" x14ac:dyDescent="0.2">
      <c r="A23" s="8">
        <v>16</v>
      </c>
      <c r="B23" s="10" t="s">
        <v>19</v>
      </c>
      <c r="C23" s="14">
        <v>15</v>
      </c>
      <c r="D23" s="11"/>
      <c r="E23" s="27">
        <f t="shared" si="0"/>
        <v>0</v>
      </c>
      <c r="F23" s="15"/>
    </row>
    <row r="24" spans="1:6" s="13" customFormat="1" ht="15" thickBot="1" x14ac:dyDescent="0.25">
      <c r="A24" s="8">
        <v>17</v>
      </c>
      <c r="B24" s="10" t="s">
        <v>20</v>
      </c>
      <c r="C24" s="14">
        <v>10</v>
      </c>
      <c r="D24" s="11"/>
      <c r="E24" s="34">
        <f t="shared" si="0"/>
        <v>0</v>
      </c>
      <c r="F24" s="15"/>
    </row>
    <row r="25" spans="1:6" s="13" customFormat="1" ht="15" thickBot="1" x14ac:dyDescent="0.25">
      <c r="A25" s="31"/>
      <c r="B25" s="33" t="s">
        <v>47</v>
      </c>
      <c r="C25" s="32">
        <f>SUM(C8:C24)</f>
        <v>275</v>
      </c>
      <c r="D25" s="36"/>
      <c r="E25" s="35"/>
      <c r="F25" s="37"/>
    </row>
    <row r="26" spans="1:6" s="13" customFormat="1" ht="15" x14ac:dyDescent="0.2">
      <c r="A26" s="74" t="s">
        <v>43</v>
      </c>
      <c r="B26" s="75"/>
      <c r="C26" s="75"/>
      <c r="D26" s="75"/>
      <c r="E26" s="75"/>
      <c r="F26" s="76"/>
    </row>
    <row r="27" spans="1:6" s="13" customFormat="1" ht="14.25" x14ac:dyDescent="0.2">
      <c r="A27" s="44">
        <v>18</v>
      </c>
      <c r="B27" s="45" t="s">
        <v>21</v>
      </c>
      <c r="C27" s="46">
        <v>10</v>
      </c>
      <c r="D27" s="47"/>
      <c r="E27" s="48">
        <f>C27/3*D27</f>
        <v>0</v>
      </c>
      <c r="F27" s="49"/>
    </row>
    <row r="28" spans="1:6" s="13" customFormat="1" ht="14.25" x14ac:dyDescent="0.2">
      <c r="A28" s="44">
        <v>19</v>
      </c>
      <c r="B28" s="45" t="s">
        <v>22</v>
      </c>
      <c r="C28" s="46">
        <v>10</v>
      </c>
      <c r="D28" s="47"/>
      <c r="E28" s="48">
        <f t="shared" ref="E28:E42" si="1">C28/3*D28</f>
        <v>0</v>
      </c>
      <c r="F28" s="47"/>
    </row>
    <row r="29" spans="1:6" s="13" customFormat="1" ht="14.25" x14ac:dyDescent="0.2">
      <c r="A29" s="44">
        <v>20</v>
      </c>
      <c r="B29" s="45" t="s">
        <v>23</v>
      </c>
      <c r="C29" s="46">
        <v>10</v>
      </c>
      <c r="D29" s="47"/>
      <c r="E29" s="48">
        <f t="shared" si="1"/>
        <v>0</v>
      </c>
      <c r="F29" s="47"/>
    </row>
    <row r="30" spans="1:6" s="13" customFormat="1" ht="14.25" x14ac:dyDescent="0.2">
      <c r="A30" s="44">
        <v>21</v>
      </c>
      <c r="B30" s="45" t="s">
        <v>24</v>
      </c>
      <c r="C30" s="46">
        <v>10</v>
      </c>
      <c r="D30" s="47"/>
      <c r="E30" s="48">
        <f t="shared" si="1"/>
        <v>0</v>
      </c>
      <c r="F30" s="50"/>
    </row>
    <row r="31" spans="1:6" s="13" customFormat="1" ht="14.25" x14ac:dyDescent="0.2">
      <c r="A31" s="44">
        <v>22</v>
      </c>
      <c r="B31" s="45" t="s">
        <v>25</v>
      </c>
      <c r="C31" s="46">
        <v>10</v>
      </c>
      <c r="D31" s="47"/>
      <c r="E31" s="48">
        <f t="shared" si="1"/>
        <v>0</v>
      </c>
      <c r="F31" s="50"/>
    </row>
    <row r="32" spans="1:6" s="13" customFormat="1" ht="14.25" x14ac:dyDescent="0.2">
      <c r="A32" s="44">
        <v>23</v>
      </c>
      <c r="B32" s="45" t="s">
        <v>26</v>
      </c>
      <c r="C32" s="46">
        <v>10</v>
      </c>
      <c r="D32" s="47"/>
      <c r="E32" s="48">
        <f t="shared" si="1"/>
        <v>0</v>
      </c>
      <c r="F32" s="51"/>
    </row>
    <row r="33" spans="1:6" s="13" customFormat="1" ht="14.25" x14ac:dyDescent="0.2">
      <c r="A33" s="44">
        <v>24</v>
      </c>
      <c r="B33" s="45" t="s">
        <v>27</v>
      </c>
      <c r="C33" s="46">
        <v>10</v>
      </c>
      <c r="D33" s="47"/>
      <c r="E33" s="48">
        <f t="shared" si="1"/>
        <v>0</v>
      </c>
      <c r="F33" s="51"/>
    </row>
    <row r="34" spans="1:6" s="13" customFormat="1" ht="14.25" x14ac:dyDescent="0.2">
      <c r="A34" s="44">
        <v>25</v>
      </c>
      <c r="B34" s="45" t="s">
        <v>28</v>
      </c>
      <c r="C34" s="46">
        <v>10</v>
      </c>
      <c r="D34" s="47"/>
      <c r="E34" s="48">
        <f t="shared" si="1"/>
        <v>0</v>
      </c>
      <c r="F34" s="51"/>
    </row>
    <row r="35" spans="1:6" s="13" customFormat="1" ht="14.25" x14ac:dyDescent="0.2">
      <c r="A35" s="44">
        <v>26</v>
      </c>
      <c r="B35" s="45" t="s">
        <v>29</v>
      </c>
      <c r="C35" s="46">
        <v>10</v>
      </c>
      <c r="D35" s="47"/>
      <c r="E35" s="48">
        <f t="shared" si="1"/>
        <v>0</v>
      </c>
      <c r="F35" s="51"/>
    </row>
    <row r="36" spans="1:6" s="13" customFormat="1" ht="14.25" x14ac:dyDescent="0.2">
      <c r="A36" s="44">
        <v>27</v>
      </c>
      <c r="B36" s="45" t="s">
        <v>30</v>
      </c>
      <c r="C36" s="46">
        <v>10</v>
      </c>
      <c r="D36" s="47"/>
      <c r="E36" s="48">
        <f t="shared" si="1"/>
        <v>0</v>
      </c>
      <c r="F36" s="51"/>
    </row>
    <row r="37" spans="1:6" s="13" customFormat="1" ht="14.25" x14ac:dyDescent="0.2">
      <c r="A37" s="44">
        <v>28</v>
      </c>
      <c r="B37" s="45" t="s">
        <v>31</v>
      </c>
      <c r="C37" s="46">
        <v>10</v>
      </c>
      <c r="D37" s="47"/>
      <c r="E37" s="48">
        <f t="shared" si="1"/>
        <v>0</v>
      </c>
      <c r="F37" s="51"/>
    </row>
    <row r="38" spans="1:6" s="13" customFormat="1" ht="25.5" x14ac:dyDescent="0.2">
      <c r="A38" s="44">
        <v>29</v>
      </c>
      <c r="B38" s="45" t="s">
        <v>32</v>
      </c>
      <c r="C38" s="46">
        <v>10</v>
      </c>
      <c r="D38" s="47"/>
      <c r="E38" s="48">
        <f t="shared" si="1"/>
        <v>0</v>
      </c>
      <c r="F38" s="51"/>
    </row>
    <row r="39" spans="1:6" s="13" customFormat="1" ht="14.25" x14ac:dyDescent="0.2">
      <c r="A39" s="44">
        <v>30</v>
      </c>
      <c r="B39" s="45" t="s">
        <v>33</v>
      </c>
      <c r="C39" s="46">
        <v>10</v>
      </c>
      <c r="D39" s="47"/>
      <c r="E39" s="48">
        <f t="shared" si="1"/>
        <v>0</v>
      </c>
      <c r="F39" s="51"/>
    </row>
    <row r="40" spans="1:6" s="13" customFormat="1" ht="25.5" customHeight="1" x14ac:dyDescent="0.2">
      <c r="A40" s="44">
        <v>31</v>
      </c>
      <c r="B40" s="45" t="s">
        <v>34</v>
      </c>
      <c r="C40" s="46">
        <v>10</v>
      </c>
      <c r="D40" s="47"/>
      <c r="E40" s="48">
        <f t="shared" si="1"/>
        <v>0</v>
      </c>
      <c r="F40" s="51"/>
    </row>
    <row r="41" spans="1:6" s="13" customFormat="1" ht="25.5" customHeight="1" x14ac:dyDescent="0.2">
      <c r="A41" s="44">
        <v>32</v>
      </c>
      <c r="B41" s="45" t="s">
        <v>35</v>
      </c>
      <c r="C41" s="46">
        <v>10</v>
      </c>
      <c r="D41" s="47"/>
      <c r="E41" s="48">
        <f t="shared" si="1"/>
        <v>0</v>
      </c>
      <c r="F41" s="51"/>
    </row>
    <row r="42" spans="1:6" s="13" customFormat="1" ht="15" thickBot="1" x14ac:dyDescent="0.25">
      <c r="A42" s="52">
        <v>33</v>
      </c>
      <c r="B42" s="53" t="s">
        <v>36</v>
      </c>
      <c r="C42" s="54">
        <v>10</v>
      </c>
      <c r="D42" s="47"/>
      <c r="E42" s="48">
        <f t="shared" si="1"/>
        <v>0</v>
      </c>
      <c r="F42" s="51"/>
    </row>
    <row r="43" spans="1:6" s="13" customFormat="1" ht="15" thickBot="1" x14ac:dyDescent="0.25">
      <c r="A43" s="31"/>
      <c r="B43" s="43" t="s">
        <v>48</v>
      </c>
      <c r="C43" s="32">
        <f>SUM(C26:C42)</f>
        <v>160</v>
      </c>
      <c r="D43" s="29"/>
      <c r="E43" s="29"/>
      <c r="F43" s="30"/>
    </row>
    <row r="44" spans="1:6" s="13" customFormat="1" ht="15" x14ac:dyDescent="0.2">
      <c r="A44" s="74" t="s">
        <v>44</v>
      </c>
      <c r="B44" s="75"/>
      <c r="C44" s="75"/>
      <c r="D44" s="75"/>
      <c r="E44" s="75"/>
      <c r="F44" s="76"/>
    </row>
    <row r="45" spans="1:6" s="13" customFormat="1" ht="14.25" x14ac:dyDescent="0.2">
      <c r="A45" s="55">
        <v>34</v>
      </c>
      <c r="B45" s="56" t="s">
        <v>37</v>
      </c>
      <c r="C45" s="57">
        <v>15</v>
      </c>
      <c r="D45" s="56"/>
      <c r="E45" s="57">
        <f>C45/3*D45</f>
        <v>0</v>
      </c>
      <c r="F45" s="56"/>
    </row>
    <row r="46" spans="1:6" s="13" customFormat="1" ht="14.25" x14ac:dyDescent="0.2">
      <c r="A46" s="55">
        <v>35</v>
      </c>
      <c r="B46" s="56" t="s">
        <v>38</v>
      </c>
      <c r="C46" s="57">
        <v>15</v>
      </c>
      <c r="D46" s="56"/>
      <c r="E46" s="57">
        <f t="shared" ref="E46:E47" si="2">C46/3*D46</f>
        <v>0</v>
      </c>
      <c r="F46" s="56"/>
    </row>
    <row r="47" spans="1:6" s="13" customFormat="1" ht="15" thickBot="1" x14ac:dyDescent="0.25">
      <c r="A47" s="58">
        <v>36</v>
      </c>
      <c r="B47" s="59" t="s">
        <v>39</v>
      </c>
      <c r="C47" s="60">
        <v>15</v>
      </c>
      <c r="D47" s="59"/>
      <c r="E47" s="57">
        <f t="shared" si="2"/>
        <v>0</v>
      </c>
      <c r="F47" s="59"/>
    </row>
    <row r="48" spans="1:6" ht="15" thickBot="1" x14ac:dyDescent="0.25">
      <c r="A48" s="31"/>
      <c r="B48" s="33" t="s">
        <v>49</v>
      </c>
      <c r="C48" s="32">
        <f>SUM(C45:C47)</f>
        <v>45</v>
      </c>
      <c r="D48" s="29"/>
      <c r="E48" s="29"/>
      <c r="F48" s="30"/>
    </row>
    <row r="49" spans="1:6" ht="13.5" thickBot="1" x14ac:dyDescent="0.25">
      <c r="A49" s="38"/>
      <c r="B49" s="39" t="s">
        <v>46</v>
      </c>
      <c r="C49" s="40">
        <v>480</v>
      </c>
      <c r="D49" s="41"/>
      <c r="E49" s="41"/>
      <c r="F49" s="42"/>
    </row>
  </sheetData>
  <mergeCells count="4">
    <mergeCell ref="A7:F7"/>
    <mergeCell ref="A44:F44"/>
    <mergeCell ref="A26:F26"/>
    <mergeCell ref="B2:F2"/>
  </mergeCells>
  <conditionalFormatting sqref="F15:F16 F18 F28:F29">
    <cfRule type="cellIs" dxfId="5" priority="25" stopIfTrue="1" operator="equal">
      <formula>"P"</formula>
    </cfRule>
    <cfRule type="cellIs" dxfId="4" priority="26" stopIfTrue="1" operator="equal">
      <formula>"F"</formula>
    </cfRule>
    <cfRule type="cellIs" dxfId="3" priority="27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61"/>
  <sheetViews>
    <sheetView tabSelected="1" zoomScale="90" zoomScaleNormal="90" workbookViewId="0">
      <selection activeCell="D18" sqref="D18"/>
    </sheetView>
  </sheetViews>
  <sheetFormatPr defaultRowHeight="12.75" x14ac:dyDescent="0.2"/>
  <cols>
    <col min="1" max="1" width="5.28515625" customWidth="1"/>
    <col min="2" max="2" width="12.28515625" customWidth="1"/>
    <col min="3" max="3" width="23.5703125" customWidth="1"/>
    <col min="4" max="4" width="28" customWidth="1"/>
    <col min="5" max="5" width="33.5703125" customWidth="1"/>
    <col min="6" max="6" width="17.28515625" customWidth="1"/>
    <col min="7" max="7" width="22.140625" customWidth="1"/>
    <col min="8" max="8" width="18.7109375" customWidth="1"/>
    <col min="12" max="43" width="9.140625" style="61"/>
  </cols>
  <sheetData>
    <row r="1" spans="1:1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66.75" customHeight="1" x14ac:dyDescent="0.2">
      <c r="A2" s="61"/>
      <c r="B2" s="92" t="s">
        <v>52</v>
      </c>
      <c r="C2" s="92" t="s">
        <v>51</v>
      </c>
      <c r="D2" s="92" t="s">
        <v>76</v>
      </c>
      <c r="E2" s="92" t="s">
        <v>75</v>
      </c>
      <c r="F2" s="92" t="s">
        <v>74</v>
      </c>
      <c r="G2" s="92" t="s">
        <v>73</v>
      </c>
      <c r="H2" s="61"/>
      <c r="I2" s="61"/>
      <c r="J2" s="61"/>
      <c r="K2" s="61"/>
    </row>
    <row r="3" spans="1:11" ht="21.75" customHeight="1" x14ac:dyDescent="0.3">
      <c r="A3" s="61"/>
      <c r="B3" s="64">
        <v>1</v>
      </c>
      <c r="C3" s="63"/>
      <c r="D3" s="65"/>
      <c r="E3" s="67"/>
      <c r="F3" s="67"/>
      <c r="G3" s="62"/>
      <c r="H3" s="61"/>
      <c r="I3" s="61"/>
      <c r="J3" s="61"/>
      <c r="K3" s="61"/>
    </row>
    <row r="4" spans="1:11" ht="21.75" customHeight="1" x14ac:dyDescent="0.3">
      <c r="A4" s="61"/>
      <c r="B4" s="64">
        <v>2</v>
      </c>
      <c r="C4" s="63"/>
      <c r="D4" s="65"/>
      <c r="E4" s="67"/>
      <c r="F4" s="67"/>
      <c r="G4" s="62"/>
      <c r="H4" s="61"/>
      <c r="I4" s="61"/>
      <c r="J4" s="61"/>
      <c r="K4" s="61"/>
    </row>
    <row r="5" spans="1:11" ht="21.75" customHeight="1" x14ac:dyDescent="0.3">
      <c r="A5" s="61"/>
      <c r="B5" s="64">
        <v>3</v>
      </c>
      <c r="C5" s="63"/>
      <c r="D5" s="65"/>
      <c r="E5" s="67"/>
      <c r="F5" s="67"/>
      <c r="G5" s="62"/>
      <c r="H5" s="61"/>
      <c r="I5" s="61"/>
      <c r="J5" s="61"/>
      <c r="K5" s="61"/>
    </row>
    <row r="6" spans="1:11" ht="21.75" customHeight="1" x14ac:dyDescent="0.3">
      <c r="A6" s="61"/>
      <c r="B6" s="64">
        <v>4</v>
      </c>
      <c r="C6" s="63"/>
      <c r="D6" s="65"/>
      <c r="E6" s="67"/>
      <c r="F6" s="67"/>
      <c r="G6" s="62"/>
      <c r="H6" s="61"/>
      <c r="I6" s="61"/>
      <c r="J6" s="61"/>
      <c r="K6" s="61"/>
    </row>
    <row r="7" spans="1:11" ht="21.75" customHeight="1" x14ac:dyDescent="0.3">
      <c r="A7" s="61"/>
      <c r="B7" s="64">
        <v>5</v>
      </c>
      <c r="C7" s="63"/>
      <c r="D7" s="65"/>
      <c r="E7" s="67"/>
      <c r="F7" s="67"/>
      <c r="G7" s="62"/>
      <c r="H7" s="61"/>
      <c r="I7" s="61"/>
      <c r="J7" s="61"/>
      <c r="K7" s="61"/>
    </row>
    <row r="8" spans="1:11" ht="21.75" customHeight="1" x14ac:dyDescent="0.3">
      <c r="A8" s="61"/>
      <c r="B8" s="64">
        <v>6</v>
      </c>
      <c r="C8" s="63"/>
      <c r="D8" s="65"/>
      <c r="E8" s="67"/>
      <c r="F8" s="67"/>
      <c r="G8" s="62"/>
      <c r="H8" s="61"/>
      <c r="I8" s="61"/>
      <c r="J8" s="61"/>
      <c r="K8" s="61"/>
    </row>
    <row r="9" spans="1:11" ht="21.75" customHeight="1" x14ac:dyDescent="0.3">
      <c r="A9" s="61"/>
      <c r="B9" s="64">
        <v>7</v>
      </c>
      <c r="C9" s="63"/>
      <c r="D9" s="65"/>
      <c r="E9" s="67"/>
      <c r="F9" s="67"/>
      <c r="G9" s="62"/>
      <c r="H9" s="61"/>
      <c r="I9" s="61"/>
      <c r="J9" s="61"/>
      <c r="K9" s="61"/>
    </row>
    <row r="10" spans="1:11" ht="21.75" customHeight="1" x14ac:dyDescent="0.3">
      <c r="A10" s="61"/>
      <c r="B10" s="64">
        <v>8</v>
      </c>
      <c r="C10" s="63"/>
      <c r="D10" s="65"/>
      <c r="E10" s="67"/>
      <c r="F10" s="67"/>
      <c r="G10" s="62"/>
      <c r="H10" s="61"/>
      <c r="I10" s="61"/>
      <c r="J10" s="61"/>
      <c r="K10" s="61"/>
    </row>
    <row r="11" spans="1:11" ht="21.75" customHeight="1" x14ac:dyDescent="0.3">
      <c r="A11" s="61"/>
      <c r="B11" s="64">
        <v>9</v>
      </c>
      <c r="C11" s="63"/>
      <c r="D11" s="65"/>
      <c r="E11" s="67"/>
      <c r="F11" s="67"/>
      <c r="G11" s="62"/>
      <c r="H11" s="61"/>
      <c r="I11" s="61"/>
      <c r="J11" s="61"/>
      <c r="K11" s="61"/>
    </row>
    <row r="12" spans="1:1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spans="1:11" s="61" customFormat="1" ht="13.5" customHeigh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</sheetData>
  <sortState ref="B3:G11">
    <sortCondition descending="1" ref="G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6"/>
  <sheetViews>
    <sheetView zoomScaleNormal="100" workbookViewId="0">
      <pane ySplit="4" topLeftCell="A11" activePane="bottomLeft" state="frozen"/>
      <selection activeCell="C9" sqref="C9"/>
      <selection pane="bottomLeft" activeCell="B45" sqref="B45"/>
    </sheetView>
  </sheetViews>
  <sheetFormatPr defaultRowHeight="12.75" x14ac:dyDescent="0.2"/>
  <cols>
    <col min="1" max="1" width="11.42578125" style="4" customWidth="1"/>
    <col min="2" max="2" width="41.7109375" style="6" customWidth="1"/>
    <col min="3" max="3" width="14.42578125" customWidth="1"/>
    <col min="4" max="5" width="15.28515625" style="3" customWidth="1"/>
    <col min="6" max="6" width="72" customWidth="1"/>
  </cols>
  <sheetData>
    <row r="1" spans="1:7" ht="23.25" customHeight="1" thickBot="1" x14ac:dyDescent="0.25">
      <c r="A1" s="93"/>
      <c r="B1" s="25" t="s">
        <v>77</v>
      </c>
      <c r="C1" s="25"/>
      <c r="D1" s="24"/>
      <c r="G1" s="22"/>
    </row>
    <row r="2" spans="1:7" ht="13.5" thickBot="1" x14ac:dyDescent="0.25"/>
    <row r="3" spans="1:7" s="7" customFormat="1" ht="30.75" thickBot="1" x14ac:dyDescent="0.25">
      <c r="A3" s="28" t="s">
        <v>54</v>
      </c>
      <c r="B3" s="16" t="s">
        <v>0</v>
      </c>
      <c r="C3" s="16" t="s">
        <v>41</v>
      </c>
      <c r="D3" s="17" t="s">
        <v>1</v>
      </c>
      <c r="E3" s="26" t="s">
        <v>50</v>
      </c>
      <c r="F3" s="18" t="s">
        <v>2</v>
      </c>
    </row>
    <row r="4" spans="1:7" s="7" customFormat="1" ht="15" x14ac:dyDescent="0.2">
      <c r="A4" s="71" t="s">
        <v>53</v>
      </c>
      <c r="B4" s="72"/>
      <c r="C4" s="72"/>
      <c r="D4" s="72"/>
      <c r="E4" s="72"/>
      <c r="F4" s="73"/>
    </row>
    <row r="5" spans="1:7" s="13" customFormat="1" ht="14.25" x14ac:dyDescent="0.2">
      <c r="A5" s="8" t="s">
        <v>57</v>
      </c>
      <c r="B5" s="10" t="s">
        <v>56</v>
      </c>
      <c r="C5" s="78" t="s">
        <v>55</v>
      </c>
      <c r="D5" s="79"/>
      <c r="E5" s="80"/>
      <c r="F5" s="12"/>
    </row>
    <row r="6" spans="1:7" s="13" customFormat="1" ht="14.25" x14ac:dyDescent="0.2">
      <c r="A6" s="8">
        <v>10.1</v>
      </c>
      <c r="B6" s="10" t="s">
        <v>58</v>
      </c>
      <c r="C6" s="11">
        <v>5</v>
      </c>
      <c r="D6" s="19">
        <v>0</v>
      </c>
      <c r="E6" s="27">
        <f>C6/5*D6</f>
        <v>0</v>
      </c>
      <c r="F6" s="12"/>
    </row>
    <row r="7" spans="1:7" s="13" customFormat="1" ht="14.25" x14ac:dyDescent="0.2">
      <c r="A7" s="8">
        <v>10.199999999999999</v>
      </c>
      <c r="B7" s="10" t="s">
        <v>58</v>
      </c>
      <c r="C7" s="78" t="s">
        <v>55</v>
      </c>
      <c r="D7" s="79"/>
      <c r="E7" s="80"/>
      <c r="F7" s="12"/>
    </row>
    <row r="8" spans="1:7" s="13" customFormat="1" ht="14.25" x14ac:dyDescent="0.2">
      <c r="A8" s="8">
        <v>11</v>
      </c>
      <c r="B8" s="10" t="s">
        <v>80</v>
      </c>
      <c r="C8" s="11">
        <v>5</v>
      </c>
      <c r="D8" s="19">
        <v>0</v>
      </c>
      <c r="E8" s="27">
        <f>C8/5*D8</f>
        <v>0</v>
      </c>
      <c r="F8" s="12"/>
    </row>
    <row r="9" spans="1:7" s="13" customFormat="1" ht="14.25" x14ac:dyDescent="0.2">
      <c r="A9" s="8">
        <v>12.1</v>
      </c>
      <c r="B9" s="10" t="s">
        <v>59</v>
      </c>
      <c r="C9" s="14">
        <v>5</v>
      </c>
      <c r="D9" s="19">
        <v>0</v>
      </c>
      <c r="E9" s="27">
        <f>C9/5*D9</f>
        <v>0</v>
      </c>
      <c r="F9" s="15"/>
    </row>
    <row r="10" spans="1:7" s="13" customFormat="1" ht="14.25" x14ac:dyDescent="0.2">
      <c r="A10" s="8">
        <v>12.2</v>
      </c>
      <c r="B10" s="20" t="s">
        <v>59</v>
      </c>
      <c r="C10" s="21">
        <v>5</v>
      </c>
      <c r="D10" s="19">
        <v>0</v>
      </c>
      <c r="E10" s="27">
        <f>C10/5*D10</f>
        <v>0</v>
      </c>
      <c r="F10" s="69"/>
    </row>
    <row r="11" spans="1:7" s="13" customFormat="1" ht="14.25" x14ac:dyDescent="0.2">
      <c r="A11" s="8">
        <v>13.1</v>
      </c>
      <c r="B11" s="20" t="s">
        <v>79</v>
      </c>
      <c r="C11" s="78" t="s">
        <v>55</v>
      </c>
      <c r="D11" s="79"/>
      <c r="E11" s="80"/>
      <c r="F11" s="12"/>
    </row>
    <row r="12" spans="1:7" s="13" customFormat="1" ht="14.25" x14ac:dyDescent="0.2">
      <c r="A12" s="8">
        <v>13.2</v>
      </c>
      <c r="B12" s="20" t="s">
        <v>79</v>
      </c>
      <c r="C12" s="14">
        <v>5</v>
      </c>
      <c r="D12" s="11">
        <v>0</v>
      </c>
      <c r="E12" s="81">
        <f>C12/5*D12</f>
        <v>0</v>
      </c>
      <c r="F12" s="12"/>
    </row>
    <row r="13" spans="1:7" s="13" customFormat="1" ht="14.25" x14ac:dyDescent="0.2">
      <c r="A13" s="8">
        <v>13.3</v>
      </c>
      <c r="B13" s="20" t="s">
        <v>79</v>
      </c>
      <c r="C13" s="21">
        <v>5</v>
      </c>
      <c r="D13" s="19">
        <v>0</v>
      </c>
      <c r="E13" s="27">
        <f>C13/5*D13</f>
        <v>0</v>
      </c>
      <c r="F13" s="12"/>
    </row>
    <row r="14" spans="1:7" s="13" customFormat="1" ht="14.25" x14ac:dyDescent="0.2">
      <c r="A14" s="8">
        <v>13.4</v>
      </c>
      <c r="B14" s="20" t="s">
        <v>79</v>
      </c>
      <c r="C14" s="78" t="s">
        <v>55</v>
      </c>
      <c r="D14" s="79"/>
      <c r="E14" s="80"/>
      <c r="F14" s="12"/>
    </row>
    <row r="15" spans="1:7" s="13" customFormat="1" ht="14.25" x14ac:dyDescent="0.2">
      <c r="A15" s="8">
        <v>13.5</v>
      </c>
      <c r="B15" s="20" t="s">
        <v>79</v>
      </c>
      <c r="C15" s="78" t="s">
        <v>55</v>
      </c>
      <c r="D15" s="79"/>
      <c r="E15" s="80"/>
      <c r="F15" s="12"/>
    </row>
    <row r="16" spans="1:7" s="13" customFormat="1" ht="14.25" x14ac:dyDescent="0.2">
      <c r="A16" s="8">
        <v>13.6</v>
      </c>
      <c r="B16" s="20" t="s">
        <v>79</v>
      </c>
      <c r="C16" s="14">
        <v>5</v>
      </c>
      <c r="D16" s="11">
        <v>0</v>
      </c>
      <c r="E16" s="27">
        <f>C16/5*D16</f>
        <v>0</v>
      </c>
      <c r="F16" s="12"/>
    </row>
    <row r="17" spans="1:6" s="13" customFormat="1" ht="14.25" x14ac:dyDescent="0.2">
      <c r="A17" s="8">
        <v>13.7</v>
      </c>
      <c r="B17" s="20" t="s">
        <v>79</v>
      </c>
      <c r="C17" s="14">
        <v>10</v>
      </c>
      <c r="D17" s="11">
        <v>0</v>
      </c>
      <c r="E17" s="27">
        <f>C17/5*D17</f>
        <v>0</v>
      </c>
      <c r="F17" s="12"/>
    </row>
    <row r="18" spans="1:6" s="13" customFormat="1" ht="14.25" x14ac:dyDescent="0.2">
      <c r="A18" s="82">
        <v>14.01</v>
      </c>
      <c r="B18" s="20" t="s">
        <v>78</v>
      </c>
      <c r="C18" s="83">
        <v>5</v>
      </c>
      <c r="D18" s="11">
        <v>0</v>
      </c>
      <c r="E18" s="27">
        <f t="shared" ref="E18" si="0">C18/5*D18</f>
        <v>0</v>
      </c>
      <c r="F18" s="12"/>
    </row>
    <row r="19" spans="1:6" s="13" customFormat="1" ht="14.25" x14ac:dyDescent="0.2">
      <c r="A19" s="82">
        <v>14.02</v>
      </c>
      <c r="B19" s="20" t="s">
        <v>78</v>
      </c>
      <c r="C19" s="83">
        <v>5</v>
      </c>
      <c r="D19" s="11">
        <v>0</v>
      </c>
      <c r="E19" s="27">
        <f t="shared" ref="E19:E21" si="1">C19/5*D19</f>
        <v>0</v>
      </c>
      <c r="F19" s="12"/>
    </row>
    <row r="20" spans="1:6" s="13" customFormat="1" ht="14.25" x14ac:dyDescent="0.2">
      <c r="A20" s="82">
        <v>14.03</v>
      </c>
      <c r="B20" s="20" t="s">
        <v>78</v>
      </c>
      <c r="C20" s="83">
        <v>5</v>
      </c>
      <c r="D20" s="11">
        <v>0</v>
      </c>
      <c r="E20" s="27">
        <f t="shared" si="1"/>
        <v>0</v>
      </c>
      <c r="F20" s="12"/>
    </row>
    <row r="21" spans="1:6" s="13" customFormat="1" ht="14.25" x14ac:dyDescent="0.2">
      <c r="A21" s="82">
        <v>14.04</v>
      </c>
      <c r="B21" s="20" t="s">
        <v>78</v>
      </c>
      <c r="C21" s="83">
        <v>5</v>
      </c>
      <c r="D21" s="11">
        <v>0</v>
      </c>
      <c r="E21" s="27">
        <f t="shared" si="1"/>
        <v>0</v>
      </c>
      <c r="F21" s="12"/>
    </row>
    <row r="22" spans="1:6" s="13" customFormat="1" ht="14.25" x14ac:dyDescent="0.2">
      <c r="A22" s="82">
        <v>14.05</v>
      </c>
      <c r="B22" s="20" t="s">
        <v>78</v>
      </c>
      <c r="C22" s="83">
        <v>5</v>
      </c>
      <c r="D22" s="11">
        <v>0</v>
      </c>
      <c r="E22" s="27">
        <f t="shared" ref="E22:E32" si="2">C22/5*D22</f>
        <v>0</v>
      </c>
      <c r="F22" s="12"/>
    </row>
    <row r="23" spans="1:6" s="13" customFormat="1" ht="14.25" x14ac:dyDescent="0.2">
      <c r="A23" s="82">
        <v>14.06</v>
      </c>
      <c r="B23" s="20" t="s">
        <v>78</v>
      </c>
      <c r="C23" s="83">
        <v>5</v>
      </c>
      <c r="D23" s="11">
        <v>0</v>
      </c>
      <c r="E23" s="27">
        <f t="shared" si="2"/>
        <v>0</v>
      </c>
      <c r="F23" s="12"/>
    </row>
    <row r="24" spans="1:6" s="13" customFormat="1" ht="14.25" x14ac:dyDescent="0.2">
      <c r="A24" s="82">
        <v>14.07</v>
      </c>
      <c r="B24" s="20" t="s">
        <v>78</v>
      </c>
      <c r="C24" s="83">
        <v>5</v>
      </c>
      <c r="D24" s="11">
        <v>0</v>
      </c>
      <c r="E24" s="27">
        <f t="shared" si="2"/>
        <v>0</v>
      </c>
      <c r="F24" s="12"/>
    </row>
    <row r="25" spans="1:6" s="13" customFormat="1" ht="14.25" x14ac:dyDescent="0.2">
      <c r="A25" s="82">
        <v>14.08</v>
      </c>
      <c r="B25" s="20" t="s">
        <v>78</v>
      </c>
      <c r="C25" s="83">
        <v>5</v>
      </c>
      <c r="D25" s="11">
        <v>0</v>
      </c>
      <c r="E25" s="27">
        <f t="shared" si="2"/>
        <v>0</v>
      </c>
      <c r="F25" s="12"/>
    </row>
    <row r="26" spans="1:6" s="13" customFormat="1" ht="14.25" x14ac:dyDescent="0.2">
      <c r="A26" s="82">
        <v>14.09</v>
      </c>
      <c r="B26" s="20" t="s">
        <v>78</v>
      </c>
      <c r="C26" s="83">
        <v>5</v>
      </c>
      <c r="D26" s="11">
        <v>0</v>
      </c>
      <c r="E26" s="27">
        <f t="shared" si="2"/>
        <v>0</v>
      </c>
      <c r="F26" s="12"/>
    </row>
    <row r="27" spans="1:6" s="13" customFormat="1" ht="14.25" x14ac:dyDescent="0.2">
      <c r="A27" s="82">
        <v>14.1</v>
      </c>
      <c r="B27" s="20" t="s">
        <v>78</v>
      </c>
      <c r="C27" s="83">
        <v>5</v>
      </c>
      <c r="D27" s="11">
        <v>0</v>
      </c>
      <c r="E27" s="27">
        <f t="shared" si="2"/>
        <v>0</v>
      </c>
      <c r="F27" s="12"/>
    </row>
    <row r="28" spans="1:6" s="13" customFormat="1" ht="14.25" x14ac:dyDescent="0.2">
      <c r="A28" s="82">
        <v>14.11</v>
      </c>
      <c r="B28" s="20" t="s">
        <v>78</v>
      </c>
      <c r="C28" s="83">
        <v>5</v>
      </c>
      <c r="D28" s="11">
        <v>0</v>
      </c>
      <c r="E28" s="27">
        <f t="shared" si="2"/>
        <v>0</v>
      </c>
      <c r="F28" s="12"/>
    </row>
    <row r="29" spans="1:6" s="13" customFormat="1" ht="14.25" x14ac:dyDescent="0.2">
      <c r="A29" s="82">
        <v>14.12</v>
      </c>
      <c r="B29" s="20" t="s">
        <v>78</v>
      </c>
      <c r="C29" s="83">
        <v>5</v>
      </c>
      <c r="D29" s="11">
        <v>0</v>
      </c>
      <c r="E29" s="27">
        <f t="shared" si="2"/>
        <v>0</v>
      </c>
      <c r="F29" s="12"/>
    </row>
    <row r="30" spans="1:6" s="13" customFormat="1" ht="14.25" x14ac:dyDescent="0.2">
      <c r="A30" s="82">
        <v>14.13</v>
      </c>
      <c r="B30" s="20" t="s">
        <v>78</v>
      </c>
      <c r="C30" s="83">
        <v>5</v>
      </c>
      <c r="D30" s="11">
        <v>0</v>
      </c>
      <c r="E30" s="27">
        <f t="shared" si="2"/>
        <v>0</v>
      </c>
      <c r="F30" s="12"/>
    </row>
    <row r="31" spans="1:6" s="13" customFormat="1" ht="14.25" x14ac:dyDescent="0.2">
      <c r="A31" s="82">
        <v>14.14</v>
      </c>
      <c r="B31" s="20" t="s">
        <v>78</v>
      </c>
      <c r="C31" s="83">
        <v>5</v>
      </c>
      <c r="D31" s="11">
        <v>0</v>
      </c>
      <c r="E31" s="27">
        <f t="shared" si="2"/>
        <v>0</v>
      </c>
      <c r="F31" s="12"/>
    </row>
    <row r="32" spans="1:6" s="13" customFormat="1" ht="14.25" x14ac:dyDescent="0.2">
      <c r="A32" s="84">
        <v>15</v>
      </c>
      <c r="B32" s="10" t="s">
        <v>60</v>
      </c>
      <c r="C32" s="83">
        <v>5</v>
      </c>
      <c r="D32" s="11">
        <v>0</v>
      </c>
      <c r="E32" s="27">
        <f t="shared" si="2"/>
        <v>0</v>
      </c>
      <c r="F32" s="12"/>
    </row>
    <row r="33" spans="1:6" s="13" customFormat="1" ht="15" thickBot="1" x14ac:dyDescent="0.25">
      <c r="A33" s="85">
        <v>15.1</v>
      </c>
      <c r="B33" s="10" t="s">
        <v>60</v>
      </c>
      <c r="C33" s="78" t="s">
        <v>55</v>
      </c>
      <c r="D33" s="79"/>
      <c r="E33" s="80"/>
      <c r="F33" s="15"/>
    </row>
    <row r="34" spans="1:6" s="13" customFormat="1" ht="15" thickBot="1" x14ac:dyDescent="0.25">
      <c r="A34" s="31"/>
      <c r="B34" s="33" t="s">
        <v>61</v>
      </c>
      <c r="C34" s="32">
        <f>SUM(C6,C8,C9,C10,C12,C13,C16,C17,C18,C19:C32)</f>
        <v>120</v>
      </c>
      <c r="D34" s="36"/>
      <c r="E34" s="68">
        <f>SUM(E5:E32)</f>
        <v>0</v>
      </c>
      <c r="F34" s="37"/>
    </row>
    <row r="35" spans="1:6" s="13" customFormat="1" ht="15" x14ac:dyDescent="0.2">
      <c r="A35" s="74" t="s">
        <v>62</v>
      </c>
      <c r="B35" s="75"/>
      <c r="C35" s="75"/>
      <c r="D35" s="75"/>
      <c r="E35" s="75"/>
      <c r="F35" s="76"/>
    </row>
    <row r="36" spans="1:6" s="13" customFormat="1" ht="14.25" x14ac:dyDescent="0.2">
      <c r="A36" s="44">
        <v>16.100000000000001</v>
      </c>
      <c r="B36" s="45" t="s">
        <v>63</v>
      </c>
      <c r="C36" s="46">
        <v>10</v>
      </c>
      <c r="D36" s="47">
        <v>0</v>
      </c>
      <c r="E36" s="27">
        <f t="shared" ref="E36:E44" si="3">C36/5*D36</f>
        <v>0</v>
      </c>
      <c r="F36" s="49"/>
    </row>
    <row r="37" spans="1:6" s="13" customFormat="1" ht="14.25" x14ac:dyDescent="0.2">
      <c r="A37" s="44">
        <v>16.2</v>
      </c>
      <c r="B37" s="45" t="s">
        <v>63</v>
      </c>
      <c r="C37" s="46">
        <v>20</v>
      </c>
      <c r="D37" s="47">
        <v>0</v>
      </c>
      <c r="E37" s="27">
        <f t="shared" si="3"/>
        <v>0</v>
      </c>
      <c r="F37" s="47"/>
    </row>
    <row r="38" spans="1:6" s="13" customFormat="1" ht="14.25" x14ac:dyDescent="0.2">
      <c r="A38" s="44">
        <v>16.3</v>
      </c>
      <c r="B38" s="45" t="s">
        <v>63</v>
      </c>
      <c r="C38" s="46">
        <v>35</v>
      </c>
      <c r="D38" s="47">
        <v>0</v>
      </c>
      <c r="E38" s="27">
        <f t="shared" si="3"/>
        <v>0</v>
      </c>
      <c r="F38" s="47"/>
    </row>
    <row r="39" spans="1:6" s="13" customFormat="1" ht="14.25" x14ac:dyDescent="0.2">
      <c r="A39" s="44">
        <v>16.399999999999999</v>
      </c>
      <c r="B39" s="45" t="s">
        <v>63</v>
      </c>
      <c r="C39" s="46">
        <v>40</v>
      </c>
      <c r="D39" s="47">
        <v>0</v>
      </c>
      <c r="E39" s="27">
        <f t="shared" si="3"/>
        <v>0</v>
      </c>
      <c r="F39" s="50"/>
    </row>
    <row r="40" spans="1:6" s="13" customFormat="1" ht="14.25" x14ac:dyDescent="0.2">
      <c r="A40" s="44">
        <v>16.5</v>
      </c>
      <c r="B40" s="45" t="s">
        <v>63</v>
      </c>
      <c r="C40" s="46">
        <v>25</v>
      </c>
      <c r="D40" s="47">
        <v>0</v>
      </c>
      <c r="E40" s="27">
        <f t="shared" si="3"/>
        <v>0</v>
      </c>
      <c r="F40" s="50"/>
    </row>
    <row r="41" spans="1:6" s="13" customFormat="1" ht="14.25" x14ac:dyDescent="0.2">
      <c r="A41" s="44">
        <v>16.600000000000001</v>
      </c>
      <c r="B41" s="45" t="s">
        <v>63</v>
      </c>
      <c r="C41" s="46">
        <v>25</v>
      </c>
      <c r="D41" s="47">
        <v>0</v>
      </c>
      <c r="E41" s="27">
        <f t="shared" si="3"/>
        <v>0</v>
      </c>
      <c r="F41" s="51"/>
    </row>
    <row r="42" spans="1:6" s="13" customFormat="1" ht="14.25" x14ac:dyDescent="0.2">
      <c r="A42" s="44">
        <v>16.7</v>
      </c>
      <c r="B42" s="45" t="s">
        <v>63</v>
      </c>
      <c r="C42" s="46">
        <v>5</v>
      </c>
      <c r="D42" s="47">
        <v>0</v>
      </c>
      <c r="E42" s="27">
        <f t="shared" si="3"/>
        <v>0</v>
      </c>
      <c r="F42" s="51"/>
    </row>
    <row r="43" spans="1:6" s="13" customFormat="1" ht="14.25" x14ac:dyDescent="0.2">
      <c r="A43" s="44">
        <v>17.010000000000002</v>
      </c>
      <c r="B43" s="45" t="s">
        <v>64</v>
      </c>
      <c r="C43" s="46">
        <v>20</v>
      </c>
      <c r="D43" s="47">
        <v>0</v>
      </c>
      <c r="E43" s="27">
        <f t="shared" si="3"/>
        <v>0</v>
      </c>
      <c r="F43" s="70"/>
    </row>
    <row r="44" spans="1:6" s="13" customFormat="1" ht="15" thickBot="1" x14ac:dyDescent="0.25">
      <c r="A44" s="44">
        <v>18.100000000000001</v>
      </c>
      <c r="B44" s="45" t="s">
        <v>65</v>
      </c>
      <c r="C44" s="46">
        <v>20</v>
      </c>
      <c r="D44" s="47">
        <v>0</v>
      </c>
      <c r="E44" s="27">
        <f t="shared" si="3"/>
        <v>0</v>
      </c>
      <c r="F44" s="51"/>
    </row>
    <row r="45" spans="1:6" s="13" customFormat="1" ht="15" thickBot="1" x14ac:dyDescent="0.25">
      <c r="A45" s="31"/>
      <c r="B45" s="43" t="s">
        <v>81</v>
      </c>
      <c r="C45" s="32">
        <f>SUM(C36:C44)</f>
        <v>200</v>
      </c>
      <c r="D45" s="29"/>
      <c r="E45" s="66">
        <f>SUM(E36:E44)</f>
        <v>0</v>
      </c>
      <c r="F45" s="30"/>
    </row>
    <row r="46" spans="1:6" ht="13.5" thickBot="1" x14ac:dyDescent="0.25">
      <c r="A46" s="38"/>
      <c r="B46" s="39" t="s">
        <v>46</v>
      </c>
      <c r="C46" s="86">
        <f>SUM(C34,C45)</f>
        <v>320</v>
      </c>
      <c r="D46" s="41"/>
      <c r="E46" s="41">
        <f>SUM(E34,E45)</f>
        <v>0</v>
      </c>
      <c r="F46" s="42"/>
    </row>
  </sheetData>
  <mergeCells count="8">
    <mergeCell ref="A4:F4"/>
    <mergeCell ref="A35:F35"/>
    <mergeCell ref="C5:E5"/>
    <mergeCell ref="C7:E7"/>
    <mergeCell ref="C11:E11"/>
    <mergeCell ref="C14:E14"/>
    <mergeCell ref="C15:E15"/>
    <mergeCell ref="C33:E33"/>
  </mergeCells>
  <conditionalFormatting sqref="F10 F37:F38">
    <cfRule type="cellIs" dxfId="2" priority="1" stopIfTrue="1" operator="equal">
      <formula>"P"</formula>
    </cfRule>
    <cfRule type="cellIs" dxfId="1" priority="2" stopIfTrue="1" operator="equal">
      <formula>"F"</formula>
    </cfRule>
    <cfRule type="cellIs" dxfId="0" priority="3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E7"/>
  <sheetViews>
    <sheetView workbookViewId="0">
      <selection activeCell="C3" sqref="C3"/>
    </sheetView>
  </sheetViews>
  <sheetFormatPr defaultRowHeight="12.75" x14ac:dyDescent="0.2"/>
  <cols>
    <col min="1" max="1" width="3" customWidth="1"/>
    <col min="2" max="2" width="41.85546875" customWidth="1"/>
    <col min="3" max="3" width="25.140625" customWidth="1"/>
    <col min="4" max="4" width="26.5703125" customWidth="1"/>
    <col min="5" max="5" width="27.28515625" customWidth="1"/>
  </cols>
  <sheetData>
    <row r="2" spans="2:5" ht="27" customHeight="1" x14ac:dyDescent="0.2">
      <c r="B2" s="90" t="s">
        <v>68</v>
      </c>
      <c r="C2" s="90" t="s">
        <v>66</v>
      </c>
      <c r="D2" s="90" t="s">
        <v>66</v>
      </c>
      <c r="E2" s="90" t="s">
        <v>66</v>
      </c>
    </row>
    <row r="3" spans="2:5" ht="40.5" customHeight="1" x14ac:dyDescent="0.25">
      <c r="B3" s="89" t="s">
        <v>69</v>
      </c>
      <c r="C3" s="88"/>
      <c r="D3" s="88"/>
      <c r="E3" s="88"/>
    </row>
    <row r="4" spans="2:5" ht="40.5" customHeight="1" x14ac:dyDescent="0.25">
      <c r="B4" s="89" t="s">
        <v>70</v>
      </c>
      <c r="C4" s="88"/>
      <c r="D4" s="88"/>
      <c r="E4" s="88"/>
    </row>
    <row r="5" spans="2:5" ht="40.5" customHeight="1" x14ac:dyDescent="0.25">
      <c r="B5" s="89" t="s">
        <v>71</v>
      </c>
      <c r="C5" s="88"/>
      <c r="D5" s="88"/>
      <c r="E5" s="88"/>
    </row>
    <row r="6" spans="2:5" ht="40.5" customHeight="1" x14ac:dyDescent="0.2">
      <c r="B6" s="89" t="s">
        <v>72</v>
      </c>
      <c r="C6" s="91">
        <f>SUM(C3:C5)</f>
        <v>0</v>
      </c>
      <c r="D6" s="91">
        <f t="shared" ref="D6:E6" si="0">SUM(D3:D5)</f>
        <v>0</v>
      </c>
      <c r="E6" s="91">
        <f t="shared" si="0"/>
        <v>0</v>
      </c>
    </row>
    <row r="7" spans="2:5" ht="58.5" customHeight="1" x14ac:dyDescent="0.25">
      <c r="B7" s="87" t="s">
        <v>67</v>
      </c>
      <c r="C7" s="88"/>
      <c r="D7" s="88"/>
      <c r="E7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Evaluation Matrix</vt:lpstr>
      <vt:lpstr>Overall Scores</vt:lpstr>
      <vt:lpstr>Supplier</vt:lpstr>
      <vt:lpstr>Pricing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Macdonald</dc:creator>
  <cp:lastModifiedBy>Caroline Eadie</cp:lastModifiedBy>
  <dcterms:created xsi:type="dcterms:W3CDTF">2016-07-08T17:24:52Z</dcterms:created>
  <dcterms:modified xsi:type="dcterms:W3CDTF">2017-06-15T09:22:16Z</dcterms:modified>
</cp:coreProperties>
</file>