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westsussex.sharepoint.com/teams/HT/CP/Term Maintenance Contract 2020/Specialist Services Procurement/Services Contract/1. Specialist Services Contracts 2025/Underwater Inspections/Tender Pack/"/>
    </mc:Choice>
  </mc:AlternateContent>
  <xr:revisionPtr revIDLastSave="55" documentId="8_{CAAF48A8-A1D8-4171-A2C2-EC3A793CEDC1}" xr6:coauthVersionLast="47" xr6:coauthVersionMax="47" xr10:uidLastSave="{FE758890-F542-45F9-93AF-01B6CDBE81D0}"/>
  <bookViews>
    <workbookView xWindow="-120" yWindow="-120" windowWidth="23280" windowHeight="15000" firstSheet="2" activeTab="2" xr2:uid="{00000000-000D-0000-FFFF-FFFF00000000}"/>
  </bookViews>
  <sheets>
    <sheet name="Notes" sheetId="4" r:id="rId1"/>
    <sheet name="Summary" sheetId="2" r:id="rId2"/>
    <sheet name="Programme" sheetId="1" r:id="rId3"/>
  </sheets>
  <definedNames>
    <definedName name="_xlnm._FilterDatabase" localSheetId="2" hidden="1">Programme!$A$3:$U$106</definedName>
    <definedName name="_xlnm.Print_Area" localSheetId="2">Programme!$A$5:$K$88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8" i="1"/>
  <c r="R108" i="1"/>
  <c r="S108" i="1" s="1"/>
  <c r="T108" i="1" s="1"/>
  <c r="Q109" i="1"/>
  <c r="R109" i="1"/>
  <c r="Q110" i="1"/>
  <c r="R110" i="1"/>
  <c r="Q111" i="1"/>
  <c r="R111" i="1"/>
  <c r="Q112" i="1"/>
  <c r="R112" i="1"/>
  <c r="S112" i="1" s="1"/>
  <c r="T112" i="1" s="1"/>
  <c r="Q113" i="1"/>
  <c r="R113" i="1"/>
  <c r="Q114" i="1"/>
  <c r="R114" i="1"/>
  <c r="S114" i="1" s="1"/>
  <c r="T114" i="1" s="1"/>
  <c r="Q115" i="1"/>
  <c r="R115" i="1"/>
  <c r="Q116" i="1"/>
  <c r="R116" i="1"/>
  <c r="S116" i="1" s="1"/>
  <c r="T116" i="1" s="1"/>
  <c r="Q117" i="1"/>
  <c r="R117" i="1"/>
  <c r="Q118" i="1"/>
  <c r="R118" i="1"/>
  <c r="Q119" i="1"/>
  <c r="R119" i="1"/>
  <c r="Q120" i="1"/>
  <c r="R120" i="1"/>
  <c r="Q121" i="1"/>
  <c r="R121" i="1"/>
  <c r="Q122" i="1"/>
  <c r="R122" i="1"/>
  <c r="Q123" i="1"/>
  <c r="R123" i="1"/>
  <c r="Q124" i="1"/>
  <c r="R124" i="1"/>
  <c r="Q125" i="1"/>
  <c r="R125" i="1"/>
  <c r="Q126" i="1"/>
  <c r="R126" i="1"/>
  <c r="Q127" i="1"/>
  <c r="R127" i="1"/>
  <c r="R6" i="1"/>
  <c r="S6" i="1" s="1"/>
  <c r="T6" i="1" s="1"/>
  <c r="R7" i="1"/>
  <c r="R8" i="1"/>
  <c r="R9" i="1"/>
  <c r="R10" i="1"/>
  <c r="R11" i="1"/>
  <c r="R12" i="1"/>
  <c r="R13" i="1"/>
  <c r="R14" i="1"/>
  <c r="S14" i="1" s="1"/>
  <c r="T14" i="1" s="1"/>
  <c r="R15" i="1"/>
  <c r="R16" i="1"/>
  <c r="R17" i="1"/>
  <c r="R18" i="1"/>
  <c r="R19" i="1"/>
  <c r="R20" i="1"/>
  <c r="R21" i="1"/>
  <c r="R22" i="1"/>
  <c r="R23" i="1"/>
  <c r="R24" i="1"/>
  <c r="R25" i="1"/>
  <c r="R26" i="1"/>
  <c r="R27" i="1"/>
  <c r="R28" i="1"/>
  <c r="R29" i="1"/>
  <c r="R30" i="1"/>
  <c r="S30" i="1" s="1"/>
  <c r="T30" i="1" s="1"/>
  <c r="R31" i="1"/>
  <c r="S31" i="1" s="1"/>
  <c r="T31" i="1" s="1"/>
  <c r="R32" i="1"/>
  <c r="S32" i="1" s="1"/>
  <c r="T32" i="1" s="1"/>
  <c r="R33" i="1"/>
  <c r="R34" i="1"/>
  <c r="R35" i="1"/>
  <c r="R36" i="1"/>
  <c r="R37" i="1"/>
  <c r="R38" i="1"/>
  <c r="S38" i="1" s="1"/>
  <c r="T38" i="1" s="1"/>
  <c r="R39" i="1"/>
  <c r="R40" i="1"/>
  <c r="R41" i="1"/>
  <c r="R42" i="1"/>
  <c r="R43" i="1"/>
  <c r="R44" i="1"/>
  <c r="R45" i="1"/>
  <c r="R46" i="1"/>
  <c r="S46" i="1" s="1"/>
  <c r="T46" i="1" s="1"/>
  <c r="R47" i="1"/>
  <c r="S47" i="1" s="1"/>
  <c r="T47" i="1" s="1"/>
  <c r="R48" i="1"/>
  <c r="R49" i="1"/>
  <c r="R50" i="1"/>
  <c r="R51" i="1"/>
  <c r="R52" i="1"/>
  <c r="R53" i="1"/>
  <c r="R54" i="1"/>
  <c r="S54" i="1" s="1"/>
  <c r="T54" i="1" s="1"/>
  <c r="R55" i="1"/>
  <c r="R56" i="1"/>
  <c r="S56" i="1" s="1"/>
  <c r="T56" i="1" s="1"/>
  <c r="R57" i="1"/>
  <c r="R58" i="1"/>
  <c r="R59" i="1"/>
  <c r="R60" i="1"/>
  <c r="R61" i="1"/>
  <c r="R62" i="1"/>
  <c r="R63" i="1"/>
  <c r="R64" i="1"/>
  <c r="R65" i="1"/>
  <c r="R66" i="1"/>
  <c r="R67" i="1"/>
  <c r="R68" i="1"/>
  <c r="R69" i="1"/>
  <c r="R70" i="1"/>
  <c r="S70" i="1" s="1"/>
  <c r="T70" i="1" s="1"/>
  <c r="R71" i="1"/>
  <c r="S71" i="1" s="1"/>
  <c r="T71" i="1" s="1"/>
  <c r="R72" i="1"/>
  <c r="R73" i="1"/>
  <c r="R74" i="1"/>
  <c r="R75" i="1"/>
  <c r="S75" i="1" s="1"/>
  <c r="T75" i="1" s="1"/>
  <c r="R76" i="1"/>
  <c r="R77" i="1"/>
  <c r="R78" i="1"/>
  <c r="S78" i="1" s="1"/>
  <c r="T78" i="1" s="1"/>
  <c r="R79" i="1"/>
  <c r="R80" i="1"/>
  <c r="S80" i="1" s="1"/>
  <c r="T80" i="1" s="1"/>
  <c r="R81" i="1"/>
  <c r="S81" i="1" s="1"/>
  <c r="T81" i="1" s="1"/>
  <c r="R82" i="1"/>
  <c r="R83" i="1"/>
  <c r="R84" i="1"/>
  <c r="R85" i="1"/>
  <c r="R86" i="1"/>
  <c r="R87" i="1"/>
  <c r="R88" i="1"/>
  <c r="R89" i="1"/>
  <c r="S89" i="1" s="1"/>
  <c r="T89" i="1" s="1"/>
  <c r="R90" i="1"/>
  <c r="R91" i="1"/>
  <c r="R92" i="1"/>
  <c r="R93" i="1"/>
  <c r="R94" i="1"/>
  <c r="R95" i="1"/>
  <c r="R96" i="1"/>
  <c r="S96" i="1" s="1"/>
  <c r="T96" i="1" s="1"/>
  <c r="R97" i="1"/>
  <c r="S97" i="1" s="1"/>
  <c r="T97" i="1" s="1"/>
  <c r="R98" i="1"/>
  <c r="R99" i="1"/>
  <c r="R100" i="1"/>
  <c r="R101" i="1"/>
  <c r="R102" i="1"/>
  <c r="S102" i="1" s="1"/>
  <c r="T102" i="1" s="1"/>
  <c r="R103" i="1"/>
  <c r="R104" i="1"/>
  <c r="S104" i="1" s="1"/>
  <c r="T104" i="1" s="1"/>
  <c r="R105" i="1"/>
  <c r="Q106" i="1"/>
  <c r="R106" i="1"/>
  <c r="S125" i="1" l="1"/>
  <c r="T125" i="1" s="1"/>
  <c r="S121" i="1"/>
  <c r="T121" i="1" s="1"/>
  <c r="S66" i="1"/>
  <c r="T66" i="1" s="1"/>
  <c r="S115" i="1"/>
  <c r="T115" i="1" s="1"/>
  <c r="S111" i="1"/>
  <c r="T111" i="1" s="1"/>
  <c r="S19" i="1"/>
  <c r="T19" i="1" s="1"/>
  <c r="S90" i="1"/>
  <c r="T90" i="1" s="1"/>
  <c r="S113" i="1"/>
  <c r="T113" i="1" s="1"/>
  <c r="S109" i="1"/>
  <c r="T109" i="1" s="1"/>
  <c r="S86" i="1"/>
  <c r="T86" i="1" s="1"/>
  <c r="S45" i="1"/>
  <c r="T45" i="1" s="1"/>
  <c r="S37" i="1"/>
  <c r="T37" i="1" s="1"/>
  <c r="S83" i="1"/>
  <c r="T83" i="1" s="1"/>
  <c r="S92" i="1"/>
  <c r="T92" i="1" s="1"/>
  <c r="S20" i="1"/>
  <c r="T20" i="1" s="1"/>
  <c r="S91" i="1"/>
  <c r="T91" i="1" s="1"/>
  <c r="S94" i="1"/>
  <c r="T94" i="1" s="1"/>
  <c r="S26" i="1"/>
  <c r="T26" i="1" s="1"/>
  <c r="S18" i="1"/>
  <c r="T18" i="1" s="1"/>
  <c r="S73" i="1"/>
  <c r="T73" i="1" s="1"/>
  <c r="S99" i="1"/>
  <c r="T99" i="1" s="1"/>
  <c r="S23" i="1"/>
  <c r="T23" i="1" s="1"/>
  <c r="S15" i="1"/>
  <c r="T15" i="1" s="1"/>
  <c r="S7" i="1"/>
  <c r="T7" i="1" s="1"/>
  <c r="S120" i="1"/>
  <c r="T120" i="1" s="1"/>
  <c r="S27" i="1"/>
  <c r="T27" i="1" s="1"/>
  <c r="S126" i="1"/>
  <c r="T126" i="1" s="1"/>
  <c r="S123" i="1"/>
  <c r="T123" i="1" s="1"/>
  <c r="S119" i="1"/>
  <c r="T119" i="1" s="1"/>
  <c r="S98" i="1"/>
  <c r="T98" i="1" s="1"/>
  <c r="S50" i="1"/>
  <c r="T50" i="1" s="1"/>
  <c r="S9" i="1"/>
  <c r="T9" i="1" s="1"/>
  <c r="S52" i="1"/>
  <c r="T52" i="1" s="1"/>
  <c r="S124" i="1"/>
  <c r="T124" i="1" s="1"/>
  <c r="S106" i="1"/>
  <c r="T106" i="1" s="1"/>
  <c r="S122" i="1"/>
  <c r="T122" i="1" s="1"/>
  <c r="S118" i="1"/>
  <c r="T118" i="1" s="1"/>
  <c r="S48" i="1"/>
  <c r="T48" i="1" s="1"/>
  <c r="S8" i="1"/>
  <c r="T8" i="1" s="1"/>
  <c r="S35" i="1"/>
  <c r="T35" i="1" s="1"/>
  <c r="S69" i="1"/>
  <c r="T69" i="1" s="1"/>
  <c r="S58" i="1"/>
  <c r="T58" i="1" s="1"/>
  <c r="S36" i="1"/>
  <c r="T36" i="1" s="1"/>
  <c r="S17" i="1"/>
  <c r="T17" i="1" s="1"/>
  <c r="S57" i="1"/>
  <c r="T57" i="1" s="1"/>
  <c r="S49" i="1"/>
  <c r="T49" i="1" s="1"/>
  <c r="S21" i="1"/>
  <c r="T21" i="1" s="1"/>
  <c r="S110" i="1"/>
  <c r="T110" i="1" s="1"/>
  <c r="S59" i="1"/>
  <c r="T59" i="1" s="1"/>
  <c r="S93" i="1"/>
  <c r="T93" i="1" s="1"/>
  <c r="S88" i="1"/>
  <c r="T88" i="1" s="1"/>
  <c r="S16" i="1"/>
  <c r="T16" i="1" s="1"/>
  <c r="S105" i="1"/>
  <c r="T105" i="1" s="1"/>
  <c r="S85" i="1"/>
  <c r="T85" i="1" s="1"/>
  <c r="S33" i="1"/>
  <c r="T33" i="1" s="1"/>
  <c r="S127" i="1"/>
  <c r="T127" i="1" s="1"/>
  <c r="S117" i="1"/>
  <c r="T117" i="1" s="1"/>
  <c r="S62" i="1"/>
  <c r="T62" i="1" s="1"/>
  <c r="S87" i="1"/>
  <c r="T87" i="1" s="1"/>
  <c r="S34" i="1"/>
  <c r="T34" i="1" s="1"/>
  <c r="S24" i="1"/>
  <c r="T24" i="1" s="1"/>
  <c r="S76" i="1"/>
  <c r="T76" i="1" s="1"/>
  <c r="S65" i="1"/>
  <c r="T65" i="1" s="1"/>
  <c r="S53" i="1"/>
  <c r="T53" i="1" s="1"/>
  <c r="S22" i="1"/>
  <c r="T22" i="1" s="1"/>
  <c r="S12" i="1"/>
  <c r="T12" i="1" s="1"/>
  <c r="S77" i="1"/>
  <c r="T77" i="1" s="1"/>
  <c r="S84" i="1"/>
  <c r="T84" i="1" s="1"/>
  <c r="S63" i="1"/>
  <c r="T63" i="1" s="1"/>
  <c r="S51" i="1"/>
  <c r="T51" i="1" s="1"/>
  <c r="S10" i="1"/>
  <c r="T10" i="1" s="1"/>
  <c r="S41" i="1"/>
  <c r="T41" i="1" s="1"/>
  <c r="S101" i="1"/>
  <c r="T101" i="1" s="1"/>
  <c r="S72" i="1"/>
  <c r="T72" i="1" s="1"/>
  <c r="S40" i="1"/>
  <c r="T40" i="1" s="1"/>
  <c r="S29" i="1"/>
  <c r="T29" i="1" s="1"/>
  <c r="S64" i="1"/>
  <c r="T64" i="1" s="1"/>
  <c r="S82" i="1"/>
  <c r="T82" i="1" s="1"/>
  <c r="S60" i="1"/>
  <c r="T60" i="1" s="1"/>
  <c r="S39" i="1"/>
  <c r="T39" i="1" s="1"/>
  <c r="S67" i="1"/>
  <c r="T67" i="1" s="1"/>
  <c r="S100" i="1"/>
  <c r="T100" i="1" s="1"/>
  <c r="S13" i="1"/>
  <c r="T13" i="1" s="1"/>
  <c r="S74" i="1"/>
  <c r="T74" i="1" s="1"/>
  <c r="S55" i="1"/>
  <c r="T55" i="1" s="1"/>
  <c r="S28" i="1"/>
  <c r="T28" i="1" s="1"/>
  <c r="S11" i="1"/>
  <c r="T11" i="1" s="1"/>
  <c r="S44" i="1"/>
  <c r="T44" i="1" s="1"/>
  <c r="S61" i="1"/>
  <c r="T61" i="1" s="1"/>
  <c r="S43" i="1"/>
  <c r="T43" i="1" s="1"/>
  <c r="S25" i="1"/>
  <c r="T25" i="1" s="1"/>
  <c r="S68" i="1"/>
  <c r="T68" i="1" s="1"/>
  <c r="S103" i="1"/>
  <c r="T103" i="1" s="1"/>
  <c r="S95" i="1"/>
  <c r="T95" i="1" s="1"/>
  <c r="S79" i="1"/>
  <c r="T79" i="1" s="1"/>
  <c r="S42" i="1"/>
  <c r="T42" i="1" s="1"/>
  <c r="R107" i="1"/>
  <c r="U106" i="1" l="1"/>
  <c r="C18" i="2" s="1"/>
  <c r="U84" i="1"/>
  <c r="C17" i="2" s="1"/>
  <c r="U67" i="1"/>
  <c r="C16" i="2" s="1"/>
  <c r="U53" i="1"/>
  <c r="C15" i="2" s="1"/>
  <c r="U29" i="1"/>
  <c r="C14" i="2" s="1"/>
  <c r="Q107" i="1"/>
  <c r="S107" i="1" s="1"/>
  <c r="T107" i="1" s="1"/>
  <c r="U127" i="1" l="1"/>
  <c r="C13" i="2" s="1"/>
  <c r="C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tc={AB6A2042-7713-449F-998A-2490DE945981}</author>
    <author>tc={1214DA58-DB46-4B04-AB21-4ACFF6949271}</author>
    <author>tc={DE22722E-D80F-43DE-B3AF-CA031DFA18DF}</author>
    <author>tc={E018CA78-AB4C-469D-B71B-BC1D2E2D970A}</author>
  </authors>
  <commentList>
    <comment ref="K50" authorId="0" shapeId="0" xr:uid="{AB6A2042-7713-449F-998A-2490DE94598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@Elio Rapa @Mike Theobald to complete
Reply:
    @Gary Rustell - 1731 AND 1732 ARE PART OF THE SAME STRUCTURE AND HAVE THE SAME ROAD NAME</t>
      </text>
    </comment>
    <comment ref="K53" authorId="1" shapeId="0" xr:uid="{1214DA58-DB46-4B04-AB21-4ACFF6949271}">
      <text>
        <t>[Threaded comment]
Your version of Excel allows you to read this threaded comment; however, any edits to it will get removed if the file is opened in a newer version of Excel. Learn more: https://go.microsoft.com/fwlink/?linkid=870924
Comment:
    @Elio Rapa @Mike Theobald to complete</t>
      </text>
    </comment>
    <comment ref="K81" authorId="2" shapeId="0" xr:uid="{DE22722E-D80F-43DE-B3AF-CA031DFA18DF}">
      <text>
        <t>[Threaded comment]
Your version of Excel allows you to read this threaded comment; however, any edits to it will get removed if the file is opened in a newer version of Excel. Learn more: https://go.microsoft.com/fwlink/?linkid=870924
Comment:
    @Elio Rapa @Mike Theobald to complete</t>
      </text>
    </comment>
    <comment ref="J125" authorId="3" shapeId="0" xr:uid="{E018CA78-AB4C-469D-B71B-BC1D2E2D970A}">
      <text>
        <t>[Threaded comment]
Your version of Excel allows you to read this threaded comment; however, any edits to it will get removed if the file is opened in a newer version of Excel. Learn more: https://go.microsoft.com/fwlink/?linkid=870924
Comment:
    @Elio Rapa @Mike Theobald  to complete?</t>
      </text>
    </comment>
  </commentList>
</comments>
</file>

<file path=xl/sharedStrings.xml><?xml version="1.0" encoding="utf-8"?>
<sst xmlns="http://schemas.openxmlformats.org/spreadsheetml/2006/main" count="676" uniqueCount="348">
  <si>
    <t>Notes for Tenderers</t>
  </si>
  <si>
    <t>General</t>
  </si>
  <si>
    <t>Tenderers are only required to fill in all cells highlighted in blue. All other cells are self formulated and should not be amended</t>
  </si>
  <si>
    <t>Tenderers should submit costs for all years of the programme at current prices. Future years costs will be subject to indexation in line with the relevant clauses in the contract</t>
  </si>
  <si>
    <t>The purpose of the cost model is to ascertain your costs for providing the required services in a "like for like" method in order to ensure fair competition during the selection process.</t>
  </si>
  <si>
    <t>Sums, links and formula are included in the cost model, however, the onus is on the tenderer to ensure that all costs have been provided and that all sums, links, formulae etc. are correct, should any issues be found they should be notified to the Council who will issue instructions to be made to the document. If any additions or deletions are made then ensure that these carry through to the summary sheets.</t>
  </si>
  <si>
    <t>Option A lump sum prices shall include for risk. Risks identified within the price submitted shall be included in the lump sum breakdown</t>
  </si>
  <si>
    <t>Fee Percentage</t>
  </si>
  <si>
    <t>The fee percentage should include all non direct costs incurred delivering the service to include, but not limited to the, following;</t>
  </si>
  <si>
    <t>Staff costs that are not operatives delivering the service in the working areas</t>
  </si>
  <si>
    <t>Equipment costs  needed in the Local Office or that are not involved directly in the delivery of providing the service</t>
  </si>
  <si>
    <t>Insurances</t>
  </si>
  <si>
    <t>I.T equipment</t>
  </si>
  <si>
    <t>Expenses</t>
  </si>
  <si>
    <t>Any legal fees</t>
  </si>
  <si>
    <t>All other overheads</t>
  </si>
  <si>
    <t>Any sub contractor fees if applicable</t>
  </si>
  <si>
    <t>Temporary Traffic Management</t>
  </si>
  <si>
    <t>Additional Items for Costing Seperately</t>
  </si>
  <si>
    <t>Structural Inspection Report (when instructed)</t>
  </si>
  <si>
    <t>Defect Reports when instructed</t>
  </si>
  <si>
    <t>Exclude Maintenance and Repair Works - To be priced seperately as instructed.</t>
  </si>
  <si>
    <t>I suggest that the items above be included on a separate tab.</t>
  </si>
  <si>
    <t xml:space="preserve">What is the difference between a Structural Inspection Report and a Defects Report? Are the two types of report described in the Client Requirements document? </t>
  </si>
  <si>
    <t xml:space="preserve">RP </t>
  </si>
  <si>
    <t xml:space="preserve">Contract </t>
  </si>
  <si>
    <t>Highways Specialist Services - Underwater Inspections</t>
  </si>
  <si>
    <t>Contractor</t>
  </si>
  <si>
    <t>Date issued:</t>
  </si>
  <si>
    <t>Programme Costs</t>
  </si>
  <si>
    <t>Year 1</t>
  </si>
  <si>
    <t>Year 2</t>
  </si>
  <si>
    <t>Year 3</t>
  </si>
  <si>
    <t>Year 4</t>
  </si>
  <si>
    <t>Year 5</t>
  </si>
  <si>
    <t>Year 6</t>
  </si>
  <si>
    <t>Total</t>
  </si>
  <si>
    <t>Price:Breakdown of costs (Total per activity)</t>
  </si>
  <si>
    <t>Fee Calculation</t>
  </si>
  <si>
    <t>People</t>
  </si>
  <si>
    <t>Equipment</t>
  </si>
  <si>
    <t>Plant and Materials</t>
  </si>
  <si>
    <t>Charges</t>
  </si>
  <si>
    <t>SubContractor</t>
  </si>
  <si>
    <t>Total exc Fee</t>
  </si>
  <si>
    <t>Fee %</t>
  </si>
  <si>
    <t>Fee £</t>
  </si>
  <si>
    <t>Total (inc Fee)</t>
  </si>
  <si>
    <t>Structure No.</t>
  </si>
  <si>
    <t>Structure Name</t>
  </si>
  <si>
    <t xml:space="preserve">Easting </t>
  </si>
  <si>
    <t>Northing</t>
  </si>
  <si>
    <t>Structure Type</t>
  </si>
  <si>
    <t>Road Classification</t>
  </si>
  <si>
    <t>Spans</t>
  </si>
  <si>
    <t>Parish</t>
  </si>
  <si>
    <t>Road Name</t>
  </si>
  <si>
    <t>(Labour)</t>
  </si>
  <si>
    <t>Year1</t>
  </si>
  <si>
    <t>CHITHURST</t>
  </si>
  <si>
    <t>ST:Bridge-Vehicular(2/3 span)</t>
  </si>
  <si>
    <t>Local Road-Unclassified</t>
  </si>
  <si>
    <t>TROTTON-WITH-CHITHURST</t>
  </si>
  <si>
    <t>CHITHURST LANE</t>
  </si>
  <si>
    <t>COULTERSHAW SOUTH</t>
  </si>
  <si>
    <t>ST:Bridge-Vehicular( 1 span)</t>
  </si>
  <si>
    <t>Local Road-Class A</t>
  </si>
  <si>
    <t>PETWORTH</t>
  </si>
  <si>
    <t>STATION ROAD</t>
  </si>
  <si>
    <t>LICKFOLD</t>
  </si>
  <si>
    <t>Local Road-Class C</t>
  </si>
  <si>
    <t>LURGASHALL</t>
  </si>
  <si>
    <t>SURREY ROAD</t>
  </si>
  <si>
    <t>GREEN</t>
  </si>
  <si>
    <t>WISBOROUGH GREEN</t>
  </si>
  <si>
    <t>PETWORTH ROAD</t>
  </si>
  <si>
    <t>LOXWOOD</t>
  </si>
  <si>
    <t>Local Road-Class B</t>
  </si>
  <si>
    <t>B2133 PLAISTOW ROAD TO BREWHURST LANE</t>
  </si>
  <si>
    <t>DRUNGEWICK</t>
  </si>
  <si>
    <t>DRUNGEWICK LANE</t>
  </si>
  <si>
    <t>HORSE</t>
  </si>
  <si>
    <t>HORSEBRIDGE HILL</t>
  </si>
  <si>
    <t>SHOTTERMILL</t>
  </si>
  <si>
    <t>LINCHMERE</t>
  </si>
  <si>
    <t>SHOTTERMILL ROAD</t>
  </si>
  <si>
    <t>COOPERS REED</t>
  </si>
  <si>
    <t>SHIPLEY</t>
  </si>
  <si>
    <t>HOOKLANDS LANE</t>
  </si>
  <si>
    <t>BUCK'S GREEN</t>
  </si>
  <si>
    <t>RUDGWICK</t>
  </si>
  <si>
    <t>GUILDFORD ROAD</t>
  </si>
  <si>
    <t>ROWFANT</t>
  </si>
  <si>
    <t>WORTH</t>
  </si>
  <si>
    <t>WALLAGE LANE</t>
  </si>
  <si>
    <t>NORFOLK FLOOD RELIEF</t>
  </si>
  <si>
    <t>SHOREHAM-BY-SEA</t>
  </si>
  <si>
    <t>BRIGHTON ROAD</t>
  </si>
  <si>
    <t>BOWES</t>
  </si>
  <si>
    <t>LYMINSTER</t>
  </si>
  <si>
    <t>LYMINSTER ROAD</t>
  </si>
  <si>
    <t>SMALL DOLE</t>
  </si>
  <si>
    <t>ST:Bridge-Vehicular(&gt;=4 spans)</t>
  </si>
  <si>
    <t>HENFIELD</t>
  </si>
  <si>
    <t>HENFIELD ROAD</t>
  </si>
  <si>
    <t>SLURRY</t>
  </si>
  <si>
    <t>BRAMBER</t>
  </si>
  <si>
    <t>STEYNING BYPASS</t>
  </si>
  <si>
    <t>EMSWORTH</t>
  </si>
  <si>
    <t>SOUTHBOURNE</t>
  </si>
  <si>
    <t>MAIN ROAD</t>
  </si>
  <si>
    <t>FELPHAM</t>
  </si>
  <si>
    <t>UPPER BOGNOR ROAD</t>
  </si>
  <si>
    <t>HAMPSHIRE FARM</t>
  </si>
  <si>
    <t>WESTBOURNE</t>
  </si>
  <si>
    <t>WESTBOURNE ROAD</t>
  </si>
  <si>
    <t>NORTH STREET</t>
  </si>
  <si>
    <t>SWANBOURNE</t>
  </si>
  <si>
    <t>SOUTH STOKE</t>
  </si>
  <si>
    <t>MILL ROAD</t>
  </si>
  <si>
    <t>NEW FISBOURNE PIPE</t>
  </si>
  <si>
    <t>FISHBOURNE</t>
  </si>
  <si>
    <t>FISHBOURNE ROAD WEST</t>
  </si>
  <si>
    <t>BOWES FOOTBRIDGE</t>
  </si>
  <si>
    <t>ST:Bridge-Ped/Cyc(1 span)</t>
  </si>
  <si>
    <t>BEEDING FOOTBRIDGE</t>
  </si>
  <si>
    <t>Footbridge</t>
  </si>
  <si>
    <t>UPPER BEEDING</t>
  </si>
  <si>
    <t>HIGH STREET</t>
  </si>
  <si>
    <t>FERRY</t>
  </si>
  <si>
    <t>ST:Bridge-Ped/Cyc(multi span)</t>
  </si>
  <si>
    <t>LITTLEHAMPTON</t>
  </si>
  <si>
    <t>WHARF ROAD TO FERRY ROAD</t>
  </si>
  <si>
    <t>BOXAL</t>
  </si>
  <si>
    <t>KIRDFORD</t>
  </si>
  <si>
    <t>VILLAGE ROAD</t>
  </si>
  <si>
    <t>WASSEL MILL</t>
  </si>
  <si>
    <t>EBERNOE</t>
  </si>
  <si>
    <t>STREELS LANE</t>
  </si>
  <si>
    <t>SPY LANE SOUTH</t>
  </si>
  <si>
    <t>KETTLES</t>
  </si>
  <si>
    <t>BILLINGSHURST</t>
  </si>
  <si>
    <t>WEST CHILTINGTON LANE</t>
  </si>
  <si>
    <t>WARNHAM MILL</t>
  </si>
  <si>
    <t>HORSHAM</t>
  </si>
  <si>
    <t>SPRINGFIELD ROAD</t>
  </si>
  <si>
    <t>CANAL TUNNEL HARDHAM</t>
  </si>
  <si>
    <t>COLDWALTHAM</t>
  </si>
  <si>
    <t>LONDON ROAD</t>
  </si>
  <si>
    <t>NORTHLANDS</t>
  </si>
  <si>
    <t>SLINFOLD</t>
  </si>
  <si>
    <t>BOGNOR ROAD</t>
  </si>
  <si>
    <t>GRAND AVENUE</t>
  </si>
  <si>
    <t>HASSOCKS</t>
  </si>
  <si>
    <t>LEIGH MILL NORTH</t>
  </si>
  <si>
    <t>HURSTPIERPOINT</t>
  </si>
  <si>
    <t>CUCKFIELD ROAD</t>
  </si>
  <si>
    <t>EAST MASCALLS NORTH</t>
  </si>
  <si>
    <t>LINDFIELD RURAL</t>
  </si>
  <si>
    <t>EAST MASCALLS LANE</t>
  </si>
  <si>
    <t>WAKEHAMS GREEN</t>
  </si>
  <si>
    <t>COPTHORNE ROAD</t>
  </si>
  <si>
    <t>WICKFORD</t>
  </si>
  <si>
    <t>PARHAM</t>
  </si>
  <si>
    <t>A283 WIGGONHOLT CHURCH - WICKFOLD BRIDGE</t>
  </si>
  <si>
    <t>RECTORY WEST</t>
  </si>
  <si>
    <t>DONNINGTON</t>
  </si>
  <si>
    <t>SELSEY ROAD</t>
  </si>
  <si>
    <t>NUTBOURNE EAST</t>
  </si>
  <si>
    <t>DRUNGEWICK CANAL</t>
  </si>
  <si>
    <t>NO CODE ALLOCATED</t>
  </si>
  <si>
    <t>NS</t>
  </si>
  <si>
    <t>STAKERS LANE</t>
  </si>
  <si>
    <t>SOUTHWATER</t>
  </si>
  <si>
    <t>CULIMORE CLOSE</t>
  </si>
  <si>
    <t>WEST WITTERING</t>
  </si>
  <si>
    <t>CULIMORE ROAD</t>
  </si>
  <si>
    <t>LITTLEHAMPTON BYPASS</t>
  </si>
  <si>
    <t>A259 LITTLEHAMPTON BYPASS</t>
  </si>
  <si>
    <t>NORTH MILL RELIEF</t>
  </si>
  <si>
    <t>MIDHURST</t>
  </si>
  <si>
    <t>A272 NORTH STREET</t>
  </si>
  <si>
    <t>NORTH MILL FLOOD</t>
  </si>
  <si>
    <t>NORTH MILL</t>
  </si>
  <si>
    <t>NORTH MILL FOOTBRIDGE</t>
  </si>
  <si>
    <t>BAYNARDS TUNNEL</t>
  </si>
  <si>
    <t>Bridleway</t>
  </si>
  <si>
    <t xml:space="preserve">ON PRoW 3569, NORTH OF YATTON BRIDGE (1278) LYMWICK STREET </t>
  </si>
  <si>
    <t>NYEWOOD</t>
  </si>
  <si>
    <t>HARTING</t>
  </si>
  <si>
    <t>EAST HARTING HOLLOW ROAD</t>
  </si>
  <si>
    <t>QUEBEC</t>
  </si>
  <si>
    <t>DURFORD LANE</t>
  </si>
  <si>
    <t>GATWICK STREAM</t>
  </si>
  <si>
    <t>CRAWLEY</t>
  </si>
  <si>
    <t>CRAWLEY AVENUE</t>
  </si>
  <si>
    <t>GRAVATT'S BOTTOM</t>
  </si>
  <si>
    <t>LANCING BROOK</t>
  </si>
  <si>
    <t>ASHINGTON</t>
  </si>
  <si>
    <t>BILLINGSHURST ROAD</t>
  </si>
  <si>
    <t>BAKERS FARM</t>
  </si>
  <si>
    <t>WEST CHILTINGTON</t>
  </si>
  <si>
    <t>BEEDING</t>
  </si>
  <si>
    <t>BROADBOURNE</t>
  </si>
  <si>
    <t>STEYNING</t>
  </si>
  <si>
    <t>HORSHAM ROAD</t>
  </si>
  <si>
    <t>APPLEDRAM</t>
  </si>
  <si>
    <t>APPLEDRAM LANE SOUTH</t>
  </si>
  <si>
    <t>SOUTH BERSTED</t>
  </si>
  <si>
    <t>BERSTED</t>
  </si>
  <si>
    <t>SHRIPNEY ROAD</t>
  </si>
  <si>
    <t>ESTATE</t>
  </si>
  <si>
    <t>ROWAN WAY</t>
  </si>
  <si>
    <t>KENSETTS CORNER</t>
  </si>
  <si>
    <t>TWINEHAM</t>
  </si>
  <si>
    <t>DUMBRELLS FARM WAY</t>
  </si>
  <si>
    <t>PARK RELIEF EAST</t>
  </si>
  <si>
    <t>WEST GRINSTEAD</t>
  </si>
  <si>
    <t>COWFOLD ROAD</t>
  </si>
  <si>
    <t>ST DENY'S</t>
  </si>
  <si>
    <t>Unknown WSCC to advise</t>
  </si>
  <si>
    <t>SINGLETON</t>
  </si>
  <si>
    <t>A286 THE GROVE TO COBBLERS ROW</t>
  </si>
  <si>
    <t>IPING</t>
  </si>
  <si>
    <t>STEDHAM-WITH-IPING</t>
  </si>
  <si>
    <t>IPING LANE</t>
  </si>
  <si>
    <t>FITTLEWORTH MILL</t>
  </si>
  <si>
    <t>FITTLEWORTH</t>
  </si>
  <si>
    <t>LOWER STREET</t>
  </si>
  <si>
    <t>FITTLEWORTH RIVER</t>
  </si>
  <si>
    <t>DUMPFORD</t>
  </si>
  <si>
    <t>DUMPFORD LANE</t>
  </si>
  <si>
    <t>GATWICK ROAD SOUTH</t>
  </si>
  <si>
    <t>ST:Bridge-Culvert(multi-cell)</t>
  </si>
  <si>
    <t>BIRCHEN</t>
  </si>
  <si>
    <t>NUTHURST</t>
  </si>
  <si>
    <t>FRESHFIELD BRIDGE</t>
  </si>
  <si>
    <t>HORSTED KEYNES</t>
  </si>
  <si>
    <t>SLOOP LANE</t>
  </si>
  <si>
    <t>HOUGHTON</t>
  </si>
  <si>
    <t>THE STREET</t>
  </si>
  <si>
    <t>CUTMILL</t>
  </si>
  <si>
    <t>BOSHAM</t>
  </si>
  <si>
    <t>LOXWOOD CANAL</t>
  </si>
  <si>
    <t>LIDSEY CULVERT NO. 12</t>
  </si>
  <si>
    <t>ST:Bridge-Culvert(1 cell)</t>
  </si>
  <si>
    <t>Not Specified</t>
  </si>
  <si>
    <t>A259 CHARLES PURLEY WAY</t>
  </si>
  <si>
    <t>LIDSEY CULVERT NO. 13</t>
  </si>
  <si>
    <t>ALMODINGTON LANE</t>
  </si>
  <si>
    <t>EARNLEY</t>
  </si>
  <si>
    <t>BOOKERS LANE</t>
  </si>
  <si>
    <t>WIDEWATER</t>
  </si>
  <si>
    <t>LANCING</t>
  </si>
  <si>
    <t>FOOTWAY WIDEWATER CAUSEWAY</t>
  </si>
  <si>
    <t>WOOLBEDING</t>
  </si>
  <si>
    <t>WOOLBEDING LANE</t>
  </si>
  <si>
    <t>TROTTON</t>
  </si>
  <si>
    <t>A272 GATEHOUSE LANE TO TERWICK LANE</t>
  </si>
  <si>
    <t>MINSTED</t>
  </si>
  <si>
    <t>MINSTED ROAD</t>
  </si>
  <si>
    <t>STEDHAM</t>
  </si>
  <si>
    <t>BRIDGEFOOT LANE</t>
  </si>
  <si>
    <t>HABIN</t>
  </si>
  <si>
    <t>ROGATE</t>
  </si>
  <si>
    <t>NYEWOOD ROAD</t>
  </si>
  <si>
    <t>SHOPHAM</t>
  </si>
  <si>
    <t>SHOPHAM ROAD</t>
  </si>
  <si>
    <t>ARUN BROOK</t>
  </si>
  <si>
    <t>A272 GLEBE WAY TO WISBOROUGH GARDENS</t>
  </si>
  <si>
    <t>MOONSBROOK</t>
  </si>
  <si>
    <t>NEWPOUND LANE</t>
  </si>
  <si>
    <t>OLD SWAN</t>
  </si>
  <si>
    <t>PULBOROUGH</t>
  </si>
  <si>
    <t>SWAN BRIDGE</t>
  </si>
  <si>
    <t>CHOWLES LODGE</t>
  </si>
  <si>
    <t>RUSPER</t>
  </si>
  <si>
    <t>LAMBS GREEN</t>
  </si>
  <si>
    <t>BOLDINGS BROOK</t>
  </si>
  <si>
    <t>WARNHAM</t>
  </si>
  <si>
    <t>HORSHAM NORTHERN BYPASS EASTBOUND</t>
  </si>
  <si>
    <t>ROCKY LANE</t>
  </si>
  <si>
    <t>ANSTY AND STAPLEFIELD</t>
  </si>
  <si>
    <t>LINDFIELD</t>
  </si>
  <si>
    <t>LINDFIELD URBAN</t>
  </si>
  <si>
    <t>LINDFIELD FLOOD RELIEF</t>
  </si>
  <si>
    <t>LAVANT TUNNEL EASTGATE</t>
  </si>
  <si>
    <t>CHICHESTER</t>
  </si>
  <si>
    <t>MARKET ROAD</t>
  </si>
  <si>
    <t>LAVANT TUNNEL SOUTHGATE</t>
  </si>
  <si>
    <t>SOUTH STREET</t>
  </si>
  <si>
    <t>ELBRIDGE</t>
  </si>
  <si>
    <t>BOGNOR REGIS</t>
  </si>
  <si>
    <t>CHICHESTER ROAD</t>
  </si>
  <si>
    <t>SELSEY FERRY</t>
  </si>
  <si>
    <t>SELSEY</t>
  </si>
  <si>
    <t>BILSHAM</t>
  </si>
  <si>
    <t>MIDDLETON-ON-SEA</t>
  </si>
  <si>
    <t>YAPTON ROAD</t>
  </si>
  <si>
    <t>LADYBROOK</t>
  </si>
  <si>
    <t>FELPHAM WAY</t>
  </si>
  <si>
    <t>GREVATTS</t>
  </si>
  <si>
    <t>CLIMPING</t>
  </si>
  <si>
    <t>GREVATTS LANE</t>
  </si>
  <si>
    <t>LAKESIDE DRIVE</t>
  </si>
  <si>
    <t>SOUTH POND</t>
  </si>
  <si>
    <t>WEST LAVINGTON</t>
  </si>
  <si>
    <t>HALFWAY</t>
  </si>
  <si>
    <t>TILLINGTON</t>
  </si>
  <si>
    <t>HALFWAY BRIDGE</t>
  </si>
  <si>
    <t>STOPHAM NEW</t>
  </si>
  <si>
    <t>STOPHAM</t>
  </si>
  <si>
    <t>STOPHAM ROAD</t>
  </si>
  <si>
    <t>LINFOLD</t>
  </si>
  <si>
    <t>LINFOLD ROAD</t>
  </si>
  <si>
    <t>BUCKSWOOD</t>
  </si>
  <si>
    <t>THREE BRIDGES</t>
  </si>
  <si>
    <t>WORTH PARK AVENUE EASTBOUND</t>
  </si>
  <si>
    <t>GREATHAM</t>
  </si>
  <si>
    <t>GREATHAM LANE</t>
  </si>
  <si>
    <t>STAKERS FARM NORTH</t>
  </si>
  <si>
    <t>POLLARDS WAY</t>
  </si>
  <si>
    <t>COBBS MILL FLOOD RELIEF</t>
  </si>
  <si>
    <t>MILL LANE</t>
  </si>
  <si>
    <t>VALE</t>
  </si>
  <si>
    <t>VALEBRIDGE ROAD</t>
  </si>
  <si>
    <t>MOCK</t>
  </si>
  <si>
    <t>A281 KIDDERS LANE TO MOCK BRIDGE</t>
  </si>
  <si>
    <t>COTLANDS</t>
  </si>
  <si>
    <t>COWFOLD</t>
  </si>
  <si>
    <t>KEMPS CULVERT</t>
  </si>
  <si>
    <t>BALCOMBE</t>
  </si>
  <si>
    <t>SWAPS</t>
  </si>
  <si>
    <t>WISTON POND</t>
  </si>
  <si>
    <t>WISTON</t>
  </si>
  <si>
    <t>WASHINGTON ROAD</t>
  </si>
  <si>
    <t>CUTFIELD</t>
  </si>
  <si>
    <t>BIRDHAM ROAD</t>
  </si>
  <si>
    <t>ARUNDEL</t>
  </si>
  <si>
    <t>QUEEN STREET</t>
  </si>
  <si>
    <t>STOCKS LANE</t>
  </si>
  <si>
    <t>EAST WITTERING</t>
  </si>
  <si>
    <t>BUTCHERS</t>
  </si>
  <si>
    <t>WATERFIELD GARDENS</t>
  </si>
  <si>
    <t>LANGLEY GREEN, CRAWLEY</t>
  </si>
  <si>
    <t>KINGSLAND STORAGE TANK</t>
  </si>
  <si>
    <t>KINGSLAND CLOSE</t>
  </si>
  <si>
    <t>Next 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</si>
</sst>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
    <numFmt numFmtId="165" formatCode="_-* #,##0_-;\-* #,##0_-;_-* &quot;-&quot;??_-;_-@_-"/>
  </numFmts>
  <fonts count="13" x14ac:knownFonts="1">
    <font>
      <sz val="11"/>
      <color theme="1"/>
      <name val="Verdana"/>
      <family val="2"/>
    </font>
    <font>
      <sz val="11"/>
      <color theme="1"/>
      <name val="Verdana"/>
      <family val="2"/>
    </font>
    <font>
      <b/>
      <sz val="11"/>
      <color theme="1"/>
      <name val="Verdana"/>
      <family val="2"/>
    </font>
    <font>
      <sz val="10"/>
      <name val="Arial"/>
      <family val="2"/>
    </font>
    <font>
      <b/>
      <sz val="11"/>
      <name val="Arial"/>
      <family val="2"/>
    </font>
    <font>
      <sz val="11"/>
      <name val="Arial"/>
      <family val="2"/>
    </font>
    <font>
      <b/>
      <sz val="16"/>
      <name val="Verdana"/>
      <family val="2"/>
    </font>
    <font>
      <sz val="11"/>
      <name val="Verdana"/>
      <family val="2"/>
    </font>
    <font>
      <b/>
      <sz val="11"/>
      <name val="Verdana"/>
      <family val="2"/>
    </font>
    <font>
      <sz val="11"/>
      <color rgb="FFFF0000"/>
      <name val="Verdana"/>
      <family val="2"/>
    </font>
    <font>
      <b/>
      <sz val="11"/>
      <color rgb="FFFF0000"/>
      <name val="Verdana"/>
      <family val="2"/>
    </font>
    <font>
      <sz val="11"/>
      <color rgb="FF0070C0"/>
      <name val="Verdana"/>
      <family val="2"/>
    </font>
    <font>
      <sz val="11"/>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99CCFF"/>
        <bgColor indexed="64"/>
      </patternFill>
    </fill>
    <fill>
      <patternFill patternType="solid">
        <fgColor theme="0"/>
        <bgColor indexed="64"/>
      </patternFill>
    </fill>
    <fill>
      <patternFill patternType="solid">
        <fgColor theme="3"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right/>
      <top/>
      <bottom style="medium">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3" fillId="0" borderId="0"/>
    <xf numFmtId="43" fontId="1" fillId="0" borderId="0" applyFont="0" applyFill="0" applyBorder="0" applyAlignment="0" applyProtection="0"/>
  </cellStyleXfs>
  <cellXfs count="99">
    <xf numFmtId="0" fontId="0" fillId="0" borderId="0" xfId="0"/>
    <xf numFmtId="0" fontId="0" fillId="0" borderId="3" xfId="0" applyBorder="1"/>
    <xf numFmtId="0" fontId="0" fillId="0" borderId="1" xfId="0" applyBorder="1"/>
    <xf numFmtId="0" fontId="0" fillId="2" borderId="9" xfId="0" applyFill="1" applyBorder="1"/>
    <xf numFmtId="0" fontId="0" fillId="2" borderId="10" xfId="0" applyFill="1" applyBorder="1"/>
    <xf numFmtId="0" fontId="0" fillId="2" borderId="8" xfId="0" applyFill="1" applyBorder="1"/>
    <xf numFmtId="0" fontId="0" fillId="2" borderId="0" xfId="0" applyFill="1"/>
    <xf numFmtId="0" fontId="2" fillId="0" borderId="0" xfId="0" applyFont="1"/>
    <xf numFmtId="0" fontId="0" fillId="0" borderId="0" xfId="0" applyAlignment="1">
      <alignment horizontal="center"/>
    </xf>
    <xf numFmtId="0" fontId="6" fillId="0" borderId="0" xfId="0" applyFont="1"/>
    <xf numFmtId="0" fontId="7" fillId="0" borderId="0" xfId="0" applyFont="1"/>
    <xf numFmtId="0" fontId="7" fillId="0" borderId="0" xfId="0" applyFont="1" applyAlignment="1">
      <alignment horizontal="justify" wrapText="1"/>
    </xf>
    <xf numFmtId="0" fontId="7" fillId="0" borderId="0" xfId="0" applyFont="1" applyAlignment="1">
      <alignment horizontal="justify"/>
    </xf>
    <xf numFmtId="0" fontId="8" fillId="0" borderId="0" xfId="0" applyFont="1" applyAlignment="1">
      <alignment horizontal="justify"/>
    </xf>
    <xf numFmtId="0" fontId="8" fillId="0" borderId="0" xfId="0" applyFont="1"/>
    <xf numFmtId="0" fontId="0" fillId="0" borderId="0" xfId="0" applyAlignment="1">
      <alignment wrapText="1"/>
    </xf>
    <xf numFmtId="0" fontId="7" fillId="0" borderId="0" xfId="0" applyFont="1" applyAlignment="1">
      <alignment vertical="top" wrapText="1"/>
    </xf>
    <xf numFmtId="0" fontId="0" fillId="0" borderId="11" xfId="0" applyBorder="1"/>
    <xf numFmtId="0" fontId="0" fillId="0" borderId="0" xfId="0" applyAlignment="1">
      <alignment horizontal="right"/>
    </xf>
    <xf numFmtId="0" fontId="9" fillId="0" borderId="0" xfId="0" applyFont="1"/>
    <xf numFmtId="0" fontId="10" fillId="0" borderId="0" xfId="0" applyFont="1"/>
    <xf numFmtId="0" fontId="11" fillId="0" borderId="0" xfId="0" applyFont="1"/>
    <xf numFmtId="164" fontId="2" fillId="0" borderId="0" xfId="0" applyNumberFormat="1" applyFont="1"/>
    <xf numFmtId="0" fontId="2" fillId="4" borderId="0" xfId="0" applyFont="1" applyFill="1"/>
    <xf numFmtId="0" fontId="0" fillId="4" borderId="0" xfId="0" applyFill="1"/>
    <xf numFmtId="0" fontId="0" fillId="4" borderId="2" xfId="0" applyFill="1" applyBorder="1"/>
    <xf numFmtId="164" fontId="5" fillId="4" borderId="2" xfId="2" applyNumberFormat="1" applyFont="1" applyFill="1" applyBorder="1" applyProtection="1">
      <protection locked="0"/>
    </xf>
    <xf numFmtId="0" fontId="4" fillId="4" borderId="12" xfId="3" applyNumberFormat="1" applyFont="1" applyFill="1" applyBorder="1" applyAlignment="1">
      <alignment horizontal="center" vertical="center"/>
    </xf>
    <xf numFmtId="0" fontId="5" fillId="4" borderId="0" xfId="2" applyFont="1" applyFill="1"/>
    <xf numFmtId="0" fontId="5" fillId="4" borderId="0" xfId="2" applyFont="1" applyFill="1" applyAlignment="1">
      <alignment horizontal="center"/>
    </xf>
    <xf numFmtId="0" fontId="5" fillId="4" borderId="0" xfId="0" applyFont="1" applyFill="1"/>
    <xf numFmtId="165" fontId="4" fillId="4" borderId="0" xfId="3" applyNumberFormat="1" applyFont="1" applyFill="1" applyBorder="1" applyAlignment="1">
      <alignment horizontal="center"/>
    </xf>
    <xf numFmtId="0" fontId="4" fillId="4" borderId="12" xfId="0" applyFont="1" applyFill="1" applyBorder="1"/>
    <xf numFmtId="165" fontId="5" fillId="5" borderId="13" xfId="3" applyNumberFormat="1" applyFont="1" applyFill="1" applyBorder="1" applyAlignment="1"/>
    <xf numFmtId="165" fontId="12" fillId="4" borderId="0" xfId="3" applyNumberFormat="1" applyFont="1" applyFill="1" applyBorder="1" applyAlignment="1"/>
    <xf numFmtId="0" fontId="5" fillId="4" borderId="0" xfId="2" applyFont="1" applyFill="1" applyAlignment="1">
      <alignment horizontal="left"/>
    </xf>
    <xf numFmtId="0" fontId="4" fillId="4" borderId="0" xfId="0" applyFont="1" applyFill="1" applyAlignment="1">
      <alignment vertical="top"/>
    </xf>
    <xf numFmtId="165" fontId="4" fillId="4" borderId="0" xfId="3" applyNumberFormat="1" applyFont="1" applyFill="1" applyBorder="1"/>
    <xf numFmtId="14" fontId="4" fillId="4" borderId="12" xfId="0" applyNumberFormat="1" applyFont="1" applyFill="1" applyBorder="1" applyAlignment="1">
      <alignment horizontal="left"/>
    </xf>
    <xf numFmtId="0" fontId="4" fillId="4" borderId="12" xfId="0" applyFont="1" applyFill="1" applyBorder="1" applyAlignment="1">
      <alignment horizontal="left" vertical="center"/>
    </xf>
    <xf numFmtId="0" fontId="0" fillId="0" borderId="0" xfId="0" applyAlignment="1">
      <alignment horizontal="center" vertical="center"/>
    </xf>
    <xf numFmtId="0" fontId="2" fillId="4" borderId="2" xfId="0" applyFont="1" applyFill="1" applyBorder="1"/>
    <xf numFmtId="164" fontId="5" fillId="3" borderId="0" xfId="2" applyNumberFormat="1" applyFont="1" applyFill="1" applyProtection="1">
      <protection locked="0"/>
    </xf>
    <xf numFmtId="164" fontId="5" fillId="0" borderId="0" xfId="2" applyNumberFormat="1" applyFont="1" applyProtection="1">
      <protection locked="0"/>
    </xf>
    <xf numFmtId="9" fontId="5" fillId="3" borderId="0" xfId="1" applyFont="1" applyFill="1" applyBorder="1" applyAlignment="1" applyProtection="1">
      <alignment horizontal="center" vertical="center"/>
      <protection locked="0"/>
    </xf>
    <xf numFmtId="164" fontId="4" fillId="0" borderId="14" xfId="2" applyNumberFormat="1" applyFont="1" applyBorder="1" applyAlignment="1">
      <alignment horizontal="center" wrapText="1"/>
    </xf>
    <xf numFmtId="164" fontId="4" fillId="0" borderId="4" xfId="2" applyNumberFormat="1" applyFont="1" applyBorder="1" applyAlignment="1">
      <alignment horizontal="center"/>
    </xf>
    <xf numFmtId="164" fontId="4" fillId="0" borderId="4" xfId="2" applyNumberFormat="1" applyFont="1" applyBorder="1" applyAlignment="1">
      <alignment horizontal="center" wrapText="1"/>
    </xf>
    <xf numFmtId="164" fontId="4" fillId="0" borderId="15" xfId="2" applyNumberFormat="1" applyFont="1" applyBorder="1" applyAlignment="1">
      <alignment horizontal="center" wrapText="1"/>
    </xf>
    <xf numFmtId="164" fontId="4" fillId="0" borderId="14" xfId="2" applyNumberFormat="1" applyFont="1" applyBorder="1" applyAlignment="1">
      <alignment horizontal="center" vertical="center" wrapText="1"/>
    </xf>
    <xf numFmtId="164" fontId="5" fillId="0" borderId="18" xfId="2" applyNumberFormat="1" applyFont="1" applyBorder="1" applyProtection="1">
      <protection locked="0"/>
    </xf>
    <xf numFmtId="0" fontId="0" fillId="0" borderId="11" xfId="0" applyBorder="1" applyAlignment="1">
      <alignment horizontal="center"/>
    </xf>
    <xf numFmtId="164" fontId="5" fillId="3" borderId="11" xfId="2" applyNumberFormat="1" applyFont="1" applyFill="1" applyBorder="1" applyProtection="1">
      <protection locked="0"/>
    </xf>
    <xf numFmtId="164" fontId="5" fillId="0" borderId="11" xfId="2" applyNumberFormat="1" applyFont="1" applyBorder="1" applyProtection="1">
      <protection locked="0"/>
    </xf>
    <xf numFmtId="9" fontId="5" fillId="3" borderId="11" xfId="1" applyFont="1" applyFill="1" applyBorder="1" applyAlignment="1" applyProtection="1">
      <alignment horizontal="center" vertical="center"/>
      <protection locked="0"/>
    </xf>
    <xf numFmtId="164" fontId="5" fillId="0" borderId="20" xfId="2" applyNumberFormat="1" applyFont="1" applyBorder="1" applyProtection="1">
      <protection locked="0"/>
    </xf>
    <xf numFmtId="0" fontId="0" fillId="0" borderId="3" xfId="0" applyBorder="1" applyAlignment="1">
      <alignment horizontal="center"/>
    </xf>
    <xf numFmtId="164" fontId="5" fillId="3" borderId="3" xfId="2" applyNumberFormat="1" applyFont="1" applyFill="1" applyBorder="1" applyProtection="1">
      <protection locked="0"/>
    </xf>
    <xf numFmtId="164" fontId="5" fillId="0" borderId="3" xfId="2" applyNumberFormat="1" applyFont="1" applyBorder="1" applyProtection="1">
      <protection locked="0"/>
    </xf>
    <xf numFmtId="9" fontId="5" fillId="3" borderId="3" xfId="1" applyFont="1" applyFill="1" applyBorder="1" applyAlignment="1" applyProtection="1">
      <alignment horizontal="center" vertical="center"/>
      <protection locked="0"/>
    </xf>
    <xf numFmtId="0" fontId="0" fillId="0" borderId="1" xfId="0" applyBorder="1" applyAlignment="1">
      <alignment horizontal="center"/>
    </xf>
    <xf numFmtId="164" fontId="5" fillId="3" borderId="1" xfId="2" applyNumberFormat="1" applyFont="1" applyFill="1" applyBorder="1" applyProtection="1">
      <protection locked="0"/>
    </xf>
    <xf numFmtId="164" fontId="5" fillId="0" borderId="1" xfId="2" applyNumberFormat="1" applyFont="1" applyBorder="1" applyProtection="1">
      <protection locked="0"/>
    </xf>
    <xf numFmtId="9" fontId="5" fillId="3" borderId="1" xfId="1" applyFont="1" applyFill="1" applyBorder="1" applyAlignment="1" applyProtection="1">
      <alignment horizontal="center" vertical="center"/>
      <protection locked="0"/>
    </xf>
    <xf numFmtId="164" fontId="5" fillId="0" borderId="22" xfId="2" applyNumberFormat="1" applyFont="1" applyBorder="1" applyProtection="1">
      <protection locked="0"/>
    </xf>
    <xf numFmtId="164" fontId="5" fillId="0" borderId="24" xfId="2" applyNumberFormat="1" applyFont="1" applyBorder="1" applyProtection="1">
      <protection locked="0"/>
    </xf>
    <xf numFmtId="0" fontId="0" fillId="2" borderId="17" xfId="0" applyFill="1" applyBorder="1"/>
    <xf numFmtId="0" fontId="0" fillId="2" borderId="25"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164" fontId="5" fillId="0" borderId="25" xfId="2" applyNumberFormat="1" applyFont="1" applyBorder="1" applyAlignment="1">
      <alignment horizontal="center" vertical="center"/>
    </xf>
    <xf numFmtId="164" fontId="5" fillId="0" borderId="27" xfId="2" applyNumberFormat="1" applyFont="1" applyBorder="1" applyAlignment="1">
      <alignment vertical="center"/>
    </xf>
    <xf numFmtId="164" fontId="4" fillId="0" borderId="28" xfId="2" applyNumberFormat="1" applyFont="1" applyBorder="1" applyAlignment="1">
      <alignment horizontal="center" vertical="center"/>
    </xf>
    <xf numFmtId="9" fontId="5" fillId="3" borderId="25" xfId="1" applyFont="1" applyFill="1" applyBorder="1" applyAlignment="1" applyProtection="1">
      <alignment horizontal="center" vertical="center"/>
      <protection locked="0"/>
    </xf>
    <xf numFmtId="164" fontId="5" fillId="0" borderId="28" xfId="2" applyNumberFormat="1" applyFont="1" applyBorder="1" applyAlignment="1">
      <alignment vertical="center"/>
    </xf>
    <xf numFmtId="164" fontId="2" fillId="0" borderId="17" xfId="0" applyNumberFormat="1" applyFont="1" applyBorder="1"/>
    <xf numFmtId="164" fontId="0" fillId="0" borderId="16" xfId="0" applyNumberFormat="1" applyBorder="1"/>
    <xf numFmtId="0" fontId="0" fillId="2" borderId="27"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14" fontId="0" fillId="0" borderId="0" xfId="0" applyNumberFormat="1" applyAlignment="1">
      <alignment horizontal="center" vertical="center"/>
    </xf>
    <xf numFmtId="14" fontId="0" fillId="0" borderId="1" xfId="0" applyNumberFormat="1" applyBorder="1" applyAlignment="1">
      <alignment horizontal="center" vertical="center"/>
    </xf>
    <xf numFmtId="14" fontId="0" fillId="0" borderId="3" xfId="0" applyNumberFormat="1" applyBorder="1" applyAlignment="1">
      <alignment horizontal="center" vertical="center"/>
    </xf>
    <xf numFmtId="14" fontId="0" fillId="0" borderId="11" xfId="0" applyNumberFormat="1" applyBorder="1" applyAlignment="1">
      <alignment horizontal="center" vertical="center"/>
    </xf>
    <xf numFmtId="14" fontId="0" fillId="0" borderId="1" xfId="0" applyNumberFormat="1" applyBorder="1" applyAlignment="1">
      <alignment horizontal="center"/>
    </xf>
    <xf numFmtId="0" fontId="0" fillId="4" borderId="2" xfId="0" applyFill="1" applyBorder="1" applyAlignment="1">
      <alignment horizontal="center"/>
    </xf>
    <xf numFmtId="0" fontId="0" fillId="2" borderId="21" xfId="0" applyFill="1" applyBorder="1" applyAlignment="1">
      <alignment horizontal="center" vertical="center" textRotation="90"/>
    </xf>
    <xf numFmtId="0" fontId="0" fillId="2" borderId="17" xfId="0" applyFill="1" applyBorder="1" applyAlignment="1">
      <alignment horizontal="center" vertical="center" textRotation="90"/>
    </xf>
    <xf numFmtId="0" fontId="0" fillId="2" borderId="23" xfId="0" applyFill="1" applyBorder="1" applyAlignment="1">
      <alignment horizontal="center" vertical="center" textRotation="90"/>
    </xf>
    <xf numFmtId="0" fontId="0" fillId="2" borderId="19" xfId="0" applyFill="1" applyBorder="1" applyAlignment="1">
      <alignment horizontal="center" vertical="center" textRotation="90"/>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164" fontId="4" fillId="0" borderId="5" xfId="2" applyNumberFormat="1" applyFont="1" applyBorder="1" applyAlignment="1">
      <alignment horizontal="center" wrapText="1"/>
    </xf>
    <xf numFmtId="164" fontId="4" fillId="0" borderId="6" xfId="2" applyNumberFormat="1" applyFont="1" applyBorder="1" applyAlignment="1">
      <alignment horizontal="center" wrapText="1"/>
    </xf>
    <xf numFmtId="164" fontId="4" fillId="0" borderId="7" xfId="2" applyNumberFormat="1" applyFont="1" applyBorder="1" applyAlignment="1">
      <alignment horizontal="center" wrapText="1"/>
    </xf>
    <xf numFmtId="0" fontId="0" fillId="2" borderId="8" xfId="0" applyFill="1" applyBorder="1" applyAlignment="1">
      <alignment horizontal="center"/>
    </xf>
    <xf numFmtId="0" fontId="0" fillId="2" borderId="0" xfId="0" applyFill="1" applyAlignment="1">
      <alignment horizontal="center"/>
    </xf>
  </cellXfs>
  <cellStyles count="4">
    <cellStyle name="Comma" xfId="3" builtinId="3"/>
    <cellStyle name="Normal" xfId="0" builtinId="0"/>
    <cellStyle name="Normal 2" xfId="2" xr:uid="{00000000-0005-0000-0000-000001000000}"/>
    <cellStyle name="Percent"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ocumenttasks/documenttask1.xml><?xml version="1.0" encoding="utf-8"?>
<Tasks xmlns="http://schemas.microsoft.com/office/tasks/2019/documenttasks">
  <Task id="{B358355B-239A-4E0F-9812-41E5BEF9C127}">
    <Anchor>
      <Comment id="{AB6A2042-7713-449F-998A-2490DE945981}"/>
    </Anchor>
    <History>
      <Event time="2024-08-29T07:43:45.04" id="{2963BE43-FB13-4F77-A14E-5FDDCF9355A0}">
        <Attribution userId="S::Elio.Rapa@westsussex.gov.uk::00901b97-92a5-4a78-a9e0-676606442f7b" userName="Elio Rapa" userProvider="AD"/>
        <Anchor>
          <Comment id="{E3A02AF6-6795-4EF1-BCF4-784B6B8B30ED}"/>
        </Anchor>
        <Create/>
      </Event>
      <Event time="2024-08-29T07:43:45.04" id="{95433151-E656-4B44-9539-68687B480688}">
        <Attribution userId="S::Elio.Rapa@westsussex.gov.uk::00901b97-92a5-4a78-a9e0-676606442f7b" userName="Elio Rapa" userProvider="AD"/>
        <Anchor>
          <Comment id="{E3A02AF6-6795-4EF1-BCF4-784B6B8B30ED}"/>
        </Anchor>
        <Assign userId="S::Gary.Rustell@westsussex.gov.uk::a0b40516-057d-44b2-a0cf-9e970894784f" userName="Gary Rustell" userProvider="AD"/>
      </Event>
      <Event time="2024-08-29T07:43:45.04" id="{BFD63D0B-A095-4251-8CE6-0702CC74EB07}">
        <Attribution userId="S::Elio.Rapa@westsussex.gov.uk::00901b97-92a5-4a78-a9e0-676606442f7b" userName="Elio Rapa" userProvider="AD"/>
        <Anchor>
          <Comment id="{E3A02AF6-6795-4EF1-BCF4-784B6B8B30ED}"/>
        </Anchor>
        <SetTitle title="@Gary Rustell - 1731 AND 1732 ARE PART OF THE SAME STRUCTURE AND HAVE THE SAME ROAD NAME"/>
      </Event>
      <Event time="2024-08-29T07:43:49.35" id="{1C879DE1-FB7A-4066-9091-BCE96970105F}">
        <Attribution userId="S::Elio.Rapa@westsussex.gov.uk::00901b97-92a5-4a78-a9e0-676606442f7b" userName="Elio Rapa"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Elio Rapa" id="{F227B96B-2907-4145-9493-56B4DAB08D33}" userId="Elio.Rapa@westsussex.gov.uk" providerId="PeoplePicker"/>
  <person displayName="Gary Rustell" id="{09794CC4-B85C-42B6-8B3C-A732B44725AC}" userId="Gary.Rustell@westsussex.gov.uk" providerId="PeoplePicker"/>
  <person displayName="Mike Theobald" id="{4BE9C231-689B-4610-BE54-77169EFF0B3F}" userId="mike.theobald@westsussex.gov.uk" providerId="PeoplePicker"/>
  <person displayName="Elio Rapa" id="{F02170AB-9B52-4D1B-AF8E-3803583968ED}" userId="S::Elio.Rapa@westsussex.gov.uk::00901b97-92a5-4a78-a9e0-676606442f7b" providerId="AD"/>
  <person displayName="Gary Rustell" id="{9D54B5E5-DA5C-4DE8-A92F-D3CDD8359337}" userId="S::Gary.Rustell@westsussex.gov.uk::a0b40516-057d-44b2-a0cf-9e970894784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50" dT="2024-08-27T12:49:16.87" personId="{9D54B5E5-DA5C-4DE8-A92F-D3CDD8359337}" id="{AB6A2042-7713-449F-998A-2490DE945981}" done="1">
    <text>@Elio Rapa @Mike Theobald to complete</text>
    <mentions>
      <mention mentionpersonId="{F227B96B-2907-4145-9493-56B4DAB08D33}" mentionId="{06A15D13-2CB8-4889-9EDA-BFE1B63B36E8}" startIndex="0" length="10"/>
      <mention mentionpersonId="{4BE9C231-689B-4610-BE54-77169EFF0B3F}" mentionId="{272C6E9C-A155-442D-AEBE-599600DA7E9D}" startIndex="11" length="14"/>
    </mentions>
  </threadedComment>
  <threadedComment ref="K50" dT="2024-08-29T07:43:45.06" personId="{F02170AB-9B52-4D1B-AF8E-3803583968ED}" id="{E3A02AF6-6795-4EF1-BCF4-784B6B8B30ED}" parentId="{AB6A2042-7713-449F-998A-2490DE945981}">
    <text>@Gary Rustell - 1731 AND 1732 ARE PART OF THE SAME STRUCTURE AND HAVE THE SAME ROAD NAME</text>
    <mentions>
      <mention mentionpersonId="{09794CC4-B85C-42B6-8B3C-A732B44725AC}" mentionId="{AE80561D-B080-456D-B6AA-48B820DBE910}" startIndex="0" length="13"/>
    </mentions>
  </threadedComment>
  <threadedComment ref="K53" dT="2024-08-27T12:49:30.72" personId="{9D54B5E5-DA5C-4DE8-A92F-D3CDD8359337}" id="{1214DA58-DB46-4B04-AB21-4ACFF6949271}" done="1">
    <text>@Elio Rapa @Mike Theobald to complete</text>
  </threadedComment>
  <threadedComment ref="K81" dT="2024-08-27T12:49:40.79" personId="{9D54B5E5-DA5C-4DE8-A92F-D3CDD8359337}" id="{DE22722E-D80F-43DE-B3AF-CA031DFA18DF}" done="1">
    <text>@Elio Rapa @Mike Theobald to complete</text>
  </threadedComment>
  <threadedComment ref="J125" dT="2024-08-27T12:48:44.34" personId="{9D54B5E5-DA5C-4DE8-A92F-D3CDD8359337}" id="{E018CA78-AB4C-469D-B71B-BC1D2E2D970A}" done="1">
    <text>@Elio Rapa @Mike Theobald  to complete?</text>
    <mentions>
      <mention mentionpersonId="{F227B96B-2907-4145-9493-56B4DAB08D33}" mentionId="{E222082C-4230-4E99-9403-83A90985386C}" startIndex="0" length="10"/>
      <mention mentionpersonId="{4BE9C231-689B-4610-BE54-77169EFF0B3F}" mentionId="{0A130368-7704-4123-B277-CEC0A2606A01}" startIndex="11" length="14"/>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workbookViewId="0">
      <selection activeCell="E40" sqref="E40"/>
    </sheetView>
  </sheetViews>
  <sheetFormatPr defaultColWidth="8.796875" defaultRowHeight="14.25" x14ac:dyDescent="0.2"/>
  <cols>
    <col min="2" max="2" width="96.796875" bestFit="1" customWidth="1"/>
  </cols>
  <sheetData>
    <row r="1" spans="1:2" ht="19.5" x14ac:dyDescent="0.25">
      <c r="A1" s="8"/>
      <c r="B1" s="9" t="s">
        <v>0</v>
      </c>
    </row>
    <row r="2" spans="1:2" x14ac:dyDescent="0.2">
      <c r="A2" s="8"/>
    </row>
    <row r="3" spans="1:2" x14ac:dyDescent="0.2">
      <c r="A3" s="8">
        <v>1</v>
      </c>
      <c r="B3" s="14" t="s">
        <v>1</v>
      </c>
    </row>
    <row r="4" spans="1:2" x14ac:dyDescent="0.2">
      <c r="A4" s="8"/>
      <c r="B4" s="10" t="s">
        <v>2</v>
      </c>
    </row>
    <row r="5" spans="1:2" x14ac:dyDescent="0.2">
      <c r="A5" s="8"/>
    </row>
    <row r="6" spans="1:2" ht="28.5" x14ac:dyDescent="0.2">
      <c r="A6" s="8"/>
      <c r="B6" s="15" t="s">
        <v>3</v>
      </c>
    </row>
    <row r="7" spans="1:2" x14ac:dyDescent="0.2">
      <c r="A7" s="8"/>
    </row>
    <row r="8" spans="1:2" ht="28.5" x14ac:dyDescent="0.2">
      <c r="A8" s="8"/>
      <c r="B8" s="15" t="s">
        <v>4</v>
      </c>
    </row>
    <row r="9" spans="1:2" x14ac:dyDescent="0.2">
      <c r="A9" s="8"/>
    </row>
    <row r="10" spans="1:2" ht="70.5" customHeight="1" x14ac:dyDescent="0.2">
      <c r="A10" s="8"/>
      <c r="B10" s="16" t="s">
        <v>5</v>
      </c>
    </row>
    <row r="11" spans="1:2" x14ac:dyDescent="0.2">
      <c r="A11" s="8"/>
      <c r="B11" s="16"/>
    </row>
    <row r="12" spans="1:2" ht="33.75" customHeight="1" x14ac:dyDescent="0.2">
      <c r="A12" s="8"/>
      <c r="B12" s="16" t="s">
        <v>6</v>
      </c>
    </row>
    <row r="13" spans="1:2" x14ac:dyDescent="0.2">
      <c r="A13" s="8"/>
      <c r="B13" s="12"/>
    </row>
    <row r="14" spans="1:2" x14ac:dyDescent="0.2">
      <c r="A14" s="8">
        <v>2</v>
      </c>
      <c r="B14" s="13" t="s">
        <v>7</v>
      </c>
    </row>
    <row r="15" spans="1:2" ht="27.6" customHeight="1" x14ac:dyDescent="0.2">
      <c r="A15" s="8"/>
      <c r="B15" s="11" t="s">
        <v>8</v>
      </c>
    </row>
    <row r="16" spans="1:2" x14ac:dyDescent="0.2">
      <c r="A16" s="8"/>
    </row>
    <row r="17" spans="1:5" x14ac:dyDescent="0.2">
      <c r="A17" s="8"/>
      <c r="B17" s="10" t="s">
        <v>9</v>
      </c>
    </row>
    <row r="18" spans="1:5" x14ac:dyDescent="0.2">
      <c r="A18" s="8"/>
      <c r="B18" s="10" t="s">
        <v>10</v>
      </c>
    </row>
    <row r="19" spans="1:5" x14ac:dyDescent="0.2">
      <c r="A19" s="8"/>
      <c r="B19" s="10" t="s">
        <v>11</v>
      </c>
    </row>
    <row r="20" spans="1:5" x14ac:dyDescent="0.2">
      <c r="A20" s="8"/>
      <c r="B20" s="10" t="s">
        <v>12</v>
      </c>
    </row>
    <row r="21" spans="1:5" x14ac:dyDescent="0.2">
      <c r="A21" s="8"/>
      <c r="B21" s="10" t="s">
        <v>13</v>
      </c>
    </row>
    <row r="22" spans="1:5" x14ac:dyDescent="0.2">
      <c r="A22" s="8"/>
      <c r="B22" s="10" t="s">
        <v>14</v>
      </c>
    </row>
    <row r="23" spans="1:5" x14ac:dyDescent="0.2">
      <c r="A23" s="8"/>
      <c r="B23" s="10" t="s">
        <v>15</v>
      </c>
    </row>
    <row r="24" spans="1:5" x14ac:dyDescent="0.2">
      <c r="A24" s="8"/>
      <c r="B24" s="10" t="s">
        <v>16</v>
      </c>
    </row>
    <row r="25" spans="1:5" x14ac:dyDescent="0.2">
      <c r="B25" s="19" t="s">
        <v>17</v>
      </c>
    </row>
    <row r="27" spans="1:5" x14ac:dyDescent="0.2">
      <c r="A27">
        <v>3</v>
      </c>
      <c r="B27" s="20" t="s">
        <v>18</v>
      </c>
    </row>
    <row r="28" spans="1:5" x14ac:dyDescent="0.2">
      <c r="B28" s="19" t="s">
        <v>19</v>
      </c>
    </row>
    <row r="29" spans="1:5" x14ac:dyDescent="0.2">
      <c r="B29" s="19" t="s">
        <v>20</v>
      </c>
    </row>
    <row r="30" spans="1:5" x14ac:dyDescent="0.2">
      <c r="B30" s="19" t="s">
        <v>21</v>
      </c>
    </row>
    <row r="32" spans="1:5" x14ac:dyDescent="0.2">
      <c r="B32" s="21" t="s">
        <v>22</v>
      </c>
      <c r="C32" s="21"/>
      <c r="D32" s="21"/>
      <c r="E32" s="21"/>
    </row>
    <row r="33" spans="2:5" x14ac:dyDescent="0.2">
      <c r="B33" s="21" t="s">
        <v>23</v>
      </c>
      <c r="C33" s="21"/>
      <c r="D33" s="21"/>
      <c r="E33" s="21"/>
    </row>
    <row r="34" spans="2:5" x14ac:dyDescent="0.2">
      <c r="B34" s="21" t="s">
        <v>24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workbookViewId="0">
      <selection activeCell="F21" sqref="F21"/>
    </sheetView>
  </sheetViews>
  <sheetFormatPr defaultColWidth="8.796875" defaultRowHeight="14.25" x14ac:dyDescent="0.2"/>
  <cols>
    <col min="1" max="1" width="11.796875" style="24" customWidth="1"/>
    <col min="2" max="2" width="45.5" style="24" customWidth="1"/>
    <col min="3" max="3" width="10.3984375" style="24" customWidth="1"/>
    <col min="4" max="16384" width="8.796875" style="24"/>
  </cols>
  <sheetData>
    <row r="1" spans="1:5" x14ac:dyDescent="0.2">
      <c r="A1" s="23"/>
    </row>
    <row r="3" spans="1:5" s="28" customFormat="1" ht="24" customHeight="1" x14ac:dyDescent="0.2">
      <c r="A3" s="39" t="s">
        <v>25</v>
      </c>
      <c r="B3" s="27" t="s">
        <v>26</v>
      </c>
      <c r="D3" s="29"/>
    </row>
    <row r="4" spans="1:5" s="28" customFormat="1" ht="15" x14ac:dyDescent="0.25">
      <c r="A4" s="30"/>
      <c r="B4" s="31"/>
      <c r="D4" s="29"/>
    </row>
    <row r="5" spans="1:5" s="28" customFormat="1" ht="15" x14ac:dyDescent="0.25">
      <c r="A5" s="32" t="s">
        <v>27</v>
      </c>
      <c r="B5" s="33"/>
      <c r="C5" s="34"/>
      <c r="D5" s="35"/>
      <c r="E5" s="35"/>
    </row>
    <row r="6" spans="1:5" s="28" customFormat="1" ht="15" x14ac:dyDescent="0.25">
      <c r="A6" s="36"/>
      <c r="B6" s="37"/>
      <c r="D6" s="29"/>
    </row>
    <row r="7" spans="1:5" s="28" customFormat="1" ht="15" x14ac:dyDescent="0.25">
      <c r="A7" s="32" t="s">
        <v>28</v>
      </c>
      <c r="B7" s="38"/>
      <c r="D7" s="29"/>
    </row>
    <row r="11" spans="1:5" x14ac:dyDescent="0.2">
      <c r="B11" s="86" t="s">
        <v>29</v>
      </c>
      <c r="C11" s="86"/>
    </row>
    <row r="13" spans="1:5" x14ac:dyDescent="0.2">
      <c r="B13" s="25" t="s">
        <v>30</v>
      </c>
      <c r="C13" s="26">
        <f>Programme!U127</f>
        <v>0</v>
      </c>
    </row>
    <row r="14" spans="1:5" x14ac:dyDescent="0.2">
      <c r="B14" s="25" t="s">
        <v>31</v>
      </c>
      <c r="C14" s="26">
        <f>Programme!U29</f>
        <v>0</v>
      </c>
    </row>
    <row r="15" spans="1:5" x14ac:dyDescent="0.2">
      <c r="B15" s="25" t="s">
        <v>32</v>
      </c>
      <c r="C15" s="26">
        <f>Programme!U53</f>
        <v>0</v>
      </c>
    </row>
    <row r="16" spans="1:5" x14ac:dyDescent="0.2">
      <c r="B16" s="25" t="s">
        <v>33</v>
      </c>
      <c r="C16" s="26">
        <f>Programme!U67</f>
        <v>0</v>
      </c>
    </row>
    <row r="17" spans="2:3" x14ac:dyDescent="0.2">
      <c r="B17" s="25" t="s">
        <v>34</v>
      </c>
      <c r="C17" s="26">
        <f>Programme!U84</f>
        <v>0</v>
      </c>
    </row>
    <row r="18" spans="2:3" x14ac:dyDescent="0.2">
      <c r="B18" s="25" t="s">
        <v>35</v>
      </c>
      <c r="C18" s="26">
        <f>Programme!U106</f>
        <v>0</v>
      </c>
    </row>
    <row r="20" spans="2:3" x14ac:dyDescent="0.2">
      <c r="B20" s="41" t="s">
        <v>36</v>
      </c>
      <c r="C20" s="26">
        <f>SUM(C13:C18)</f>
        <v>0</v>
      </c>
    </row>
  </sheetData>
  <mergeCells count="1">
    <mergeCell ref="B11:C11"/>
  </mergeCells>
  <pageMargins left="0.7" right="0.7" top="0.75" bottom="0.75" header="0.3" footer="0.3"/>
  <ignoredErrors>
    <ignoredError sqref="C13:C14 C15:C20"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27"/>
  <sheetViews>
    <sheetView tabSelected="1" topLeftCell="C1" zoomScaleNormal="100" zoomScalePageLayoutView="85" workbookViewId="0">
      <selection activeCell="G13" sqref="G13"/>
    </sheetView>
  </sheetViews>
  <sheetFormatPr defaultRowHeight="14.25" x14ac:dyDescent="0.2"/>
  <cols>
    <col min="2" max="2" width="10.8984375" style="8" bestFit="1" customWidth="1"/>
    <col min="3" max="3" width="24.3984375" bestFit="1" customWidth="1"/>
    <col min="4" max="4" width="9.8984375" bestFit="1" customWidth="1"/>
    <col min="5" max="5" width="9" bestFit="1" customWidth="1"/>
    <col min="6" max="6" width="28.8984375" bestFit="1" customWidth="1"/>
    <col min="7" max="7" width="25.3984375" customWidth="1"/>
    <col min="8" max="8" width="7.296875" bestFit="1" customWidth="1"/>
    <col min="9" max="9" width="13" style="40" customWidth="1"/>
    <col min="10" max="10" width="22.5" bestFit="1" customWidth="1"/>
    <col min="11" max="11" width="48.5" customWidth="1"/>
    <col min="12" max="12" width="10.8984375" customWidth="1"/>
    <col min="13" max="13" width="10.69921875" customWidth="1"/>
    <col min="14" max="14" width="10.09765625" customWidth="1"/>
    <col min="15" max="15" width="10" customWidth="1"/>
    <col min="16" max="16" width="14.5" customWidth="1"/>
    <col min="18" max="18" width="8.796875" style="40"/>
    <col min="20" max="20" width="10.296875" customWidth="1"/>
    <col min="21" max="21" width="11.3984375" customWidth="1"/>
  </cols>
  <sheetData>
    <row r="1" spans="1:24" ht="21" customHeight="1" x14ac:dyDescent="0.2">
      <c r="A1" s="7" t="s">
        <v>26</v>
      </c>
    </row>
    <row r="3" spans="1:24" ht="15" customHeight="1" x14ac:dyDescent="0.25">
      <c r="A3" s="3"/>
      <c r="B3" s="97"/>
      <c r="C3" s="5"/>
      <c r="D3" s="5"/>
      <c r="E3" s="5"/>
      <c r="F3" s="5"/>
      <c r="G3" s="5"/>
      <c r="H3" s="5"/>
      <c r="I3" s="79"/>
      <c r="J3" s="5"/>
      <c r="K3" s="5"/>
      <c r="L3" s="94" t="s">
        <v>37</v>
      </c>
      <c r="M3" s="95"/>
      <c r="N3" s="95"/>
      <c r="O3" s="95"/>
      <c r="P3" s="95"/>
      <c r="Q3" s="96"/>
      <c r="R3" s="91" t="s">
        <v>38</v>
      </c>
      <c r="S3" s="92"/>
      <c r="T3" s="93"/>
      <c r="U3" s="7"/>
    </row>
    <row r="4" spans="1:24" ht="30" x14ac:dyDescent="0.25">
      <c r="A4" s="4"/>
      <c r="B4" s="98"/>
      <c r="C4" s="6"/>
      <c r="D4" s="6"/>
      <c r="E4" s="6"/>
      <c r="F4" s="6"/>
      <c r="G4" s="6"/>
      <c r="H4" s="6"/>
      <c r="I4" s="80"/>
      <c r="J4" s="6"/>
      <c r="K4" s="6"/>
      <c r="L4" s="45" t="s">
        <v>39</v>
      </c>
      <c r="M4" s="46" t="s">
        <v>40</v>
      </c>
      <c r="N4" s="47" t="s">
        <v>41</v>
      </c>
      <c r="O4" s="47" t="s">
        <v>42</v>
      </c>
      <c r="P4" s="47" t="s">
        <v>43</v>
      </c>
      <c r="Q4" s="48" t="s">
        <v>44</v>
      </c>
      <c r="R4" s="49" t="s">
        <v>45</v>
      </c>
      <c r="S4" s="46" t="s">
        <v>46</v>
      </c>
      <c r="T4" s="48" t="s">
        <v>47</v>
      </c>
      <c r="U4" s="7"/>
    </row>
    <row r="5" spans="1:24" ht="22.5" customHeight="1" x14ac:dyDescent="0.2">
      <c r="A5" s="66"/>
      <c r="B5" s="67" t="s">
        <v>48</v>
      </c>
      <c r="C5" s="68" t="s">
        <v>49</v>
      </c>
      <c r="D5" s="69" t="s">
        <v>50</v>
      </c>
      <c r="E5" s="68" t="s">
        <v>51</v>
      </c>
      <c r="F5" s="69" t="s">
        <v>52</v>
      </c>
      <c r="G5" s="68" t="s">
        <v>53</v>
      </c>
      <c r="H5" s="68" t="s">
        <v>54</v>
      </c>
      <c r="I5" s="78" t="s">
        <v>347</v>
      </c>
      <c r="J5" s="68" t="s">
        <v>55</v>
      </c>
      <c r="K5" s="70" t="s">
        <v>56</v>
      </c>
      <c r="L5" s="71" t="s">
        <v>57</v>
      </c>
      <c r="M5" s="72"/>
      <c r="N5" s="72"/>
      <c r="O5" s="72"/>
      <c r="P5" s="72"/>
      <c r="Q5" s="73"/>
      <c r="R5" s="74">
        <v>0</v>
      </c>
      <c r="S5" s="72"/>
      <c r="T5" s="75"/>
      <c r="U5" s="7"/>
    </row>
    <row r="6" spans="1:24" ht="13.9" customHeight="1" x14ac:dyDescent="0.2">
      <c r="A6" s="87" t="s">
        <v>58</v>
      </c>
      <c r="B6" s="56">
        <v>1032</v>
      </c>
      <c r="C6" s="1" t="s">
        <v>59</v>
      </c>
      <c r="D6" s="1">
        <v>484271</v>
      </c>
      <c r="E6" s="1">
        <v>123035</v>
      </c>
      <c r="F6" s="1" t="s">
        <v>60</v>
      </c>
      <c r="G6" s="1" t="s">
        <v>61</v>
      </c>
      <c r="H6" s="56">
        <v>2</v>
      </c>
      <c r="I6" s="83">
        <v>46112</v>
      </c>
      <c r="J6" s="1" t="s">
        <v>62</v>
      </c>
      <c r="K6" s="1" t="s">
        <v>63</v>
      </c>
      <c r="L6" s="57"/>
      <c r="M6" s="57"/>
      <c r="N6" s="57"/>
      <c r="O6" s="57"/>
      <c r="P6" s="57"/>
      <c r="Q6" s="58">
        <f t="shared" ref="Q6:Q49" si="0">SUM(L6:P6)</f>
        <v>0</v>
      </c>
      <c r="R6" s="59">
        <f t="shared" ref="R6:R127" si="1">SUM($R$5)</f>
        <v>0</v>
      </c>
      <c r="S6" s="58">
        <f t="shared" ref="S6:S49" si="2">Q6*R6</f>
        <v>0</v>
      </c>
      <c r="T6" s="64">
        <f t="shared" ref="T6:T49" si="3">S6+Q6</f>
        <v>0</v>
      </c>
      <c r="U6" s="7"/>
    </row>
    <row r="7" spans="1:24" x14ac:dyDescent="0.2">
      <c r="A7" s="88"/>
      <c r="B7" s="8">
        <v>1064</v>
      </c>
      <c r="C7" t="s">
        <v>64</v>
      </c>
      <c r="D7">
        <v>497169</v>
      </c>
      <c r="E7">
        <v>119419</v>
      </c>
      <c r="F7" t="s">
        <v>65</v>
      </c>
      <c r="G7" t="s">
        <v>66</v>
      </c>
      <c r="H7" s="8">
        <v>1</v>
      </c>
      <c r="I7" s="81">
        <v>46112</v>
      </c>
      <c r="J7" t="s">
        <v>67</v>
      </c>
      <c r="K7" t="s">
        <v>68</v>
      </c>
      <c r="L7" s="42"/>
      <c r="M7" s="42"/>
      <c r="N7" s="42"/>
      <c r="O7" s="42"/>
      <c r="P7" s="42"/>
      <c r="Q7" s="43">
        <f t="shared" si="0"/>
        <v>0</v>
      </c>
      <c r="R7" s="44">
        <f t="shared" si="1"/>
        <v>0</v>
      </c>
      <c r="S7" s="43">
        <f t="shared" si="2"/>
        <v>0</v>
      </c>
      <c r="T7" s="50">
        <f t="shared" si="3"/>
        <v>0</v>
      </c>
      <c r="U7" s="7"/>
      <c r="W7" s="18"/>
      <c r="X7" s="18"/>
    </row>
    <row r="8" spans="1:24" x14ac:dyDescent="0.2">
      <c r="A8" s="88"/>
      <c r="B8" s="8">
        <v>1074</v>
      </c>
      <c r="C8" t="s">
        <v>69</v>
      </c>
      <c r="D8">
        <v>492667</v>
      </c>
      <c r="E8">
        <v>126292</v>
      </c>
      <c r="F8" t="s">
        <v>60</v>
      </c>
      <c r="G8" t="s">
        <v>70</v>
      </c>
      <c r="H8" s="8">
        <v>2</v>
      </c>
      <c r="I8" s="81">
        <v>46112</v>
      </c>
      <c r="J8" t="s">
        <v>71</v>
      </c>
      <c r="K8" t="s">
        <v>72</v>
      </c>
      <c r="L8" s="42"/>
      <c r="M8" s="42"/>
      <c r="N8" s="42"/>
      <c r="O8" s="42"/>
      <c r="P8" s="42"/>
      <c r="Q8" s="43">
        <f t="shared" si="0"/>
        <v>0</v>
      </c>
      <c r="R8" s="44">
        <f t="shared" si="1"/>
        <v>0</v>
      </c>
      <c r="S8" s="43">
        <f t="shared" si="2"/>
        <v>0</v>
      </c>
      <c r="T8" s="50">
        <f t="shared" si="3"/>
        <v>0</v>
      </c>
      <c r="U8" s="7"/>
      <c r="W8" s="18"/>
      <c r="X8" s="18"/>
    </row>
    <row r="9" spans="1:24" x14ac:dyDescent="0.2">
      <c r="A9" s="88"/>
      <c r="B9" s="8">
        <v>1087</v>
      </c>
      <c r="C9" t="s">
        <v>73</v>
      </c>
      <c r="D9">
        <v>504277</v>
      </c>
      <c r="E9">
        <v>125664</v>
      </c>
      <c r="F9" t="s">
        <v>60</v>
      </c>
      <c r="G9" t="s">
        <v>66</v>
      </c>
      <c r="H9" s="8">
        <v>4</v>
      </c>
      <c r="I9" s="81">
        <v>46112</v>
      </c>
      <c r="J9" t="s">
        <v>74</v>
      </c>
      <c r="K9" t="s">
        <v>75</v>
      </c>
      <c r="L9" s="42"/>
      <c r="M9" s="42"/>
      <c r="N9" s="42"/>
      <c r="O9" s="42"/>
      <c r="P9" s="42"/>
      <c r="Q9" s="43">
        <f t="shared" si="0"/>
        <v>0</v>
      </c>
      <c r="R9" s="44">
        <f t="shared" si="1"/>
        <v>0</v>
      </c>
      <c r="S9" s="43">
        <f t="shared" si="2"/>
        <v>0</v>
      </c>
      <c r="T9" s="50">
        <f t="shared" si="3"/>
        <v>0</v>
      </c>
      <c r="U9" s="7"/>
    </row>
    <row r="10" spans="1:24" x14ac:dyDescent="0.2">
      <c r="A10" s="88"/>
      <c r="B10" s="8">
        <v>1092</v>
      </c>
      <c r="C10" t="s">
        <v>76</v>
      </c>
      <c r="D10">
        <v>504129</v>
      </c>
      <c r="E10">
        <v>131084</v>
      </c>
      <c r="F10" t="s">
        <v>60</v>
      </c>
      <c r="G10" t="s">
        <v>77</v>
      </c>
      <c r="H10" s="8">
        <v>2</v>
      </c>
      <c r="I10" s="81">
        <v>46112</v>
      </c>
      <c r="J10" t="s">
        <v>76</v>
      </c>
      <c r="K10" t="s">
        <v>78</v>
      </c>
      <c r="L10" s="42"/>
      <c r="M10" s="42"/>
      <c r="N10" s="42"/>
      <c r="O10" s="42"/>
      <c r="P10" s="42"/>
      <c r="Q10" s="43">
        <f t="shared" si="0"/>
        <v>0</v>
      </c>
      <c r="R10" s="44">
        <f t="shared" si="1"/>
        <v>0</v>
      </c>
      <c r="S10" s="43">
        <f t="shared" si="2"/>
        <v>0</v>
      </c>
      <c r="T10" s="50">
        <f t="shared" si="3"/>
        <v>0</v>
      </c>
      <c r="U10" s="7"/>
    </row>
    <row r="11" spans="1:24" x14ac:dyDescent="0.2">
      <c r="A11" s="88"/>
      <c r="B11" s="8">
        <v>1094</v>
      </c>
      <c r="C11" t="s">
        <v>79</v>
      </c>
      <c r="D11">
        <v>506067</v>
      </c>
      <c r="E11">
        <v>131006</v>
      </c>
      <c r="F11" t="s">
        <v>65</v>
      </c>
      <c r="G11" t="s">
        <v>70</v>
      </c>
      <c r="H11" s="8">
        <v>1</v>
      </c>
      <c r="I11" s="81">
        <v>46112</v>
      </c>
      <c r="J11" t="s">
        <v>76</v>
      </c>
      <c r="K11" t="s">
        <v>80</v>
      </c>
      <c r="L11" s="42"/>
      <c r="M11" s="42"/>
      <c r="N11" s="42"/>
      <c r="O11" s="42"/>
      <c r="P11" s="42"/>
      <c r="Q11" s="43">
        <f t="shared" si="0"/>
        <v>0</v>
      </c>
      <c r="R11" s="44">
        <f t="shared" si="1"/>
        <v>0</v>
      </c>
      <c r="S11" s="43">
        <f t="shared" si="2"/>
        <v>0</v>
      </c>
      <c r="T11" s="50">
        <f t="shared" si="3"/>
        <v>0</v>
      </c>
      <c r="U11" s="7"/>
    </row>
    <row r="12" spans="1:24" x14ac:dyDescent="0.2">
      <c r="A12" s="88"/>
      <c r="B12" s="8">
        <v>1117</v>
      </c>
      <c r="C12" t="s">
        <v>81</v>
      </c>
      <c r="D12">
        <v>503280</v>
      </c>
      <c r="E12">
        <v>122750</v>
      </c>
      <c r="F12" t="s">
        <v>65</v>
      </c>
      <c r="G12" t="s">
        <v>70</v>
      </c>
      <c r="H12" s="8">
        <v>1</v>
      </c>
      <c r="I12" s="81">
        <v>46112</v>
      </c>
      <c r="J12" t="s">
        <v>74</v>
      </c>
      <c r="K12" t="s">
        <v>82</v>
      </c>
      <c r="L12" s="42"/>
      <c r="M12" s="42"/>
      <c r="N12" s="42"/>
      <c r="O12" s="42"/>
      <c r="P12" s="42"/>
      <c r="Q12" s="43">
        <f t="shared" si="0"/>
        <v>0</v>
      </c>
      <c r="R12" s="44">
        <f t="shared" si="1"/>
        <v>0</v>
      </c>
      <c r="S12" s="43">
        <f t="shared" si="2"/>
        <v>0</v>
      </c>
      <c r="T12" s="50">
        <f t="shared" si="3"/>
        <v>0</v>
      </c>
      <c r="U12" s="7"/>
    </row>
    <row r="13" spans="1:24" x14ac:dyDescent="0.2">
      <c r="A13" s="88"/>
      <c r="B13" s="8">
        <v>1124</v>
      </c>
      <c r="C13" t="s">
        <v>83</v>
      </c>
      <c r="D13">
        <v>488314</v>
      </c>
      <c r="E13">
        <v>132525</v>
      </c>
      <c r="F13" t="s">
        <v>65</v>
      </c>
      <c r="G13" t="s">
        <v>77</v>
      </c>
      <c r="H13" s="8">
        <v>3</v>
      </c>
      <c r="I13" s="81">
        <v>46112</v>
      </c>
      <c r="J13" t="s">
        <v>84</v>
      </c>
      <c r="K13" t="s">
        <v>85</v>
      </c>
      <c r="L13" s="42"/>
      <c r="M13" s="42"/>
      <c r="N13" s="42"/>
      <c r="O13" s="42"/>
      <c r="P13" s="42"/>
      <c r="Q13" s="43">
        <f t="shared" si="0"/>
        <v>0</v>
      </c>
      <c r="R13" s="44">
        <f t="shared" si="1"/>
        <v>0</v>
      </c>
      <c r="S13" s="43">
        <f t="shared" si="2"/>
        <v>0</v>
      </c>
      <c r="T13" s="50">
        <f t="shared" si="3"/>
        <v>0</v>
      </c>
      <c r="U13" s="7"/>
    </row>
    <row r="14" spans="1:24" x14ac:dyDescent="0.2">
      <c r="A14" s="88"/>
      <c r="B14" s="8">
        <v>1193</v>
      </c>
      <c r="C14" t="s">
        <v>86</v>
      </c>
      <c r="D14">
        <v>513147</v>
      </c>
      <c r="E14">
        <v>119677</v>
      </c>
      <c r="F14" t="s">
        <v>65</v>
      </c>
      <c r="G14" t="s">
        <v>61</v>
      </c>
      <c r="H14" s="8">
        <v>1</v>
      </c>
      <c r="I14" s="81">
        <v>46112</v>
      </c>
      <c r="J14" t="s">
        <v>87</v>
      </c>
      <c r="K14" t="s">
        <v>88</v>
      </c>
      <c r="L14" s="42"/>
      <c r="M14" s="42"/>
      <c r="N14" s="42"/>
      <c r="O14" s="42"/>
      <c r="P14" s="42"/>
      <c r="Q14" s="43">
        <f t="shared" si="0"/>
        <v>0</v>
      </c>
      <c r="R14" s="44">
        <f t="shared" si="1"/>
        <v>0</v>
      </c>
      <c r="S14" s="43">
        <f t="shared" si="2"/>
        <v>0</v>
      </c>
      <c r="T14" s="50">
        <f t="shared" si="3"/>
        <v>0</v>
      </c>
      <c r="U14" s="7"/>
    </row>
    <row r="15" spans="1:24" x14ac:dyDescent="0.2">
      <c r="A15" s="88"/>
      <c r="B15" s="8">
        <v>1225</v>
      </c>
      <c r="C15" t="s">
        <v>89</v>
      </c>
      <c r="D15">
        <v>508303</v>
      </c>
      <c r="E15">
        <v>132947</v>
      </c>
      <c r="F15" t="s">
        <v>65</v>
      </c>
      <c r="G15" t="s">
        <v>66</v>
      </c>
      <c r="H15" s="8">
        <v>1</v>
      </c>
      <c r="I15" s="81">
        <v>46112</v>
      </c>
      <c r="J15" t="s">
        <v>90</v>
      </c>
      <c r="K15" t="s">
        <v>91</v>
      </c>
      <c r="L15" s="42"/>
      <c r="M15" s="42"/>
      <c r="N15" s="42"/>
      <c r="O15" s="42"/>
      <c r="P15" s="42"/>
      <c r="Q15" s="43">
        <f t="shared" si="0"/>
        <v>0</v>
      </c>
      <c r="R15" s="44">
        <f t="shared" si="1"/>
        <v>0</v>
      </c>
      <c r="S15" s="43">
        <f t="shared" si="2"/>
        <v>0</v>
      </c>
      <c r="T15" s="50">
        <f t="shared" si="3"/>
        <v>0</v>
      </c>
      <c r="U15" s="7"/>
    </row>
    <row r="16" spans="1:24" x14ac:dyDescent="0.2">
      <c r="A16" s="88"/>
      <c r="B16" s="8">
        <v>1398</v>
      </c>
      <c r="C16" t="s">
        <v>92</v>
      </c>
      <c r="D16">
        <v>532609</v>
      </c>
      <c r="E16">
        <v>137012</v>
      </c>
      <c r="F16" t="s">
        <v>65</v>
      </c>
      <c r="G16" t="s">
        <v>70</v>
      </c>
      <c r="H16" s="8">
        <v>1</v>
      </c>
      <c r="I16" s="81">
        <v>46112</v>
      </c>
      <c r="J16" t="s">
        <v>93</v>
      </c>
      <c r="K16" t="s">
        <v>94</v>
      </c>
      <c r="L16" s="42"/>
      <c r="M16" s="42"/>
      <c r="N16" s="42"/>
      <c r="O16" s="42"/>
      <c r="P16" s="42"/>
      <c r="Q16" s="43">
        <f t="shared" si="0"/>
        <v>0</v>
      </c>
      <c r="R16" s="44">
        <f t="shared" si="1"/>
        <v>0</v>
      </c>
      <c r="S16" s="43">
        <f t="shared" si="2"/>
        <v>0</v>
      </c>
      <c r="T16" s="50">
        <f t="shared" si="3"/>
        <v>0</v>
      </c>
      <c r="U16" s="7"/>
    </row>
    <row r="17" spans="1:21" x14ac:dyDescent="0.2">
      <c r="A17" s="88"/>
      <c r="B17" s="8">
        <v>1466</v>
      </c>
      <c r="C17" t="s">
        <v>95</v>
      </c>
      <c r="D17">
        <v>520884</v>
      </c>
      <c r="E17">
        <v>104754</v>
      </c>
      <c r="F17" t="s">
        <v>65</v>
      </c>
      <c r="G17" t="s">
        <v>66</v>
      </c>
      <c r="H17" s="8">
        <v>1</v>
      </c>
      <c r="I17" s="81">
        <v>46112</v>
      </c>
      <c r="J17" t="s">
        <v>96</v>
      </c>
      <c r="K17" t="s">
        <v>97</v>
      </c>
      <c r="L17" s="42"/>
      <c r="M17" s="42"/>
      <c r="N17" s="42"/>
      <c r="O17" s="42"/>
      <c r="P17" s="42"/>
      <c r="Q17" s="43">
        <f t="shared" si="0"/>
        <v>0</v>
      </c>
      <c r="R17" s="44">
        <f t="shared" si="1"/>
        <v>0</v>
      </c>
      <c r="S17" s="43">
        <f t="shared" si="2"/>
        <v>0</v>
      </c>
      <c r="T17" s="50">
        <f t="shared" si="3"/>
        <v>0</v>
      </c>
      <c r="U17" s="7"/>
    </row>
    <row r="18" spans="1:21" x14ac:dyDescent="0.2">
      <c r="A18" s="88"/>
      <c r="B18" s="8">
        <v>1467</v>
      </c>
      <c r="C18" t="s">
        <v>98</v>
      </c>
      <c r="D18">
        <v>502565</v>
      </c>
      <c r="E18">
        <v>104405</v>
      </c>
      <c r="F18" t="s">
        <v>65</v>
      </c>
      <c r="G18" t="s">
        <v>66</v>
      </c>
      <c r="H18" s="8">
        <v>1</v>
      </c>
      <c r="I18" s="81">
        <v>46112</v>
      </c>
      <c r="J18" t="s">
        <v>99</v>
      </c>
      <c r="K18" t="s">
        <v>100</v>
      </c>
      <c r="L18" s="42"/>
      <c r="M18" s="42"/>
      <c r="N18" s="42"/>
      <c r="O18" s="42"/>
      <c r="P18" s="42"/>
      <c r="Q18" s="43">
        <f t="shared" si="0"/>
        <v>0</v>
      </c>
      <c r="R18" s="44">
        <f t="shared" si="1"/>
        <v>0</v>
      </c>
      <c r="S18" s="43">
        <f t="shared" si="2"/>
        <v>0</v>
      </c>
      <c r="T18" s="50">
        <f t="shared" si="3"/>
        <v>0</v>
      </c>
      <c r="U18" s="7"/>
    </row>
    <row r="19" spans="1:21" x14ac:dyDescent="0.2">
      <c r="A19" s="88"/>
      <c r="B19" s="8">
        <v>1487</v>
      </c>
      <c r="C19" t="s">
        <v>101</v>
      </c>
      <c r="D19">
        <v>521443</v>
      </c>
      <c r="E19">
        <v>112930</v>
      </c>
      <c r="F19" t="s">
        <v>102</v>
      </c>
      <c r="G19" t="s">
        <v>66</v>
      </c>
      <c r="H19" s="8">
        <v>2</v>
      </c>
      <c r="I19" s="81">
        <v>46112</v>
      </c>
      <c r="J19" t="s">
        <v>103</v>
      </c>
      <c r="K19" t="s">
        <v>104</v>
      </c>
      <c r="L19" s="42"/>
      <c r="M19" s="42"/>
      <c r="N19" s="42"/>
      <c r="O19" s="42"/>
      <c r="P19" s="42"/>
      <c r="Q19" s="43">
        <f t="shared" si="0"/>
        <v>0</v>
      </c>
      <c r="R19" s="44">
        <f t="shared" si="1"/>
        <v>0</v>
      </c>
      <c r="S19" s="43">
        <f t="shared" si="2"/>
        <v>0</v>
      </c>
      <c r="T19" s="50">
        <f t="shared" si="3"/>
        <v>0</v>
      </c>
      <c r="U19" s="7"/>
    </row>
    <row r="20" spans="1:21" x14ac:dyDescent="0.2">
      <c r="A20" s="88"/>
      <c r="B20" s="8">
        <v>1499</v>
      </c>
      <c r="C20" t="s">
        <v>105</v>
      </c>
      <c r="D20">
        <v>519490</v>
      </c>
      <c r="E20">
        <v>109959</v>
      </c>
      <c r="F20" t="s">
        <v>65</v>
      </c>
      <c r="G20" t="s">
        <v>66</v>
      </c>
      <c r="H20" s="8">
        <v>1</v>
      </c>
      <c r="I20" s="81">
        <v>46112</v>
      </c>
      <c r="J20" t="s">
        <v>106</v>
      </c>
      <c r="K20" t="s">
        <v>107</v>
      </c>
      <c r="L20" s="42"/>
      <c r="M20" s="42"/>
      <c r="N20" s="42"/>
      <c r="O20" s="42"/>
      <c r="P20" s="42"/>
      <c r="Q20" s="43">
        <f t="shared" si="0"/>
        <v>0</v>
      </c>
      <c r="R20" s="44">
        <f t="shared" si="1"/>
        <v>0</v>
      </c>
      <c r="S20" s="43">
        <f t="shared" si="2"/>
        <v>0</v>
      </c>
      <c r="T20" s="50">
        <f t="shared" si="3"/>
        <v>0</v>
      </c>
      <c r="U20" s="76"/>
    </row>
    <row r="21" spans="1:21" ht="13.9" customHeight="1" x14ac:dyDescent="0.2">
      <c r="A21" s="88"/>
      <c r="B21" s="8">
        <v>1511</v>
      </c>
      <c r="C21" t="s">
        <v>108</v>
      </c>
      <c r="D21">
        <v>475288</v>
      </c>
      <c r="E21">
        <v>105786</v>
      </c>
      <c r="F21" t="s">
        <v>60</v>
      </c>
      <c r="G21" t="s">
        <v>66</v>
      </c>
      <c r="H21" s="8">
        <v>4</v>
      </c>
      <c r="I21" s="81">
        <v>46112</v>
      </c>
      <c r="J21" t="s">
        <v>109</v>
      </c>
      <c r="K21" t="s">
        <v>110</v>
      </c>
      <c r="L21" s="42"/>
      <c r="M21" s="42"/>
      <c r="N21" s="42"/>
      <c r="O21" s="42"/>
      <c r="P21" s="42"/>
      <c r="Q21" s="43">
        <f t="shared" si="0"/>
        <v>0</v>
      </c>
      <c r="R21" s="44">
        <f t="shared" si="1"/>
        <v>0</v>
      </c>
      <c r="S21" s="43">
        <f t="shared" si="2"/>
        <v>0</v>
      </c>
      <c r="T21" s="50">
        <f t="shared" si="3"/>
        <v>0</v>
      </c>
      <c r="U21" s="7"/>
    </row>
    <row r="22" spans="1:21" x14ac:dyDescent="0.2">
      <c r="A22" s="88"/>
      <c r="B22" s="8">
        <v>1523</v>
      </c>
      <c r="C22" t="s">
        <v>111</v>
      </c>
      <c r="D22">
        <v>494578</v>
      </c>
      <c r="E22">
        <v>99475</v>
      </c>
      <c r="F22" t="s">
        <v>65</v>
      </c>
      <c r="G22" t="s">
        <v>70</v>
      </c>
      <c r="H22" s="8">
        <v>1</v>
      </c>
      <c r="I22" s="81">
        <v>46112</v>
      </c>
      <c r="J22" t="s">
        <v>111</v>
      </c>
      <c r="K22" t="s">
        <v>112</v>
      </c>
      <c r="L22" s="42"/>
      <c r="M22" s="42"/>
      <c r="N22" s="42"/>
      <c r="O22" s="42"/>
      <c r="P22" s="42"/>
      <c r="Q22" s="43">
        <f t="shared" si="0"/>
        <v>0</v>
      </c>
      <c r="R22" s="44">
        <f t="shared" si="1"/>
        <v>0</v>
      </c>
      <c r="S22" s="43">
        <f t="shared" si="2"/>
        <v>0</v>
      </c>
      <c r="T22" s="50">
        <f t="shared" si="3"/>
        <v>0</v>
      </c>
      <c r="U22" s="7"/>
    </row>
    <row r="23" spans="1:21" x14ac:dyDescent="0.2">
      <c r="A23" s="88"/>
      <c r="B23" s="8">
        <v>1545</v>
      </c>
      <c r="C23" t="s">
        <v>113</v>
      </c>
      <c r="D23">
        <v>475448</v>
      </c>
      <c r="E23">
        <v>107232</v>
      </c>
      <c r="F23" t="s">
        <v>65</v>
      </c>
      <c r="G23" t="s">
        <v>77</v>
      </c>
      <c r="H23" s="8">
        <v>2</v>
      </c>
      <c r="I23" s="81">
        <v>46112</v>
      </c>
      <c r="J23" t="s">
        <v>114</v>
      </c>
      <c r="K23" t="s">
        <v>115</v>
      </c>
      <c r="L23" s="42"/>
      <c r="M23" s="42"/>
      <c r="N23" s="42"/>
      <c r="O23" s="42"/>
      <c r="P23" s="42"/>
      <c r="Q23" s="43">
        <f t="shared" si="0"/>
        <v>0</v>
      </c>
      <c r="R23" s="44">
        <f t="shared" si="1"/>
        <v>0</v>
      </c>
      <c r="S23" s="43">
        <f t="shared" si="2"/>
        <v>0</v>
      </c>
      <c r="T23" s="50">
        <f t="shared" si="3"/>
        <v>0</v>
      </c>
      <c r="U23" s="7"/>
    </row>
    <row r="24" spans="1:21" x14ac:dyDescent="0.2">
      <c r="A24" s="88"/>
      <c r="B24" s="8">
        <v>1549</v>
      </c>
      <c r="C24" t="s">
        <v>114</v>
      </c>
      <c r="D24">
        <v>475722</v>
      </c>
      <c r="E24">
        <v>107794</v>
      </c>
      <c r="F24" t="s">
        <v>60</v>
      </c>
      <c r="G24" t="s">
        <v>70</v>
      </c>
      <c r="H24" s="8">
        <v>3</v>
      </c>
      <c r="I24" s="81">
        <v>46112</v>
      </c>
      <c r="J24" t="s">
        <v>114</v>
      </c>
      <c r="K24" t="s">
        <v>116</v>
      </c>
      <c r="L24" s="42"/>
      <c r="M24" s="42"/>
      <c r="N24" s="42"/>
      <c r="O24" s="42"/>
      <c r="P24" s="42"/>
      <c r="Q24" s="43">
        <f t="shared" si="0"/>
        <v>0</v>
      </c>
      <c r="R24" s="44">
        <f t="shared" si="1"/>
        <v>0</v>
      </c>
      <c r="S24" s="43">
        <f t="shared" si="2"/>
        <v>0</v>
      </c>
      <c r="T24" s="50">
        <f t="shared" si="3"/>
        <v>0</v>
      </c>
      <c r="U24" s="7"/>
    </row>
    <row r="25" spans="1:21" x14ac:dyDescent="0.2">
      <c r="A25" s="88"/>
      <c r="B25" s="8">
        <v>1565</v>
      </c>
      <c r="C25" t="s">
        <v>117</v>
      </c>
      <c r="D25">
        <v>501891</v>
      </c>
      <c r="E25">
        <v>107731</v>
      </c>
      <c r="F25" t="s">
        <v>65</v>
      </c>
      <c r="G25" t="s">
        <v>61</v>
      </c>
      <c r="H25" s="8">
        <v>3</v>
      </c>
      <c r="I25" s="81">
        <v>46112</v>
      </c>
      <c r="J25" t="s">
        <v>118</v>
      </c>
      <c r="K25" t="s">
        <v>119</v>
      </c>
      <c r="L25" s="42"/>
      <c r="M25" s="42"/>
      <c r="N25" s="42"/>
      <c r="O25" s="42"/>
      <c r="P25" s="42"/>
      <c r="Q25" s="43">
        <f t="shared" si="0"/>
        <v>0</v>
      </c>
      <c r="R25" s="44">
        <f t="shared" si="1"/>
        <v>0</v>
      </c>
      <c r="S25" s="43">
        <f t="shared" si="2"/>
        <v>0</v>
      </c>
      <c r="T25" s="50">
        <f t="shared" si="3"/>
        <v>0</v>
      </c>
      <c r="U25" s="7"/>
    </row>
    <row r="26" spans="1:21" x14ac:dyDescent="0.2">
      <c r="A26" s="88"/>
      <c r="B26" s="8">
        <v>1727</v>
      </c>
      <c r="C26" t="s">
        <v>120</v>
      </c>
      <c r="D26">
        <v>484139</v>
      </c>
      <c r="E26">
        <v>104697</v>
      </c>
      <c r="F26" t="s">
        <v>65</v>
      </c>
      <c r="G26" t="s">
        <v>66</v>
      </c>
      <c r="H26" s="8">
        <v>1</v>
      </c>
      <c r="I26" s="81">
        <v>46112</v>
      </c>
      <c r="J26" t="s">
        <v>121</v>
      </c>
      <c r="K26" t="s">
        <v>122</v>
      </c>
      <c r="L26" s="42"/>
      <c r="M26" s="42"/>
      <c r="N26" s="42"/>
      <c r="O26" s="42"/>
      <c r="P26" s="42"/>
      <c r="Q26" s="43">
        <f t="shared" si="0"/>
        <v>0</v>
      </c>
      <c r="R26" s="44">
        <f t="shared" si="1"/>
        <v>0</v>
      </c>
      <c r="S26" s="43">
        <f t="shared" si="2"/>
        <v>0</v>
      </c>
      <c r="T26" s="50">
        <f t="shared" si="3"/>
        <v>0</v>
      </c>
      <c r="U26" s="76"/>
    </row>
    <row r="27" spans="1:21" ht="13.9" customHeight="1" x14ac:dyDescent="0.2">
      <c r="A27" s="88"/>
      <c r="B27" s="8">
        <v>3028</v>
      </c>
      <c r="C27" t="s">
        <v>123</v>
      </c>
      <c r="D27">
        <v>502554</v>
      </c>
      <c r="E27">
        <v>104400</v>
      </c>
      <c r="F27" t="s">
        <v>124</v>
      </c>
      <c r="G27" t="s">
        <v>66</v>
      </c>
      <c r="H27" s="8">
        <v>1</v>
      </c>
      <c r="I27" s="81">
        <v>46112</v>
      </c>
      <c r="J27" t="s">
        <v>99</v>
      </c>
      <c r="K27" t="s">
        <v>100</v>
      </c>
      <c r="L27" s="42"/>
      <c r="M27" s="42"/>
      <c r="N27" s="42"/>
      <c r="O27" s="42"/>
      <c r="P27" s="42"/>
      <c r="Q27" s="43">
        <f t="shared" si="0"/>
        <v>0</v>
      </c>
      <c r="R27" s="44">
        <f t="shared" si="1"/>
        <v>0</v>
      </c>
      <c r="S27" s="43">
        <f t="shared" si="2"/>
        <v>0</v>
      </c>
      <c r="T27" s="50">
        <f t="shared" si="3"/>
        <v>0</v>
      </c>
      <c r="U27" s="7"/>
    </row>
    <row r="28" spans="1:21" x14ac:dyDescent="0.2">
      <c r="A28" s="88"/>
      <c r="B28" s="8">
        <v>3030</v>
      </c>
      <c r="C28" t="s">
        <v>125</v>
      </c>
      <c r="D28">
        <v>519212</v>
      </c>
      <c r="E28">
        <v>110596</v>
      </c>
      <c r="F28" t="s">
        <v>124</v>
      </c>
      <c r="G28" t="s">
        <v>126</v>
      </c>
      <c r="H28" s="8">
        <v>1</v>
      </c>
      <c r="I28" s="81">
        <v>46112</v>
      </c>
      <c r="J28" t="s">
        <v>127</v>
      </c>
      <c r="K28" t="s">
        <v>128</v>
      </c>
      <c r="L28" s="42"/>
      <c r="M28" s="42"/>
      <c r="N28" s="42"/>
      <c r="O28" s="42"/>
      <c r="P28" s="42"/>
      <c r="Q28" s="43">
        <f t="shared" si="0"/>
        <v>0</v>
      </c>
      <c r="R28" s="44">
        <f t="shared" si="1"/>
        <v>0</v>
      </c>
      <c r="S28" s="43">
        <f t="shared" si="2"/>
        <v>0</v>
      </c>
      <c r="T28" s="50">
        <f t="shared" si="3"/>
        <v>0</v>
      </c>
      <c r="U28" s="7"/>
    </row>
    <row r="29" spans="1:21" x14ac:dyDescent="0.2">
      <c r="A29" s="89"/>
      <c r="B29" s="60">
        <v>3031</v>
      </c>
      <c r="C29" s="2" t="s">
        <v>129</v>
      </c>
      <c r="D29" s="2">
        <v>502240</v>
      </c>
      <c r="E29" s="2">
        <v>102180</v>
      </c>
      <c r="F29" s="2" t="s">
        <v>130</v>
      </c>
      <c r="G29" s="2" t="s">
        <v>61</v>
      </c>
      <c r="H29" s="60">
        <v>3</v>
      </c>
      <c r="I29" s="82">
        <v>46112</v>
      </c>
      <c r="J29" s="2" t="s">
        <v>131</v>
      </c>
      <c r="K29" s="2" t="s">
        <v>132</v>
      </c>
      <c r="L29" s="61"/>
      <c r="M29" s="61"/>
      <c r="N29" s="61"/>
      <c r="O29" s="61"/>
      <c r="P29" s="61"/>
      <c r="Q29" s="62">
        <f t="shared" si="0"/>
        <v>0</v>
      </c>
      <c r="R29" s="63">
        <f t="shared" si="1"/>
        <v>0</v>
      </c>
      <c r="S29" s="62">
        <f t="shared" si="2"/>
        <v>0</v>
      </c>
      <c r="T29" s="65">
        <f t="shared" si="3"/>
        <v>0</v>
      </c>
      <c r="U29" s="77">
        <f>SUM(T6:T29)</f>
        <v>0</v>
      </c>
    </row>
    <row r="30" spans="1:21" x14ac:dyDescent="0.2">
      <c r="A30" s="87" t="s">
        <v>31</v>
      </c>
      <c r="B30" s="56">
        <v>1086</v>
      </c>
      <c r="C30" s="1" t="s">
        <v>133</v>
      </c>
      <c r="D30" s="1">
        <v>503597</v>
      </c>
      <c r="E30" s="1">
        <v>126837</v>
      </c>
      <c r="F30" s="1" t="s">
        <v>65</v>
      </c>
      <c r="G30" s="1" t="s">
        <v>70</v>
      </c>
      <c r="H30" s="56">
        <v>1</v>
      </c>
      <c r="I30" s="83">
        <v>46477</v>
      </c>
      <c r="J30" s="1" t="s">
        <v>134</v>
      </c>
      <c r="K30" s="1" t="s">
        <v>135</v>
      </c>
      <c r="L30" s="57"/>
      <c r="M30" s="57"/>
      <c r="N30" s="57"/>
      <c r="O30" s="57"/>
      <c r="P30" s="57"/>
      <c r="Q30" s="58">
        <f t="shared" si="0"/>
        <v>0</v>
      </c>
      <c r="R30" s="59">
        <f t="shared" si="1"/>
        <v>0</v>
      </c>
      <c r="S30" s="58">
        <f t="shared" si="2"/>
        <v>0</v>
      </c>
      <c r="T30" s="64">
        <f t="shared" si="3"/>
        <v>0</v>
      </c>
      <c r="U30" s="7"/>
    </row>
    <row r="31" spans="1:21" x14ac:dyDescent="0.2">
      <c r="A31" s="88"/>
      <c r="B31" s="8">
        <v>1090</v>
      </c>
      <c r="C31" t="s">
        <v>136</v>
      </c>
      <c r="D31">
        <v>498086</v>
      </c>
      <c r="E31">
        <v>128094</v>
      </c>
      <c r="F31" t="s">
        <v>60</v>
      </c>
      <c r="G31" t="s">
        <v>70</v>
      </c>
      <c r="H31" s="8">
        <v>6</v>
      </c>
      <c r="I31" s="81">
        <v>46477</v>
      </c>
      <c r="J31" t="s">
        <v>137</v>
      </c>
      <c r="K31" t="s">
        <v>138</v>
      </c>
      <c r="L31" s="42"/>
      <c r="M31" s="42"/>
      <c r="N31" s="42"/>
      <c r="O31" s="42"/>
      <c r="P31" s="42"/>
      <c r="Q31" s="43">
        <f t="shared" si="0"/>
        <v>0</v>
      </c>
      <c r="R31" s="44">
        <f t="shared" si="1"/>
        <v>0</v>
      </c>
      <c r="S31" s="43">
        <f t="shared" si="2"/>
        <v>0</v>
      </c>
      <c r="T31" s="50">
        <f t="shared" si="3"/>
        <v>0</v>
      </c>
      <c r="U31" s="7"/>
    </row>
    <row r="32" spans="1:21" x14ac:dyDescent="0.2">
      <c r="A32" s="88"/>
      <c r="B32" s="8">
        <v>1119</v>
      </c>
      <c r="C32" t="s">
        <v>139</v>
      </c>
      <c r="D32">
        <v>504189</v>
      </c>
      <c r="E32">
        <v>131483</v>
      </c>
      <c r="F32" t="s">
        <v>60</v>
      </c>
      <c r="G32" t="s">
        <v>70</v>
      </c>
      <c r="H32" s="8">
        <v>3</v>
      </c>
      <c r="I32" s="81">
        <v>46477</v>
      </c>
      <c r="J32" t="s">
        <v>76</v>
      </c>
      <c r="K32" t="s">
        <v>68</v>
      </c>
      <c r="L32" s="42"/>
      <c r="M32" s="42"/>
      <c r="N32" s="42"/>
      <c r="O32" s="42"/>
      <c r="P32" s="42"/>
      <c r="Q32" s="43">
        <f t="shared" si="0"/>
        <v>0</v>
      </c>
      <c r="R32" s="44">
        <f t="shared" si="1"/>
        <v>0</v>
      </c>
      <c r="S32" s="43">
        <f t="shared" si="2"/>
        <v>0</v>
      </c>
      <c r="T32" s="50">
        <f t="shared" si="3"/>
        <v>0</v>
      </c>
      <c r="U32" s="7"/>
    </row>
    <row r="33" spans="1:21" x14ac:dyDescent="0.2">
      <c r="A33" s="88"/>
      <c r="B33" s="8">
        <v>1180</v>
      </c>
      <c r="C33" t="s">
        <v>140</v>
      </c>
      <c r="D33">
        <v>510815</v>
      </c>
      <c r="E33">
        <v>124528</v>
      </c>
      <c r="F33" t="s">
        <v>60</v>
      </c>
      <c r="G33" t="s">
        <v>70</v>
      </c>
      <c r="H33" s="8">
        <v>2</v>
      </c>
      <c r="I33" s="81">
        <v>46477</v>
      </c>
      <c r="J33" t="s">
        <v>141</v>
      </c>
      <c r="K33" t="s">
        <v>142</v>
      </c>
      <c r="L33" s="42"/>
      <c r="M33" s="42"/>
      <c r="N33" s="42"/>
      <c r="O33" s="42"/>
      <c r="P33" s="42"/>
      <c r="Q33" s="43">
        <f t="shared" si="0"/>
        <v>0</v>
      </c>
      <c r="R33" s="44">
        <f t="shared" si="1"/>
        <v>0</v>
      </c>
      <c r="S33" s="43">
        <f t="shared" si="2"/>
        <v>0</v>
      </c>
      <c r="T33" s="50">
        <f t="shared" si="3"/>
        <v>0</v>
      </c>
      <c r="U33" s="7"/>
    </row>
    <row r="34" spans="1:21" x14ac:dyDescent="0.2">
      <c r="A34" s="88"/>
      <c r="B34" s="8">
        <v>1213</v>
      </c>
      <c r="C34" t="s">
        <v>143</v>
      </c>
      <c r="D34">
        <v>516817</v>
      </c>
      <c r="E34">
        <v>132279</v>
      </c>
      <c r="F34" t="s">
        <v>65</v>
      </c>
      <c r="G34" t="s">
        <v>77</v>
      </c>
      <c r="H34" s="8">
        <v>1</v>
      </c>
      <c r="I34" s="81">
        <v>46477</v>
      </c>
      <c r="J34" t="s">
        <v>144</v>
      </c>
      <c r="K34" t="s">
        <v>145</v>
      </c>
      <c r="L34" s="42"/>
      <c r="M34" s="42"/>
      <c r="N34" s="42"/>
      <c r="O34" s="42"/>
      <c r="P34" s="42"/>
      <c r="Q34" s="43">
        <f t="shared" si="0"/>
        <v>0</v>
      </c>
      <c r="R34" s="44">
        <f t="shared" si="1"/>
        <v>0</v>
      </c>
      <c r="S34" s="43">
        <f t="shared" si="2"/>
        <v>0</v>
      </c>
      <c r="T34" s="50">
        <f t="shared" si="3"/>
        <v>0</v>
      </c>
      <c r="U34" s="7"/>
    </row>
    <row r="35" spans="1:21" x14ac:dyDescent="0.2">
      <c r="A35" s="88"/>
      <c r="B35" s="8">
        <v>1259</v>
      </c>
      <c r="C35" t="s">
        <v>146</v>
      </c>
      <c r="D35">
        <v>503280</v>
      </c>
      <c r="E35">
        <v>117240</v>
      </c>
      <c r="F35" t="s">
        <v>65</v>
      </c>
      <c r="G35" t="s">
        <v>66</v>
      </c>
      <c r="H35" s="8">
        <v>1</v>
      </c>
      <c r="I35" s="81">
        <v>46477</v>
      </c>
      <c r="J35" t="s">
        <v>147</v>
      </c>
      <c r="K35" t="s">
        <v>148</v>
      </c>
      <c r="L35" s="42"/>
      <c r="M35" s="42"/>
      <c r="N35" s="42"/>
      <c r="O35" s="42"/>
      <c r="P35" s="42"/>
      <c r="Q35" s="43">
        <f t="shared" si="0"/>
        <v>0</v>
      </c>
      <c r="R35" s="44">
        <f t="shared" si="1"/>
        <v>0</v>
      </c>
      <c r="S35" s="43">
        <f t="shared" si="2"/>
        <v>0</v>
      </c>
      <c r="T35" s="50">
        <f t="shared" si="3"/>
        <v>0</v>
      </c>
      <c r="U35" s="7"/>
    </row>
    <row r="36" spans="1:21" x14ac:dyDescent="0.2">
      <c r="A36" s="88"/>
      <c r="B36" s="8">
        <v>1272</v>
      </c>
      <c r="C36" t="s">
        <v>149</v>
      </c>
      <c r="D36">
        <v>514398</v>
      </c>
      <c r="E36">
        <v>135362</v>
      </c>
      <c r="F36" t="s">
        <v>65</v>
      </c>
      <c r="G36" t="s">
        <v>66</v>
      </c>
      <c r="H36" s="8">
        <v>1</v>
      </c>
      <c r="I36" s="81">
        <v>46477</v>
      </c>
      <c r="J36" t="s">
        <v>150</v>
      </c>
      <c r="K36" t="s">
        <v>151</v>
      </c>
      <c r="L36" s="42"/>
      <c r="M36" s="42"/>
      <c r="N36" s="42"/>
      <c r="O36" s="42"/>
      <c r="P36" s="42"/>
      <c r="Q36" s="43">
        <f t="shared" si="0"/>
        <v>0</v>
      </c>
      <c r="R36" s="44">
        <f t="shared" si="1"/>
        <v>0</v>
      </c>
      <c r="S36" s="43">
        <f t="shared" si="2"/>
        <v>0</v>
      </c>
      <c r="T36" s="50">
        <f t="shared" si="3"/>
        <v>0</v>
      </c>
      <c r="U36" s="7"/>
    </row>
    <row r="37" spans="1:21" x14ac:dyDescent="0.2">
      <c r="A37" s="88"/>
      <c r="B37" s="8">
        <v>1314</v>
      </c>
      <c r="C37" t="s">
        <v>152</v>
      </c>
      <c r="D37">
        <v>530966</v>
      </c>
      <c r="E37">
        <v>115896</v>
      </c>
      <c r="F37" t="s">
        <v>65</v>
      </c>
      <c r="G37" t="s">
        <v>61</v>
      </c>
      <c r="H37" s="8">
        <v>1</v>
      </c>
      <c r="I37" s="81">
        <v>46477</v>
      </c>
      <c r="J37" t="s">
        <v>153</v>
      </c>
      <c r="K37" t="s">
        <v>152</v>
      </c>
      <c r="L37" s="42"/>
      <c r="M37" s="42"/>
      <c r="N37" s="42"/>
      <c r="O37" s="42"/>
      <c r="P37" s="42"/>
      <c r="Q37" s="43">
        <f t="shared" si="0"/>
        <v>0</v>
      </c>
      <c r="R37" s="44">
        <f t="shared" si="1"/>
        <v>0</v>
      </c>
      <c r="S37" s="43">
        <f t="shared" si="2"/>
        <v>0</v>
      </c>
      <c r="T37" s="50">
        <f t="shared" si="3"/>
        <v>0</v>
      </c>
      <c r="U37" s="7"/>
    </row>
    <row r="38" spans="1:21" x14ac:dyDescent="0.2">
      <c r="A38" s="88"/>
      <c r="B38" s="8">
        <v>1350</v>
      </c>
      <c r="C38" t="s">
        <v>154</v>
      </c>
      <c r="D38">
        <v>528638</v>
      </c>
      <c r="E38">
        <v>121178</v>
      </c>
      <c r="F38" t="s">
        <v>65</v>
      </c>
      <c r="G38" t="s">
        <v>70</v>
      </c>
      <c r="H38" s="8">
        <v>1</v>
      </c>
      <c r="I38" s="81">
        <v>46477</v>
      </c>
      <c r="J38" t="s">
        <v>155</v>
      </c>
      <c r="K38" t="s">
        <v>156</v>
      </c>
      <c r="L38" s="42"/>
      <c r="M38" s="42"/>
      <c r="N38" s="42"/>
      <c r="O38" s="42"/>
      <c r="P38" s="42"/>
      <c r="Q38" s="43">
        <f t="shared" si="0"/>
        <v>0</v>
      </c>
      <c r="R38" s="44">
        <f t="shared" si="1"/>
        <v>0</v>
      </c>
      <c r="S38" s="43">
        <f t="shared" si="2"/>
        <v>0</v>
      </c>
      <c r="T38" s="50">
        <f t="shared" si="3"/>
        <v>0</v>
      </c>
      <c r="U38" s="7"/>
    </row>
    <row r="39" spans="1:21" x14ac:dyDescent="0.2">
      <c r="A39" s="88"/>
      <c r="B39" s="8">
        <v>1367</v>
      </c>
      <c r="C39" t="s">
        <v>157</v>
      </c>
      <c r="D39">
        <v>536538</v>
      </c>
      <c r="E39">
        <v>125433</v>
      </c>
      <c r="F39" t="s">
        <v>60</v>
      </c>
      <c r="G39" t="s">
        <v>70</v>
      </c>
      <c r="H39" s="8">
        <v>3</v>
      </c>
      <c r="I39" s="81">
        <v>46477</v>
      </c>
      <c r="J39" t="s">
        <v>158</v>
      </c>
      <c r="K39" t="s">
        <v>159</v>
      </c>
      <c r="L39" s="42"/>
      <c r="M39" s="42"/>
      <c r="N39" s="42"/>
      <c r="O39" s="42"/>
      <c r="P39" s="42"/>
      <c r="Q39" s="43">
        <f t="shared" si="0"/>
        <v>0</v>
      </c>
      <c r="R39" s="44">
        <f t="shared" si="1"/>
        <v>0</v>
      </c>
      <c r="S39" s="43">
        <f t="shared" si="2"/>
        <v>0</v>
      </c>
      <c r="T39" s="50">
        <f t="shared" si="3"/>
        <v>0</v>
      </c>
      <c r="U39" s="7"/>
    </row>
    <row r="40" spans="1:21" x14ac:dyDescent="0.2">
      <c r="A40" s="88"/>
      <c r="B40" s="8">
        <v>1399</v>
      </c>
      <c r="C40" t="s">
        <v>160</v>
      </c>
      <c r="D40">
        <v>530448</v>
      </c>
      <c r="E40">
        <v>138166</v>
      </c>
      <c r="F40" t="s">
        <v>65</v>
      </c>
      <c r="G40" t="s">
        <v>66</v>
      </c>
      <c r="H40" s="8">
        <v>1</v>
      </c>
      <c r="I40" s="81">
        <v>46477</v>
      </c>
      <c r="J40" t="s">
        <v>93</v>
      </c>
      <c r="K40" t="s">
        <v>161</v>
      </c>
      <c r="L40" s="42"/>
      <c r="M40" s="42"/>
      <c r="N40" s="42"/>
      <c r="O40" s="42"/>
      <c r="P40" s="42"/>
      <c r="Q40" s="43">
        <f t="shared" si="0"/>
        <v>0</v>
      </c>
      <c r="R40" s="44">
        <f t="shared" si="1"/>
        <v>0</v>
      </c>
      <c r="S40" s="43">
        <f t="shared" si="2"/>
        <v>0</v>
      </c>
      <c r="T40" s="50">
        <f t="shared" si="3"/>
        <v>0</v>
      </c>
      <c r="U40" s="7"/>
    </row>
    <row r="41" spans="1:21" x14ac:dyDescent="0.2">
      <c r="A41" s="88"/>
      <c r="B41" s="8">
        <v>1460</v>
      </c>
      <c r="C41" t="s">
        <v>162</v>
      </c>
      <c r="D41">
        <v>506455</v>
      </c>
      <c r="E41">
        <v>118061</v>
      </c>
      <c r="F41" t="s">
        <v>65</v>
      </c>
      <c r="G41" t="s">
        <v>66</v>
      </c>
      <c r="H41" s="8">
        <v>1</v>
      </c>
      <c r="I41" s="81">
        <v>46477</v>
      </c>
      <c r="J41" t="s">
        <v>163</v>
      </c>
      <c r="K41" t="s">
        <v>164</v>
      </c>
      <c r="L41" s="42"/>
      <c r="M41" s="42"/>
      <c r="N41" s="42"/>
      <c r="O41" s="42"/>
      <c r="P41" s="42"/>
      <c r="Q41" s="43">
        <f t="shared" si="0"/>
        <v>0</v>
      </c>
      <c r="R41" s="44">
        <f t="shared" si="1"/>
        <v>0</v>
      </c>
      <c r="S41" s="43">
        <f t="shared" si="2"/>
        <v>0</v>
      </c>
      <c r="T41" s="50">
        <f t="shared" si="3"/>
        <v>0</v>
      </c>
      <c r="U41" s="7"/>
    </row>
    <row r="42" spans="1:21" x14ac:dyDescent="0.2">
      <c r="A42" s="88"/>
      <c r="B42" s="8">
        <v>1569</v>
      </c>
      <c r="C42" t="s">
        <v>165</v>
      </c>
      <c r="D42">
        <v>484297</v>
      </c>
      <c r="E42">
        <v>104574</v>
      </c>
      <c r="F42" t="s">
        <v>65</v>
      </c>
      <c r="G42" t="s">
        <v>66</v>
      </c>
      <c r="H42" s="8">
        <v>1</v>
      </c>
      <c r="I42" s="81">
        <v>46477</v>
      </c>
      <c r="J42" t="s">
        <v>121</v>
      </c>
      <c r="K42" t="s">
        <v>122</v>
      </c>
      <c r="L42" s="42"/>
      <c r="M42" s="42"/>
      <c r="N42" s="42"/>
      <c r="O42" s="42"/>
      <c r="P42" s="42"/>
      <c r="Q42" s="43">
        <f t="shared" si="0"/>
        <v>0</v>
      </c>
      <c r="R42" s="44">
        <f t="shared" si="1"/>
        <v>0</v>
      </c>
      <c r="S42" s="43">
        <f t="shared" si="2"/>
        <v>0</v>
      </c>
      <c r="T42" s="50">
        <f t="shared" si="3"/>
        <v>0</v>
      </c>
      <c r="U42" s="7"/>
    </row>
    <row r="43" spans="1:21" x14ac:dyDescent="0.2">
      <c r="A43" s="88"/>
      <c r="B43" s="8">
        <v>1573</v>
      </c>
      <c r="C43" t="s">
        <v>166</v>
      </c>
      <c r="D43">
        <v>485418</v>
      </c>
      <c r="E43">
        <v>101936</v>
      </c>
      <c r="F43" t="s">
        <v>65</v>
      </c>
      <c r="G43" t="s">
        <v>77</v>
      </c>
      <c r="H43" s="8">
        <v>1</v>
      </c>
      <c r="I43" s="81">
        <v>46477</v>
      </c>
      <c r="J43" t="s">
        <v>166</v>
      </c>
      <c r="K43" t="s">
        <v>167</v>
      </c>
      <c r="L43" s="42"/>
      <c r="M43" s="42"/>
      <c r="N43" s="42"/>
      <c r="O43" s="42"/>
      <c r="P43" s="42"/>
      <c r="Q43" s="43">
        <f t="shared" si="0"/>
        <v>0</v>
      </c>
      <c r="R43" s="44">
        <f t="shared" si="1"/>
        <v>0</v>
      </c>
      <c r="S43" s="43">
        <f t="shared" si="2"/>
        <v>0</v>
      </c>
      <c r="T43" s="50">
        <f t="shared" si="3"/>
        <v>0</v>
      </c>
      <c r="U43" s="7"/>
    </row>
    <row r="44" spans="1:21" x14ac:dyDescent="0.2">
      <c r="A44" s="88"/>
      <c r="B44" s="8">
        <v>1575</v>
      </c>
      <c r="C44" t="s">
        <v>168</v>
      </c>
      <c r="D44">
        <v>477798</v>
      </c>
      <c r="E44">
        <v>105501</v>
      </c>
      <c r="F44" t="s">
        <v>65</v>
      </c>
      <c r="G44" t="s">
        <v>66</v>
      </c>
      <c r="H44" s="8">
        <v>1</v>
      </c>
      <c r="I44" s="81">
        <v>46477</v>
      </c>
      <c r="J44" t="s">
        <v>109</v>
      </c>
      <c r="K44" t="s">
        <v>110</v>
      </c>
      <c r="L44" s="42"/>
      <c r="M44" s="42"/>
      <c r="N44" s="42"/>
      <c r="O44" s="42"/>
      <c r="P44" s="42"/>
      <c r="Q44" s="43">
        <f t="shared" si="0"/>
        <v>0</v>
      </c>
      <c r="R44" s="44">
        <f t="shared" si="1"/>
        <v>0</v>
      </c>
      <c r="S44" s="43">
        <f t="shared" si="2"/>
        <v>0</v>
      </c>
      <c r="T44" s="50">
        <f t="shared" si="3"/>
        <v>0</v>
      </c>
      <c r="U44" s="7"/>
    </row>
    <row r="45" spans="1:21" x14ac:dyDescent="0.2">
      <c r="A45" s="88"/>
      <c r="B45" s="8">
        <v>1636</v>
      </c>
      <c r="C45" t="s">
        <v>169</v>
      </c>
      <c r="D45">
        <v>506083</v>
      </c>
      <c r="E45">
        <v>130961</v>
      </c>
      <c r="F45" t="s">
        <v>65</v>
      </c>
      <c r="G45" t="s">
        <v>70</v>
      </c>
      <c r="H45" s="8">
        <v>1</v>
      </c>
      <c r="I45" s="81">
        <v>46477</v>
      </c>
      <c r="J45" t="s">
        <v>170</v>
      </c>
      <c r="K45" t="s">
        <v>171</v>
      </c>
      <c r="L45" s="42"/>
      <c r="M45" s="42"/>
      <c r="N45" s="42"/>
      <c r="O45" s="42"/>
      <c r="P45" s="42"/>
      <c r="Q45" s="43">
        <f t="shared" si="0"/>
        <v>0</v>
      </c>
      <c r="R45" s="44">
        <f t="shared" si="1"/>
        <v>0</v>
      </c>
      <c r="S45" s="43">
        <f t="shared" si="2"/>
        <v>0</v>
      </c>
      <c r="T45" s="50">
        <f t="shared" si="3"/>
        <v>0</v>
      </c>
      <c r="U45" s="7"/>
    </row>
    <row r="46" spans="1:21" x14ac:dyDescent="0.2">
      <c r="A46" s="88"/>
      <c r="B46" s="8">
        <v>1651</v>
      </c>
      <c r="C46" t="s">
        <v>172</v>
      </c>
      <c r="D46">
        <v>516539</v>
      </c>
      <c r="E46">
        <v>125646</v>
      </c>
      <c r="F46" t="s">
        <v>65</v>
      </c>
      <c r="G46" t="s">
        <v>66</v>
      </c>
      <c r="H46" s="8">
        <v>2</v>
      </c>
      <c r="I46" s="81">
        <v>46477</v>
      </c>
      <c r="J46" t="s">
        <v>173</v>
      </c>
      <c r="K46" t="s">
        <v>172</v>
      </c>
      <c r="L46" s="42"/>
      <c r="M46" s="42"/>
      <c r="N46" s="42"/>
      <c r="O46" s="42"/>
      <c r="P46" s="42"/>
      <c r="Q46" s="43">
        <f t="shared" si="0"/>
        <v>0</v>
      </c>
      <c r="R46" s="44">
        <f t="shared" si="1"/>
        <v>0</v>
      </c>
      <c r="S46" s="43">
        <f t="shared" si="2"/>
        <v>0</v>
      </c>
      <c r="T46" s="50">
        <f t="shared" si="3"/>
        <v>0</v>
      </c>
      <c r="U46" s="7"/>
    </row>
    <row r="47" spans="1:21" x14ac:dyDescent="0.2">
      <c r="A47" s="88"/>
      <c r="B47" s="8">
        <v>1716</v>
      </c>
      <c r="C47" t="s">
        <v>174</v>
      </c>
      <c r="D47">
        <v>479240</v>
      </c>
      <c r="E47">
        <v>97201</v>
      </c>
      <c r="F47" t="s">
        <v>65</v>
      </c>
      <c r="G47" t="s">
        <v>70</v>
      </c>
      <c r="H47" s="8">
        <v>1</v>
      </c>
      <c r="I47" s="81">
        <v>46477</v>
      </c>
      <c r="J47" t="s">
        <v>175</v>
      </c>
      <c r="K47" t="s">
        <v>176</v>
      </c>
      <c r="L47" s="42"/>
      <c r="M47" s="42"/>
      <c r="N47" s="42"/>
      <c r="O47" s="42"/>
      <c r="P47" s="42"/>
      <c r="Q47" s="43">
        <f t="shared" si="0"/>
        <v>0</v>
      </c>
      <c r="R47" s="44">
        <f t="shared" si="1"/>
        <v>0</v>
      </c>
      <c r="S47" s="43">
        <f t="shared" si="2"/>
        <v>0</v>
      </c>
      <c r="T47" s="50">
        <f t="shared" si="3"/>
        <v>0</v>
      </c>
      <c r="U47" s="7"/>
    </row>
    <row r="48" spans="1:21" x14ac:dyDescent="0.2">
      <c r="A48" s="88"/>
      <c r="B48" s="8">
        <v>1720</v>
      </c>
      <c r="C48" t="s">
        <v>177</v>
      </c>
      <c r="D48">
        <v>501601</v>
      </c>
      <c r="E48">
        <v>102672</v>
      </c>
      <c r="F48" t="s">
        <v>65</v>
      </c>
      <c r="G48" t="s">
        <v>66</v>
      </c>
      <c r="H48" s="8">
        <v>1</v>
      </c>
      <c r="I48" s="81">
        <v>46477</v>
      </c>
      <c r="J48" t="s">
        <v>131</v>
      </c>
      <c r="K48" t="s">
        <v>178</v>
      </c>
      <c r="L48" s="42"/>
      <c r="M48" s="42"/>
      <c r="N48" s="42"/>
      <c r="O48" s="42"/>
      <c r="P48" s="42"/>
      <c r="Q48" s="43">
        <f t="shared" si="0"/>
        <v>0</v>
      </c>
      <c r="R48" s="44">
        <f t="shared" si="1"/>
        <v>0</v>
      </c>
      <c r="S48" s="43">
        <f t="shared" si="2"/>
        <v>0</v>
      </c>
      <c r="T48" s="50">
        <f t="shared" si="3"/>
        <v>0</v>
      </c>
      <c r="U48" s="7"/>
    </row>
    <row r="49" spans="1:24" x14ac:dyDescent="0.2">
      <c r="A49" s="88"/>
      <c r="B49" s="8">
        <v>1731</v>
      </c>
      <c r="C49" t="s">
        <v>179</v>
      </c>
      <c r="D49">
        <v>488897</v>
      </c>
      <c r="E49">
        <v>122037</v>
      </c>
      <c r="F49" t="s">
        <v>65</v>
      </c>
      <c r="G49" t="s">
        <v>66</v>
      </c>
      <c r="H49" s="8">
        <v>2</v>
      </c>
      <c r="I49" s="81">
        <v>46477</v>
      </c>
      <c r="J49" t="s">
        <v>180</v>
      </c>
      <c r="K49" t="s">
        <v>181</v>
      </c>
      <c r="L49" s="42"/>
      <c r="M49" s="42"/>
      <c r="N49" s="42"/>
      <c r="O49" s="42"/>
      <c r="P49" s="42"/>
      <c r="Q49" s="43">
        <f t="shared" si="0"/>
        <v>0</v>
      </c>
      <c r="R49" s="44">
        <f t="shared" si="1"/>
        <v>0</v>
      </c>
      <c r="S49" s="43">
        <f t="shared" si="2"/>
        <v>0</v>
      </c>
      <c r="T49" s="50">
        <f t="shared" si="3"/>
        <v>0</v>
      </c>
      <c r="U49" s="7"/>
    </row>
    <row r="50" spans="1:24" x14ac:dyDescent="0.2">
      <c r="A50" s="88"/>
      <c r="B50" s="8">
        <v>1732</v>
      </c>
      <c r="C50" t="s">
        <v>182</v>
      </c>
      <c r="D50">
        <v>488897</v>
      </c>
      <c r="E50">
        <v>122037</v>
      </c>
      <c r="F50" t="s">
        <v>65</v>
      </c>
      <c r="G50" t="s">
        <v>66</v>
      </c>
      <c r="H50" s="8">
        <v>1</v>
      </c>
      <c r="I50" s="81">
        <v>46477</v>
      </c>
      <c r="J50" t="s">
        <v>170</v>
      </c>
      <c r="K50" t="s">
        <v>181</v>
      </c>
      <c r="L50" s="42"/>
      <c r="M50" s="42"/>
      <c r="N50" s="42"/>
      <c r="O50" s="42"/>
      <c r="P50" s="42"/>
      <c r="Q50" s="43">
        <f t="shared" ref="Q50:Q106" si="4">SUM(L50:P50)</f>
        <v>0</v>
      </c>
      <c r="R50" s="44">
        <f t="shared" ref="R50:R106" si="5">SUM($R$5)</f>
        <v>0</v>
      </c>
      <c r="S50" s="43">
        <f t="shared" ref="S50:S106" si="6">Q50*R50</f>
        <v>0</v>
      </c>
      <c r="T50" s="50">
        <f t="shared" ref="T50:T106" si="7">S50+Q50</f>
        <v>0</v>
      </c>
      <c r="U50" s="7"/>
    </row>
    <row r="51" spans="1:24" x14ac:dyDescent="0.2">
      <c r="A51" s="88"/>
      <c r="B51" s="8">
        <v>1733</v>
      </c>
      <c r="C51" t="s">
        <v>183</v>
      </c>
      <c r="D51">
        <v>488897</v>
      </c>
      <c r="E51">
        <v>122037</v>
      </c>
      <c r="F51" t="s">
        <v>65</v>
      </c>
      <c r="G51" t="s">
        <v>66</v>
      </c>
      <c r="H51" s="8">
        <v>5</v>
      </c>
      <c r="I51" s="81">
        <v>46477</v>
      </c>
      <c r="J51" t="s">
        <v>170</v>
      </c>
      <c r="K51" t="s">
        <v>181</v>
      </c>
      <c r="L51" s="42"/>
      <c r="M51" s="42"/>
      <c r="N51" s="42"/>
      <c r="O51" s="42"/>
      <c r="P51" s="42"/>
      <c r="Q51" s="43">
        <f t="shared" si="4"/>
        <v>0</v>
      </c>
      <c r="R51" s="44">
        <f t="shared" si="5"/>
        <v>0</v>
      </c>
      <c r="S51" s="43">
        <f t="shared" si="6"/>
        <v>0</v>
      </c>
      <c r="T51" s="50">
        <f t="shared" si="7"/>
        <v>0</v>
      </c>
      <c r="U51" s="7"/>
    </row>
    <row r="52" spans="1:24" x14ac:dyDescent="0.2">
      <c r="A52" s="88"/>
      <c r="B52" s="8">
        <v>3004</v>
      </c>
      <c r="C52" t="s">
        <v>184</v>
      </c>
      <c r="D52">
        <v>488900</v>
      </c>
      <c r="E52">
        <v>122050</v>
      </c>
      <c r="F52" t="s">
        <v>124</v>
      </c>
      <c r="G52" t="s">
        <v>126</v>
      </c>
      <c r="H52" s="8">
        <v>5</v>
      </c>
      <c r="I52" s="81">
        <v>46477</v>
      </c>
      <c r="J52" t="s">
        <v>180</v>
      </c>
      <c r="K52" t="s">
        <v>181</v>
      </c>
      <c r="L52" s="42"/>
      <c r="M52" s="42"/>
      <c r="N52" s="42"/>
      <c r="O52" s="42"/>
      <c r="P52" s="42"/>
      <c r="Q52" s="43">
        <f t="shared" si="4"/>
        <v>0</v>
      </c>
      <c r="R52" s="44">
        <f t="shared" si="5"/>
        <v>0</v>
      </c>
      <c r="S52" s="43">
        <f t="shared" si="6"/>
        <v>0</v>
      </c>
      <c r="T52" s="50">
        <f t="shared" si="7"/>
        <v>0</v>
      </c>
      <c r="U52" s="7"/>
    </row>
    <row r="53" spans="1:24" x14ac:dyDescent="0.2">
      <c r="A53" s="89"/>
      <c r="B53" s="60">
        <v>3205</v>
      </c>
      <c r="C53" s="2" t="s">
        <v>185</v>
      </c>
      <c r="D53" s="2">
        <v>508094</v>
      </c>
      <c r="E53" s="2">
        <v>134436</v>
      </c>
      <c r="F53" s="2" t="s">
        <v>124</v>
      </c>
      <c r="G53" s="2" t="s">
        <v>186</v>
      </c>
      <c r="H53" s="60">
        <v>1</v>
      </c>
      <c r="I53" s="82">
        <v>46477</v>
      </c>
      <c r="J53" s="2" t="s">
        <v>170</v>
      </c>
      <c r="K53" s="2" t="s">
        <v>187</v>
      </c>
      <c r="L53" s="61"/>
      <c r="M53" s="61"/>
      <c r="N53" s="61"/>
      <c r="O53" s="61"/>
      <c r="P53" s="61"/>
      <c r="Q53" s="62">
        <f t="shared" si="4"/>
        <v>0</v>
      </c>
      <c r="R53" s="63">
        <f t="shared" si="5"/>
        <v>0</v>
      </c>
      <c r="S53" s="62">
        <f t="shared" si="6"/>
        <v>0</v>
      </c>
      <c r="T53" s="65">
        <f t="shared" si="7"/>
        <v>0</v>
      </c>
      <c r="U53" s="77">
        <f>SUM(T30:T53)</f>
        <v>0</v>
      </c>
    </row>
    <row r="54" spans="1:24" x14ac:dyDescent="0.2">
      <c r="A54" s="87" t="s">
        <v>32</v>
      </c>
      <c r="B54" s="56">
        <v>1001</v>
      </c>
      <c r="C54" s="1" t="s">
        <v>188</v>
      </c>
      <c r="D54" s="1">
        <v>479794</v>
      </c>
      <c r="E54" s="1">
        <v>120839</v>
      </c>
      <c r="F54" s="1" t="s">
        <v>65</v>
      </c>
      <c r="G54" s="1" t="s">
        <v>61</v>
      </c>
      <c r="H54" s="56">
        <v>2</v>
      </c>
      <c r="I54" s="83">
        <v>46843</v>
      </c>
      <c r="J54" s="1" t="s">
        <v>189</v>
      </c>
      <c r="K54" s="1" t="s">
        <v>190</v>
      </c>
      <c r="L54" s="57"/>
      <c r="M54" s="57"/>
      <c r="N54" s="57"/>
      <c r="O54" s="57"/>
      <c r="P54" s="57"/>
      <c r="Q54" s="58">
        <f t="shared" si="4"/>
        <v>0</v>
      </c>
      <c r="R54" s="59">
        <f t="shared" si="5"/>
        <v>0</v>
      </c>
      <c r="S54" s="58">
        <f t="shared" si="6"/>
        <v>0</v>
      </c>
      <c r="T54" s="64">
        <f t="shared" si="7"/>
        <v>0</v>
      </c>
      <c r="U54" s="7"/>
    </row>
    <row r="55" spans="1:24" x14ac:dyDescent="0.2">
      <c r="A55" s="88"/>
      <c r="B55" s="8">
        <v>1002</v>
      </c>
      <c r="C55" t="s">
        <v>191</v>
      </c>
      <c r="D55">
        <v>478222</v>
      </c>
      <c r="E55">
        <v>121871</v>
      </c>
      <c r="F55" t="s">
        <v>65</v>
      </c>
      <c r="G55" t="s">
        <v>70</v>
      </c>
      <c r="H55" s="8">
        <v>1</v>
      </c>
      <c r="I55" s="81">
        <v>46843</v>
      </c>
      <c r="J55" t="s">
        <v>189</v>
      </c>
      <c r="K55" t="s">
        <v>192</v>
      </c>
      <c r="L55" s="42"/>
      <c r="M55" s="42"/>
      <c r="N55" s="42"/>
      <c r="O55" s="42"/>
      <c r="P55" s="42"/>
      <c r="Q55" s="43">
        <f t="shared" si="4"/>
        <v>0</v>
      </c>
      <c r="R55" s="44">
        <f t="shared" si="5"/>
        <v>0</v>
      </c>
      <c r="S55" s="43">
        <f t="shared" si="6"/>
        <v>0</v>
      </c>
      <c r="T55" s="50">
        <f t="shared" si="7"/>
        <v>0</v>
      </c>
      <c r="U55" s="7"/>
    </row>
    <row r="56" spans="1:24" x14ac:dyDescent="0.2">
      <c r="A56" s="88"/>
      <c r="B56" s="8">
        <v>1171</v>
      </c>
      <c r="C56" t="s">
        <v>193</v>
      </c>
      <c r="D56">
        <v>528965</v>
      </c>
      <c r="E56">
        <v>138394</v>
      </c>
      <c r="F56" t="s">
        <v>65</v>
      </c>
      <c r="G56" t="s">
        <v>66</v>
      </c>
      <c r="H56" s="8">
        <v>1</v>
      </c>
      <c r="I56" s="81">
        <v>46843</v>
      </c>
      <c r="J56" t="s">
        <v>194</v>
      </c>
      <c r="K56" t="s">
        <v>195</v>
      </c>
      <c r="L56" s="42"/>
      <c r="M56" s="42"/>
      <c r="N56" s="42"/>
      <c r="O56" s="42"/>
      <c r="P56" s="42"/>
      <c r="Q56" s="43">
        <f t="shared" si="4"/>
        <v>0</v>
      </c>
      <c r="R56" s="44">
        <f t="shared" si="5"/>
        <v>0</v>
      </c>
      <c r="S56" s="43">
        <f t="shared" si="6"/>
        <v>0</v>
      </c>
      <c r="T56" s="50">
        <f t="shared" si="7"/>
        <v>0</v>
      </c>
      <c r="U56" s="7"/>
    </row>
    <row r="57" spans="1:24" x14ac:dyDescent="0.2">
      <c r="A57" s="88"/>
      <c r="B57" s="8">
        <v>1224</v>
      </c>
      <c r="C57" t="s">
        <v>196</v>
      </c>
      <c r="D57">
        <v>508930</v>
      </c>
      <c r="E57">
        <v>132960</v>
      </c>
      <c r="F57" t="s">
        <v>65</v>
      </c>
      <c r="G57" t="s">
        <v>66</v>
      </c>
      <c r="H57" s="8">
        <v>1</v>
      </c>
      <c r="I57" s="81">
        <v>46843</v>
      </c>
      <c r="J57" t="s">
        <v>90</v>
      </c>
      <c r="K57" t="s">
        <v>91</v>
      </c>
      <c r="L57" s="42"/>
      <c r="M57" s="42"/>
      <c r="N57" s="42"/>
      <c r="O57" s="42"/>
      <c r="P57" s="42"/>
      <c r="Q57" s="43">
        <f t="shared" si="4"/>
        <v>0</v>
      </c>
      <c r="R57" s="44">
        <f t="shared" si="5"/>
        <v>0</v>
      </c>
      <c r="S57" s="43">
        <f t="shared" si="6"/>
        <v>0</v>
      </c>
      <c r="T57" s="50">
        <f t="shared" si="7"/>
        <v>0</v>
      </c>
      <c r="U57" s="7"/>
    </row>
    <row r="58" spans="1:24" x14ac:dyDescent="0.2">
      <c r="A58" s="88"/>
      <c r="B58" s="8">
        <v>1256</v>
      </c>
      <c r="C58" t="s">
        <v>197</v>
      </c>
      <c r="D58">
        <v>512692</v>
      </c>
      <c r="E58">
        <v>117779</v>
      </c>
      <c r="F58" t="s">
        <v>65</v>
      </c>
      <c r="G58" t="s">
        <v>77</v>
      </c>
      <c r="H58" s="8">
        <v>1</v>
      </c>
      <c r="I58" s="81">
        <v>46843</v>
      </c>
      <c r="J58" t="s">
        <v>198</v>
      </c>
      <c r="K58" t="s">
        <v>199</v>
      </c>
      <c r="L58" s="42"/>
      <c r="M58" s="42"/>
      <c r="N58" s="42"/>
      <c r="O58" s="42"/>
      <c r="P58" s="42"/>
      <c r="Q58" s="43">
        <f t="shared" si="4"/>
        <v>0</v>
      </c>
      <c r="R58" s="44">
        <f t="shared" si="5"/>
        <v>0</v>
      </c>
      <c r="S58" s="43">
        <f t="shared" si="6"/>
        <v>0</v>
      </c>
      <c r="T58" s="50">
        <f t="shared" si="7"/>
        <v>0</v>
      </c>
      <c r="U58" s="7"/>
    </row>
    <row r="59" spans="1:24" x14ac:dyDescent="0.2">
      <c r="A59" s="88"/>
      <c r="B59" s="8">
        <v>1270</v>
      </c>
      <c r="C59" t="s">
        <v>200</v>
      </c>
      <c r="D59">
        <v>509800</v>
      </c>
      <c r="E59">
        <v>122394</v>
      </c>
      <c r="F59" t="s">
        <v>65</v>
      </c>
      <c r="G59" t="s">
        <v>70</v>
      </c>
      <c r="H59" s="8">
        <v>1</v>
      </c>
      <c r="I59" s="81">
        <v>46843</v>
      </c>
      <c r="J59" t="s">
        <v>201</v>
      </c>
      <c r="K59" t="s">
        <v>142</v>
      </c>
      <c r="L59" s="42"/>
      <c r="M59" s="42"/>
      <c r="N59" s="42"/>
      <c r="O59" s="42"/>
      <c r="P59" s="42"/>
      <c r="Q59" s="43">
        <f t="shared" si="4"/>
        <v>0</v>
      </c>
      <c r="R59" s="44">
        <f t="shared" si="5"/>
        <v>0</v>
      </c>
      <c r="S59" s="43">
        <f t="shared" si="6"/>
        <v>0</v>
      </c>
      <c r="T59" s="50">
        <f t="shared" si="7"/>
        <v>0</v>
      </c>
      <c r="U59" s="7"/>
    </row>
    <row r="60" spans="1:24" x14ac:dyDescent="0.2">
      <c r="A60" s="88"/>
      <c r="B60" s="8">
        <v>1454</v>
      </c>
      <c r="C60" t="s">
        <v>202</v>
      </c>
      <c r="D60">
        <v>519213</v>
      </c>
      <c r="E60">
        <v>110609</v>
      </c>
      <c r="F60" t="s">
        <v>65</v>
      </c>
      <c r="G60" t="s">
        <v>70</v>
      </c>
      <c r="H60" s="8">
        <v>1</v>
      </c>
      <c r="I60" s="81">
        <v>46843</v>
      </c>
      <c r="J60" t="s">
        <v>127</v>
      </c>
      <c r="K60" t="s">
        <v>128</v>
      </c>
      <c r="L60" s="42"/>
      <c r="M60" s="42"/>
      <c r="N60" s="42"/>
      <c r="O60" s="42"/>
      <c r="P60" s="42"/>
      <c r="Q60" s="43">
        <f t="shared" si="4"/>
        <v>0</v>
      </c>
      <c r="R60" s="44">
        <f t="shared" si="5"/>
        <v>0</v>
      </c>
      <c r="S60" s="43">
        <f t="shared" si="6"/>
        <v>0</v>
      </c>
      <c r="T60" s="50">
        <f t="shared" si="7"/>
        <v>0</v>
      </c>
      <c r="U60" s="7"/>
    </row>
    <row r="61" spans="1:24" x14ac:dyDescent="0.2">
      <c r="A61" s="88"/>
      <c r="B61" s="8">
        <v>1456</v>
      </c>
      <c r="C61" t="s">
        <v>203</v>
      </c>
      <c r="D61">
        <v>517165</v>
      </c>
      <c r="E61">
        <v>112337</v>
      </c>
      <c r="F61" t="s">
        <v>65</v>
      </c>
      <c r="G61" t="s">
        <v>70</v>
      </c>
      <c r="H61" s="8">
        <v>1</v>
      </c>
      <c r="I61" s="81">
        <v>46843</v>
      </c>
      <c r="J61" t="s">
        <v>204</v>
      </c>
      <c r="K61" t="s">
        <v>205</v>
      </c>
      <c r="L61" s="42"/>
      <c r="M61" s="42"/>
      <c r="N61" s="42"/>
      <c r="O61" s="42"/>
      <c r="P61" s="42"/>
      <c r="Q61" s="43">
        <f t="shared" si="4"/>
        <v>0</v>
      </c>
      <c r="R61" s="44">
        <f t="shared" si="5"/>
        <v>0</v>
      </c>
      <c r="S61" s="43">
        <f t="shared" si="6"/>
        <v>0</v>
      </c>
      <c r="T61" s="50">
        <f t="shared" si="7"/>
        <v>0</v>
      </c>
      <c r="U61" s="76"/>
    </row>
    <row r="62" spans="1:24" ht="13.9" customHeight="1" x14ac:dyDescent="0.2">
      <c r="A62" s="88"/>
      <c r="B62" s="8">
        <v>1517</v>
      </c>
      <c r="C62" t="s">
        <v>206</v>
      </c>
      <c r="D62">
        <v>484407</v>
      </c>
      <c r="E62">
        <v>103733</v>
      </c>
      <c r="F62" t="s">
        <v>65</v>
      </c>
      <c r="G62" t="s">
        <v>70</v>
      </c>
      <c r="H62" s="8">
        <v>1</v>
      </c>
      <c r="I62" s="81">
        <v>46843</v>
      </c>
      <c r="J62" t="s">
        <v>206</v>
      </c>
      <c r="K62" t="s">
        <v>207</v>
      </c>
      <c r="L62" s="42"/>
      <c r="M62" s="42"/>
      <c r="N62" s="42"/>
      <c r="O62" s="42"/>
      <c r="P62" s="42"/>
      <c r="Q62" s="43">
        <f t="shared" si="4"/>
        <v>0</v>
      </c>
      <c r="R62" s="44">
        <f t="shared" si="5"/>
        <v>0</v>
      </c>
      <c r="S62" s="43">
        <f t="shared" si="6"/>
        <v>0</v>
      </c>
      <c r="T62" s="50">
        <f t="shared" si="7"/>
        <v>0</v>
      </c>
      <c r="U62" s="7"/>
    </row>
    <row r="63" spans="1:24" x14ac:dyDescent="0.2">
      <c r="A63" s="88"/>
      <c r="B63" s="8">
        <v>1524</v>
      </c>
      <c r="C63" t="s">
        <v>208</v>
      </c>
      <c r="D63">
        <v>494002</v>
      </c>
      <c r="E63">
        <v>100570</v>
      </c>
      <c r="F63" t="s">
        <v>65</v>
      </c>
      <c r="G63" t="s">
        <v>66</v>
      </c>
      <c r="H63" s="8">
        <v>3</v>
      </c>
      <c r="I63" s="81">
        <v>46843</v>
      </c>
      <c r="J63" t="s">
        <v>209</v>
      </c>
      <c r="K63" t="s">
        <v>210</v>
      </c>
      <c r="L63" s="42"/>
      <c r="M63" s="42"/>
      <c r="N63" s="42"/>
      <c r="O63" s="42"/>
      <c r="P63" s="42"/>
      <c r="Q63" s="43">
        <f t="shared" si="4"/>
        <v>0</v>
      </c>
      <c r="R63" s="44">
        <f t="shared" si="5"/>
        <v>0</v>
      </c>
      <c r="S63" s="43">
        <f t="shared" si="6"/>
        <v>0</v>
      </c>
      <c r="T63" s="50">
        <f t="shared" si="7"/>
        <v>0</v>
      </c>
      <c r="U63" s="7"/>
      <c r="W63" s="18"/>
      <c r="X63" s="18"/>
    </row>
    <row r="64" spans="1:24" x14ac:dyDescent="0.2">
      <c r="A64" s="88"/>
      <c r="B64" s="8">
        <v>1531</v>
      </c>
      <c r="C64" t="s">
        <v>211</v>
      </c>
      <c r="D64">
        <v>493595</v>
      </c>
      <c r="E64">
        <v>101243</v>
      </c>
      <c r="F64" t="s">
        <v>65</v>
      </c>
      <c r="G64" t="s">
        <v>70</v>
      </c>
      <c r="H64" s="8">
        <v>1</v>
      </c>
      <c r="I64" s="81">
        <v>46843</v>
      </c>
      <c r="J64" t="s">
        <v>209</v>
      </c>
      <c r="K64" t="s">
        <v>212</v>
      </c>
      <c r="L64" s="42"/>
      <c r="M64" s="42"/>
      <c r="N64" s="42"/>
      <c r="O64" s="42"/>
      <c r="P64" s="42"/>
      <c r="Q64" s="43">
        <f t="shared" si="4"/>
        <v>0</v>
      </c>
      <c r="R64" s="44">
        <f t="shared" si="5"/>
        <v>0</v>
      </c>
      <c r="S64" s="43">
        <f t="shared" si="6"/>
        <v>0</v>
      </c>
      <c r="T64" s="50">
        <f t="shared" si="7"/>
        <v>0</v>
      </c>
      <c r="U64" s="7"/>
    </row>
    <row r="65" spans="1:21" x14ac:dyDescent="0.2">
      <c r="A65" s="88"/>
      <c r="B65" s="8">
        <v>1600</v>
      </c>
      <c r="C65" t="s">
        <v>213</v>
      </c>
      <c r="D65">
        <v>513266</v>
      </c>
      <c r="E65">
        <v>115581</v>
      </c>
      <c r="F65" t="s">
        <v>60</v>
      </c>
      <c r="G65" t="s">
        <v>66</v>
      </c>
      <c r="H65" s="8">
        <v>2</v>
      </c>
      <c r="I65" s="81">
        <v>46843</v>
      </c>
      <c r="J65" t="s">
        <v>214</v>
      </c>
      <c r="K65" t="s">
        <v>215</v>
      </c>
      <c r="L65" s="42"/>
      <c r="M65" s="42"/>
      <c r="N65" s="42"/>
      <c r="O65" s="42"/>
      <c r="P65" s="42"/>
      <c r="Q65" s="43">
        <f t="shared" si="4"/>
        <v>0</v>
      </c>
      <c r="R65" s="44">
        <f t="shared" si="5"/>
        <v>0</v>
      </c>
      <c r="S65" s="43">
        <f t="shared" si="6"/>
        <v>0</v>
      </c>
      <c r="T65" s="50">
        <f t="shared" si="7"/>
        <v>0</v>
      </c>
      <c r="U65" s="7"/>
    </row>
    <row r="66" spans="1:21" x14ac:dyDescent="0.2">
      <c r="A66" s="88"/>
      <c r="B66" s="8">
        <v>1648</v>
      </c>
      <c r="C66" t="s">
        <v>216</v>
      </c>
      <c r="D66">
        <v>517480</v>
      </c>
      <c r="E66">
        <v>122572</v>
      </c>
      <c r="F66" t="s">
        <v>60</v>
      </c>
      <c r="G66" t="s">
        <v>66</v>
      </c>
      <c r="H66" s="8">
        <v>4</v>
      </c>
      <c r="I66" s="81">
        <v>46843</v>
      </c>
      <c r="J66" t="s">
        <v>217</v>
      </c>
      <c r="K66" t="s">
        <v>218</v>
      </c>
      <c r="L66" s="42"/>
      <c r="M66" s="42"/>
      <c r="N66" s="42"/>
      <c r="O66" s="42"/>
      <c r="P66" s="42"/>
      <c r="Q66" s="43">
        <f t="shared" si="4"/>
        <v>0</v>
      </c>
      <c r="R66" s="44">
        <f t="shared" si="5"/>
        <v>0</v>
      </c>
      <c r="S66" s="43">
        <f t="shared" si="6"/>
        <v>0</v>
      </c>
      <c r="T66" s="50">
        <f t="shared" si="7"/>
        <v>0</v>
      </c>
      <c r="U66" s="7"/>
    </row>
    <row r="67" spans="1:21" x14ac:dyDescent="0.2">
      <c r="A67" s="89"/>
      <c r="B67" s="60">
        <v>1659</v>
      </c>
      <c r="C67" s="2" t="s">
        <v>219</v>
      </c>
      <c r="D67" s="2">
        <v>507814</v>
      </c>
      <c r="E67" s="2">
        <v>104913</v>
      </c>
      <c r="F67" s="2" t="s">
        <v>65</v>
      </c>
      <c r="G67" s="2" t="s">
        <v>66</v>
      </c>
      <c r="H67" s="60">
        <v>1</v>
      </c>
      <c r="I67" s="82">
        <v>46843</v>
      </c>
      <c r="J67" s="2" t="s">
        <v>170</v>
      </c>
      <c r="K67" s="2" t="s">
        <v>220</v>
      </c>
      <c r="L67" s="61"/>
      <c r="M67" s="61"/>
      <c r="N67" s="61"/>
      <c r="O67" s="61"/>
      <c r="P67" s="61"/>
      <c r="Q67" s="62">
        <f t="shared" si="4"/>
        <v>0</v>
      </c>
      <c r="R67" s="63">
        <f t="shared" si="5"/>
        <v>0</v>
      </c>
      <c r="S67" s="62">
        <f t="shared" si="6"/>
        <v>0</v>
      </c>
      <c r="T67" s="65">
        <f t="shared" si="7"/>
        <v>0</v>
      </c>
      <c r="U67" s="77">
        <f>SUM(T54:T67)</f>
        <v>0</v>
      </c>
    </row>
    <row r="68" spans="1:21" x14ac:dyDescent="0.2">
      <c r="A68" s="87" t="s">
        <v>33</v>
      </c>
      <c r="B68" s="56">
        <v>1013</v>
      </c>
      <c r="C68" s="1" t="s">
        <v>221</v>
      </c>
      <c r="D68" s="1">
        <v>487719</v>
      </c>
      <c r="E68" s="1">
        <v>113206</v>
      </c>
      <c r="F68" s="1" t="s">
        <v>65</v>
      </c>
      <c r="G68" s="1" t="s">
        <v>66</v>
      </c>
      <c r="H68" s="56">
        <v>4</v>
      </c>
      <c r="I68" s="81">
        <v>47208</v>
      </c>
      <c r="J68" s="1" t="s">
        <v>221</v>
      </c>
      <c r="K68" s="1" t="s">
        <v>222</v>
      </c>
      <c r="L68" s="57"/>
      <c r="M68" s="57"/>
      <c r="N68" s="57"/>
      <c r="O68" s="57"/>
      <c r="P68" s="57"/>
      <c r="Q68" s="58">
        <f t="shared" si="4"/>
        <v>0</v>
      </c>
      <c r="R68" s="59">
        <f t="shared" si="5"/>
        <v>0</v>
      </c>
      <c r="S68" s="58">
        <f t="shared" si="6"/>
        <v>0</v>
      </c>
      <c r="T68" s="64">
        <f t="shared" si="7"/>
        <v>0</v>
      </c>
      <c r="U68" s="7"/>
    </row>
    <row r="69" spans="1:21" x14ac:dyDescent="0.2">
      <c r="A69" s="88"/>
      <c r="B69" s="8">
        <v>1037</v>
      </c>
      <c r="C69" t="s">
        <v>223</v>
      </c>
      <c r="D69">
        <v>485316</v>
      </c>
      <c r="E69">
        <v>122901</v>
      </c>
      <c r="F69" t="s">
        <v>65</v>
      </c>
      <c r="G69" t="s">
        <v>70</v>
      </c>
      <c r="H69" s="8">
        <v>5</v>
      </c>
      <c r="I69" s="81">
        <v>47208</v>
      </c>
      <c r="J69" t="s">
        <v>224</v>
      </c>
      <c r="K69" t="s">
        <v>225</v>
      </c>
      <c r="L69" s="42"/>
      <c r="M69" s="42"/>
      <c r="N69" s="42"/>
      <c r="O69" s="42"/>
      <c r="P69" s="42"/>
      <c r="Q69" s="43">
        <f t="shared" si="4"/>
        <v>0</v>
      </c>
      <c r="R69" s="44">
        <f t="shared" si="5"/>
        <v>0</v>
      </c>
      <c r="S69" s="43">
        <f t="shared" si="6"/>
        <v>0</v>
      </c>
      <c r="T69" s="50">
        <f t="shared" si="7"/>
        <v>0</v>
      </c>
      <c r="U69" s="7"/>
    </row>
    <row r="70" spans="1:21" x14ac:dyDescent="0.2">
      <c r="A70" s="88"/>
      <c r="B70" s="8">
        <v>1067</v>
      </c>
      <c r="C70" t="s">
        <v>226</v>
      </c>
      <c r="D70">
        <v>500997.98</v>
      </c>
      <c r="E70">
        <v>118335.99</v>
      </c>
      <c r="F70" t="s">
        <v>60</v>
      </c>
      <c r="G70" t="s">
        <v>77</v>
      </c>
      <c r="H70" s="8">
        <v>4</v>
      </c>
      <c r="I70" s="81">
        <v>47208</v>
      </c>
      <c r="J70" t="s">
        <v>227</v>
      </c>
      <c r="K70" t="s">
        <v>228</v>
      </c>
      <c r="L70" s="42"/>
      <c r="M70" s="42"/>
      <c r="N70" s="42"/>
      <c r="O70" s="42"/>
      <c r="P70" s="42"/>
      <c r="Q70" s="43">
        <f t="shared" si="4"/>
        <v>0</v>
      </c>
      <c r="R70" s="44">
        <f t="shared" si="5"/>
        <v>0</v>
      </c>
      <c r="S70" s="43">
        <f t="shared" si="6"/>
        <v>0</v>
      </c>
      <c r="T70" s="50">
        <f t="shared" si="7"/>
        <v>0</v>
      </c>
      <c r="U70" s="7"/>
    </row>
    <row r="71" spans="1:21" x14ac:dyDescent="0.2">
      <c r="A71" s="88"/>
      <c r="B71" s="8">
        <v>1068</v>
      </c>
      <c r="C71" t="s">
        <v>229</v>
      </c>
      <c r="D71">
        <v>500954</v>
      </c>
      <c r="E71">
        <v>118250</v>
      </c>
      <c r="F71" t="s">
        <v>60</v>
      </c>
      <c r="G71" t="s">
        <v>77</v>
      </c>
      <c r="H71" s="8">
        <v>6</v>
      </c>
      <c r="I71" s="81">
        <v>47208</v>
      </c>
      <c r="J71" t="s">
        <v>227</v>
      </c>
      <c r="K71" t="s">
        <v>228</v>
      </c>
      <c r="L71" s="42"/>
      <c r="M71" s="42"/>
      <c r="N71" s="42"/>
      <c r="O71" s="42"/>
      <c r="P71" s="42"/>
      <c r="Q71" s="43">
        <f t="shared" si="4"/>
        <v>0</v>
      </c>
      <c r="R71" s="44">
        <f t="shared" si="5"/>
        <v>0</v>
      </c>
      <c r="S71" s="43">
        <f t="shared" si="6"/>
        <v>0</v>
      </c>
      <c r="T71" s="50">
        <f t="shared" si="7"/>
        <v>0</v>
      </c>
      <c r="U71" s="7"/>
    </row>
    <row r="72" spans="1:21" x14ac:dyDescent="0.2">
      <c r="A72" s="88"/>
      <c r="B72" s="8">
        <v>1102</v>
      </c>
      <c r="C72" t="s">
        <v>230</v>
      </c>
      <c r="D72">
        <v>482370</v>
      </c>
      <c r="E72">
        <v>121865</v>
      </c>
      <c r="F72" t="s">
        <v>65</v>
      </c>
      <c r="G72" t="s">
        <v>61</v>
      </c>
      <c r="H72" s="8">
        <v>1</v>
      </c>
      <c r="I72" s="81">
        <v>47208</v>
      </c>
      <c r="J72" t="s">
        <v>62</v>
      </c>
      <c r="K72" t="s">
        <v>231</v>
      </c>
      <c r="L72" s="42"/>
      <c r="M72" s="42"/>
      <c r="N72" s="42"/>
      <c r="O72" s="42"/>
      <c r="P72" s="42"/>
      <c r="Q72" s="43">
        <f t="shared" si="4"/>
        <v>0</v>
      </c>
      <c r="R72" s="44">
        <f t="shared" si="5"/>
        <v>0</v>
      </c>
      <c r="S72" s="43">
        <f t="shared" si="6"/>
        <v>0</v>
      </c>
      <c r="T72" s="50">
        <f t="shared" si="7"/>
        <v>0</v>
      </c>
      <c r="U72" s="7"/>
    </row>
    <row r="73" spans="1:21" x14ac:dyDescent="0.2">
      <c r="A73" s="88"/>
      <c r="B73" s="8">
        <v>1166</v>
      </c>
      <c r="C73" t="s">
        <v>232</v>
      </c>
      <c r="D73">
        <v>528097</v>
      </c>
      <c r="E73">
        <v>137923</v>
      </c>
      <c r="F73" t="s">
        <v>233</v>
      </c>
      <c r="G73" t="s">
        <v>66</v>
      </c>
      <c r="H73" s="8">
        <v>5</v>
      </c>
      <c r="I73" s="81">
        <v>47208</v>
      </c>
      <c r="J73" t="s">
        <v>170</v>
      </c>
      <c r="K73" t="s">
        <v>220</v>
      </c>
      <c r="L73" s="42"/>
      <c r="M73" s="42"/>
      <c r="N73" s="42"/>
      <c r="O73" s="42"/>
      <c r="P73" s="42"/>
      <c r="Q73" s="43">
        <f t="shared" si="4"/>
        <v>0</v>
      </c>
      <c r="R73" s="44">
        <f t="shared" si="5"/>
        <v>0</v>
      </c>
      <c r="S73" s="43">
        <f t="shared" si="6"/>
        <v>0</v>
      </c>
      <c r="T73" s="50">
        <f t="shared" si="7"/>
        <v>0</v>
      </c>
      <c r="U73" s="7"/>
    </row>
    <row r="74" spans="1:21" x14ac:dyDescent="0.2">
      <c r="A74" s="88"/>
      <c r="B74" s="8">
        <v>1205</v>
      </c>
      <c r="C74" t="s">
        <v>234</v>
      </c>
      <c r="D74">
        <v>519395</v>
      </c>
      <c r="E74">
        <v>129154</v>
      </c>
      <c r="F74" t="s">
        <v>60</v>
      </c>
      <c r="G74" t="s">
        <v>66</v>
      </c>
      <c r="H74" s="8">
        <v>4</v>
      </c>
      <c r="I74" s="81">
        <v>47208</v>
      </c>
      <c r="J74" t="s">
        <v>235</v>
      </c>
      <c r="K74" t="s">
        <v>97</v>
      </c>
      <c r="L74" s="42"/>
      <c r="M74" s="42"/>
      <c r="N74" s="42"/>
      <c r="O74" s="42"/>
      <c r="P74" s="42"/>
      <c r="Q74" s="43">
        <f t="shared" si="4"/>
        <v>0</v>
      </c>
      <c r="R74" s="44">
        <f t="shared" si="5"/>
        <v>0</v>
      </c>
      <c r="S74" s="43">
        <f t="shared" si="6"/>
        <v>0</v>
      </c>
      <c r="T74" s="50">
        <f t="shared" si="7"/>
        <v>0</v>
      </c>
      <c r="U74" s="7"/>
    </row>
    <row r="75" spans="1:21" x14ac:dyDescent="0.2">
      <c r="A75" s="88"/>
      <c r="B75" s="8">
        <v>1362</v>
      </c>
      <c r="C75" t="s">
        <v>236</v>
      </c>
      <c r="D75">
        <v>538510</v>
      </c>
      <c r="E75">
        <v>124473</v>
      </c>
      <c r="F75" t="s">
        <v>65</v>
      </c>
      <c r="G75" t="s">
        <v>70</v>
      </c>
      <c r="H75" s="8">
        <v>1</v>
      </c>
      <c r="I75" s="81">
        <v>47208</v>
      </c>
      <c r="J75" t="s">
        <v>237</v>
      </c>
      <c r="K75" t="s">
        <v>238</v>
      </c>
      <c r="L75" s="42"/>
      <c r="M75" s="42"/>
      <c r="N75" s="42"/>
      <c r="O75" s="42"/>
      <c r="P75" s="42"/>
      <c r="Q75" s="43">
        <f t="shared" si="4"/>
        <v>0</v>
      </c>
      <c r="R75" s="44">
        <f t="shared" si="5"/>
        <v>0</v>
      </c>
      <c r="S75" s="43">
        <f t="shared" si="6"/>
        <v>0</v>
      </c>
      <c r="T75" s="50">
        <f t="shared" si="7"/>
        <v>0</v>
      </c>
      <c r="U75" s="7"/>
    </row>
    <row r="76" spans="1:21" x14ac:dyDescent="0.2">
      <c r="A76" s="88"/>
      <c r="B76" s="8">
        <v>1449</v>
      </c>
      <c r="C76" t="s">
        <v>99</v>
      </c>
      <c r="D76">
        <v>502917</v>
      </c>
      <c r="E76">
        <v>105095</v>
      </c>
      <c r="F76" t="s">
        <v>65</v>
      </c>
      <c r="G76" t="s">
        <v>66</v>
      </c>
      <c r="H76" s="8">
        <v>1</v>
      </c>
      <c r="I76" s="81">
        <v>47208</v>
      </c>
      <c r="J76" t="s">
        <v>99</v>
      </c>
      <c r="K76" t="s">
        <v>100</v>
      </c>
      <c r="L76" s="42"/>
      <c r="M76" s="42"/>
      <c r="N76" s="42"/>
      <c r="O76" s="42"/>
      <c r="P76" s="42"/>
      <c r="Q76" s="43">
        <f t="shared" si="4"/>
        <v>0</v>
      </c>
      <c r="R76" s="44">
        <f t="shared" si="5"/>
        <v>0</v>
      </c>
      <c r="S76" s="43">
        <f t="shared" si="6"/>
        <v>0</v>
      </c>
      <c r="T76" s="50">
        <f t="shared" si="7"/>
        <v>0</v>
      </c>
      <c r="U76" s="7"/>
    </row>
    <row r="77" spans="1:21" x14ac:dyDescent="0.2">
      <c r="A77" s="88"/>
      <c r="B77" s="8">
        <v>1468</v>
      </c>
      <c r="C77" t="s">
        <v>239</v>
      </c>
      <c r="D77">
        <v>502493</v>
      </c>
      <c r="E77">
        <v>111822</v>
      </c>
      <c r="F77" t="s">
        <v>102</v>
      </c>
      <c r="G77" t="s">
        <v>77</v>
      </c>
      <c r="H77" s="8">
        <v>5</v>
      </c>
      <c r="I77" s="81">
        <v>47208</v>
      </c>
      <c r="J77" t="s">
        <v>239</v>
      </c>
      <c r="K77" t="s">
        <v>240</v>
      </c>
      <c r="L77" s="42"/>
      <c r="M77" s="42"/>
      <c r="N77" s="42"/>
      <c r="O77" s="42"/>
      <c r="P77" s="42"/>
      <c r="Q77" s="43">
        <f t="shared" si="4"/>
        <v>0</v>
      </c>
      <c r="R77" s="44">
        <f t="shared" si="5"/>
        <v>0</v>
      </c>
      <c r="S77" s="43">
        <f t="shared" si="6"/>
        <v>0</v>
      </c>
      <c r="T77" s="50">
        <f t="shared" si="7"/>
        <v>0</v>
      </c>
      <c r="U77" s="7"/>
    </row>
    <row r="78" spans="1:21" x14ac:dyDescent="0.2">
      <c r="A78" s="88"/>
      <c r="B78" s="8">
        <v>1512</v>
      </c>
      <c r="C78" t="s">
        <v>241</v>
      </c>
      <c r="D78">
        <v>479807</v>
      </c>
      <c r="E78">
        <v>105239</v>
      </c>
      <c r="F78" t="s">
        <v>60</v>
      </c>
      <c r="G78" t="s">
        <v>66</v>
      </c>
      <c r="H78" s="8">
        <v>3</v>
      </c>
      <c r="I78" s="81">
        <v>47208</v>
      </c>
      <c r="J78" t="s">
        <v>242</v>
      </c>
      <c r="K78" t="s">
        <v>110</v>
      </c>
      <c r="L78" s="42"/>
      <c r="M78" s="42"/>
      <c r="N78" s="42"/>
      <c r="O78" s="42"/>
      <c r="P78" s="42"/>
      <c r="Q78" s="43">
        <f t="shared" si="4"/>
        <v>0</v>
      </c>
      <c r="R78" s="44">
        <f t="shared" si="5"/>
        <v>0</v>
      </c>
      <c r="S78" s="43">
        <f t="shared" si="6"/>
        <v>0</v>
      </c>
      <c r="T78" s="50">
        <f t="shared" si="7"/>
        <v>0</v>
      </c>
      <c r="U78" s="7"/>
    </row>
    <row r="79" spans="1:21" x14ac:dyDescent="0.2">
      <c r="A79" s="88"/>
      <c r="B79" s="8">
        <v>1679</v>
      </c>
      <c r="C79" t="s">
        <v>243</v>
      </c>
      <c r="D79">
        <v>504080</v>
      </c>
      <c r="E79">
        <v>131190</v>
      </c>
      <c r="F79" t="s">
        <v>65</v>
      </c>
      <c r="G79" t="s">
        <v>77</v>
      </c>
      <c r="H79" s="8">
        <v>1</v>
      </c>
      <c r="I79" s="81">
        <v>47208</v>
      </c>
      <c r="J79" t="s">
        <v>170</v>
      </c>
      <c r="K79" t="s">
        <v>128</v>
      </c>
      <c r="L79" s="42"/>
      <c r="M79" s="42"/>
      <c r="N79" s="42"/>
      <c r="O79" s="42"/>
      <c r="P79" s="42"/>
      <c r="Q79" s="43">
        <f t="shared" si="4"/>
        <v>0</v>
      </c>
      <c r="R79" s="44">
        <f t="shared" si="5"/>
        <v>0</v>
      </c>
      <c r="S79" s="43">
        <f t="shared" si="6"/>
        <v>0</v>
      </c>
      <c r="T79" s="50">
        <f t="shared" si="7"/>
        <v>0</v>
      </c>
      <c r="U79" s="7"/>
    </row>
    <row r="80" spans="1:21" x14ac:dyDescent="0.2">
      <c r="A80" s="88"/>
      <c r="B80" s="8">
        <v>1698</v>
      </c>
      <c r="C80" t="s">
        <v>244</v>
      </c>
      <c r="D80">
        <v>494892</v>
      </c>
      <c r="E80">
        <v>101980</v>
      </c>
      <c r="F80" t="s">
        <v>245</v>
      </c>
      <c r="G80" t="s">
        <v>246</v>
      </c>
      <c r="H80" s="8">
        <v>0</v>
      </c>
      <c r="I80" s="81">
        <v>47208</v>
      </c>
      <c r="J80" t="s">
        <v>170</v>
      </c>
      <c r="K80" t="s">
        <v>247</v>
      </c>
      <c r="L80" s="42"/>
      <c r="M80" s="42"/>
      <c r="N80" s="42"/>
      <c r="O80" s="42"/>
      <c r="P80" s="42"/>
      <c r="Q80" s="43">
        <f t="shared" si="4"/>
        <v>0</v>
      </c>
      <c r="R80" s="44">
        <f t="shared" si="5"/>
        <v>0</v>
      </c>
      <c r="S80" s="43">
        <f t="shared" si="6"/>
        <v>0</v>
      </c>
      <c r="T80" s="50">
        <f t="shared" si="7"/>
        <v>0</v>
      </c>
      <c r="U80" s="7"/>
    </row>
    <row r="81" spans="1:21" x14ac:dyDescent="0.2">
      <c r="A81" s="88"/>
      <c r="B81" s="8">
        <v>1699</v>
      </c>
      <c r="C81" t="s">
        <v>248</v>
      </c>
      <c r="D81">
        <v>495016</v>
      </c>
      <c r="E81">
        <v>101933</v>
      </c>
      <c r="F81" t="s">
        <v>245</v>
      </c>
      <c r="G81" t="s">
        <v>246</v>
      </c>
      <c r="H81" s="8">
        <v>1</v>
      </c>
      <c r="I81" s="81">
        <v>47208</v>
      </c>
      <c r="J81" t="s">
        <v>170</v>
      </c>
      <c r="K81" t="s">
        <v>247</v>
      </c>
      <c r="L81" s="42"/>
      <c r="M81" s="42"/>
      <c r="N81" s="42"/>
      <c r="O81" s="42"/>
      <c r="P81" s="42"/>
      <c r="Q81" s="43">
        <f t="shared" si="4"/>
        <v>0</v>
      </c>
      <c r="R81" s="44">
        <f t="shared" si="5"/>
        <v>0</v>
      </c>
      <c r="S81" s="43">
        <f t="shared" si="6"/>
        <v>0</v>
      </c>
      <c r="T81" s="50">
        <f t="shared" si="7"/>
        <v>0</v>
      </c>
      <c r="U81" s="7"/>
    </row>
    <row r="82" spans="1:21" x14ac:dyDescent="0.2">
      <c r="A82" s="88"/>
      <c r="B82" s="8">
        <v>1743</v>
      </c>
      <c r="C82" t="s">
        <v>249</v>
      </c>
      <c r="D82">
        <v>481477</v>
      </c>
      <c r="E82">
        <v>97243</v>
      </c>
      <c r="F82" t="s">
        <v>60</v>
      </c>
      <c r="G82" t="s">
        <v>70</v>
      </c>
      <c r="H82" s="8">
        <v>2</v>
      </c>
      <c r="I82" s="81">
        <v>47208</v>
      </c>
      <c r="J82" t="s">
        <v>250</v>
      </c>
      <c r="K82" t="s">
        <v>249</v>
      </c>
      <c r="L82" s="42"/>
      <c r="M82" s="42"/>
      <c r="N82" s="42"/>
      <c r="O82" s="42"/>
      <c r="P82" s="42"/>
      <c r="Q82" s="43">
        <f t="shared" si="4"/>
        <v>0</v>
      </c>
      <c r="R82" s="44">
        <f t="shared" si="5"/>
        <v>0</v>
      </c>
      <c r="S82" s="43">
        <f t="shared" si="6"/>
        <v>0</v>
      </c>
      <c r="T82" s="50">
        <f t="shared" si="7"/>
        <v>0</v>
      </c>
      <c r="U82" s="7"/>
    </row>
    <row r="83" spans="1:21" x14ac:dyDescent="0.2">
      <c r="A83" s="88"/>
      <c r="B83" s="8">
        <v>1744</v>
      </c>
      <c r="C83" t="s">
        <v>251</v>
      </c>
      <c r="D83">
        <v>481324</v>
      </c>
      <c r="E83">
        <v>97421</v>
      </c>
      <c r="F83" t="s">
        <v>233</v>
      </c>
      <c r="G83" t="s">
        <v>70</v>
      </c>
      <c r="H83" s="8">
        <v>1</v>
      </c>
      <c r="I83" s="81">
        <v>47208</v>
      </c>
      <c r="J83" t="s">
        <v>250</v>
      </c>
      <c r="K83" t="s">
        <v>251</v>
      </c>
      <c r="L83" s="42"/>
      <c r="M83" s="42"/>
      <c r="N83" s="42"/>
      <c r="O83" s="42"/>
      <c r="P83" s="42"/>
      <c r="Q83" s="43">
        <f t="shared" si="4"/>
        <v>0</v>
      </c>
      <c r="R83" s="44">
        <f t="shared" si="5"/>
        <v>0</v>
      </c>
      <c r="S83" s="43">
        <f t="shared" si="6"/>
        <v>0</v>
      </c>
      <c r="T83" s="50">
        <f t="shared" si="7"/>
        <v>0</v>
      </c>
      <c r="U83" s="7"/>
    </row>
    <row r="84" spans="1:21" x14ac:dyDescent="0.2">
      <c r="A84" s="89"/>
      <c r="B84" s="60">
        <v>3029</v>
      </c>
      <c r="C84" s="2" t="s">
        <v>252</v>
      </c>
      <c r="D84" s="2">
        <v>520035</v>
      </c>
      <c r="E84" s="2">
        <v>104230</v>
      </c>
      <c r="F84" s="2" t="s">
        <v>124</v>
      </c>
      <c r="G84" s="2" t="s">
        <v>61</v>
      </c>
      <c r="H84" s="60">
        <v>2</v>
      </c>
      <c r="I84" s="82">
        <v>47208</v>
      </c>
      <c r="J84" s="2" t="s">
        <v>253</v>
      </c>
      <c r="K84" s="2" t="s">
        <v>254</v>
      </c>
      <c r="L84" s="61"/>
      <c r="M84" s="61"/>
      <c r="N84" s="61"/>
      <c r="O84" s="61"/>
      <c r="P84" s="61"/>
      <c r="Q84" s="62">
        <f t="shared" si="4"/>
        <v>0</v>
      </c>
      <c r="R84" s="63">
        <f t="shared" si="5"/>
        <v>0</v>
      </c>
      <c r="S84" s="62">
        <f t="shared" si="6"/>
        <v>0</v>
      </c>
      <c r="T84" s="65">
        <f t="shared" si="7"/>
        <v>0</v>
      </c>
      <c r="U84" s="77">
        <f>SUM(T68:T84)</f>
        <v>0</v>
      </c>
    </row>
    <row r="85" spans="1:21" ht="13.9" customHeight="1" x14ac:dyDescent="0.2">
      <c r="A85" s="87" t="s">
        <v>34</v>
      </c>
      <c r="B85" s="56">
        <v>1028</v>
      </c>
      <c r="C85" s="1" t="s">
        <v>255</v>
      </c>
      <c r="D85" s="1">
        <v>487276</v>
      </c>
      <c r="E85" s="1">
        <v>122043</v>
      </c>
      <c r="F85" s="1" t="s">
        <v>102</v>
      </c>
      <c r="G85" s="1" t="s">
        <v>70</v>
      </c>
      <c r="H85" s="56">
        <v>4</v>
      </c>
      <c r="I85" s="81">
        <v>412815</v>
      </c>
      <c r="J85" s="1" t="s">
        <v>255</v>
      </c>
      <c r="K85" s="1" t="s">
        <v>256</v>
      </c>
      <c r="L85" s="57"/>
      <c r="M85" s="57"/>
      <c r="N85" s="57"/>
      <c r="O85" s="57"/>
      <c r="P85" s="57"/>
      <c r="Q85" s="58">
        <f t="shared" si="4"/>
        <v>0</v>
      </c>
      <c r="R85" s="59">
        <f t="shared" si="5"/>
        <v>0</v>
      </c>
      <c r="S85" s="58">
        <f t="shared" si="6"/>
        <v>0</v>
      </c>
      <c r="T85" s="64">
        <f t="shared" si="7"/>
        <v>0</v>
      </c>
      <c r="U85" s="7"/>
    </row>
    <row r="86" spans="1:21" x14ac:dyDescent="0.2">
      <c r="A86" s="88"/>
      <c r="B86" s="8">
        <v>1034</v>
      </c>
      <c r="C86" t="s">
        <v>257</v>
      </c>
      <c r="D86">
        <v>483654</v>
      </c>
      <c r="E86">
        <v>122393</v>
      </c>
      <c r="F86" t="s">
        <v>102</v>
      </c>
      <c r="G86" t="s">
        <v>66</v>
      </c>
      <c r="H86" s="8">
        <v>5</v>
      </c>
      <c r="I86" s="81">
        <v>412815</v>
      </c>
      <c r="J86" t="s">
        <v>62</v>
      </c>
      <c r="K86" t="s">
        <v>258</v>
      </c>
      <c r="L86" s="42"/>
      <c r="M86" s="42"/>
      <c r="N86" s="42"/>
      <c r="O86" s="42"/>
      <c r="P86" s="42"/>
      <c r="Q86" s="43">
        <f t="shared" si="4"/>
        <v>0</v>
      </c>
      <c r="R86" s="44">
        <f t="shared" si="5"/>
        <v>0</v>
      </c>
      <c r="S86" s="43">
        <f t="shared" si="6"/>
        <v>0</v>
      </c>
      <c r="T86" s="50">
        <f t="shared" si="7"/>
        <v>0</v>
      </c>
      <c r="U86" s="7"/>
    </row>
    <row r="87" spans="1:21" x14ac:dyDescent="0.2">
      <c r="A87" s="88"/>
      <c r="B87" s="8">
        <v>1035</v>
      </c>
      <c r="C87" t="s">
        <v>259</v>
      </c>
      <c r="D87">
        <v>485458</v>
      </c>
      <c r="E87">
        <v>120608</v>
      </c>
      <c r="F87" t="s">
        <v>65</v>
      </c>
      <c r="G87" t="s">
        <v>186</v>
      </c>
      <c r="H87" s="8">
        <v>2</v>
      </c>
      <c r="I87" s="81">
        <v>412815</v>
      </c>
      <c r="J87" t="s">
        <v>224</v>
      </c>
      <c r="K87" t="s">
        <v>260</v>
      </c>
      <c r="L87" s="42"/>
      <c r="M87" s="42"/>
      <c r="N87" s="42"/>
      <c r="O87" s="42"/>
      <c r="P87" s="42"/>
      <c r="Q87" s="43">
        <f t="shared" si="4"/>
        <v>0</v>
      </c>
      <c r="R87" s="44">
        <f t="shared" si="5"/>
        <v>0</v>
      </c>
      <c r="S87" s="43">
        <f t="shared" si="6"/>
        <v>0</v>
      </c>
      <c r="T87" s="50">
        <f t="shared" si="7"/>
        <v>0</v>
      </c>
      <c r="U87" s="7"/>
    </row>
    <row r="88" spans="1:21" x14ac:dyDescent="0.2">
      <c r="A88" s="88"/>
      <c r="B88" s="8">
        <v>1036</v>
      </c>
      <c r="C88" t="s">
        <v>261</v>
      </c>
      <c r="D88">
        <v>486221</v>
      </c>
      <c r="E88">
        <v>122640</v>
      </c>
      <c r="F88" t="s">
        <v>65</v>
      </c>
      <c r="G88" t="s">
        <v>61</v>
      </c>
      <c r="H88" s="8">
        <v>6</v>
      </c>
      <c r="I88" s="81">
        <v>412815</v>
      </c>
      <c r="J88" t="s">
        <v>224</v>
      </c>
      <c r="K88" t="s">
        <v>262</v>
      </c>
      <c r="L88" s="42"/>
      <c r="M88" s="42"/>
      <c r="N88" s="42"/>
      <c r="O88" s="42"/>
      <c r="P88" s="42"/>
      <c r="Q88" s="43">
        <f t="shared" si="4"/>
        <v>0</v>
      </c>
      <c r="R88" s="44">
        <f t="shared" si="5"/>
        <v>0</v>
      </c>
      <c r="S88" s="43">
        <f t="shared" si="6"/>
        <v>0</v>
      </c>
      <c r="T88" s="50">
        <f t="shared" si="7"/>
        <v>0</v>
      </c>
      <c r="U88" s="76"/>
    </row>
    <row r="89" spans="1:21" x14ac:dyDescent="0.2">
      <c r="A89" s="88"/>
      <c r="B89" s="8">
        <v>1041</v>
      </c>
      <c r="C89" t="s">
        <v>263</v>
      </c>
      <c r="D89">
        <v>480838</v>
      </c>
      <c r="E89">
        <v>122921</v>
      </c>
      <c r="F89" t="s">
        <v>102</v>
      </c>
      <c r="G89" t="s">
        <v>70</v>
      </c>
      <c r="H89" s="8">
        <v>4</v>
      </c>
      <c r="I89" s="81">
        <v>412815</v>
      </c>
      <c r="J89" t="s">
        <v>264</v>
      </c>
      <c r="K89" t="s">
        <v>265</v>
      </c>
      <c r="L89" s="42"/>
      <c r="M89" s="42"/>
      <c r="N89" s="42"/>
      <c r="O89" s="42"/>
      <c r="P89" s="42"/>
      <c r="Q89" s="43">
        <f t="shared" si="4"/>
        <v>0</v>
      </c>
      <c r="R89" s="44">
        <f t="shared" si="5"/>
        <v>0</v>
      </c>
      <c r="S89" s="43">
        <f t="shared" si="6"/>
        <v>0</v>
      </c>
      <c r="T89" s="50">
        <f t="shared" si="7"/>
        <v>0</v>
      </c>
      <c r="U89" s="7"/>
    </row>
    <row r="90" spans="1:21" x14ac:dyDescent="0.2">
      <c r="A90" s="88"/>
      <c r="B90" s="8">
        <v>1066</v>
      </c>
      <c r="C90" t="s">
        <v>266</v>
      </c>
      <c r="D90">
        <v>498466</v>
      </c>
      <c r="E90">
        <v>118511</v>
      </c>
      <c r="F90" t="s">
        <v>65</v>
      </c>
      <c r="G90" t="s">
        <v>70</v>
      </c>
      <c r="H90" s="8">
        <v>3</v>
      </c>
      <c r="I90" s="81">
        <v>412815</v>
      </c>
      <c r="J90" t="s">
        <v>67</v>
      </c>
      <c r="K90" t="s">
        <v>267</v>
      </c>
      <c r="L90" s="42"/>
      <c r="M90" s="42"/>
      <c r="N90" s="42"/>
      <c r="O90" s="42"/>
      <c r="P90" s="42"/>
      <c r="Q90" s="43">
        <f t="shared" si="4"/>
        <v>0</v>
      </c>
      <c r="R90" s="44">
        <f t="shared" si="5"/>
        <v>0</v>
      </c>
      <c r="S90" s="43">
        <f t="shared" si="6"/>
        <v>0</v>
      </c>
      <c r="T90" s="50">
        <f t="shared" si="7"/>
        <v>0</v>
      </c>
      <c r="U90" s="22"/>
    </row>
    <row r="91" spans="1:21" x14ac:dyDescent="0.2">
      <c r="A91" s="88"/>
      <c r="B91" s="8">
        <v>1088</v>
      </c>
      <c r="C91" t="s">
        <v>268</v>
      </c>
      <c r="D91">
        <v>506449</v>
      </c>
      <c r="E91">
        <v>125807</v>
      </c>
      <c r="F91" t="s">
        <v>65</v>
      </c>
      <c r="G91" t="s">
        <v>66</v>
      </c>
      <c r="H91" s="8">
        <v>1</v>
      </c>
      <c r="I91" s="81">
        <v>412815</v>
      </c>
      <c r="J91" t="s">
        <v>74</v>
      </c>
      <c r="K91" t="s">
        <v>269</v>
      </c>
      <c r="L91" s="42"/>
      <c r="M91" s="42"/>
      <c r="N91" s="42"/>
      <c r="O91" s="42"/>
      <c r="P91" s="42"/>
      <c r="Q91" s="43">
        <f t="shared" si="4"/>
        <v>0</v>
      </c>
      <c r="R91" s="44">
        <f t="shared" si="5"/>
        <v>0</v>
      </c>
      <c r="S91" s="43">
        <f t="shared" si="6"/>
        <v>0</v>
      </c>
      <c r="T91" s="50">
        <f t="shared" si="7"/>
        <v>0</v>
      </c>
    </row>
    <row r="92" spans="1:21" x14ac:dyDescent="0.2">
      <c r="A92" s="88"/>
      <c r="B92" s="8">
        <v>1089</v>
      </c>
      <c r="C92" t="s">
        <v>270</v>
      </c>
      <c r="D92">
        <v>505636</v>
      </c>
      <c r="E92">
        <v>126615</v>
      </c>
      <c r="F92" t="s">
        <v>65</v>
      </c>
      <c r="G92" t="s">
        <v>70</v>
      </c>
      <c r="H92" s="8">
        <v>1</v>
      </c>
      <c r="I92" s="81">
        <v>412815</v>
      </c>
      <c r="J92" t="s">
        <v>74</v>
      </c>
      <c r="K92" t="s">
        <v>271</v>
      </c>
      <c r="L92" s="42"/>
      <c r="M92" s="42"/>
      <c r="N92" s="42"/>
      <c r="O92" s="42"/>
      <c r="P92" s="42"/>
      <c r="Q92" s="43">
        <f t="shared" si="4"/>
        <v>0</v>
      </c>
      <c r="R92" s="44">
        <f t="shared" si="5"/>
        <v>0</v>
      </c>
      <c r="S92" s="43">
        <f t="shared" si="6"/>
        <v>0</v>
      </c>
      <c r="T92" s="50">
        <f t="shared" si="7"/>
        <v>0</v>
      </c>
    </row>
    <row r="93" spans="1:21" x14ac:dyDescent="0.2">
      <c r="A93" s="88"/>
      <c r="B93" s="8">
        <v>1252</v>
      </c>
      <c r="C93" t="s">
        <v>272</v>
      </c>
      <c r="D93">
        <v>504599</v>
      </c>
      <c r="E93">
        <v>118481</v>
      </c>
      <c r="F93" t="s">
        <v>102</v>
      </c>
      <c r="G93" t="s">
        <v>61</v>
      </c>
      <c r="H93" s="8">
        <v>4</v>
      </c>
      <c r="I93" s="81">
        <v>412815</v>
      </c>
      <c r="J93" t="s">
        <v>273</v>
      </c>
      <c r="K93" t="s">
        <v>274</v>
      </c>
      <c r="L93" s="42"/>
      <c r="M93" s="42"/>
      <c r="N93" s="42"/>
      <c r="O93" s="42"/>
      <c r="P93" s="42"/>
      <c r="Q93" s="43">
        <f t="shared" si="4"/>
        <v>0</v>
      </c>
      <c r="R93" s="44">
        <f t="shared" si="5"/>
        <v>0</v>
      </c>
      <c r="S93" s="43">
        <f t="shared" si="6"/>
        <v>0</v>
      </c>
      <c r="T93" s="50">
        <f t="shared" si="7"/>
        <v>0</v>
      </c>
    </row>
    <row r="94" spans="1:21" x14ac:dyDescent="0.2">
      <c r="A94" s="88"/>
      <c r="B94" s="8">
        <v>1267</v>
      </c>
      <c r="C94" t="s">
        <v>275</v>
      </c>
      <c r="D94">
        <v>521893</v>
      </c>
      <c r="E94">
        <v>137124</v>
      </c>
      <c r="F94" t="s">
        <v>60</v>
      </c>
      <c r="G94" t="s">
        <v>70</v>
      </c>
      <c r="H94" s="8">
        <v>2</v>
      </c>
      <c r="I94" s="81">
        <v>412815</v>
      </c>
      <c r="J94" t="s">
        <v>276</v>
      </c>
      <c r="K94" t="s">
        <v>277</v>
      </c>
      <c r="L94" s="42"/>
      <c r="M94" s="42"/>
      <c r="N94" s="42"/>
      <c r="O94" s="42"/>
      <c r="P94" s="42"/>
      <c r="Q94" s="43">
        <f t="shared" si="4"/>
        <v>0</v>
      </c>
      <c r="R94" s="44">
        <f t="shared" si="5"/>
        <v>0</v>
      </c>
      <c r="S94" s="43">
        <f t="shared" si="6"/>
        <v>0</v>
      </c>
      <c r="T94" s="50">
        <f t="shared" si="7"/>
        <v>0</v>
      </c>
    </row>
    <row r="95" spans="1:21" x14ac:dyDescent="0.2">
      <c r="A95" s="88"/>
      <c r="B95" s="8">
        <v>1297</v>
      </c>
      <c r="C95" t="s">
        <v>278</v>
      </c>
      <c r="D95">
        <v>517232</v>
      </c>
      <c r="E95">
        <v>133404</v>
      </c>
      <c r="F95" t="s">
        <v>60</v>
      </c>
      <c r="G95" t="s">
        <v>66</v>
      </c>
      <c r="H95" s="8">
        <v>2</v>
      </c>
      <c r="I95" s="81">
        <v>412815</v>
      </c>
      <c r="J95" t="s">
        <v>279</v>
      </c>
      <c r="K95" t="s">
        <v>280</v>
      </c>
      <c r="L95" s="42"/>
      <c r="M95" s="42"/>
      <c r="N95" s="42"/>
      <c r="O95" s="42"/>
      <c r="P95" s="42"/>
      <c r="Q95" s="43">
        <f t="shared" si="4"/>
        <v>0</v>
      </c>
      <c r="R95" s="44">
        <f t="shared" si="5"/>
        <v>0</v>
      </c>
      <c r="S95" s="43">
        <f t="shared" si="6"/>
        <v>0</v>
      </c>
      <c r="T95" s="50">
        <f t="shared" si="7"/>
        <v>0</v>
      </c>
    </row>
    <row r="96" spans="1:21" x14ac:dyDescent="0.2">
      <c r="A96" s="88"/>
      <c r="B96" s="8">
        <v>1355</v>
      </c>
      <c r="C96" t="s">
        <v>281</v>
      </c>
      <c r="D96">
        <v>532340</v>
      </c>
      <c r="E96">
        <v>122060</v>
      </c>
      <c r="F96" t="s">
        <v>65</v>
      </c>
      <c r="G96" t="s">
        <v>70</v>
      </c>
      <c r="H96" s="8">
        <v>1</v>
      </c>
      <c r="I96" s="81">
        <v>412815</v>
      </c>
      <c r="J96" t="s">
        <v>282</v>
      </c>
      <c r="K96" t="s">
        <v>281</v>
      </c>
      <c r="L96" s="42"/>
      <c r="M96" s="42"/>
      <c r="N96" s="42"/>
      <c r="O96" s="42"/>
      <c r="P96" s="42"/>
      <c r="Q96" s="43">
        <f t="shared" si="4"/>
        <v>0</v>
      </c>
      <c r="R96" s="44">
        <f t="shared" si="5"/>
        <v>0</v>
      </c>
      <c r="S96" s="43">
        <f t="shared" si="6"/>
        <v>0</v>
      </c>
      <c r="T96" s="50">
        <f t="shared" si="7"/>
        <v>0</v>
      </c>
    </row>
    <row r="97" spans="1:21" x14ac:dyDescent="0.2">
      <c r="A97" s="88"/>
      <c r="B97" s="8">
        <v>1370</v>
      </c>
      <c r="C97" t="s">
        <v>283</v>
      </c>
      <c r="D97">
        <v>535223</v>
      </c>
      <c r="E97">
        <v>126279</v>
      </c>
      <c r="F97" t="s">
        <v>60</v>
      </c>
      <c r="G97" t="s">
        <v>77</v>
      </c>
      <c r="H97" s="8">
        <v>4</v>
      </c>
      <c r="I97" s="81">
        <v>412815</v>
      </c>
      <c r="J97" t="s">
        <v>284</v>
      </c>
      <c r="K97" t="s">
        <v>128</v>
      </c>
      <c r="L97" s="42"/>
      <c r="M97" s="42"/>
      <c r="N97" s="42"/>
      <c r="O97" s="42"/>
      <c r="P97" s="42"/>
      <c r="Q97" s="43">
        <f t="shared" si="4"/>
        <v>0</v>
      </c>
      <c r="R97" s="44">
        <f t="shared" si="5"/>
        <v>0</v>
      </c>
      <c r="S97" s="43">
        <f t="shared" si="6"/>
        <v>0</v>
      </c>
      <c r="T97" s="50">
        <f t="shared" si="7"/>
        <v>0</v>
      </c>
    </row>
    <row r="98" spans="1:21" x14ac:dyDescent="0.2">
      <c r="A98" s="88"/>
      <c r="B98" s="8">
        <v>1371</v>
      </c>
      <c r="C98" t="s">
        <v>285</v>
      </c>
      <c r="D98">
        <v>535248</v>
      </c>
      <c r="E98">
        <v>126330</v>
      </c>
      <c r="F98" t="s">
        <v>65</v>
      </c>
      <c r="G98" t="s">
        <v>77</v>
      </c>
      <c r="H98" s="8">
        <v>1</v>
      </c>
      <c r="I98" s="81">
        <v>412815</v>
      </c>
      <c r="J98" t="s">
        <v>284</v>
      </c>
      <c r="K98" t="s">
        <v>128</v>
      </c>
      <c r="L98" s="42"/>
      <c r="M98" s="42"/>
      <c r="N98" s="42"/>
      <c r="O98" s="42"/>
      <c r="P98" s="42"/>
      <c r="Q98" s="43">
        <f t="shared" si="4"/>
        <v>0</v>
      </c>
      <c r="R98" s="44">
        <f t="shared" si="5"/>
        <v>0</v>
      </c>
      <c r="S98" s="43">
        <f t="shared" si="6"/>
        <v>0</v>
      </c>
      <c r="T98" s="50">
        <f t="shared" si="7"/>
        <v>0</v>
      </c>
    </row>
    <row r="99" spans="1:21" x14ac:dyDescent="0.2">
      <c r="A99" s="88"/>
      <c r="B99" s="8">
        <v>1514</v>
      </c>
      <c r="C99" t="s">
        <v>286</v>
      </c>
      <c r="D99">
        <v>486459</v>
      </c>
      <c r="E99">
        <v>104783</v>
      </c>
      <c r="F99" t="s">
        <v>102</v>
      </c>
      <c r="G99" t="s">
        <v>66</v>
      </c>
      <c r="H99" s="8">
        <v>14</v>
      </c>
      <c r="I99" s="81">
        <v>412815</v>
      </c>
      <c r="J99" t="s">
        <v>287</v>
      </c>
      <c r="K99" t="s">
        <v>288</v>
      </c>
      <c r="L99" s="42"/>
      <c r="M99" s="42"/>
      <c r="N99" s="42"/>
      <c r="O99" s="42"/>
      <c r="P99" s="42"/>
      <c r="Q99" s="43">
        <f t="shared" si="4"/>
        <v>0</v>
      </c>
      <c r="R99" s="44">
        <f t="shared" si="5"/>
        <v>0</v>
      </c>
      <c r="S99" s="43">
        <f t="shared" si="6"/>
        <v>0</v>
      </c>
      <c r="T99" s="50">
        <f t="shared" si="7"/>
        <v>0</v>
      </c>
    </row>
    <row r="100" spans="1:21" x14ac:dyDescent="0.2">
      <c r="A100" s="88"/>
      <c r="B100" s="8">
        <v>1515</v>
      </c>
      <c r="C100" t="s">
        <v>289</v>
      </c>
      <c r="D100">
        <v>486069</v>
      </c>
      <c r="E100">
        <v>104514</v>
      </c>
      <c r="F100" t="s">
        <v>60</v>
      </c>
      <c r="G100" t="s">
        <v>66</v>
      </c>
      <c r="H100" s="8">
        <v>8</v>
      </c>
      <c r="I100" s="81">
        <v>412815</v>
      </c>
      <c r="J100" t="s">
        <v>287</v>
      </c>
      <c r="K100" t="s">
        <v>290</v>
      </c>
      <c r="L100" s="42"/>
      <c r="M100" s="42"/>
      <c r="N100" s="42"/>
      <c r="O100" s="42"/>
      <c r="P100" s="42"/>
      <c r="Q100" s="43">
        <f t="shared" si="4"/>
        <v>0</v>
      </c>
      <c r="R100" s="44">
        <f t="shared" si="5"/>
        <v>0</v>
      </c>
      <c r="S100" s="43">
        <f t="shared" si="6"/>
        <v>0</v>
      </c>
      <c r="T100" s="50">
        <f t="shared" si="7"/>
        <v>0</v>
      </c>
    </row>
    <row r="101" spans="1:21" x14ac:dyDescent="0.2">
      <c r="A101" s="88"/>
      <c r="B101" s="8">
        <v>1526</v>
      </c>
      <c r="C101" t="s">
        <v>291</v>
      </c>
      <c r="D101">
        <v>491243</v>
      </c>
      <c r="E101">
        <v>102129</v>
      </c>
      <c r="F101" t="s">
        <v>60</v>
      </c>
      <c r="G101" t="s">
        <v>66</v>
      </c>
      <c r="H101" s="8">
        <v>6</v>
      </c>
      <c r="I101" s="81">
        <v>412815</v>
      </c>
      <c r="J101" t="s">
        <v>292</v>
      </c>
      <c r="K101" t="s">
        <v>293</v>
      </c>
      <c r="L101" s="42"/>
      <c r="M101" s="42"/>
      <c r="N101" s="42"/>
      <c r="O101" s="42"/>
      <c r="P101" s="42"/>
      <c r="Q101" s="43">
        <f t="shared" si="4"/>
        <v>0</v>
      </c>
      <c r="R101" s="44">
        <f t="shared" si="5"/>
        <v>0</v>
      </c>
      <c r="S101" s="43">
        <f t="shared" si="6"/>
        <v>0</v>
      </c>
      <c r="T101" s="50">
        <f t="shared" si="7"/>
        <v>0</v>
      </c>
    </row>
    <row r="102" spans="1:21" x14ac:dyDescent="0.2">
      <c r="A102" s="88"/>
      <c r="B102" s="8">
        <v>1529</v>
      </c>
      <c r="C102" t="s">
        <v>294</v>
      </c>
      <c r="D102">
        <v>485641</v>
      </c>
      <c r="E102">
        <v>96288</v>
      </c>
      <c r="F102" t="s">
        <v>60</v>
      </c>
      <c r="G102" t="s">
        <v>77</v>
      </c>
      <c r="H102" s="8">
        <v>2</v>
      </c>
      <c r="I102" s="81">
        <v>412815</v>
      </c>
      <c r="J102" t="s">
        <v>295</v>
      </c>
      <c r="K102" t="s">
        <v>293</v>
      </c>
      <c r="L102" s="42"/>
      <c r="M102" s="42"/>
      <c r="N102" s="42"/>
      <c r="O102" s="42"/>
      <c r="P102" s="42"/>
      <c r="Q102" s="43">
        <f t="shared" si="4"/>
        <v>0</v>
      </c>
      <c r="R102" s="44">
        <f t="shared" si="5"/>
        <v>0</v>
      </c>
      <c r="S102" s="43">
        <f t="shared" si="6"/>
        <v>0</v>
      </c>
      <c r="T102" s="50">
        <f t="shared" si="7"/>
        <v>0</v>
      </c>
    </row>
    <row r="103" spans="1:21" x14ac:dyDescent="0.2">
      <c r="A103" s="88"/>
      <c r="B103" s="8">
        <v>1563</v>
      </c>
      <c r="C103" t="s">
        <v>296</v>
      </c>
      <c r="D103">
        <v>497591</v>
      </c>
      <c r="E103">
        <v>101573</v>
      </c>
      <c r="F103" t="s">
        <v>65</v>
      </c>
      <c r="G103" t="s">
        <v>77</v>
      </c>
      <c r="H103" s="8">
        <v>1</v>
      </c>
      <c r="I103" s="81">
        <v>412815</v>
      </c>
      <c r="J103" t="s">
        <v>297</v>
      </c>
      <c r="K103" t="s">
        <v>298</v>
      </c>
      <c r="L103" s="42"/>
      <c r="M103" s="42"/>
      <c r="N103" s="42"/>
      <c r="O103" s="42"/>
      <c r="P103" s="42"/>
      <c r="Q103" s="43">
        <f t="shared" si="4"/>
        <v>0</v>
      </c>
      <c r="R103" s="44">
        <f t="shared" si="5"/>
        <v>0</v>
      </c>
      <c r="S103" s="43">
        <f t="shared" si="6"/>
        <v>0</v>
      </c>
      <c r="T103" s="50">
        <f t="shared" si="7"/>
        <v>0</v>
      </c>
    </row>
    <row r="104" spans="1:21" x14ac:dyDescent="0.2">
      <c r="A104" s="88"/>
      <c r="B104" s="8">
        <v>1568</v>
      </c>
      <c r="C104" t="s">
        <v>299</v>
      </c>
      <c r="D104">
        <v>494558</v>
      </c>
      <c r="E104">
        <v>99920</v>
      </c>
      <c r="F104" t="s">
        <v>65</v>
      </c>
      <c r="G104" t="s">
        <v>66</v>
      </c>
      <c r="H104" s="8">
        <v>1</v>
      </c>
      <c r="I104" s="81">
        <v>412815</v>
      </c>
      <c r="J104" t="s">
        <v>111</v>
      </c>
      <c r="K104" t="s">
        <v>300</v>
      </c>
      <c r="L104" s="42"/>
      <c r="M104" s="42"/>
      <c r="N104" s="42"/>
      <c r="O104" s="42"/>
      <c r="P104" s="42"/>
      <c r="Q104" s="43">
        <f t="shared" si="4"/>
        <v>0</v>
      </c>
      <c r="R104" s="44">
        <f t="shared" si="5"/>
        <v>0</v>
      </c>
      <c r="S104" s="43">
        <f t="shared" si="6"/>
        <v>0</v>
      </c>
      <c r="T104" s="50">
        <f t="shared" si="7"/>
        <v>0</v>
      </c>
    </row>
    <row r="105" spans="1:21" x14ac:dyDescent="0.2">
      <c r="A105" s="88"/>
      <c r="B105" s="8">
        <v>1582</v>
      </c>
      <c r="C105" t="s">
        <v>301</v>
      </c>
      <c r="D105">
        <v>497847</v>
      </c>
      <c r="E105">
        <v>101404</v>
      </c>
      <c r="F105" t="s">
        <v>65</v>
      </c>
      <c r="G105" t="s">
        <v>66</v>
      </c>
      <c r="H105" s="8">
        <v>1</v>
      </c>
      <c r="I105" s="81">
        <v>412815</v>
      </c>
      <c r="J105" t="s">
        <v>302</v>
      </c>
      <c r="K105" t="s">
        <v>303</v>
      </c>
      <c r="L105" s="42"/>
      <c r="M105" s="42"/>
      <c r="N105" s="42"/>
      <c r="O105" s="42"/>
      <c r="P105" s="42"/>
      <c r="Q105" s="43">
        <f t="shared" si="4"/>
        <v>0</v>
      </c>
      <c r="R105" s="44">
        <f t="shared" si="5"/>
        <v>0</v>
      </c>
      <c r="S105" s="43">
        <f t="shared" si="6"/>
        <v>0</v>
      </c>
      <c r="T105" s="50">
        <f t="shared" si="7"/>
        <v>0</v>
      </c>
    </row>
    <row r="106" spans="1:21" x14ac:dyDescent="0.2">
      <c r="A106" s="90"/>
      <c r="B106" s="51">
        <v>1713</v>
      </c>
      <c r="C106" s="17" t="s">
        <v>304</v>
      </c>
      <c r="D106" s="17">
        <v>516045</v>
      </c>
      <c r="E106" s="17">
        <v>126137</v>
      </c>
      <c r="F106" s="17" t="s">
        <v>245</v>
      </c>
      <c r="G106" s="17" t="s">
        <v>61</v>
      </c>
      <c r="H106" s="51">
        <v>1</v>
      </c>
      <c r="I106" s="84">
        <v>412815</v>
      </c>
      <c r="J106" s="17" t="s">
        <v>173</v>
      </c>
      <c r="K106" s="17" t="s">
        <v>304</v>
      </c>
      <c r="L106" s="52"/>
      <c r="M106" s="52"/>
      <c r="N106" s="52"/>
      <c r="O106" s="52"/>
      <c r="P106" s="52"/>
      <c r="Q106" s="53">
        <f t="shared" si="4"/>
        <v>0</v>
      </c>
      <c r="R106" s="54">
        <f t="shared" si="5"/>
        <v>0</v>
      </c>
      <c r="S106" s="53">
        <f t="shared" si="6"/>
        <v>0</v>
      </c>
      <c r="T106" s="55">
        <f t="shared" si="7"/>
        <v>0</v>
      </c>
      <c r="U106" s="77">
        <f>SUM(T85:T106)</f>
        <v>0</v>
      </c>
    </row>
    <row r="107" spans="1:21" x14ac:dyDescent="0.2">
      <c r="A107" s="87" t="s">
        <v>35</v>
      </c>
      <c r="B107" s="8">
        <v>1047</v>
      </c>
      <c r="C107" t="s">
        <v>305</v>
      </c>
      <c r="D107">
        <v>488704</v>
      </c>
      <c r="E107">
        <v>121268</v>
      </c>
      <c r="F107" t="s">
        <v>65</v>
      </c>
      <c r="G107" t="s">
        <v>66</v>
      </c>
      <c r="H107" s="8">
        <v>1</v>
      </c>
      <c r="I107" s="81">
        <v>47938</v>
      </c>
      <c r="J107" t="s">
        <v>306</v>
      </c>
      <c r="K107" t="s">
        <v>290</v>
      </c>
      <c r="L107" s="42"/>
      <c r="M107" s="42"/>
      <c r="N107" s="42"/>
      <c r="O107" s="42"/>
      <c r="P107" s="42"/>
      <c r="Q107" s="43">
        <f t="shared" ref="Q107:Q127" si="8">SUM(L107:P107)</f>
        <v>0</v>
      </c>
      <c r="R107" s="44">
        <f>SUM($R$5)</f>
        <v>0</v>
      </c>
      <c r="S107" s="43">
        <f t="shared" ref="S107:S127" si="9">Q107*R107</f>
        <v>0</v>
      </c>
      <c r="T107" s="50">
        <f t="shared" ref="T107:T127" si="10">S107+Q107</f>
        <v>0</v>
      </c>
      <c r="U107" s="7"/>
    </row>
    <row r="108" spans="1:21" x14ac:dyDescent="0.2">
      <c r="A108" s="88"/>
      <c r="B108" s="8">
        <v>1053</v>
      </c>
      <c r="C108" t="s">
        <v>307</v>
      </c>
      <c r="D108">
        <v>493098</v>
      </c>
      <c r="E108">
        <v>122024</v>
      </c>
      <c r="F108" t="s">
        <v>65</v>
      </c>
      <c r="G108" t="s">
        <v>61</v>
      </c>
      <c r="H108" s="8">
        <v>1</v>
      </c>
      <c r="I108" s="81">
        <v>47938</v>
      </c>
      <c r="J108" t="s">
        <v>308</v>
      </c>
      <c r="K108" t="s">
        <v>309</v>
      </c>
      <c r="L108" s="42"/>
      <c r="M108" s="42"/>
      <c r="N108" s="42"/>
      <c r="O108" s="42"/>
      <c r="P108" s="42"/>
      <c r="Q108" s="43">
        <f t="shared" si="8"/>
        <v>0</v>
      </c>
      <c r="R108" s="44">
        <f t="shared" si="1"/>
        <v>0</v>
      </c>
      <c r="S108" s="43">
        <f t="shared" si="9"/>
        <v>0</v>
      </c>
      <c r="T108" s="50">
        <f t="shared" si="10"/>
        <v>0</v>
      </c>
      <c r="U108" s="7"/>
    </row>
    <row r="109" spans="1:21" x14ac:dyDescent="0.2">
      <c r="A109" s="88"/>
      <c r="B109" s="8">
        <v>1073</v>
      </c>
      <c r="C109" t="s">
        <v>310</v>
      </c>
      <c r="D109">
        <v>502983</v>
      </c>
      <c r="E109">
        <v>118418</v>
      </c>
      <c r="F109" t="s">
        <v>60</v>
      </c>
      <c r="G109" t="s">
        <v>66</v>
      </c>
      <c r="H109" s="8">
        <v>4</v>
      </c>
      <c r="I109" s="81">
        <v>47938</v>
      </c>
      <c r="J109" t="s">
        <v>311</v>
      </c>
      <c r="K109" t="s">
        <v>312</v>
      </c>
      <c r="L109" s="42"/>
      <c r="M109" s="42"/>
      <c r="N109" s="42"/>
      <c r="O109" s="42"/>
      <c r="P109" s="42"/>
      <c r="Q109" s="43">
        <f t="shared" si="8"/>
        <v>0</v>
      </c>
      <c r="R109" s="44">
        <f t="shared" si="1"/>
        <v>0</v>
      </c>
      <c r="S109" s="43">
        <f t="shared" si="9"/>
        <v>0</v>
      </c>
      <c r="T109" s="50">
        <f t="shared" si="10"/>
        <v>0</v>
      </c>
      <c r="U109" s="7"/>
    </row>
    <row r="110" spans="1:21" x14ac:dyDescent="0.2">
      <c r="A110" s="88"/>
      <c r="B110" s="8">
        <v>1085</v>
      </c>
      <c r="C110" t="s">
        <v>313</v>
      </c>
      <c r="D110">
        <v>502419</v>
      </c>
      <c r="E110">
        <v>125900</v>
      </c>
      <c r="F110" t="s">
        <v>65</v>
      </c>
      <c r="G110" t="s">
        <v>61</v>
      </c>
      <c r="H110" s="8">
        <v>2</v>
      </c>
      <c r="I110" s="81">
        <v>47938</v>
      </c>
      <c r="J110" t="s">
        <v>134</v>
      </c>
      <c r="K110" t="s">
        <v>314</v>
      </c>
      <c r="L110" s="42"/>
      <c r="M110" s="42"/>
      <c r="N110" s="42"/>
      <c r="O110" s="42"/>
      <c r="P110" s="42"/>
      <c r="Q110" s="43">
        <f t="shared" si="8"/>
        <v>0</v>
      </c>
      <c r="R110" s="44">
        <f t="shared" si="1"/>
        <v>0</v>
      </c>
      <c r="S110" s="43">
        <f t="shared" si="9"/>
        <v>0</v>
      </c>
      <c r="T110" s="50">
        <f t="shared" si="10"/>
        <v>0</v>
      </c>
      <c r="U110" s="7"/>
    </row>
    <row r="111" spans="1:21" x14ac:dyDescent="0.2">
      <c r="A111" s="88"/>
      <c r="B111" s="8">
        <v>1161</v>
      </c>
      <c r="C111" t="s">
        <v>315</v>
      </c>
      <c r="D111">
        <v>525705</v>
      </c>
      <c r="E111">
        <v>135576</v>
      </c>
      <c r="F111" t="s">
        <v>65</v>
      </c>
      <c r="G111" t="s">
        <v>66</v>
      </c>
      <c r="H111" s="8">
        <v>1</v>
      </c>
      <c r="I111" s="81">
        <v>47938</v>
      </c>
      <c r="J111" t="s">
        <v>194</v>
      </c>
      <c r="K111" t="s">
        <v>205</v>
      </c>
      <c r="L111" s="42"/>
      <c r="M111" s="42"/>
      <c r="N111" s="42"/>
      <c r="O111" s="42"/>
      <c r="P111" s="42"/>
      <c r="Q111" s="43">
        <f t="shared" si="8"/>
        <v>0</v>
      </c>
      <c r="R111" s="44">
        <f t="shared" si="1"/>
        <v>0</v>
      </c>
      <c r="S111" s="43">
        <f t="shared" si="9"/>
        <v>0</v>
      </c>
      <c r="T111" s="50">
        <f t="shared" si="10"/>
        <v>0</v>
      </c>
      <c r="U111" s="7"/>
    </row>
    <row r="112" spans="1:21" x14ac:dyDescent="0.2">
      <c r="A112" s="88"/>
      <c r="B112" s="8">
        <v>1164</v>
      </c>
      <c r="C112" t="s">
        <v>316</v>
      </c>
      <c r="D112">
        <v>528687</v>
      </c>
      <c r="E112">
        <v>137021</v>
      </c>
      <c r="F112" t="s">
        <v>60</v>
      </c>
      <c r="G112" t="s">
        <v>66</v>
      </c>
      <c r="H112" s="8">
        <v>2</v>
      </c>
      <c r="I112" s="81">
        <v>47938</v>
      </c>
      <c r="J112" t="s">
        <v>194</v>
      </c>
      <c r="K112" t="s">
        <v>317</v>
      </c>
      <c r="L112" s="42"/>
      <c r="M112" s="42"/>
      <c r="N112" s="42"/>
      <c r="O112" s="42"/>
      <c r="P112" s="42"/>
      <c r="Q112" s="43">
        <f t="shared" si="8"/>
        <v>0</v>
      </c>
      <c r="R112" s="44">
        <f t="shared" si="1"/>
        <v>0</v>
      </c>
      <c r="S112" s="43">
        <f t="shared" si="9"/>
        <v>0</v>
      </c>
      <c r="T112" s="50">
        <f t="shared" si="10"/>
        <v>0</v>
      </c>
      <c r="U112" s="7"/>
    </row>
    <row r="113" spans="1:24" x14ac:dyDescent="0.2">
      <c r="A113" s="88"/>
      <c r="B113" s="8">
        <v>1253</v>
      </c>
      <c r="C113" t="s">
        <v>318</v>
      </c>
      <c r="D113">
        <v>503137</v>
      </c>
      <c r="E113">
        <v>116266</v>
      </c>
      <c r="F113" t="s">
        <v>60</v>
      </c>
      <c r="G113" t="s">
        <v>70</v>
      </c>
      <c r="H113" s="8">
        <v>12</v>
      </c>
      <c r="I113" s="81">
        <v>47938</v>
      </c>
      <c r="J113" t="s">
        <v>163</v>
      </c>
      <c r="K113" t="s">
        <v>319</v>
      </c>
      <c r="L113" s="42"/>
      <c r="M113" s="42"/>
      <c r="N113" s="42"/>
      <c r="O113" s="42"/>
      <c r="P113" s="42"/>
      <c r="Q113" s="43">
        <f t="shared" si="8"/>
        <v>0</v>
      </c>
      <c r="R113" s="44">
        <f t="shared" si="1"/>
        <v>0</v>
      </c>
      <c r="S113" s="43">
        <f t="shared" si="9"/>
        <v>0</v>
      </c>
      <c r="T113" s="50">
        <f t="shared" si="10"/>
        <v>0</v>
      </c>
      <c r="U113" s="7"/>
    </row>
    <row r="114" spans="1:24" x14ac:dyDescent="0.2">
      <c r="A114" s="88"/>
      <c r="B114" s="8">
        <v>1294</v>
      </c>
      <c r="C114" t="s">
        <v>320</v>
      </c>
      <c r="D114">
        <v>516505</v>
      </c>
      <c r="E114">
        <v>125672</v>
      </c>
      <c r="F114" t="s">
        <v>65</v>
      </c>
      <c r="G114" t="s">
        <v>66</v>
      </c>
      <c r="H114" s="8">
        <v>1</v>
      </c>
      <c r="I114" s="81">
        <v>47938</v>
      </c>
      <c r="J114" t="s">
        <v>173</v>
      </c>
      <c r="K114" t="s">
        <v>321</v>
      </c>
      <c r="L114" s="42"/>
      <c r="M114" s="42"/>
      <c r="N114" s="42"/>
      <c r="O114" s="42"/>
      <c r="P114" s="42"/>
      <c r="Q114" s="43">
        <f t="shared" si="8"/>
        <v>0</v>
      </c>
      <c r="R114" s="44">
        <f t="shared" si="1"/>
        <v>0</v>
      </c>
      <c r="S114" s="43">
        <f t="shared" si="9"/>
        <v>0</v>
      </c>
      <c r="T114" s="50">
        <f t="shared" si="10"/>
        <v>0</v>
      </c>
      <c r="U114" s="7"/>
    </row>
    <row r="115" spans="1:24" x14ac:dyDescent="0.2">
      <c r="A115" s="88"/>
      <c r="B115" s="8">
        <v>1328</v>
      </c>
      <c r="C115" t="s">
        <v>322</v>
      </c>
      <c r="D115">
        <v>527402</v>
      </c>
      <c r="E115">
        <v>119017</v>
      </c>
      <c r="F115" t="s">
        <v>60</v>
      </c>
      <c r="G115" t="s">
        <v>61</v>
      </c>
      <c r="H115" s="8">
        <v>4</v>
      </c>
      <c r="I115" s="81">
        <v>47938</v>
      </c>
      <c r="J115" t="s">
        <v>155</v>
      </c>
      <c r="K115" t="s">
        <v>323</v>
      </c>
      <c r="L115" s="42"/>
      <c r="M115" s="42"/>
      <c r="N115" s="42"/>
      <c r="O115" s="42"/>
      <c r="P115" s="42"/>
      <c r="Q115" s="43">
        <f t="shared" si="8"/>
        <v>0</v>
      </c>
      <c r="R115" s="44">
        <f t="shared" si="1"/>
        <v>0</v>
      </c>
      <c r="S115" s="43">
        <f t="shared" si="9"/>
        <v>0</v>
      </c>
      <c r="T115" s="50">
        <f t="shared" si="10"/>
        <v>0</v>
      </c>
      <c r="U115" s="7"/>
    </row>
    <row r="116" spans="1:24" x14ac:dyDescent="0.2">
      <c r="A116" s="88"/>
      <c r="B116" s="8">
        <v>1354</v>
      </c>
      <c r="C116" t="s">
        <v>324</v>
      </c>
      <c r="D116">
        <v>532381</v>
      </c>
      <c r="E116">
        <v>121389</v>
      </c>
      <c r="F116" t="s">
        <v>60</v>
      </c>
      <c r="G116" t="s">
        <v>70</v>
      </c>
      <c r="H116" s="8">
        <v>2</v>
      </c>
      <c r="I116" s="81">
        <v>47938</v>
      </c>
      <c r="J116" t="s">
        <v>282</v>
      </c>
      <c r="K116" t="s">
        <v>325</v>
      </c>
      <c r="L116" s="42"/>
      <c r="M116" s="42"/>
      <c r="N116" s="42"/>
      <c r="O116" s="42"/>
      <c r="P116" s="42"/>
      <c r="Q116" s="43">
        <f t="shared" si="8"/>
        <v>0</v>
      </c>
      <c r="R116" s="44">
        <f t="shared" si="1"/>
        <v>0</v>
      </c>
      <c r="S116" s="43">
        <f t="shared" si="9"/>
        <v>0</v>
      </c>
      <c r="T116" s="50">
        <f t="shared" si="10"/>
        <v>0</v>
      </c>
      <c r="U116" s="7"/>
    </row>
    <row r="117" spans="1:24" x14ac:dyDescent="0.2">
      <c r="A117" s="88"/>
      <c r="B117" s="8">
        <v>1410</v>
      </c>
      <c r="C117" t="s">
        <v>326</v>
      </c>
      <c r="D117">
        <v>521016</v>
      </c>
      <c r="E117">
        <v>118234</v>
      </c>
      <c r="F117" t="s">
        <v>60</v>
      </c>
      <c r="G117" t="s">
        <v>66</v>
      </c>
      <c r="H117" s="8">
        <v>8</v>
      </c>
      <c r="I117" s="81">
        <v>47938</v>
      </c>
      <c r="J117" t="s">
        <v>103</v>
      </c>
      <c r="K117" t="s">
        <v>327</v>
      </c>
      <c r="L117" s="42"/>
      <c r="M117" s="42"/>
      <c r="N117" s="42"/>
      <c r="O117" s="42"/>
      <c r="P117" s="42"/>
      <c r="Q117" s="43">
        <f t="shared" si="8"/>
        <v>0</v>
      </c>
      <c r="R117" s="44">
        <f t="shared" si="1"/>
        <v>0</v>
      </c>
      <c r="S117" s="43">
        <f t="shared" si="9"/>
        <v>0</v>
      </c>
      <c r="T117" s="50">
        <f t="shared" si="10"/>
        <v>0</v>
      </c>
      <c r="U117" s="7"/>
    </row>
    <row r="118" spans="1:24" x14ac:dyDescent="0.2">
      <c r="A118" s="88"/>
      <c r="B118" s="8">
        <v>1439</v>
      </c>
      <c r="C118" t="s">
        <v>328</v>
      </c>
      <c r="D118">
        <v>521582</v>
      </c>
      <c r="E118">
        <v>123965</v>
      </c>
      <c r="F118" t="s">
        <v>65</v>
      </c>
      <c r="G118" t="s">
        <v>66</v>
      </c>
      <c r="H118" s="8">
        <v>3</v>
      </c>
      <c r="I118" s="81">
        <v>47938</v>
      </c>
      <c r="J118" t="s">
        <v>329</v>
      </c>
      <c r="K118" t="s">
        <v>205</v>
      </c>
      <c r="L118" s="42"/>
      <c r="M118" s="42"/>
      <c r="N118" s="42"/>
      <c r="O118" s="42"/>
      <c r="P118" s="42"/>
      <c r="Q118" s="43">
        <f t="shared" si="8"/>
        <v>0</v>
      </c>
      <c r="R118" s="44">
        <f t="shared" si="1"/>
        <v>0</v>
      </c>
      <c r="S118" s="43">
        <f t="shared" si="9"/>
        <v>0</v>
      </c>
      <c r="T118" s="50">
        <f t="shared" si="10"/>
        <v>0</v>
      </c>
      <c r="U118" s="7"/>
    </row>
    <row r="119" spans="1:24" x14ac:dyDescent="0.2">
      <c r="A119" s="88"/>
      <c r="B119" s="8">
        <v>1440</v>
      </c>
      <c r="C119" t="s">
        <v>330</v>
      </c>
      <c r="D119">
        <v>530880</v>
      </c>
      <c r="E119">
        <v>129270</v>
      </c>
      <c r="F119" t="s">
        <v>65</v>
      </c>
      <c r="G119" t="s">
        <v>77</v>
      </c>
      <c r="H119" s="8">
        <v>1</v>
      </c>
      <c r="I119" s="81">
        <v>47938</v>
      </c>
      <c r="J119" t="s">
        <v>331</v>
      </c>
      <c r="K119" t="s">
        <v>148</v>
      </c>
      <c r="L119" s="42"/>
      <c r="M119" s="42"/>
      <c r="N119" s="42"/>
      <c r="O119" s="42"/>
      <c r="P119" s="42"/>
      <c r="Q119" s="43">
        <f t="shared" si="8"/>
        <v>0</v>
      </c>
      <c r="R119" s="44">
        <f t="shared" si="1"/>
        <v>0</v>
      </c>
      <c r="S119" s="43">
        <f t="shared" si="9"/>
        <v>0</v>
      </c>
      <c r="T119" s="50">
        <f t="shared" si="10"/>
        <v>0</v>
      </c>
      <c r="U119" s="7"/>
    </row>
    <row r="120" spans="1:24" x14ac:dyDescent="0.2">
      <c r="A120" s="88"/>
      <c r="B120" s="8">
        <v>1500</v>
      </c>
      <c r="C120" t="s">
        <v>332</v>
      </c>
      <c r="D120">
        <v>519267</v>
      </c>
      <c r="E120">
        <v>110095</v>
      </c>
      <c r="F120" t="s">
        <v>65</v>
      </c>
      <c r="G120" t="s">
        <v>66</v>
      </c>
      <c r="H120" s="8">
        <v>1</v>
      </c>
      <c r="I120" s="81">
        <v>47938</v>
      </c>
      <c r="J120" t="s">
        <v>106</v>
      </c>
      <c r="K120" t="s">
        <v>107</v>
      </c>
      <c r="L120" s="42"/>
      <c r="M120" s="42"/>
      <c r="N120" s="42"/>
      <c r="O120" s="42"/>
      <c r="P120" s="42"/>
      <c r="Q120" s="43">
        <f t="shared" si="8"/>
        <v>0</v>
      </c>
      <c r="R120" s="44">
        <f t="shared" si="1"/>
        <v>0</v>
      </c>
      <c r="S120" s="43">
        <f t="shared" si="9"/>
        <v>0</v>
      </c>
      <c r="T120" s="50">
        <f t="shared" si="10"/>
        <v>0</v>
      </c>
      <c r="U120" s="7"/>
    </row>
    <row r="121" spans="1:24" x14ac:dyDescent="0.2">
      <c r="A121" s="88"/>
      <c r="B121" s="8">
        <v>1506</v>
      </c>
      <c r="C121" t="s">
        <v>333</v>
      </c>
      <c r="D121">
        <v>516977</v>
      </c>
      <c r="E121">
        <v>112456</v>
      </c>
      <c r="F121" t="s">
        <v>65</v>
      </c>
      <c r="G121" t="s">
        <v>66</v>
      </c>
      <c r="H121" s="8">
        <v>1</v>
      </c>
      <c r="I121" s="81">
        <v>47938</v>
      </c>
      <c r="J121" t="s">
        <v>334</v>
      </c>
      <c r="K121" t="s">
        <v>335</v>
      </c>
      <c r="L121" s="42"/>
      <c r="M121" s="42"/>
      <c r="N121" s="42"/>
      <c r="O121" s="42"/>
      <c r="P121" s="42"/>
      <c r="Q121" s="43">
        <f t="shared" si="8"/>
        <v>0</v>
      </c>
      <c r="R121" s="44">
        <f t="shared" si="1"/>
        <v>0</v>
      </c>
      <c r="S121" s="43">
        <f t="shared" si="9"/>
        <v>0</v>
      </c>
      <c r="T121" s="50">
        <f t="shared" si="10"/>
        <v>0</v>
      </c>
      <c r="U121" s="7"/>
      <c r="W121" s="18"/>
      <c r="X121" s="18"/>
    </row>
    <row r="122" spans="1:24" x14ac:dyDescent="0.2">
      <c r="A122" s="88"/>
      <c r="B122" s="8">
        <v>1528</v>
      </c>
      <c r="C122" t="s">
        <v>336</v>
      </c>
      <c r="D122">
        <v>484186</v>
      </c>
      <c r="E122">
        <v>101280</v>
      </c>
      <c r="F122" t="s">
        <v>65</v>
      </c>
      <c r="G122" t="s">
        <v>66</v>
      </c>
      <c r="H122" s="8">
        <v>1</v>
      </c>
      <c r="I122" s="81">
        <v>47938</v>
      </c>
      <c r="J122" t="s">
        <v>206</v>
      </c>
      <c r="K122" t="s">
        <v>337</v>
      </c>
      <c r="L122" s="42"/>
      <c r="M122" s="42"/>
      <c r="N122" s="42"/>
      <c r="O122" s="42"/>
      <c r="P122" s="42"/>
      <c r="Q122" s="43">
        <f t="shared" si="8"/>
        <v>0</v>
      </c>
      <c r="R122" s="44">
        <f t="shared" si="1"/>
        <v>0</v>
      </c>
      <c r="S122" s="43">
        <f t="shared" si="9"/>
        <v>0</v>
      </c>
      <c r="T122" s="50">
        <f t="shared" si="10"/>
        <v>0</v>
      </c>
      <c r="U122" s="7"/>
    </row>
    <row r="123" spans="1:24" x14ac:dyDescent="0.2">
      <c r="A123" s="88"/>
      <c r="B123" s="8">
        <v>1566</v>
      </c>
      <c r="C123" t="s">
        <v>338</v>
      </c>
      <c r="D123">
        <v>501969</v>
      </c>
      <c r="E123">
        <v>107009</v>
      </c>
      <c r="F123" t="s">
        <v>60</v>
      </c>
      <c r="G123" t="s">
        <v>70</v>
      </c>
      <c r="H123" s="8">
        <v>9</v>
      </c>
      <c r="I123" s="81">
        <v>47938</v>
      </c>
      <c r="J123" t="s">
        <v>338</v>
      </c>
      <c r="K123" t="s">
        <v>339</v>
      </c>
      <c r="L123" s="42"/>
      <c r="M123" s="42"/>
      <c r="N123" s="42"/>
      <c r="O123" s="42"/>
      <c r="P123" s="42"/>
      <c r="Q123" s="43">
        <f t="shared" si="8"/>
        <v>0</v>
      </c>
      <c r="R123" s="44">
        <f t="shared" si="1"/>
        <v>0</v>
      </c>
      <c r="S123" s="43">
        <f t="shared" si="9"/>
        <v>0</v>
      </c>
      <c r="T123" s="50">
        <f t="shared" si="10"/>
        <v>0</v>
      </c>
      <c r="U123" s="7"/>
    </row>
    <row r="124" spans="1:24" x14ac:dyDescent="0.2">
      <c r="A124" s="88"/>
      <c r="B124" s="8">
        <v>1572</v>
      </c>
      <c r="C124" t="s">
        <v>340</v>
      </c>
      <c r="D124">
        <v>480225</v>
      </c>
      <c r="E124">
        <v>96880</v>
      </c>
      <c r="F124" t="s">
        <v>65</v>
      </c>
      <c r="G124" t="s">
        <v>77</v>
      </c>
      <c r="H124" s="8">
        <v>1</v>
      </c>
      <c r="I124" s="81">
        <v>47938</v>
      </c>
      <c r="J124" t="s">
        <v>341</v>
      </c>
      <c r="K124" t="s">
        <v>340</v>
      </c>
      <c r="L124" s="42"/>
      <c r="M124" s="42"/>
      <c r="N124" s="42"/>
      <c r="O124" s="42"/>
      <c r="P124" s="42"/>
      <c r="Q124" s="43">
        <f t="shared" si="8"/>
        <v>0</v>
      </c>
      <c r="R124" s="44">
        <f t="shared" si="1"/>
        <v>0</v>
      </c>
      <c r="S124" s="43">
        <f t="shared" si="9"/>
        <v>0</v>
      </c>
      <c r="T124" s="50">
        <f t="shared" si="10"/>
        <v>0</v>
      </c>
      <c r="U124" s="7"/>
      <c r="W124" s="18"/>
      <c r="X124" s="18"/>
    </row>
    <row r="125" spans="1:24" x14ac:dyDescent="0.2">
      <c r="A125" s="88"/>
      <c r="B125" s="8">
        <v>1639</v>
      </c>
      <c r="C125" t="s">
        <v>342</v>
      </c>
      <c r="D125">
        <v>514395</v>
      </c>
      <c r="E125">
        <v>113675</v>
      </c>
      <c r="F125" t="s">
        <v>65</v>
      </c>
      <c r="G125" t="s">
        <v>70</v>
      </c>
      <c r="H125" s="8">
        <v>1</v>
      </c>
      <c r="I125" s="81">
        <v>47938</v>
      </c>
      <c r="J125" t="s">
        <v>204</v>
      </c>
      <c r="K125" t="s">
        <v>171</v>
      </c>
      <c r="L125" s="42"/>
      <c r="M125" s="42"/>
      <c r="N125" s="42"/>
      <c r="O125" s="42"/>
      <c r="P125" s="42"/>
      <c r="Q125" s="43">
        <f t="shared" si="8"/>
        <v>0</v>
      </c>
      <c r="R125" s="44">
        <f t="shared" si="1"/>
        <v>0</v>
      </c>
      <c r="S125" s="43">
        <f t="shared" si="9"/>
        <v>0</v>
      </c>
      <c r="T125" s="50">
        <f t="shared" si="10"/>
        <v>0</v>
      </c>
      <c r="U125" s="7"/>
      <c r="W125" s="18"/>
      <c r="X125" s="18"/>
    </row>
    <row r="126" spans="1:24" x14ac:dyDescent="0.2">
      <c r="A126" s="88"/>
      <c r="B126" s="8">
        <v>1642</v>
      </c>
      <c r="C126" t="s">
        <v>343</v>
      </c>
      <c r="D126">
        <v>524269</v>
      </c>
      <c r="E126">
        <v>135860</v>
      </c>
      <c r="F126" t="s">
        <v>102</v>
      </c>
      <c r="G126" t="s">
        <v>61</v>
      </c>
      <c r="H126" s="8">
        <v>4</v>
      </c>
      <c r="I126" s="81">
        <v>47938</v>
      </c>
      <c r="J126" t="s">
        <v>344</v>
      </c>
      <c r="K126" t="s">
        <v>171</v>
      </c>
      <c r="L126" s="42"/>
      <c r="M126" s="42"/>
      <c r="N126" s="42"/>
      <c r="O126" s="42"/>
      <c r="P126" s="42"/>
      <c r="Q126" s="43">
        <f t="shared" si="8"/>
        <v>0</v>
      </c>
      <c r="R126" s="44">
        <f t="shared" si="1"/>
        <v>0</v>
      </c>
      <c r="S126" s="43">
        <f t="shared" si="9"/>
        <v>0</v>
      </c>
      <c r="T126" s="50">
        <f t="shared" si="10"/>
        <v>0</v>
      </c>
    </row>
    <row r="127" spans="1:24" x14ac:dyDescent="0.2">
      <c r="A127" s="89"/>
      <c r="B127" s="60">
        <v>1643</v>
      </c>
      <c r="C127" s="2" t="s">
        <v>345</v>
      </c>
      <c r="D127" s="2">
        <v>523034</v>
      </c>
      <c r="E127" s="2">
        <v>105262</v>
      </c>
      <c r="F127" s="2" t="s">
        <v>65</v>
      </c>
      <c r="G127" s="2" t="s">
        <v>61</v>
      </c>
      <c r="H127" s="60">
        <v>3</v>
      </c>
      <c r="I127" s="85">
        <v>47938</v>
      </c>
      <c r="J127" s="2" t="s">
        <v>96</v>
      </c>
      <c r="K127" s="2" t="s">
        <v>346</v>
      </c>
      <c r="L127" s="61"/>
      <c r="M127" s="61"/>
      <c r="N127" s="61"/>
      <c r="O127" s="61"/>
      <c r="P127" s="61"/>
      <c r="Q127" s="62">
        <f t="shared" si="8"/>
        <v>0</v>
      </c>
      <c r="R127" s="63">
        <f t="shared" si="1"/>
        <v>0</v>
      </c>
      <c r="S127" s="62">
        <f t="shared" si="9"/>
        <v>0</v>
      </c>
      <c r="T127" s="65">
        <f t="shared" si="10"/>
        <v>0</v>
      </c>
      <c r="U127" s="77">
        <f>SUM(T107:T127)</f>
        <v>0</v>
      </c>
      <c r="W127" s="18"/>
      <c r="X127" s="18"/>
    </row>
  </sheetData>
  <sortState xmlns:xlrd2="http://schemas.microsoft.com/office/spreadsheetml/2017/richdata2" ref="B85:T106">
    <sortCondition ref="B85:B106"/>
  </sortState>
  <mergeCells count="8">
    <mergeCell ref="A107:A127"/>
    <mergeCell ref="A6:A29"/>
    <mergeCell ref="A30:A53"/>
    <mergeCell ref="A54:A67"/>
    <mergeCell ref="A68:A84"/>
    <mergeCell ref="A85:A106"/>
    <mergeCell ref="R3:T3"/>
    <mergeCell ref="L3:Q3"/>
  </mergeCells>
  <conditionalFormatting sqref="B6:B29">
    <cfRule type="duplicateValues" dxfId="6" priority="6"/>
  </conditionalFormatting>
  <conditionalFormatting sqref="B6:B127">
    <cfRule type="duplicateValues" dxfId="5" priority="1"/>
  </conditionalFormatting>
  <conditionalFormatting sqref="B30:B53">
    <cfRule type="duplicateValues" dxfId="4" priority="5"/>
  </conditionalFormatting>
  <conditionalFormatting sqref="B54:B67">
    <cfRule type="duplicateValues" dxfId="3" priority="4"/>
  </conditionalFormatting>
  <conditionalFormatting sqref="B68:B84">
    <cfRule type="duplicateValues" dxfId="2" priority="3"/>
  </conditionalFormatting>
  <conditionalFormatting sqref="B85:B106">
    <cfRule type="duplicateValues" dxfId="1" priority="2"/>
  </conditionalFormatting>
  <conditionalFormatting sqref="B107:B127">
    <cfRule type="duplicateValues" dxfId="0" priority="7"/>
  </conditionalFormatting>
  <pageMargins left="0.7" right="0.7" top="0.75" bottom="0.75" header="0.3" footer="0.3"/>
  <pageSetup paperSize="8" scale="65" orientation="portrait" r:id="rId1"/>
  <headerFooter>
    <oddHeader>&amp;LWEST SUSSEX COUNTY COUNCIL
STRUCTURES - UNDERWATER INSPECTION CYCLE</oddHeader>
  </headerFooter>
  <ignoredErrors>
    <ignoredError sqref="Q6:T106"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B70E54125ACA4CAA7FC168BE49CB0F" ma:contentTypeVersion="16" ma:contentTypeDescription="Create a new document." ma:contentTypeScope="" ma:versionID="6cf68798da68a5eb9eb170dacfedbe81">
  <xsd:schema xmlns:xsd="http://www.w3.org/2001/XMLSchema" xmlns:xs="http://www.w3.org/2001/XMLSchema" xmlns:p="http://schemas.microsoft.com/office/2006/metadata/properties" xmlns:ns2="f3f1928d-e09d-46f4-8d97-8320723d9dd1" xmlns:ns3="dbc3066b-5959-4d6f-b9b6-f468437c8cb5" targetNamespace="http://schemas.microsoft.com/office/2006/metadata/properties" ma:root="true" ma:fieldsID="5493c41b7cc43142ba27fdd0a4c225bd" ns2:_="" ns3:_="">
    <xsd:import namespace="f3f1928d-e09d-46f4-8d97-8320723d9dd1"/>
    <xsd:import namespace="dbc3066b-5959-4d6f-b9b6-f468437c8c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Permis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1928d-e09d-46f4-8d97-8320723d9d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685cfc3-6d57-4d32-a9c6-53493ba1c7f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Permissions" ma:index="23" nillable="true" ma:displayName="Permissions" ma:list="UserInfo" ma:SharePointGroup="0" ma:internalName="Permissions"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c3066b-5959-4d6f-b9b6-f468437c8c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af965c2-d8c0-444b-a155-7cda9f4f6c6e}" ma:internalName="TaxCatchAll" ma:showField="CatchAllData" ma:web="dbc3066b-5959-4d6f-b9b6-f468437c8c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bc3066b-5959-4d6f-b9b6-f468437c8cb5" xsi:nil="true"/>
    <lcf76f155ced4ddcb4097134ff3c332f xmlns="f3f1928d-e09d-46f4-8d97-8320723d9dd1">
      <Terms xmlns="http://schemas.microsoft.com/office/infopath/2007/PartnerControls"/>
    </lcf76f155ced4ddcb4097134ff3c332f>
    <Permissions xmlns="f3f1928d-e09d-46f4-8d97-8320723d9dd1">
      <UserInfo>
        <DisplayName/>
        <AccountId xsi:nil="true"/>
        <AccountType/>
      </UserInfo>
    </Permissions>
    <SharedWithUsers xmlns="dbc3066b-5959-4d6f-b9b6-f468437c8cb5">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D43210-7097-4732-9D72-B47E17ED4F34}"/>
</file>

<file path=customXml/itemProps2.xml><?xml version="1.0" encoding="utf-8"?>
<ds:datastoreItem xmlns:ds="http://schemas.openxmlformats.org/officeDocument/2006/customXml" ds:itemID="{7143971E-FF92-461C-9383-A280DB32034C}">
  <ds:schemaRefs>
    <ds:schemaRef ds:uri="f9f5033e-1733-40e6-9084-a0073124521f"/>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6b47a14-22f8-4f63-8c4d-fb783a3ecbf4"/>
    <ds:schemaRef ds:uri="a64590a3-03b6-4c4d-ab75-c4d0533826a4"/>
    <ds:schemaRef ds:uri="http://purl.org/dc/dcmitype/"/>
  </ds:schemaRefs>
</ds:datastoreItem>
</file>

<file path=customXml/itemProps3.xml><?xml version="1.0" encoding="utf-8"?>
<ds:datastoreItem xmlns:ds="http://schemas.openxmlformats.org/officeDocument/2006/customXml" ds:itemID="{E5951D4F-3A00-4D5D-919E-9657BC1296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Summary</vt:lpstr>
      <vt:lpstr>Programme</vt:lpstr>
      <vt:lpstr>Programme!Print_Area</vt:lpstr>
    </vt:vector>
  </TitlesOfParts>
  <Manager/>
  <Company>WSCC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Taylor</dc:creator>
  <cp:keywords/>
  <dc:description/>
  <cp:lastModifiedBy>Elio Rapa</cp:lastModifiedBy>
  <cp:revision/>
  <dcterms:created xsi:type="dcterms:W3CDTF">2019-10-15T13:33:45Z</dcterms:created>
  <dcterms:modified xsi:type="dcterms:W3CDTF">2025-02-28T15:05:55Z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0x01010000B70E54125ACA4CAA7FC168BE49CB0F</vt:lpwstr>
  </property>
  <property fmtid="{D5CDD505-2E9C-101B-9397-08002B2CF9AE}" pid="3" name="WSCC_x0020_Category">
    <vt:lpwstr/>
  </property>
  <property fmtid="{D5CDD505-2E9C-101B-9397-08002B2CF9AE}" pid="4" name="WSCC Category">
    <vt:lpwstr/>
  </property>
  <property fmtid="{D5CDD505-2E9C-101B-9397-08002B2CF9AE}" pid="5" name="MediaServiceImageTags">
    <vt:lpwstr/>
  </property>
  <property fmtid="{D5CDD505-2E9C-101B-9397-08002B2CF9AE}" pid="6" name="Order">
    <vt:r8>8738000</vt:r8>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ies>
</file>