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ndace.brooks\Desktop\Technology\"/>
    </mc:Choice>
  </mc:AlternateContent>
  <bookViews>
    <workbookView xWindow="0" yWindow="0" windowWidth="19200" windowHeight="6770" activeTab="2"/>
  </bookViews>
  <sheets>
    <sheet name="Guidance" sheetId="6" r:id="rId1"/>
    <sheet name="Rate Card" sheetId="7" r:id="rId2"/>
    <sheet name="Requirements" sheetId="1"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6" i="1" l="1"/>
  <c r="J28" i="1" l="1"/>
  <c r="J27" i="1"/>
  <c r="J26" i="1"/>
  <c r="J25" i="1"/>
  <c r="J18" i="1"/>
  <c r="J19" i="1"/>
  <c r="J20" i="1"/>
  <c r="J17" i="1"/>
  <c r="J21" i="1" s="1"/>
  <c r="J37" i="1" s="1"/>
  <c r="J35" i="1"/>
  <c r="J34" i="1"/>
  <c r="I28" i="7" l="1"/>
  <c r="I21" i="7"/>
  <c r="I25" i="7"/>
  <c r="H18" i="7"/>
  <c r="I18" i="7" s="1"/>
  <c r="H19" i="7"/>
  <c r="I19" i="7" s="1"/>
  <c r="H20" i="7"/>
  <c r="I20" i="7" s="1"/>
  <c r="H21" i="7"/>
  <c r="H22" i="7"/>
  <c r="I22" i="7" s="1"/>
  <c r="H23" i="7"/>
  <c r="I23" i="7" s="1"/>
  <c r="H24" i="7"/>
  <c r="I24" i="7" s="1"/>
  <c r="H25" i="7"/>
  <c r="H26" i="7"/>
  <c r="I26" i="7" s="1"/>
  <c r="H17" i="7"/>
  <c r="I17" i="7" s="1"/>
  <c r="I27" i="7" l="1"/>
  <c r="J29" i="1" l="1"/>
</calcChain>
</file>

<file path=xl/sharedStrings.xml><?xml version="1.0" encoding="utf-8"?>
<sst xmlns="http://schemas.openxmlformats.org/spreadsheetml/2006/main" count="82" uniqueCount="57">
  <si>
    <t>Total Cost</t>
  </si>
  <si>
    <t>FOR YOUR INFORMATION</t>
  </si>
  <si>
    <t>Please enter information in the green cells</t>
  </si>
  <si>
    <t>Comments</t>
  </si>
  <si>
    <t>Appendix E - Price Schedule</t>
  </si>
  <si>
    <t xml:space="preserve">(Please enter your Organisation's name here) </t>
  </si>
  <si>
    <t>Additional Costs</t>
  </si>
  <si>
    <t>Quantity</t>
  </si>
  <si>
    <t xml:space="preserve">Please outline all costs associated with this contract in the space below. </t>
  </si>
  <si>
    <t>Any costs that have not been identified below will be deemed to be waived.</t>
  </si>
  <si>
    <t>Description</t>
  </si>
  <si>
    <t>Product</t>
  </si>
  <si>
    <t>Ref</t>
  </si>
  <si>
    <t>Any additonal costs (Such as delivery/admin) should be identified in the "Additonal Costs" table below.</t>
  </si>
  <si>
    <t>Please also provide a written quote on your Company headed paper.</t>
  </si>
  <si>
    <r>
      <t xml:space="preserve">All prices </t>
    </r>
    <r>
      <rPr>
        <b/>
        <sz val="11"/>
        <color theme="1"/>
        <rFont val="Calibri"/>
        <family val="2"/>
        <scheme val="minor"/>
      </rPr>
      <t xml:space="preserve">MUST </t>
    </r>
    <r>
      <rPr>
        <sz val="11"/>
        <color theme="1"/>
        <rFont val="Calibri"/>
        <family val="2"/>
        <scheme val="minor"/>
      </rPr>
      <t>be inclusive of expenses and exclusive of VAT.</t>
    </r>
  </si>
  <si>
    <t>Please include any additonal costs below.</t>
  </si>
  <si>
    <t xml:space="preserve">Antcipated Hours for completion of works </t>
  </si>
  <si>
    <t>Standard Cost</t>
  </si>
  <si>
    <t>Discounted Cost for this Contract</t>
  </si>
  <si>
    <t>Main Requirement - Lot 1</t>
  </si>
  <si>
    <t>Please Note: Potential Providers are required to complete both tabs and ALL the sections in Orange.</t>
  </si>
  <si>
    <t>Prices must be inclusive of all expenses but exclusive of VAT, be Firm and must be in GBP (£)</t>
  </si>
  <si>
    <t>Potential Providers are required to outline All Rates that are proposed to use for the delivery of the requirement  outlined in Appendix B - Statement of Requirements. 
All Rates will be benchmarked against the Framework.  All Rates proposed in the Rate Card MUST match those proposed in the Core Costs.
Potential Providers are requested to offer any discounts against the Framework Rates.</t>
  </si>
  <si>
    <t>Guidance</t>
  </si>
  <si>
    <t>Rate Card</t>
  </si>
  <si>
    <t>Potential Providers are required to outline All Rates that they proposed to use for the delivery of the requirement  outlined in Appendix B - Statement of Requirements.</t>
  </si>
  <si>
    <t>Role</t>
  </si>
  <si>
    <t>Discipline/Specialism i.e Strategy and Architecture 4. Enable</t>
  </si>
  <si>
    <t>Framework Rate</t>
  </si>
  <si>
    <t>Discounted Rate</t>
  </si>
  <si>
    <t>Discount</t>
  </si>
  <si>
    <t>Discount Offered %</t>
  </si>
  <si>
    <t>Average Discount Offered</t>
  </si>
  <si>
    <t>Average Basket Cost of Rates (30% of the score for Price)</t>
  </si>
  <si>
    <t>Stage</t>
  </si>
  <si>
    <t>Role (E.g As per Rate Card)</t>
  </si>
  <si>
    <t>Standard Framework Rate</t>
  </si>
  <si>
    <t xml:space="preserve">Discounted Rate </t>
  </si>
  <si>
    <t>Additonal Comments</t>
  </si>
  <si>
    <t>Prices must remain valid for 90 days after the deadline for return of bids.</t>
  </si>
  <si>
    <r>
      <t xml:space="preserve">All prices </t>
    </r>
    <r>
      <rPr>
        <b/>
        <sz val="11"/>
        <color theme="1"/>
        <rFont val="Calibri"/>
        <family val="2"/>
        <scheme val="minor"/>
      </rPr>
      <t xml:space="preserve">MUST </t>
    </r>
    <r>
      <rPr>
        <sz val="11"/>
        <color theme="1"/>
        <rFont val="Calibri"/>
        <family val="2"/>
        <scheme val="minor"/>
      </rPr>
      <t>remain valid for 90 days following bid submission.</t>
    </r>
  </si>
  <si>
    <t>Sub Total</t>
  </si>
  <si>
    <t>Licences</t>
  </si>
  <si>
    <t>Products</t>
  </si>
  <si>
    <t>Support</t>
  </si>
  <si>
    <t>Etc</t>
  </si>
  <si>
    <t>Services</t>
  </si>
  <si>
    <t>Training</t>
  </si>
  <si>
    <t>Term</t>
  </si>
  <si>
    <t>Floor Walking</t>
  </si>
  <si>
    <t>Requirements</t>
  </si>
  <si>
    <t>Overall Total Cost</t>
  </si>
  <si>
    <t>Prize Linked Savings Software and Managed Service
CCTS18A92</t>
  </si>
  <si>
    <t>The Final Score for Price will be the Score out of 50% for the Rate card PLUS the Score out of 50% for the Core Costs (Requirements)</t>
  </si>
  <si>
    <t>Rate Card - The Average Basket Cost of Rates will be evaluated and this will be worth 50% of the Price evaluation</t>
  </si>
  <si>
    <t>Core Costs - The Total Firm Cost will be evaluated and this will be worth 50% off the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</si>
</sst>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quot;£&quot;#,##0.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5"/>
      </patternFill>
    </fill>
    <fill>
      <patternFill patternType="solid">
        <fgColor theme="6" tint="0.79998168889431442"/>
        <bgColor indexed="65"/>
      </patternFill>
    </fill>
    <fill>
      <patternFill patternType="solid">
        <fgColor rgb="FFE5B8B7"/>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s>
  <cellStyleXfs count="5">
    <xf numFmtId="0" fontId="0" fillId="0" borderId="0"/>
    <xf numFmtId="164" fontId="1" fillId="0" borderId="0" applyFont="0" applyFill="0" applyBorder="0" applyAlignment="0" applyProtection="0"/>
    <xf numFmtId="0" fontId="1" fillId="5" borderId="0" applyNumberFormat="0" applyBorder="0" applyAlignment="0" applyProtection="0"/>
    <xf numFmtId="0" fontId="1" fillId="6" borderId="0" applyNumberFormat="0" applyBorder="0" applyAlignment="0" applyProtection="0"/>
    <xf numFmtId="0" fontId="3" fillId="7" borderId="13" applyFont="0" applyBorder="0" applyAlignment="0">
      <alignment horizontal="center" vertical="center" wrapText="1"/>
    </xf>
  </cellStyleXfs>
  <cellXfs count="150">
    <xf numFmtId="0" fontId="0" fillId="0" borderId="0" xfId="0"/>
    <xf numFmtId="0" fontId="2" fillId="3" borderId="0" xfId="0" applyFont="1" applyFill="1" applyBorder="1" applyAlignment="1" applyProtection="1">
      <alignment horizontal="left" vertical="top"/>
    </xf>
    <xf numFmtId="0" fontId="0" fillId="0" borderId="0" xfId="0" applyAlignment="1" applyProtection="1">
      <alignment vertical="center"/>
    </xf>
    <xf numFmtId="0" fontId="0" fillId="0" borderId="0" xfId="0" applyAlignment="1" applyProtection="1"/>
    <xf numFmtId="0" fontId="0" fillId="0" borderId="0" xfId="0" applyBorder="1" applyAlignment="1" applyProtection="1"/>
    <xf numFmtId="0" fontId="0" fillId="0" borderId="0" xfId="0" applyBorder="1" applyAlignment="1" applyProtection="1">
      <alignment horizontal="center"/>
    </xf>
    <xf numFmtId="0" fontId="0" fillId="0" borderId="0" xfId="0" applyFill="1" applyBorder="1" applyAlignment="1" applyProtection="1">
      <alignment vertical="center"/>
    </xf>
    <xf numFmtId="164" fontId="0" fillId="0" borderId="0" xfId="1" applyFont="1" applyFill="1" applyBorder="1" applyAlignment="1" applyProtection="1">
      <alignment vertical="center"/>
      <protection locked="0"/>
    </xf>
    <xf numFmtId="0" fontId="0" fillId="0" borderId="0" xfId="0" applyFill="1" applyBorder="1" applyAlignment="1" applyProtection="1">
      <alignment horizontal="center" vertical="center"/>
    </xf>
    <xf numFmtId="164" fontId="0" fillId="0" borderId="0" xfId="0" applyNumberFormat="1" applyFill="1" applyBorder="1" applyAlignment="1" applyProtection="1">
      <alignment vertical="center"/>
    </xf>
    <xf numFmtId="0" fontId="4" fillId="0" borderId="0" xfId="0" applyFont="1" applyBorder="1" applyAlignment="1">
      <alignment vertical="center"/>
    </xf>
    <xf numFmtId="0" fontId="4" fillId="0" borderId="0" xfId="0" applyFont="1" applyBorder="1" applyAlignment="1">
      <alignment vertical="center" wrapText="1"/>
    </xf>
    <xf numFmtId="164" fontId="2" fillId="0" borderId="12" xfId="3" applyNumberFormat="1"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2" fillId="2" borderId="5" xfId="0" applyFont="1" applyFill="1" applyBorder="1" applyAlignment="1">
      <alignment horizontal="center" vertical="center" wrapText="1"/>
    </xf>
    <xf numFmtId="164" fontId="2" fillId="3" borderId="16" xfId="0" applyNumberFormat="1" applyFont="1" applyFill="1" applyBorder="1" applyAlignment="1">
      <alignment horizontal="center" vertical="center" wrapText="1"/>
    </xf>
    <xf numFmtId="0" fontId="0" fillId="0" borderId="0" xfId="0" applyAlignment="1" applyProtection="1">
      <alignment wrapText="1"/>
    </xf>
    <xf numFmtId="0" fontId="2" fillId="0" borderId="0" xfId="0" applyFont="1" applyBorder="1" applyAlignment="1" applyProtection="1">
      <alignment horizontal="center" vertical="center"/>
    </xf>
    <xf numFmtId="164" fontId="2" fillId="0" borderId="18" xfId="3" applyNumberFormat="1" applyFont="1" applyFill="1" applyBorder="1" applyAlignment="1">
      <alignment vertical="center"/>
    </xf>
    <xf numFmtId="0" fontId="2" fillId="2" borderId="9"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0" xfId="0" applyFill="1" applyBorder="1" applyAlignment="1" applyProtection="1"/>
    <xf numFmtId="0" fontId="0" fillId="0" borderId="0" xfId="0" applyFont="1" applyFill="1" applyBorder="1" applyAlignment="1" applyProtection="1">
      <alignment horizontal="left"/>
      <protection locked="0"/>
    </xf>
    <xf numFmtId="0" fontId="0" fillId="4" borderId="17" xfId="1" applyNumberFormat="1" applyFont="1" applyFill="1" applyBorder="1" applyAlignment="1" applyProtection="1">
      <alignment vertical="center"/>
      <protection locked="0"/>
    </xf>
    <xf numFmtId="0" fontId="0" fillId="4" borderId="17" xfId="1" applyNumberFormat="1" applyFont="1" applyFill="1" applyBorder="1" applyAlignment="1" applyProtection="1">
      <alignment vertical="center" wrapText="1"/>
      <protection locked="0"/>
    </xf>
    <xf numFmtId="164" fontId="2" fillId="4" borderId="17" xfId="1" applyNumberFormat="1" applyFont="1" applyFill="1" applyBorder="1" applyAlignment="1" applyProtection="1">
      <alignment horizontal="center" vertical="center" wrapText="1"/>
      <protection locked="0"/>
    </xf>
    <xf numFmtId="0" fontId="0" fillId="4" borderId="17" xfId="0" applyFont="1" applyFill="1" applyBorder="1" applyAlignment="1" applyProtection="1">
      <alignment horizontal="center" vertical="center"/>
      <protection locked="0"/>
    </xf>
    <xf numFmtId="0" fontId="0" fillId="4" borderId="25" xfId="1" applyNumberFormat="1" applyFont="1" applyFill="1" applyBorder="1" applyAlignment="1" applyProtection="1">
      <alignment vertical="center"/>
      <protection locked="0"/>
    </xf>
    <xf numFmtId="164" fontId="2" fillId="4" borderId="25" xfId="1" applyNumberFormat="1" applyFont="1" applyFill="1" applyBorder="1" applyAlignment="1" applyProtection="1">
      <alignment horizontal="center" vertical="center" wrapText="1"/>
      <protection locked="0"/>
    </xf>
    <xf numFmtId="0" fontId="0" fillId="4" borderId="25" xfId="0" applyFont="1" applyFill="1" applyBorder="1" applyAlignment="1" applyProtection="1">
      <alignment horizontal="center" vertical="center"/>
      <protection locked="0"/>
    </xf>
    <xf numFmtId="14" fontId="0" fillId="4" borderId="17" xfId="2" applyNumberFormat="1" applyFont="1" applyFill="1" applyBorder="1" applyAlignment="1" applyProtection="1">
      <alignment horizontal="center" vertical="center" wrapText="1"/>
      <protection locked="0"/>
    </xf>
    <xf numFmtId="0" fontId="3" fillId="2" borderId="19"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9" xfId="0" applyFont="1" applyFill="1" applyBorder="1" applyAlignment="1">
      <alignment horizontal="center" vertical="center" wrapText="1"/>
    </xf>
    <xf numFmtId="0" fontId="0" fillId="4" borderId="22" xfId="1" applyNumberFormat="1" applyFont="1" applyFill="1" applyBorder="1" applyAlignment="1" applyProtection="1">
      <alignment horizontal="center" vertical="center"/>
      <protection locked="0"/>
    </xf>
    <xf numFmtId="0" fontId="0" fillId="4" borderId="24" xfId="1" applyNumberFormat="1" applyFont="1" applyFill="1" applyBorder="1" applyAlignment="1" applyProtection="1">
      <alignment horizontal="center" vertical="center"/>
      <protection locked="0"/>
    </xf>
    <xf numFmtId="14" fontId="0" fillId="4" borderId="25" xfId="2" applyNumberFormat="1" applyFont="1" applyFill="1" applyBorder="1" applyAlignment="1" applyProtection="1">
      <alignment horizontal="center" vertical="center" wrapText="1"/>
      <protection locked="0"/>
    </xf>
    <xf numFmtId="0" fontId="0" fillId="0" borderId="0" xfId="0" applyAlignment="1" applyProtection="1">
      <alignment horizontal="center" vertical="center"/>
    </xf>
    <xf numFmtId="14" fontId="0" fillId="4" borderId="20" xfId="2" applyNumberFormat="1" applyFont="1" applyFill="1" applyBorder="1" applyAlignment="1" applyProtection="1">
      <alignment horizontal="center" vertical="center" wrapText="1"/>
      <protection locked="0"/>
    </xf>
    <xf numFmtId="164" fontId="2" fillId="4" borderId="20" xfId="1" applyNumberFormat="1" applyFont="1" applyFill="1" applyBorder="1" applyAlignment="1" applyProtection="1">
      <alignment horizontal="center" vertical="center" wrapText="1"/>
      <protection locked="0"/>
    </xf>
    <xf numFmtId="14" fontId="0" fillId="4" borderId="37" xfId="2" applyNumberFormat="1" applyFont="1" applyFill="1" applyBorder="1" applyAlignment="1" applyProtection="1">
      <alignment horizontal="center" vertical="center" wrapText="1"/>
      <protection locked="0"/>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38" xfId="0" applyFont="1" applyFill="1" applyBorder="1" applyAlignment="1">
      <alignment horizontal="center" vertical="center" wrapText="1"/>
    </xf>
    <xf numFmtId="14" fontId="0" fillId="4" borderId="39" xfId="2" applyNumberFormat="1" applyFont="1" applyFill="1" applyBorder="1" applyAlignment="1" applyProtection="1">
      <alignment horizontal="center" vertical="center" wrapText="1"/>
      <protection locked="0"/>
    </xf>
    <xf numFmtId="14" fontId="0" fillId="4" borderId="40" xfId="2" applyNumberFormat="1" applyFont="1" applyFill="1" applyBorder="1" applyAlignment="1" applyProtection="1">
      <alignment horizontal="center" vertical="center" wrapText="1"/>
      <protection locked="0"/>
    </xf>
    <xf numFmtId="0" fontId="3" fillId="2" borderId="13" xfId="0" applyFont="1" applyFill="1" applyBorder="1" applyAlignment="1" applyProtection="1">
      <alignment horizontal="center" vertical="center" wrapText="1"/>
    </xf>
    <xf numFmtId="0" fontId="0" fillId="3" borderId="41" xfId="0" applyFill="1" applyBorder="1" applyAlignment="1" applyProtection="1">
      <alignment horizontal="center" vertical="center"/>
    </xf>
    <xf numFmtId="0" fontId="0" fillId="3" borderId="42" xfId="0" applyFill="1" applyBorder="1" applyAlignment="1" applyProtection="1">
      <alignment horizontal="center" vertical="center"/>
    </xf>
    <xf numFmtId="0" fontId="0" fillId="3" borderId="43" xfId="0" applyFill="1" applyBorder="1" applyAlignment="1" applyProtection="1">
      <alignment horizontal="center" vertical="center"/>
    </xf>
    <xf numFmtId="164" fontId="2" fillId="4" borderId="44" xfId="1" applyNumberFormat="1" applyFont="1" applyFill="1" applyBorder="1" applyAlignment="1" applyProtection="1">
      <alignment horizontal="center" vertical="center" wrapText="1"/>
      <protection locked="0"/>
    </xf>
    <xf numFmtId="164" fontId="2" fillId="0" borderId="37" xfId="1" applyNumberFormat="1" applyFont="1" applyFill="1" applyBorder="1" applyAlignment="1" applyProtection="1">
      <alignment horizontal="center" vertical="center" wrapText="1"/>
    </xf>
    <xf numFmtId="10" fontId="2" fillId="0" borderId="37" xfId="1" applyNumberFormat="1" applyFont="1" applyFill="1" applyBorder="1" applyAlignment="1" applyProtection="1">
      <alignment horizontal="center" vertical="center" wrapText="1"/>
    </xf>
    <xf numFmtId="10" fontId="0" fillId="3" borderId="15" xfId="0" applyNumberFormat="1" applyFont="1" applyFill="1" applyBorder="1" applyAlignment="1">
      <alignment horizontal="center" vertical="center" wrapText="1"/>
    </xf>
    <xf numFmtId="165" fontId="0" fillId="3" borderId="15" xfId="0" applyNumberFormat="1" applyFont="1" applyFill="1" applyBorder="1" applyAlignment="1">
      <alignment horizontal="center" vertical="center" wrapText="1"/>
    </xf>
    <xf numFmtId="0" fontId="0" fillId="0" borderId="0" xfId="0" applyAlignment="1" applyProtection="1">
      <alignment vertical="center"/>
    </xf>
    <xf numFmtId="0" fontId="0" fillId="0" borderId="22" xfId="1" applyNumberFormat="1" applyFont="1" applyFill="1" applyBorder="1" applyAlignment="1" applyProtection="1">
      <alignment horizontal="center" vertical="center"/>
      <protection locked="0"/>
    </xf>
    <xf numFmtId="0" fontId="0" fillId="0" borderId="17" xfId="1" applyNumberFormat="1" applyFont="1" applyFill="1" applyBorder="1" applyAlignment="1" applyProtection="1">
      <alignment vertical="center"/>
      <protection locked="0"/>
    </xf>
    <xf numFmtId="0" fontId="0" fillId="0" borderId="17" xfId="1" applyNumberFormat="1" applyFont="1" applyFill="1" applyBorder="1" applyAlignment="1" applyProtection="1">
      <alignment vertical="center" wrapText="1"/>
      <protection locked="0"/>
    </xf>
    <xf numFmtId="0" fontId="0" fillId="0" borderId="24" xfId="1" applyNumberFormat="1" applyFont="1" applyFill="1" applyBorder="1" applyAlignment="1" applyProtection="1">
      <alignment horizontal="center" vertical="center"/>
      <protection locked="0"/>
    </xf>
    <xf numFmtId="0" fontId="0" fillId="0" borderId="25" xfId="1" applyNumberFormat="1" applyFont="1" applyFill="1" applyBorder="1" applyAlignment="1" applyProtection="1">
      <alignment vertical="center"/>
      <protection locked="0"/>
    </xf>
    <xf numFmtId="0" fontId="3" fillId="2" borderId="45" xfId="0" applyFont="1" applyFill="1" applyBorder="1" applyAlignment="1">
      <alignment horizontal="center" vertical="center"/>
    </xf>
    <xf numFmtId="0" fontId="0" fillId="0" borderId="20" xfId="1" applyNumberFormat="1" applyFont="1" applyFill="1" applyBorder="1" applyAlignment="1" applyProtection="1">
      <alignment vertical="center"/>
      <protection locked="0"/>
    </xf>
    <xf numFmtId="0" fontId="0" fillId="0" borderId="20" xfId="1" applyNumberFormat="1" applyFont="1" applyFill="1" applyBorder="1" applyAlignment="1" applyProtection="1">
      <alignment vertical="center" wrapText="1"/>
      <protection locked="0"/>
    </xf>
    <xf numFmtId="0" fontId="0" fillId="4" borderId="20" xfId="0" applyFont="1" applyFill="1" applyBorder="1" applyAlignment="1" applyProtection="1">
      <alignment horizontal="center" vertical="center"/>
      <protection locked="0"/>
    </xf>
    <xf numFmtId="0" fontId="0" fillId="0" borderId="23" xfId="1" applyNumberFormat="1" applyFont="1" applyFill="1" applyBorder="1" applyAlignment="1" applyProtection="1">
      <alignment horizontal="center" vertical="center"/>
      <protection locked="0"/>
    </xf>
    <xf numFmtId="164" fontId="2" fillId="0" borderId="21" xfId="3" applyNumberFormat="1" applyFont="1" applyFill="1" applyBorder="1" applyAlignment="1">
      <alignment vertical="center"/>
    </xf>
    <xf numFmtId="0" fontId="0" fillId="0" borderId="25" xfId="1" applyNumberFormat="1" applyFont="1" applyFill="1" applyBorder="1" applyAlignment="1" applyProtection="1">
      <alignment vertical="center" wrapText="1"/>
      <protection locked="0"/>
    </xf>
    <xf numFmtId="14" fontId="0" fillId="0" borderId="17" xfId="2" applyNumberFormat="1" applyFont="1" applyFill="1" applyBorder="1" applyAlignment="1" applyProtection="1">
      <alignment horizontal="center" vertical="center" wrapText="1"/>
      <protection locked="0"/>
    </xf>
    <xf numFmtId="14" fontId="0" fillId="0" borderId="20" xfId="2" applyNumberFormat="1" applyFont="1" applyFill="1" applyBorder="1" applyAlignment="1" applyProtection="1">
      <alignment horizontal="center" vertical="center" wrapText="1"/>
      <protection locked="0"/>
    </xf>
    <xf numFmtId="14" fontId="0" fillId="0" borderId="25" xfId="2" applyNumberFormat="1" applyFont="1" applyFill="1" applyBorder="1" applyAlignment="1" applyProtection="1">
      <alignment horizontal="center" vertical="center" wrapText="1"/>
      <protection locked="0"/>
    </xf>
    <xf numFmtId="164" fontId="2" fillId="3" borderId="15" xfId="0" applyNumberFormat="1"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2" borderId="9"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0" fillId="0" borderId="0" xfId="0" applyAlignment="1" applyProtection="1">
      <alignment vertical="center"/>
    </xf>
    <xf numFmtId="0" fontId="2" fillId="2" borderId="1" xfId="0" applyFont="1" applyFill="1" applyBorder="1" applyAlignment="1" applyProtection="1"/>
    <xf numFmtId="0" fontId="2" fillId="2" borderId="2" xfId="0" applyFont="1" applyFill="1" applyBorder="1" applyAlignment="1" applyProtection="1"/>
    <xf numFmtId="0" fontId="2" fillId="2" borderId="3" xfId="0" applyFont="1" applyFill="1" applyBorder="1" applyAlignment="1" applyProtection="1"/>
    <xf numFmtId="0" fontId="0" fillId="4" borderId="9" xfId="0" applyFill="1" applyBorder="1" applyAlignment="1" applyProtection="1">
      <alignment horizontal="left" vertical="center"/>
      <protection locked="0"/>
    </xf>
    <xf numFmtId="0" fontId="0" fillId="4" borderId="10" xfId="0" applyFill="1" applyBorder="1" applyAlignment="1" applyProtection="1">
      <alignment horizontal="left" vertical="center"/>
      <protection locked="0"/>
    </xf>
    <xf numFmtId="0" fontId="0" fillId="4" borderId="11" xfId="0" applyFill="1" applyBorder="1" applyAlignment="1" applyProtection="1">
      <alignment horizontal="left" vertical="center"/>
      <protection locked="0"/>
    </xf>
    <xf numFmtId="0" fontId="0" fillId="4" borderId="7" xfId="0" applyFill="1" applyBorder="1" applyAlignment="1" applyProtection="1">
      <alignment horizontal="left" vertical="center"/>
      <protection locked="0"/>
    </xf>
    <xf numFmtId="0" fontId="0" fillId="4" borderId="0"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0" fillId="4" borderId="5" xfId="0"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0" fillId="4" borderId="4" xfId="0" applyFill="1" applyBorder="1" applyAlignment="1" applyProtection="1">
      <alignment horizontal="left" vertical="center"/>
      <protection locked="0"/>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3" borderId="23" xfId="0" applyFont="1" applyFill="1" applyBorder="1" applyAlignment="1" applyProtection="1">
      <alignment vertical="top"/>
    </xf>
    <xf numFmtId="0" fontId="0" fillId="3" borderId="20" xfId="0" applyFont="1" applyFill="1" applyBorder="1" applyAlignment="1" applyProtection="1">
      <alignment vertical="top"/>
    </xf>
    <xf numFmtId="0" fontId="0" fillId="3" borderId="21" xfId="0" applyFont="1" applyFill="1" applyBorder="1" applyAlignment="1" applyProtection="1">
      <alignment vertical="top"/>
    </xf>
    <xf numFmtId="0" fontId="0" fillId="3" borderId="24" xfId="0" applyFont="1" applyFill="1" applyBorder="1" applyAlignment="1" applyProtection="1">
      <alignment vertical="top"/>
    </xf>
    <xf numFmtId="0" fontId="0" fillId="3" borderId="25" xfId="0" applyFont="1" applyFill="1" applyBorder="1" applyAlignment="1" applyProtection="1">
      <alignment vertical="top"/>
    </xf>
    <xf numFmtId="0" fontId="0" fillId="3" borderId="12" xfId="0" applyFont="1" applyFill="1" applyBorder="1" applyAlignment="1" applyProtection="1">
      <alignment vertical="top"/>
    </xf>
    <xf numFmtId="0" fontId="2" fillId="4" borderId="30" xfId="0" applyFont="1" applyFill="1" applyBorder="1" applyAlignment="1" applyProtection="1">
      <alignment vertical="top"/>
    </xf>
    <xf numFmtId="0" fontId="2" fillId="4" borderId="31" xfId="0" applyFont="1" applyFill="1" applyBorder="1" applyAlignment="1" applyProtection="1">
      <alignment vertical="top"/>
    </xf>
    <xf numFmtId="0" fontId="2" fillId="4" borderId="16" xfId="0" applyFont="1" applyFill="1" applyBorder="1" applyAlignment="1" applyProtection="1">
      <alignment vertical="top"/>
    </xf>
    <xf numFmtId="0" fontId="2" fillId="4" borderId="1" xfId="0" applyFont="1" applyFill="1" applyBorder="1" applyAlignment="1" applyProtection="1">
      <alignment horizontal="center"/>
      <protection locked="0"/>
    </xf>
    <xf numFmtId="0" fontId="2" fillId="4" borderId="2" xfId="0" applyFont="1" applyFill="1" applyBorder="1" applyAlignment="1" applyProtection="1">
      <alignment horizontal="center"/>
      <protection locked="0"/>
    </xf>
    <xf numFmtId="0" fontId="2" fillId="4" borderId="3" xfId="0"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2" fillId="2" borderId="29" xfId="0" applyFont="1" applyFill="1" applyBorder="1" applyAlignment="1" applyProtection="1">
      <alignment vertical="top"/>
    </xf>
    <xf numFmtId="0" fontId="2" fillId="2" borderId="19" xfId="0" applyFont="1" applyFill="1" applyBorder="1" applyAlignment="1" applyProtection="1">
      <alignment vertical="top"/>
    </xf>
    <xf numFmtId="0" fontId="2" fillId="2" borderId="14" xfId="0" applyFont="1" applyFill="1" applyBorder="1" applyAlignment="1" applyProtection="1">
      <alignment vertical="top"/>
    </xf>
    <xf numFmtId="0" fontId="0" fillId="3" borderId="22" xfId="0" applyFont="1" applyFill="1" applyBorder="1" applyAlignment="1" applyProtection="1">
      <alignment vertical="top"/>
    </xf>
    <xf numFmtId="0" fontId="0" fillId="3" borderId="17" xfId="0" applyFont="1" applyFill="1" applyBorder="1" applyAlignment="1" applyProtection="1">
      <alignment vertical="top"/>
    </xf>
    <xf numFmtId="0" fontId="0" fillId="3" borderId="18" xfId="0" applyFont="1" applyFill="1" applyBorder="1" applyAlignment="1" applyProtection="1">
      <alignment vertical="top"/>
    </xf>
    <xf numFmtId="0" fontId="2" fillId="2" borderId="5" xfId="0" applyFont="1" applyFill="1" applyBorder="1" applyAlignment="1" applyProtection="1">
      <alignment horizontal="center"/>
    </xf>
    <xf numFmtId="0" fontId="2" fillId="2" borderId="6" xfId="0" applyFont="1" applyFill="1" applyBorder="1" applyAlignment="1" applyProtection="1">
      <alignment horizontal="center"/>
    </xf>
    <xf numFmtId="0" fontId="2" fillId="2" borderId="4" xfId="0" applyFont="1" applyFill="1" applyBorder="1" applyAlignment="1" applyProtection="1">
      <alignment horizontal="center"/>
    </xf>
    <xf numFmtId="0" fontId="5" fillId="2" borderId="1" xfId="0" applyFont="1" applyFill="1" applyBorder="1" applyAlignment="1" applyProtection="1">
      <alignment horizontal="center" wrapText="1"/>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6" fillId="2" borderId="9" xfId="0" applyFont="1" applyFill="1" applyBorder="1" applyAlignment="1" applyProtection="1">
      <alignment horizontal="center"/>
    </xf>
    <xf numFmtId="0" fontId="6" fillId="2" borderId="10" xfId="0" applyFont="1" applyFill="1" applyBorder="1" applyAlignment="1" applyProtection="1">
      <alignment horizontal="center"/>
    </xf>
    <xf numFmtId="0" fontId="6" fillId="2" borderId="11" xfId="0" applyFont="1" applyFill="1" applyBorder="1" applyAlignment="1" applyProtection="1">
      <alignment horizontal="center"/>
    </xf>
    <xf numFmtId="0" fontId="2" fillId="0" borderId="29"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cellXfs>
  <cellStyles count="5">
    <cellStyle name="20% - Accent2" xfId="2" builtinId="34"/>
    <cellStyle name="20% - Accent3" xfId="3" builtinId="38"/>
    <cellStyle name="Currency" xfId="1" builtinId="4"/>
    <cellStyle name="Normal" xfId="0" builtinId="0"/>
    <cellStyle name="Style 1" xfId="4"/>
  </cellStyles>
  <dxfs count="20">
    <dxf>
      <font>
        <b/>
        <i val="0"/>
        <strike val="0"/>
        <condense val="0"/>
        <extend val="0"/>
        <outline val="0"/>
        <shadow val="0"/>
        <u val="none"/>
        <vertAlign val="baseline"/>
        <sz val="11"/>
        <color theme="1"/>
        <name val="Calibri"/>
        <scheme val="minor"/>
      </font>
      <numFmt numFmtId="164" formatCode="_(&quot;£&quot;* #,##0.00_);_(&quot;£&quot;* \(#,##0.0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9"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scheme val="minor"/>
      </font>
      <numFmt numFmtId="164" formatCode="_(&quot;£&quot;* #,##0.00_);_(&quot;£&quot;* \(#,##0.0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scheme val="minor"/>
      </font>
      <numFmt numFmtId="164" formatCode="_(&quot;£&quot;* #,##0.00_);_(&quot;£&quot;* \(#,##0.0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numFmt numFmtId="19" formatCode="dd/mm/yyyy"/>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horizontal/>
      </border>
      <protection locked="0" hidden="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scheme val="minor"/>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scheme val="minor"/>
      </font>
      <numFmt numFmtId="164" formatCode="_(&quot;£&quot;* #,##0.00_);_(&quot;£&quot;* \(#,##0.0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scheme val="minor"/>
      </font>
      <numFmt numFmtId="164" formatCode="_(&quot;£&quot;* #,##0.00_);_(&quot;£&quot;* \(#,##0.00\);_(&quot;£&quot;* &quot;-&quot;??_);_(@_)"/>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9" formatCode="dd/mm/yyyy"/>
      <fill>
        <patternFill patternType="solid">
          <fgColor indexed="64"/>
          <bgColor theme="9"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scheme val="minor"/>
      </font>
      <numFmt numFmtId="19" formatCode="dd/mm/yyyy"/>
      <fill>
        <patternFill patternType="solid">
          <fgColor indexed="64"/>
          <bgColor theme="9"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medium">
          <color indexed="64"/>
        </right>
        <top style="medium">
          <color auto="1"/>
        </top>
        <bottom style="medium">
          <color auto="1"/>
        </bottom>
        <vertical/>
        <horizontal style="medium">
          <color auto="1"/>
        </horizontal>
      </border>
      <protection locked="1" hidden="0"/>
    </dxf>
    <dxf>
      <border outline="0">
        <left style="medium">
          <color rgb="FF000000"/>
        </left>
        <right style="medium">
          <color rgb="FF000000"/>
        </right>
        <top style="medium">
          <color rgb="FF000000"/>
        </top>
        <bottom style="medium">
          <color rgb="FF000000"/>
        </bottom>
      </border>
    </dxf>
    <dxf>
      <border>
        <bottom style="medium">
          <color indexed="64"/>
        </bottom>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s>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3" name="Table134" displayName="Table134" ref="C16:I26" totalsRowShown="0" headerRowDxfId="19" headerRowBorderDxfId="18" tableBorderDxfId="17">
  <tableColumns count="7">
    <tableColumn id="1" name="Ref" dataDxfId="16"/>
    <tableColumn id="3" name="Role" dataDxfId="15" dataCellStyle="20% - Accent2"/>
    <tableColumn id="6" name="Discipline/Specialism i.e Strategy and Architecture 4. Enable" dataDxfId="14" dataCellStyle="20% - Accent2"/>
    <tableColumn id="2" name="Framework Rate" dataDxfId="13" dataCellStyle="Currency"/>
    <tableColumn id="7" name="Discounted Rate" dataDxfId="12" dataCellStyle="Currency"/>
    <tableColumn id="8" name="Discount" dataDxfId="11" dataCellStyle="20% - Accent2">
      <calculatedColumnFormula>Table134[[#This Row],[Framework Rate]]-Table134[[#This Row],[Discounted Rate]]</calculatedColumnFormula>
    </tableColumn>
    <tableColumn id="9" name="Discount Offered %" dataDxfId="10" dataCellStyle="Currency">
      <calculatedColumnFormula>Table134[[#This Row],[Discount]]/Table134[[#This Row],[Framework Rate]]</calculatedColumnFormula>
    </tableColumn>
  </tableColumns>
  <tableStyleInfo name="TableStyleLight9" showFirstColumn="0" showLastColumn="0" showRowStripes="1" showColumnStripes="0"/>
</table>
</file>

<file path=xl/tables/table2.xml><?xml version="1.0" encoding="utf-8"?>
<table xmlns="http://schemas.openxmlformats.org/spreadsheetml/2006/main" id="1" name="Table1" displayName="Table1" ref="C24:J28" totalsRowShown="0" headerRowDxfId="9" tableBorderDxfId="8">
  <tableColumns count="8">
    <tableColumn id="1" name="Ref" dataDxfId="7" dataCellStyle="Currency"/>
    <tableColumn id="3" name="Stage" dataDxfId="6" dataCellStyle="Currency"/>
    <tableColumn id="4" name="Description" dataDxfId="5" dataCellStyle="Currency"/>
    <tableColumn id="6" name="Role (E.g As per Rate Card)" dataDxfId="4" dataCellStyle="20% - Accent2"/>
    <tableColumn id="2" name="Standard Framework Rate" dataDxfId="3" dataCellStyle="Currency"/>
    <tableColumn id="7" name="Discounted Rate " dataDxfId="2" dataCellStyle="Currency"/>
    <tableColumn id="8" name="Antcipated Hours for completion of works " dataDxfId="1" dataCellStyle="20% - Accent2"/>
    <tableColumn id="9" name="Total Cost" dataDxfId="0" dataCellStyle="20% - Accent3">
      <calculatedColumnFormula>IF(H25&lt;1,G25*I25,H25*I25)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8:K22"/>
  <sheetViews>
    <sheetView showGridLines="0" topLeftCell="B2" zoomScale="85" zoomScaleNormal="85" workbookViewId="0">
      <selection activeCell="F21" sqref="F21:K21"/>
    </sheetView>
  </sheetViews>
  <sheetFormatPr defaultColWidth="9.1796875" defaultRowHeight="14.5" x14ac:dyDescent="0.35"/>
  <cols>
    <col min="1" max="2" width="9.26953125" style="2" customWidth="1"/>
    <col min="3" max="6" width="9.54296875" style="2" customWidth="1"/>
    <col min="7" max="7" width="33.1796875" style="2" customWidth="1"/>
    <col min="8" max="8" width="39.81640625" style="2" customWidth="1"/>
    <col min="9" max="10" width="25.1796875" style="2" customWidth="1"/>
    <col min="11" max="11" width="20.54296875" style="2" customWidth="1"/>
    <col min="12" max="12" width="9.26953125" style="2" customWidth="1"/>
    <col min="13" max="16384" width="9.1796875" style="2"/>
  </cols>
  <sheetData>
    <row r="8" spans="6:11" ht="15" thickBot="1" x14ac:dyDescent="0.4"/>
    <row r="9" spans="6:11" ht="15" customHeight="1" x14ac:dyDescent="0.35">
      <c r="F9" s="78" t="s">
        <v>4</v>
      </c>
      <c r="G9" s="79"/>
      <c r="H9" s="79"/>
      <c r="I9" s="79"/>
      <c r="J9" s="79"/>
      <c r="K9" s="80"/>
    </row>
    <row r="10" spans="6:11" ht="15.75" customHeight="1" thickBot="1" x14ac:dyDescent="0.4">
      <c r="F10" s="81"/>
      <c r="G10" s="82"/>
      <c r="H10" s="82"/>
      <c r="I10" s="82"/>
      <c r="J10" s="82"/>
      <c r="K10" s="83"/>
    </row>
    <row r="11" spans="6:11" ht="15" customHeight="1" x14ac:dyDescent="0.35">
      <c r="F11" s="84" t="s">
        <v>53</v>
      </c>
      <c r="G11" s="85"/>
      <c r="H11" s="85"/>
      <c r="I11" s="85"/>
      <c r="J11" s="85"/>
      <c r="K11" s="86"/>
    </row>
    <row r="12" spans="6:11" ht="27.75" customHeight="1" thickBot="1" x14ac:dyDescent="0.4">
      <c r="F12" s="87"/>
      <c r="G12" s="88"/>
      <c r="H12" s="88"/>
      <c r="I12" s="88"/>
      <c r="J12" s="88"/>
      <c r="K12" s="89"/>
    </row>
    <row r="13" spans="6:11" ht="15" thickBot="1" x14ac:dyDescent="0.4"/>
    <row r="14" spans="6:11" ht="16" thickBot="1" x14ac:dyDescent="0.4">
      <c r="F14" s="90" t="s">
        <v>24</v>
      </c>
      <c r="G14" s="91"/>
      <c r="H14" s="91"/>
      <c r="I14" s="91"/>
      <c r="J14" s="91"/>
      <c r="K14" s="92"/>
    </row>
    <row r="15" spans="6:11" s="41" customFormat="1" ht="48.75" customHeight="1" x14ac:dyDescent="0.35">
      <c r="F15" s="141" t="s">
        <v>23</v>
      </c>
      <c r="G15" s="142"/>
      <c r="H15" s="142"/>
      <c r="I15" s="142"/>
      <c r="J15" s="142"/>
      <c r="K15" s="143"/>
    </row>
    <row r="16" spans="6:11" s="41" customFormat="1" x14ac:dyDescent="0.35">
      <c r="F16" s="144" t="s">
        <v>21</v>
      </c>
      <c r="G16" s="145"/>
      <c r="H16" s="145"/>
      <c r="I16" s="145"/>
      <c r="J16" s="145"/>
      <c r="K16" s="146"/>
    </row>
    <row r="17" spans="6:11" s="41" customFormat="1" x14ac:dyDescent="0.35">
      <c r="F17" s="144" t="s">
        <v>22</v>
      </c>
      <c r="G17" s="145"/>
      <c r="H17" s="145"/>
      <c r="I17" s="145"/>
      <c r="J17" s="145"/>
      <c r="K17" s="146"/>
    </row>
    <row r="18" spans="6:11" s="41" customFormat="1" x14ac:dyDescent="0.35">
      <c r="F18" s="144" t="s">
        <v>40</v>
      </c>
      <c r="G18" s="145"/>
      <c r="H18" s="145"/>
      <c r="I18" s="145"/>
      <c r="J18" s="145"/>
      <c r="K18" s="146"/>
    </row>
    <row r="19" spans="6:11" s="41" customFormat="1" x14ac:dyDescent="0.35">
      <c r="F19" s="144" t="s">
        <v>55</v>
      </c>
      <c r="G19" s="145"/>
      <c r="H19" s="145"/>
      <c r="I19" s="145"/>
      <c r="J19" s="145"/>
      <c r="K19" s="146"/>
    </row>
    <row r="20" spans="6:11" s="41" customFormat="1" x14ac:dyDescent="0.35">
      <c r="F20" s="144" t="s">
        <v>56</v>
      </c>
      <c r="G20" s="145"/>
      <c r="H20" s="145"/>
      <c r="I20" s="145"/>
      <c r="J20" s="145"/>
      <c r="K20" s="146"/>
    </row>
    <row r="21" spans="6:11" s="41" customFormat="1" ht="15" thickBot="1" x14ac:dyDescent="0.4">
      <c r="F21" s="147" t="s">
        <v>54</v>
      </c>
      <c r="G21" s="148"/>
      <c r="H21" s="148"/>
      <c r="I21" s="148"/>
      <c r="J21" s="148"/>
      <c r="K21" s="149"/>
    </row>
    <row r="22" spans="6:11" x14ac:dyDescent="0.35">
      <c r="F22" s="93"/>
      <c r="G22" s="93"/>
      <c r="H22" s="93"/>
      <c r="I22" s="93"/>
      <c r="J22" s="93"/>
      <c r="K22" s="93"/>
    </row>
  </sheetData>
  <sheetProtection selectLockedCells="1"/>
  <mergeCells count="11">
    <mergeCell ref="F22:K22"/>
    <mergeCell ref="F17:K17"/>
    <mergeCell ref="F18:K18"/>
    <mergeCell ref="F19:K19"/>
    <mergeCell ref="F20:K20"/>
    <mergeCell ref="F21:K21"/>
    <mergeCell ref="F9:K10"/>
    <mergeCell ref="F11:K12"/>
    <mergeCell ref="F14:K14"/>
    <mergeCell ref="F15:K15"/>
    <mergeCell ref="F16:K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35"/>
  <sheetViews>
    <sheetView showGridLines="0" zoomScale="80" zoomScaleNormal="80" workbookViewId="0">
      <selection activeCell="L25" sqref="L25"/>
    </sheetView>
  </sheetViews>
  <sheetFormatPr defaultColWidth="9.1796875" defaultRowHeight="14.5" x14ac:dyDescent="0.35"/>
  <cols>
    <col min="1" max="1" width="3" style="3" customWidth="1"/>
    <col min="2" max="2" width="9" style="3" customWidth="1"/>
    <col min="3" max="3" width="4" style="3" bestFit="1" customWidth="1"/>
    <col min="4" max="4" width="22.1796875" style="3" customWidth="1"/>
    <col min="5" max="5" width="41.81640625" style="3" customWidth="1"/>
    <col min="6" max="9" width="23.7265625" style="3" customWidth="1"/>
    <col min="10" max="16384" width="9.1796875" style="3"/>
  </cols>
  <sheetData>
    <row r="1" spans="3:9" ht="15" thickBot="1" x14ac:dyDescent="0.4"/>
    <row r="2" spans="3:9" ht="21.5" thickBot="1" x14ac:dyDescent="0.4">
      <c r="C2" s="123" t="s">
        <v>25</v>
      </c>
      <c r="D2" s="124"/>
      <c r="E2" s="124"/>
      <c r="F2" s="124"/>
      <c r="G2" s="124"/>
      <c r="H2" s="124"/>
      <c r="I2" s="125"/>
    </row>
    <row r="3" spans="3:9" ht="15" thickBot="1" x14ac:dyDescent="0.4"/>
    <row r="4" spans="3:9" ht="15" thickBot="1" x14ac:dyDescent="0.4">
      <c r="C4" s="126" t="s">
        <v>1</v>
      </c>
      <c r="D4" s="127"/>
      <c r="E4" s="127"/>
      <c r="F4" s="127"/>
      <c r="G4" s="127"/>
      <c r="H4" s="127"/>
      <c r="I4" s="128"/>
    </row>
    <row r="5" spans="3:9" x14ac:dyDescent="0.35">
      <c r="C5" s="129" t="s">
        <v>26</v>
      </c>
      <c r="D5" s="130"/>
      <c r="E5" s="130"/>
      <c r="F5" s="130"/>
      <c r="G5" s="130"/>
      <c r="H5" s="130"/>
      <c r="I5" s="131"/>
    </row>
    <row r="6" spans="3:9" x14ac:dyDescent="0.35">
      <c r="C6" s="108" t="s">
        <v>9</v>
      </c>
      <c r="D6" s="109"/>
      <c r="E6" s="109"/>
      <c r="F6" s="109"/>
      <c r="G6" s="109"/>
      <c r="H6" s="109"/>
      <c r="I6" s="110"/>
    </row>
    <row r="7" spans="3:9" x14ac:dyDescent="0.35">
      <c r="C7" s="108" t="s">
        <v>15</v>
      </c>
      <c r="D7" s="109"/>
      <c r="E7" s="109"/>
      <c r="F7" s="109"/>
      <c r="G7" s="109"/>
      <c r="H7" s="109"/>
      <c r="I7" s="110"/>
    </row>
    <row r="8" spans="3:9" x14ac:dyDescent="0.35">
      <c r="C8" s="108" t="s">
        <v>41</v>
      </c>
      <c r="D8" s="109"/>
      <c r="E8" s="109"/>
      <c r="F8" s="109"/>
      <c r="G8" s="109"/>
      <c r="H8" s="109"/>
      <c r="I8" s="110"/>
    </row>
    <row r="9" spans="3:9" x14ac:dyDescent="0.35">
      <c r="C9" s="108" t="s">
        <v>14</v>
      </c>
      <c r="D9" s="109"/>
      <c r="E9" s="109"/>
      <c r="F9" s="109"/>
      <c r="G9" s="109"/>
      <c r="H9" s="109"/>
      <c r="I9" s="110"/>
    </row>
    <row r="10" spans="3:9" ht="15" thickBot="1" x14ac:dyDescent="0.4">
      <c r="C10" s="111" t="s">
        <v>13</v>
      </c>
      <c r="D10" s="112"/>
      <c r="E10" s="112"/>
      <c r="F10" s="112"/>
      <c r="G10" s="112"/>
      <c r="H10" s="112"/>
      <c r="I10" s="113"/>
    </row>
    <row r="11" spans="3:9" ht="15" thickBot="1" x14ac:dyDescent="0.4">
      <c r="C11" s="114" t="s">
        <v>2</v>
      </c>
      <c r="D11" s="115"/>
      <c r="E11" s="115"/>
      <c r="F11" s="115"/>
      <c r="G11" s="115"/>
      <c r="H11" s="115"/>
      <c r="I11" s="116"/>
    </row>
    <row r="12" spans="3:9" ht="15" thickBot="1" x14ac:dyDescent="0.4">
      <c r="D12" s="1"/>
      <c r="E12" s="1"/>
      <c r="F12" s="1"/>
      <c r="G12" s="1"/>
      <c r="H12" s="1"/>
    </row>
    <row r="13" spans="3:9" ht="15" thickBot="1" x14ac:dyDescent="0.4">
      <c r="C13" s="117" t="s">
        <v>5</v>
      </c>
      <c r="D13" s="118"/>
      <c r="E13" s="118"/>
      <c r="F13" s="118"/>
      <c r="G13" s="118"/>
      <c r="H13" s="118"/>
      <c r="I13" s="119"/>
    </row>
    <row r="14" spans="3:9" s="24" customFormat="1" ht="15" thickBot="1" x14ac:dyDescent="0.4">
      <c r="C14" s="25"/>
      <c r="D14" s="25"/>
      <c r="E14" s="25"/>
      <c r="F14" s="25"/>
      <c r="G14" s="25"/>
      <c r="H14" s="25"/>
      <c r="I14" s="25"/>
    </row>
    <row r="15" spans="3:9" ht="16" thickBot="1" x14ac:dyDescent="0.4">
      <c r="C15" s="120" t="s">
        <v>20</v>
      </c>
      <c r="D15" s="121"/>
      <c r="E15" s="121"/>
      <c r="F15" s="121"/>
      <c r="G15" s="121"/>
      <c r="H15" s="121"/>
      <c r="I15" s="122"/>
    </row>
    <row r="16" spans="3:9" s="17" customFormat="1" ht="32.25" customHeight="1" thickBot="1" x14ac:dyDescent="0.4">
      <c r="C16" s="50" t="s">
        <v>12</v>
      </c>
      <c r="D16" s="47" t="s">
        <v>27</v>
      </c>
      <c r="E16" s="45" t="s">
        <v>28</v>
      </c>
      <c r="F16" s="45" t="s">
        <v>29</v>
      </c>
      <c r="G16" s="45" t="s">
        <v>30</v>
      </c>
      <c r="H16" s="45" t="s">
        <v>31</v>
      </c>
      <c r="I16" s="46" t="s">
        <v>32</v>
      </c>
    </row>
    <row r="17" spans="3:9" s="2" customFormat="1" x14ac:dyDescent="0.35">
      <c r="C17" s="51">
        <v>1</v>
      </c>
      <c r="D17" s="48"/>
      <c r="E17" s="44"/>
      <c r="F17" s="43">
        <v>0</v>
      </c>
      <c r="G17" s="43">
        <v>0</v>
      </c>
      <c r="H17" s="55">
        <f>Table134[[#This Row],[Framework Rate]]-Table134[[#This Row],[Discounted Rate]]</f>
        <v>0</v>
      </c>
      <c r="I17" s="56" t="e">
        <f>Table134[[#This Row],[Discount]]/Table134[[#This Row],[Framework Rate]]</f>
        <v>#DIV/0!</v>
      </c>
    </row>
    <row r="18" spans="3:9" x14ac:dyDescent="0.35">
      <c r="C18" s="52">
        <v>2</v>
      </c>
      <c r="D18" s="49"/>
      <c r="E18" s="42"/>
      <c r="F18" s="43">
        <v>0</v>
      </c>
      <c r="G18" s="43">
        <v>0</v>
      </c>
      <c r="H18" s="55">
        <f>Table134[[#This Row],[Framework Rate]]-Table134[[#This Row],[Discounted Rate]]</f>
        <v>0</v>
      </c>
      <c r="I18" s="56" t="e">
        <f>Table134[[#This Row],[Discount]]/Table134[[#This Row],[Framework Rate]]</f>
        <v>#DIV/0!</v>
      </c>
    </row>
    <row r="19" spans="3:9" x14ac:dyDescent="0.35">
      <c r="C19" s="52">
        <v>3</v>
      </c>
      <c r="D19" s="49"/>
      <c r="E19" s="42"/>
      <c r="F19" s="43">
        <v>0</v>
      </c>
      <c r="G19" s="43">
        <v>0</v>
      </c>
      <c r="H19" s="55">
        <f>Table134[[#This Row],[Framework Rate]]-Table134[[#This Row],[Discounted Rate]]</f>
        <v>0</v>
      </c>
      <c r="I19" s="56" t="e">
        <f>Table134[[#This Row],[Discount]]/Table134[[#This Row],[Framework Rate]]</f>
        <v>#DIV/0!</v>
      </c>
    </row>
    <row r="20" spans="3:9" x14ac:dyDescent="0.35">
      <c r="C20" s="52">
        <v>4</v>
      </c>
      <c r="D20" s="49"/>
      <c r="E20" s="42"/>
      <c r="F20" s="43">
        <v>0</v>
      </c>
      <c r="G20" s="43">
        <v>0</v>
      </c>
      <c r="H20" s="55">
        <f>Table134[[#This Row],[Framework Rate]]-Table134[[#This Row],[Discounted Rate]]</f>
        <v>0</v>
      </c>
      <c r="I20" s="56" t="e">
        <f>Table134[[#This Row],[Discount]]/Table134[[#This Row],[Framework Rate]]</f>
        <v>#DIV/0!</v>
      </c>
    </row>
    <row r="21" spans="3:9" x14ac:dyDescent="0.35">
      <c r="C21" s="52">
        <v>5</v>
      </c>
      <c r="D21" s="49"/>
      <c r="E21" s="42"/>
      <c r="F21" s="43">
        <v>0</v>
      </c>
      <c r="G21" s="43">
        <v>0</v>
      </c>
      <c r="H21" s="55">
        <f>Table134[[#This Row],[Framework Rate]]-Table134[[#This Row],[Discounted Rate]]</f>
        <v>0</v>
      </c>
      <c r="I21" s="56" t="e">
        <f>Table134[[#This Row],[Discount]]/Table134[[#This Row],[Framework Rate]]</f>
        <v>#DIV/0!</v>
      </c>
    </row>
    <row r="22" spans="3:9" x14ac:dyDescent="0.35">
      <c r="C22" s="52">
        <v>6</v>
      </c>
      <c r="D22" s="49"/>
      <c r="E22" s="42"/>
      <c r="F22" s="43">
        <v>0</v>
      </c>
      <c r="G22" s="43">
        <v>0</v>
      </c>
      <c r="H22" s="55">
        <f>Table134[[#This Row],[Framework Rate]]-Table134[[#This Row],[Discounted Rate]]</f>
        <v>0</v>
      </c>
      <c r="I22" s="56" t="e">
        <f>Table134[[#This Row],[Discount]]/Table134[[#This Row],[Framework Rate]]</f>
        <v>#DIV/0!</v>
      </c>
    </row>
    <row r="23" spans="3:9" x14ac:dyDescent="0.35">
      <c r="C23" s="52">
        <v>7</v>
      </c>
      <c r="D23" s="49"/>
      <c r="E23" s="42"/>
      <c r="F23" s="43">
        <v>0</v>
      </c>
      <c r="G23" s="43">
        <v>0</v>
      </c>
      <c r="H23" s="55">
        <f>Table134[[#This Row],[Framework Rate]]-Table134[[#This Row],[Discounted Rate]]</f>
        <v>0</v>
      </c>
      <c r="I23" s="56" t="e">
        <f>Table134[[#This Row],[Discount]]/Table134[[#This Row],[Framework Rate]]</f>
        <v>#DIV/0!</v>
      </c>
    </row>
    <row r="24" spans="3:9" x14ac:dyDescent="0.35">
      <c r="C24" s="52">
        <v>8</v>
      </c>
      <c r="D24" s="49"/>
      <c r="E24" s="42"/>
      <c r="F24" s="43">
        <v>0</v>
      </c>
      <c r="G24" s="43">
        <v>0</v>
      </c>
      <c r="H24" s="55">
        <f>Table134[[#This Row],[Framework Rate]]-Table134[[#This Row],[Discounted Rate]]</f>
        <v>0</v>
      </c>
      <c r="I24" s="56" t="e">
        <f>Table134[[#This Row],[Discount]]/Table134[[#This Row],[Framework Rate]]</f>
        <v>#DIV/0!</v>
      </c>
    </row>
    <row r="25" spans="3:9" x14ac:dyDescent="0.35">
      <c r="C25" s="52">
        <v>9</v>
      </c>
      <c r="D25" s="49"/>
      <c r="E25" s="42"/>
      <c r="F25" s="43">
        <v>0</v>
      </c>
      <c r="G25" s="43">
        <v>0</v>
      </c>
      <c r="H25" s="55">
        <f>Table134[[#This Row],[Framework Rate]]-Table134[[#This Row],[Discounted Rate]]</f>
        <v>0</v>
      </c>
      <c r="I25" s="56" t="e">
        <f>Table134[[#This Row],[Discount]]/Table134[[#This Row],[Framework Rate]]</f>
        <v>#DIV/0!</v>
      </c>
    </row>
    <row r="26" spans="3:9" ht="15" thickBot="1" x14ac:dyDescent="0.4">
      <c r="C26" s="53">
        <v>10</v>
      </c>
      <c r="D26" s="49"/>
      <c r="E26" s="42"/>
      <c r="F26" s="43">
        <v>0</v>
      </c>
      <c r="G26" s="54">
        <v>0</v>
      </c>
      <c r="H26" s="55">
        <f>Table134[[#This Row],[Framework Rate]]-Table134[[#This Row],[Discounted Rate]]</f>
        <v>0</v>
      </c>
      <c r="I26" s="56" t="e">
        <f>Table134[[#This Row],[Discount]]/Table134[[#This Row],[Framework Rate]]</f>
        <v>#DIV/0!</v>
      </c>
    </row>
    <row r="27" spans="3:9" ht="33" customHeight="1" thickBot="1" x14ac:dyDescent="0.4">
      <c r="D27" s="13"/>
      <c r="E27" s="14"/>
      <c r="F27" s="14"/>
      <c r="G27" s="106" t="s">
        <v>33</v>
      </c>
      <c r="H27" s="107"/>
      <c r="I27" s="57" t="e">
        <f>AVERAGEIF(Table134[Discount Offered %],"&gt;0",Table134[Discount Offered %])</f>
        <v>#DIV/0!</v>
      </c>
    </row>
    <row r="28" spans="3:9" ht="33" customHeight="1" thickBot="1" x14ac:dyDescent="0.4">
      <c r="D28" s="4"/>
      <c r="E28" s="4"/>
      <c r="F28" s="4"/>
      <c r="G28" s="106" t="s">
        <v>34</v>
      </c>
      <c r="H28" s="107"/>
      <c r="I28" s="58">
        <f>AVERAGE(Table134[Discounted Rate])</f>
        <v>0</v>
      </c>
    </row>
    <row r="29" spans="3:9" ht="15" thickBot="1" x14ac:dyDescent="0.4">
      <c r="D29" s="6"/>
      <c r="E29" s="7"/>
      <c r="F29" s="7"/>
      <c r="G29" s="8"/>
      <c r="H29" s="9"/>
      <c r="I29" s="2"/>
    </row>
    <row r="30" spans="3:9" ht="15" thickBot="1" x14ac:dyDescent="0.4">
      <c r="C30" s="94" t="s">
        <v>3</v>
      </c>
      <c r="D30" s="95"/>
      <c r="E30" s="95"/>
      <c r="F30" s="95"/>
      <c r="G30" s="95"/>
      <c r="H30" s="95"/>
      <c r="I30" s="96"/>
    </row>
    <row r="31" spans="3:9" x14ac:dyDescent="0.35">
      <c r="C31" s="97"/>
      <c r="D31" s="98"/>
      <c r="E31" s="98"/>
      <c r="F31" s="98"/>
      <c r="G31" s="98"/>
      <c r="H31" s="98"/>
      <c r="I31" s="99"/>
    </row>
    <row r="32" spans="3:9" x14ac:dyDescent="0.35">
      <c r="C32" s="100"/>
      <c r="D32" s="101"/>
      <c r="E32" s="101"/>
      <c r="F32" s="101"/>
      <c r="G32" s="101"/>
      <c r="H32" s="101"/>
      <c r="I32" s="102"/>
    </row>
    <row r="33" spans="3:9" x14ac:dyDescent="0.35">
      <c r="C33" s="100"/>
      <c r="D33" s="101"/>
      <c r="E33" s="101"/>
      <c r="F33" s="101"/>
      <c r="G33" s="101"/>
      <c r="H33" s="101"/>
      <c r="I33" s="102"/>
    </row>
    <row r="34" spans="3:9" x14ac:dyDescent="0.35">
      <c r="C34" s="100"/>
      <c r="D34" s="101"/>
      <c r="E34" s="101"/>
      <c r="F34" s="101"/>
      <c r="G34" s="101"/>
      <c r="H34" s="101"/>
      <c r="I34" s="102"/>
    </row>
    <row r="35" spans="3:9" ht="15" thickBot="1" x14ac:dyDescent="0.4">
      <c r="C35" s="103"/>
      <c r="D35" s="104"/>
      <c r="E35" s="104"/>
      <c r="F35" s="104"/>
      <c r="G35" s="104"/>
      <c r="H35" s="104"/>
      <c r="I35" s="105"/>
    </row>
  </sheetData>
  <sheetProtection selectLockedCells="1"/>
  <mergeCells count="15">
    <mergeCell ref="C2:I2"/>
    <mergeCell ref="C4:I4"/>
    <mergeCell ref="C5:I5"/>
    <mergeCell ref="C6:I6"/>
    <mergeCell ref="C7:I7"/>
    <mergeCell ref="C30:I30"/>
    <mergeCell ref="C31:I35"/>
    <mergeCell ref="G27:H27"/>
    <mergeCell ref="G28:H28"/>
    <mergeCell ref="C8:I8"/>
    <mergeCell ref="C9:I9"/>
    <mergeCell ref="C10:I10"/>
    <mergeCell ref="C11:I11"/>
    <mergeCell ref="C13:I13"/>
    <mergeCell ref="C15:I15"/>
  </mergeCell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J44"/>
  <sheetViews>
    <sheetView showGridLines="0" tabSelected="1" topLeftCell="E13" zoomScale="80" zoomScaleNormal="80" workbookViewId="0">
      <selection activeCell="J37" sqref="J37"/>
    </sheetView>
  </sheetViews>
  <sheetFormatPr defaultColWidth="9.1796875" defaultRowHeight="14.5" x14ac:dyDescent="0.35"/>
  <cols>
    <col min="1" max="1" width="3" style="3" customWidth="1"/>
    <col min="2" max="2" width="9" style="3" customWidth="1"/>
    <col min="3" max="3" width="6.54296875" style="3" bestFit="1" customWidth="1"/>
    <col min="4" max="4" width="33.1796875" style="3" customWidth="1"/>
    <col min="5" max="5" width="47" style="3" customWidth="1"/>
    <col min="6" max="6" width="41.26953125" style="3" customWidth="1"/>
    <col min="7" max="10" width="21.26953125" style="3" customWidth="1"/>
    <col min="11" max="16384" width="9.1796875" style="3"/>
  </cols>
  <sheetData>
    <row r="1" spans="3:10" ht="15" thickBot="1" x14ac:dyDescent="0.4"/>
    <row r="2" spans="3:10" ht="21.5" thickBot="1" x14ac:dyDescent="0.55000000000000004">
      <c r="C2" s="135" t="s">
        <v>51</v>
      </c>
      <c r="D2" s="136"/>
      <c r="E2" s="136"/>
      <c r="F2" s="136"/>
      <c r="G2" s="136"/>
      <c r="H2" s="136"/>
      <c r="I2" s="136"/>
      <c r="J2" s="137"/>
    </row>
    <row r="3" spans="3:10" ht="15" thickBot="1" x14ac:dyDescent="0.4"/>
    <row r="4" spans="3:10" ht="15" thickBot="1" x14ac:dyDescent="0.4">
      <c r="C4" s="126" t="s">
        <v>1</v>
      </c>
      <c r="D4" s="127"/>
      <c r="E4" s="127"/>
      <c r="F4" s="127"/>
      <c r="G4" s="127"/>
      <c r="H4" s="127"/>
      <c r="I4" s="127"/>
      <c r="J4" s="128"/>
    </row>
    <row r="5" spans="3:10" x14ac:dyDescent="0.35">
      <c r="C5" s="129" t="s">
        <v>8</v>
      </c>
      <c r="D5" s="130"/>
      <c r="E5" s="130"/>
      <c r="F5" s="130"/>
      <c r="G5" s="130"/>
      <c r="H5" s="130"/>
      <c r="I5" s="130"/>
      <c r="J5" s="131"/>
    </row>
    <row r="6" spans="3:10" x14ac:dyDescent="0.35">
      <c r="C6" s="108" t="s">
        <v>9</v>
      </c>
      <c r="D6" s="109"/>
      <c r="E6" s="109"/>
      <c r="F6" s="109"/>
      <c r="G6" s="109"/>
      <c r="H6" s="109"/>
      <c r="I6" s="109"/>
      <c r="J6" s="110"/>
    </row>
    <row r="7" spans="3:10" x14ac:dyDescent="0.35">
      <c r="C7" s="108" t="s">
        <v>15</v>
      </c>
      <c r="D7" s="109"/>
      <c r="E7" s="109"/>
      <c r="F7" s="109"/>
      <c r="G7" s="109"/>
      <c r="H7" s="109"/>
      <c r="I7" s="109"/>
      <c r="J7" s="110"/>
    </row>
    <row r="8" spans="3:10" x14ac:dyDescent="0.35">
      <c r="C8" s="108" t="s">
        <v>41</v>
      </c>
      <c r="D8" s="109"/>
      <c r="E8" s="109"/>
      <c r="F8" s="109"/>
      <c r="G8" s="109"/>
      <c r="H8" s="109"/>
      <c r="I8" s="109"/>
      <c r="J8" s="110"/>
    </row>
    <row r="9" spans="3:10" x14ac:dyDescent="0.35">
      <c r="C9" s="108" t="s">
        <v>14</v>
      </c>
      <c r="D9" s="109"/>
      <c r="E9" s="109"/>
      <c r="F9" s="109"/>
      <c r="G9" s="109"/>
      <c r="H9" s="109"/>
      <c r="I9" s="109"/>
      <c r="J9" s="110"/>
    </row>
    <row r="10" spans="3:10" ht="15" thickBot="1" x14ac:dyDescent="0.4">
      <c r="C10" s="111" t="s">
        <v>13</v>
      </c>
      <c r="D10" s="112"/>
      <c r="E10" s="112"/>
      <c r="F10" s="112"/>
      <c r="G10" s="112"/>
      <c r="H10" s="112"/>
      <c r="I10" s="112"/>
      <c r="J10" s="113"/>
    </row>
    <row r="11" spans="3:10" ht="15" thickBot="1" x14ac:dyDescent="0.4">
      <c r="C11" s="114" t="s">
        <v>2</v>
      </c>
      <c r="D11" s="115"/>
      <c r="E11" s="115"/>
      <c r="F11" s="115"/>
      <c r="G11" s="115"/>
      <c r="H11" s="115"/>
      <c r="I11" s="115"/>
      <c r="J11" s="116"/>
    </row>
    <row r="12" spans="3:10" ht="15" thickBot="1" x14ac:dyDescent="0.4">
      <c r="D12" s="1"/>
      <c r="E12" s="1"/>
      <c r="F12" s="1"/>
      <c r="G12" s="1"/>
      <c r="H12" s="1"/>
      <c r="I12" s="1"/>
    </row>
    <row r="13" spans="3:10" ht="15" thickBot="1" x14ac:dyDescent="0.4">
      <c r="C13" s="117" t="s">
        <v>5</v>
      </c>
      <c r="D13" s="118"/>
      <c r="E13" s="118"/>
      <c r="F13" s="118"/>
      <c r="G13" s="118"/>
      <c r="H13" s="118"/>
      <c r="I13" s="118"/>
      <c r="J13" s="119"/>
    </row>
    <row r="14" spans="3:10" s="24" customFormat="1" ht="15" thickBot="1" x14ac:dyDescent="0.4">
      <c r="C14" s="25"/>
      <c r="D14" s="25"/>
      <c r="E14" s="25"/>
      <c r="F14" s="25"/>
      <c r="G14" s="25"/>
      <c r="H14" s="25"/>
      <c r="I14" s="25"/>
      <c r="J14" s="25"/>
    </row>
    <row r="15" spans="3:10" ht="16" thickBot="1" x14ac:dyDescent="0.4">
      <c r="C15" s="138" t="s">
        <v>44</v>
      </c>
      <c r="D15" s="139"/>
      <c r="E15" s="139"/>
      <c r="F15" s="139"/>
      <c r="G15" s="139"/>
      <c r="H15" s="139"/>
      <c r="I15" s="139"/>
      <c r="J15" s="140"/>
    </row>
    <row r="16" spans="3:10" s="17" customFormat="1" ht="32.25" customHeight="1" thickBot="1" x14ac:dyDescent="0.4">
      <c r="C16" s="20" t="s">
        <v>12</v>
      </c>
      <c r="D16" s="34" t="s">
        <v>11</v>
      </c>
      <c r="E16" s="65" t="s">
        <v>10</v>
      </c>
      <c r="F16" s="37" t="s">
        <v>49</v>
      </c>
      <c r="G16" s="37" t="s">
        <v>18</v>
      </c>
      <c r="H16" s="37" t="s">
        <v>19</v>
      </c>
      <c r="I16" s="34" t="s">
        <v>7</v>
      </c>
      <c r="J16" s="36" t="s">
        <v>0</v>
      </c>
    </row>
    <row r="17" spans="3:10" s="2" customFormat="1" x14ac:dyDescent="0.35">
      <c r="C17" s="60">
        <v>1</v>
      </c>
      <c r="D17" s="61" t="s">
        <v>43</v>
      </c>
      <c r="E17" s="62"/>
      <c r="F17" s="72"/>
      <c r="G17" s="28">
        <v>0</v>
      </c>
      <c r="H17" s="28">
        <v>0</v>
      </c>
      <c r="I17" s="29"/>
      <c r="J17" s="19">
        <f>IF(H17&lt;1,G17*I17,H17*I17)</f>
        <v>0</v>
      </c>
    </row>
    <row r="18" spans="3:10" s="59" customFormat="1" x14ac:dyDescent="0.35">
      <c r="C18" s="69">
        <v>2</v>
      </c>
      <c r="D18" s="66" t="s">
        <v>45</v>
      </c>
      <c r="E18" s="67"/>
      <c r="F18" s="73"/>
      <c r="G18" s="43">
        <v>0</v>
      </c>
      <c r="H18" s="43">
        <v>0</v>
      </c>
      <c r="I18" s="68"/>
      <c r="J18" s="70">
        <f t="shared" ref="J18:J20" si="0">IF(H18&lt;1,G18*I18,H18*I18)</f>
        <v>0</v>
      </c>
    </row>
    <row r="19" spans="3:10" s="59" customFormat="1" x14ac:dyDescent="0.35">
      <c r="C19" s="69">
        <v>3</v>
      </c>
      <c r="D19" s="66" t="s">
        <v>46</v>
      </c>
      <c r="E19" s="67"/>
      <c r="F19" s="73"/>
      <c r="G19" s="43">
        <v>0</v>
      </c>
      <c r="H19" s="43">
        <v>0</v>
      </c>
      <c r="I19" s="68"/>
      <c r="J19" s="70">
        <f t="shared" si="0"/>
        <v>0</v>
      </c>
    </row>
    <row r="20" spans="3:10" ht="15" thickBot="1" x14ac:dyDescent="0.4">
      <c r="C20" s="63">
        <v>4</v>
      </c>
      <c r="D20" s="64" t="s">
        <v>46</v>
      </c>
      <c r="E20" s="64"/>
      <c r="F20" s="74"/>
      <c r="G20" s="31">
        <v>0</v>
      </c>
      <c r="H20" s="31">
        <v>0</v>
      </c>
      <c r="I20" s="32"/>
      <c r="J20" s="12">
        <f t="shared" si="0"/>
        <v>0</v>
      </c>
    </row>
    <row r="21" spans="3:10" ht="15" thickBot="1" x14ac:dyDescent="0.4">
      <c r="D21" s="10"/>
      <c r="E21" s="11"/>
      <c r="F21" s="11"/>
      <c r="G21" s="11"/>
      <c r="H21" s="5"/>
      <c r="I21" s="15" t="s">
        <v>42</v>
      </c>
      <c r="J21" s="16">
        <f>SUM(J17:J20)</f>
        <v>0</v>
      </c>
    </row>
    <row r="22" spans="3:10" ht="15" thickBot="1" x14ac:dyDescent="0.4"/>
    <row r="23" spans="3:10" ht="16" thickBot="1" x14ac:dyDescent="0.4">
      <c r="C23" s="120" t="s">
        <v>47</v>
      </c>
      <c r="D23" s="121"/>
      <c r="E23" s="121"/>
      <c r="F23" s="121"/>
      <c r="G23" s="121"/>
      <c r="H23" s="121"/>
      <c r="I23" s="121"/>
      <c r="J23" s="122"/>
    </row>
    <row r="24" spans="3:10" ht="29.5" thickBot="1" x14ac:dyDescent="0.4">
      <c r="C24" s="21" t="s">
        <v>12</v>
      </c>
      <c r="D24" s="22" t="s">
        <v>35</v>
      </c>
      <c r="E24" s="22" t="s">
        <v>10</v>
      </c>
      <c r="F24" s="22" t="s">
        <v>36</v>
      </c>
      <c r="G24" s="22" t="s">
        <v>37</v>
      </c>
      <c r="H24" s="22" t="s">
        <v>38</v>
      </c>
      <c r="I24" s="22" t="s">
        <v>17</v>
      </c>
      <c r="J24" s="23" t="s">
        <v>0</v>
      </c>
    </row>
    <row r="25" spans="3:10" x14ac:dyDescent="0.35">
      <c r="C25" s="60">
        <v>1</v>
      </c>
      <c r="D25" s="61" t="s">
        <v>48</v>
      </c>
      <c r="E25" s="62"/>
      <c r="F25" s="33"/>
      <c r="G25" s="28">
        <v>0</v>
      </c>
      <c r="H25" s="28">
        <v>0</v>
      </c>
      <c r="I25" s="29"/>
      <c r="J25" s="19">
        <f t="shared" ref="J25:J28" si="1">IF(H25&lt;1,G25*I25,H25*I25)</f>
        <v>0</v>
      </c>
    </row>
    <row r="26" spans="3:10" x14ac:dyDescent="0.35">
      <c r="C26" s="69">
        <v>2</v>
      </c>
      <c r="D26" s="66" t="s">
        <v>50</v>
      </c>
      <c r="E26" s="67"/>
      <c r="F26" s="42"/>
      <c r="G26" s="43">
        <v>0</v>
      </c>
      <c r="H26" s="43">
        <v>0</v>
      </c>
      <c r="I26" s="68"/>
      <c r="J26" s="70">
        <f t="shared" si="1"/>
        <v>0</v>
      </c>
    </row>
    <row r="27" spans="3:10" x14ac:dyDescent="0.35">
      <c r="C27" s="69">
        <v>3</v>
      </c>
      <c r="D27" s="66" t="s">
        <v>46</v>
      </c>
      <c r="E27" s="67"/>
      <c r="F27" s="42"/>
      <c r="G27" s="43">
        <v>0</v>
      </c>
      <c r="H27" s="43">
        <v>0</v>
      </c>
      <c r="I27" s="68"/>
      <c r="J27" s="70">
        <f t="shared" si="1"/>
        <v>0</v>
      </c>
    </row>
    <row r="28" spans="3:10" ht="15" thickBot="1" x14ac:dyDescent="0.4">
      <c r="C28" s="63">
        <v>4</v>
      </c>
      <c r="D28" s="64" t="s">
        <v>46</v>
      </c>
      <c r="E28" s="71"/>
      <c r="F28" s="40"/>
      <c r="G28" s="31">
        <v>0</v>
      </c>
      <c r="H28" s="31">
        <v>0</v>
      </c>
      <c r="I28" s="32"/>
      <c r="J28" s="12">
        <f t="shared" si="1"/>
        <v>0</v>
      </c>
    </row>
    <row r="29" spans="3:10" ht="15" thickBot="1" x14ac:dyDescent="0.4">
      <c r="D29" s="13"/>
      <c r="E29" s="14"/>
      <c r="F29" s="14"/>
      <c r="G29" s="14"/>
      <c r="H29" s="18"/>
      <c r="I29" s="15" t="s">
        <v>42</v>
      </c>
      <c r="J29" s="75">
        <f>SUM(J25:J28)</f>
        <v>0</v>
      </c>
    </row>
    <row r="30" spans="3:10" ht="15" thickBot="1" x14ac:dyDescent="0.4"/>
    <row r="31" spans="3:10" ht="15.5" x14ac:dyDescent="0.35">
      <c r="C31" s="138" t="s">
        <v>6</v>
      </c>
      <c r="D31" s="139"/>
      <c r="E31" s="139"/>
      <c r="F31" s="139"/>
      <c r="G31" s="139"/>
      <c r="H31" s="139"/>
      <c r="I31" s="139"/>
      <c r="J31" s="140"/>
    </row>
    <row r="32" spans="3:10" ht="15" thickBot="1" x14ac:dyDescent="0.4">
      <c r="C32" s="132" t="s">
        <v>16</v>
      </c>
      <c r="D32" s="133"/>
      <c r="E32" s="133"/>
      <c r="F32" s="133"/>
      <c r="G32" s="133"/>
      <c r="H32" s="133"/>
      <c r="I32" s="133"/>
      <c r="J32" s="134"/>
    </row>
    <row r="33" spans="3:10" ht="29.5" thickBot="1" x14ac:dyDescent="0.4">
      <c r="C33" s="20" t="s">
        <v>12</v>
      </c>
      <c r="D33" s="34" t="s">
        <v>11</v>
      </c>
      <c r="E33" s="35" t="s">
        <v>10</v>
      </c>
      <c r="F33" s="37" t="s">
        <v>39</v>
      </c>
      <c r="G33" s="37" t="s">
        <v>18</v>
      </c>
      <c r="H33" s="37" t="s">
        <v>19</v>
      </c>
      <c r="I33" s="34" t="s">
        <v>7</v>
      </c>
      <c r="J33" s="36" t="s">
        <v>0</v>
      </c>
    </row>
    <row r="34" spans="3:10" x14ac:dyDescent="0.35">
      <c r="C34" s="38">
        <v>1</v>
      </c>
      <c r="D34" s="26"/>
      <c r="E34" s="27"/>
      <c r="F34" s="33"/>
      <c r="G34" s="28">
        <v>0</v>
      </c>
      <c r="H34" s="28">
        <v>0</v>
      </c>
      <c r="I34" s="29"/>
      <c r="J34" s="19">
        <f t="shared" ref="J34:J35" si="2">H34*I34</f>
        <v>0</v>
      </c>
    </row>
    <row r="35" spans="3:10" ht="15" thickBot="1" x14ac:dyDescent="0.4">
      <c r="C35" s="39">
        <v>2</v>
      </c>
      <c r="D35" s="30"/>
      <c r="E35" s="30"/>
      <c r="F35" s="40"/>
      <c r="G35" s="31">
        <v>0</v>
      </c>
      <c r="H35" s="31">
        <v>0</v>
      </c>
      <c r="I35" s="32"/>
      <c r="J35" s="12">
        <f t="shared" si="2"/>
        <v>0</v>
      </c>
    </row>
    <row r="36" spans="3:10" ht="15" thickBot="1" x14ac:dyDescent="0.4">
      <c r="D36" s="10"/>
      <c r="E36" s="11"/>
      <c r="F36" s="11"/>
      <c r="G36" s="11"/>
      <c r="H36" s="5"/>
      <c r="I36" s="15" t="s">
        <v>42</v>
      </c>
      <c r="J36" s="75">
        <f>SUM(J34:J35)</f>
        <v>0</v>
      </c>
    </row>
    <row r="37" spans="3:10" ht="15" thickBot="1" x14ac:dyDescent="0.4">
      <c r="D37" s="10"/>
      <c r="E37" s="11"/>
      <c r="F37" s="11"/>
      <c r="G37" s="11"/>
      <c r="H37" s="5"/>
      <c r="I37" s="77" t="s">
        <v>52</v>
      </c>
      <c r="J37" s="76">
        <f>J21+J29+J36</f>
        <v>0</v>
      </c>
    </row>
    <row r="38" spans="3:10" ht="15" thickBot="1" x14ac:dyDescent="0.4"/>
    <row r="39" spans="3:10" ht="15" thickBot="1" x14ac:dyDescent="0.4">
      <c r="C39" s="94" t="s">
        <v>3</v>
      </c>
      <c r="D39" s="95"/>
      <c r="E39" s="95"/>
      <c r="F39" s="95"/>
      <c r="G39" s="95"/>
      <c r="H39" s="95"/>
      <c r="I39" s="95"/>
      <c r="J39" s="96"/>
    </row>
    <row r="40" spans="3:10" x14ac:dyDescent="0.35">
      <c r="C40" s="97"/>
      <c r="D40" s="98"/>
      <c r="E40" s="98"/>
      <c r="F40" s="98"/>
      <c r="G40" s="98"/>
      <c r="H40" s="98"/>
      <c r="I40" s="98"/>
      <c r="J40" s="99"/>
    </row>
    <row r="41" spans="3:10" x14ac:dyDescent="0.35">
      <c r="C41" s="100"/>
      <c r="D41" s="101"/>
      <c r="E41" s="101"/>
      <c r="F41" s="101"/>
      <c r="G41" s="101"/>
      <c r="H41" s="101"/>
      <c r="I41" s="101"/>
      <c r="J41" s="102"/>
    </row>
    <row r="42" spans="3:10" x14ac:dyDescent="0.35">
      <c r="C42" s="100"/>
      <c r="D42" s="101"/>
      <c r="E42" s="101"/>
      <c r="F42" s="101"/>
      <c r="G42" s="101"/>
      <c r="H42" s="101"/>
      <c r="I42" s="101"/>
      <c r="J42" s="102"/>
    </row>
    <row r="43" spans="3:10" x14ac:dyDescent="0.35">
      <c r="C43" s="100"/>
      <c r="D43" s="101"/>
      <c r="E43" s="101"/>
      <c r="F43" s="101"/>
      <c r="G43" s="101"/>
      <c r="H43" s="101"/>
      <c r="I43" s="101"/>
      <c r="J43" s="102"/>
    </row>
    <row r="44" spans="3:10" ht="15" thickBot="1" x14ac:dyDescent="0.4">
      <c r="C44" s="103"/>
      <c r="D44" s="104"/>
      <c r="E44" s="104"/>
      <c r="F44" s="104"/>
      <c r="G44" s="104"/>
      <c r="H44" s="104"/>
      <c r="I44" s="104"/>
      <c r="J44" s="105"/>
    </row>
  </sheetData>
  <sheetProtection selectLockedCells="1"/>
  <mergeCells count="16">
    <mergeCell ref="C32:J32"/>
    <mergeCell ref="C2:J2"/>
    <mergeCell ref="C15:J15"/>
    <mergeCell ref="C39:J39"/>
    <mergeCell ref="C40:J44"/>
    <mergeCell ref="C23:J23"/>
    <mergeCell ref="C13:J13"/>
    <mergeCell ref="C4:J4"/>
    <mergeCell ref="C5:J5"/>
    <mergeCell ref="C6:J6"/>
    <mergeCell ref="C7:J7"/>
    <mergeCell ref="C8:J8"/>
    <mergeCell ref="C10:J10"/>
    <mergeCell ref="C11:J11"/>
    <mergeCell ref="C9:J9"/>
    <mergeCell ref="C31:J31"/>
  </mergeCells>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Rate Card</vt:lpstr>
      <vt:lpstr>Requirements</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Morgan</dc:creator>
  <cp:lastModifiedBy>Candace Brooks</cp:lastModifiedBy>
  <dcterms:created xsi:type="dcterms:W3CDTF">2015-09-30T08:38:17Z</dcterms:created>
  <dcterms:modified xsi:type="dcterms:W3CDTF">2019-01-02T14:40:59Z</dcterms:modified>
</cp:coreProperties>
</file>