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8" yWindow="72" windowWidth="9432" windowHeight="5016" tabRatio="927"/>
  </bookViews>
  <sheets>
    <sheet name="Cover" sheetId="52" r:id="rId1"/>
    <sheet name="Pricing Notes" sheetId="40" r:id="rId2"/>
    <sheet name="Preliminaries" sheetId="39" r:id="rId3"/>
    <sheet name="Prov Sums" sheetId="8" r:id="rId4"/>
    <sheet name="Enabling" sheetId="54" r:id="rId5"/>
    <sheet name="Substructure &amp; Ramp" sheetId="31" r:id="rId6"/>
    <sheet name="Roof" sheetId="23" r:id="rId7"/>
    <sheet name="Brick Walls" sheetId="21" r:id="rId8"/>
    <sheet name="Metalwork" sheetId="20" r:id="rId9"/>
    <sheet name="Shelter" sheetId="17" r:id="rId10"/>
    <sheet name="Electrical" sheetId="30" r:id="rId11"/>
    <sheet name="Drainage" sheetId="12" r:id="rId12"/>
    <sheet name="Summary" sheetId="28" r:id="rId13"/>
    <sheet name="General Summary" sheetId="27" r:id="rId14"/>
  </sheets>
  <definedNames>
    <definedName name="_xlnm.Print_Area" localSheetId="7">'Brick Walls'!$A$1:$F$21</definedName>
    <definedName name="_xlnm.Print_Area" localSheetId="0">Cover!$A$1:$F$53</definedName>
    <definedName name="_xlnm.Print_Area" localSheetId="11">Drainage!$A$1:$F$43</definedName>
    <definedName name="_xlnm.Print_Area" localSheetId="10">Electrical!$A$1:$F$45</definedName>
    <definedName name="_xlnm.Print_Area" localSheetId="4">Enabling!$A$1:$F$31</definedName>
    <definedName name="_xlnm.Print_Area" localSheetId="13">'General Summary'!$A$1:$F$33</definedName>
    <definedName name="_xlnm.Print_Area" localSheetId="8">Metalwork!$A$1:$F$30</definedName>
    <definedName name="_xlnm.Print_Area" localSheetId="2">Preliminaries!$A$1:$F$136</definedName>
    <definedName name="_xlnm.Print_Area" localSheetId="1">'Pricing Notes'!$A$1:$F$51</definedName>
    <definedName name="_xlnm.Print_Area" localSheetId="3">'Prov Sums'!$A$1:$F$53</definedName>
    <definedName name="_xlnm.Print_Area" localSheetId="6">Roof!$A$1:$F$12</definedName>
    <definedName name="_xlnm.Print_Area" localSheetId="9">Shelter!$A$1:$F$29</definedName>
    <definedName name="_xlnm.Print_Area" localSheetId="5">'Substructure &amp; Ramp'!$A$1:$F$33</definedName>
    <definedName name="_xlnm.Print_Area" localSheetId="12">Summary!$A$1:$F$22</definedName>
    <definedName name="_xlnm.Print_Titles" localSheetId="7">'Brick Walls'!$1:$2</definedName>
    <definedName name="_xlnm.Print_Titles" localSheetId="0">Cover!$1:$2</definedName>
    <definedName name="_xlnm.Print_Titles" localSheetId="11">Drainage!$1:$2</definedName>
    <definedName name="_xlnm.Print_Titles" localSheetId="8">Metalwork!$1:$2</definedName>
    <definedName name="_xlnm.Print_Titles" localSheetId="2">Preliminaries!$1:$2</definedName>
    <definedName name="_xlnm.Print_Titles" localSheetId="1">'Pricing Notes'!$1:$2</definedName>
    <definedName name="_xlnm.Print_Titles" localSheetId="3">'Prov Sums'!$1:$2</definedName>
    <definedName name="_xlnm.Print_Titles" localSheetId="6">Roof!$1:$1</definedName>
    <definedName name="_xlnm.Print_Titles" localSheetId="9">Shelter!$1:$2</definedName>
  </definedNames>
  <calcPr calcId="125725"/>
  <customWorkbookViews>
    <customWorkbookView name="Pamela Kitt - Personal View" guid="{F10CD6A0-5904-11D6-9EE8-0000B4C305FE}" mergeInterval="0" personalView="1" maximized="1" windowWidth="796" windowHeight="466" tabRatio="804" activeSheetId="2" showComments="commIndAndComment"/>
  </customWorkbookViews>
</workbook>
</file>

<file path=xl/calcChain.xml><?xml version="1.0" encoding="utf-8"?>
<calcChain xmlns="http://schemas.openxmlformats.org/spreadsheetml/2006/main">
  <c r="F5" i="54"/>
  <c r="F6"/>
  <c r="F7"/>
  <c r="F8"/>
  <c r="F9"/>
  <c r="F10"/>
  <c r="F11"/>
  <c r="F12"/>
  <c r="F13"/>
  <c r="F14"/>
  <c r="F15"/>
  <c r="F16"/>
  <c r="F17"/>
  <c r="F18"/>
  <c r="F19"/>
  <c r="F20"/>
  <c r="F21"/>
  <c r="F22"/>
  <c r="F23"/>
  <c r="F24"/>
  <c r="F25"/>
  <c r="F26"/>
  <c r="F27"/>
  <c r="F19" i="40"/>
  <c r="F20"/>
  <c r="B21" i="21" l="1"/>
  <c r="B33" i="31"/>
  <c r="A9" i="17"/>
  <c r="F10"/>
  <c r="F11"/>
  <c r="A25" i="31"/>
  <c r="A26"/>
  <c r="A28" s="1"/>
  <c r="A30" s="1"/>
  <c r="A27"/>
  <c r="A29"/>
  <c r="F28"/>
  <c r="F26"/>
  <c r="A7" i="17"/>
  <c r="A13"/>
  <c r="A15"/>
  <c r="A17"/>
  <c r="A19"/>
  <c r="A21"/>
  <c r="A23"/>
  <c r="A25"/>
  <c r="F16"/>
  <c r="F14"/>
  <c r="F12"/>
  <c r="F9"/>
  <c r="F8"/>
  <c r="F18"/>
  <c r="A27"/>
  <c r="F25"/>
  <c r="F24"/>
  <c r="F23"/>
  <c r="F22"/>
  <c r="F7" i="40"/>
  <c r="F8"/>
  <c r="F9"/>
  <c r="F10"/>
  <c r="F11"/>
  <c r="F12"/>
  <c r="F13"/>
  <c r="F14"/>
  <c r="F15"/>
  <c r="F16"/>
  <c r="F17"/>
  <c r="F18"/>
  <c r="F21"/>
  <c r="F22"/>
  <c r="F23"/>
  <c r="F24"/>
  <c r="F25"/>
  <c r="F26"/>
  <c r="F27"/>
  <c r="F28"/>
  <c r="F29"/>
  <c r="F30"/>
  <c r="F31"/>
  <c r="F32"/>
  <c r="F33"/>
  <c r="F34"/>
  <c r="F35"/>
  <c r="F36"/>
  <c r="F37"/>
  <c r="F38"/>
  <c r="F39"/>
  <c r="F40"/>
  <c r="F41"/>
  <c r="F42"/>
  <c r="F43"/>
  <c r="F44"/>
  <c r="F45"/>
  <c r="F46"/>
  <c r="F47"/>
  <c r="F48"/>
  <c r="F4" i="31"/>
  <c r="F5"/>
  <c r="F6"/>
  <c r="F7"/>
  <c r="F8"/>
  <c r="F9"/>
  <c r="F10"/>
  <c r="F11"/>
  <c r="F12"/>
  <c r="F13"/>
  <c r="F14"/>
  <c r="F15"/>
  <c r="F16"/>
  <c r="F17"/>
  <c r="F18"/>
  <c r="F19"/>
  <c r="F20"/>
  <c r="F21"/>
  <c r="F22"/>
  <c r="F23"/>
  <c r="F24"/>
  <c r="F3" i="23"/>
  <c r="F4"/>
  <c r="F5"/>
  <c r="F6"/>
  <c r="F4" i="21"/>
  <c r="F5"/>
  <c r="F6"/>
  <c r="F7"/>
  <c r="F8"/>
  <c r="F9"/>
  <c r="F10"/>
  <c r="F11"/>
  <c r="F12"/>
  <c r="F13"/>
  <c r="F14"/>
  <c r="F21" i="20"/>
  <c r="F22"/>
  <c r="F23"/>
  <c r="F24"/>
  <c r="F25"/>
  <c r="F26"/>
  <c r="F17"/>
  <c r="F18"/>
  <c r="F19"/>
  <c r="F20"/>
  <c r="F6" i="17"/>
  <c r="F7"/>
  <c r="F20"/>
  <c r="F21"/>
  <c r="F11" i="30"/>
  <c r="F12"/>
  <c r="F13"/>
  <c r="F14"/>
  <c r="F15"/>
  <c r="F16"/>
  <c r="F17"/>
  <c r="F18"/>
  <c r="F19"/>
  <c r="F20"/>
  <c r="B15" i="28"/>
  <c r="B13"/>
  <c r="B11"/>
  <c r="B9"/>
  <c r="B7"/>
  <c r="B5"/>
  <c r="F16" i="12"/>
  <c r="F17"/>
  <c r="F18"/>
  <c r="F19"/>
  <c r="F20"/>
  <c r="F21"/>
  <c r="F22"/>
  <c r="F23"/>
  <c r="F24"/>
  <c r="F25"/>
  <c r="B30" i="20"/>
  <c r="B29" i="17"/>
  <c r="A9" i="21"/>
  <c r="A11" s="1"/>
  <c r="A10"/>
  <c r="A12"/>
  <c r="A14"/>
  <c r="A16"/>
  <c r="B12" i="23"/>
  <c r="A4" i="54"/>
  <c r="A6" s="1"/>
  <c r="B31"/>
  <c r="A15" i="8"/>
  <c r="A16"/>
  <c r="A18"/>
  <c r="A20"/>
  <c r="A22"/>
  <c r="F16"/>
  <c r="F15"/>
  <c r="A8" i="54" l="1"/>
  <c r="A10" s="1"/>
  <c r="A15" i="21"/>
  <c r="A13"/>
  <c r="A17" i="8"/>
  <c r="A12" i="54" l="1"/>
  <c r="A14" s="1"/>
  <c r="A19" i="8"/>
  <c r="A21" s="1"/>
  <c r="A12" i="30" l="1"/>
  <c r="A14"/>
  <c r="A4" i="31" l="1"/>
  <c r="A6" l="1"/>
  <c r="A25" i="12"/>
  <c r="A27"/>
  <c r="A16"/>
  <c r="A17"/>
  <c r="A19"/>
  <c r="A21"/>
  <c r="A23"/>
  <c r="A5"/>
  <c r="A6"/>
  <c r="A16" i="30"/>
  <c r="A18"/>
  <c r="A20"/>
  <c r="A16" i="54" l="1"/>
  <c r="A8" i="31"/>
  <c r="A7" i="20"/>
  <c r="A8"/>
  <c r="A9"/>
  <c r="A10"/>
  <c r="A11"/>
  <c r="A12"/>
  <c r="A13"/>
  <c r="A14"/>
  <c r="A16"/>
  <c r="A18"/>
  <c r="A20"/>
  <c r="A22"/>
  <c r="A24"/>
  <c r="A25"/>
  <c r="A26"/>
  <c r="F16"/>
  <c r="F15"/>
  <c r="F14"/>
  <c r="F13"/>
  <c r="F12"/>
  <c r="F11"/>
  <c r="F10"/>
  <c r="F9"/>
  <c r="F8"/>
  <c r="F7"/>
  <c r="F6"/>
  <c r="A6"/>
  <c r="F5"/>
  <c r="A5"/>
  <c r="A7" i="21"/>
  <c r="A8"/>
  <c r="A6" i="23"/>
  <c r="A18" i="54" l="1"/>
  <c r="A10" i="31"/>
  <c r="A20" i="54" l="1"/>
  <c r="A22" l="1"/>
  <c r="A24" l="1"/>
  <c r="A26" s="1"/>
  <c r="F4"/>
  <c r="A28" l="1"/>
  <c r="C9" i="21"/>
  <c r="C12" i="31"/>
  <c r="A12" s="1"/>
  <c r="A14" l="1"/>
  <c r="F29" i="54"/>
  <c r="A29"/>
  <c r="F28"/>
  <c r="F3"/>
  <c r="F2"/>
  <c r="F33" i="30"/>
  <c r="A8" i="23"/>
  <c r="F8"/>
  <c r="F7"/>
  <c r="F30" i="12"/>
  <c r="A30"/>
  <c r="F29"/>
  <c r="A29"/>
  <c r="F28"/>
  <c r="F27"/>
  <c r="F26"/>
  <c r="F15"/>
  <c r="A15"/>
  <c r="F14"/>
  <c r="A14"/>
  <c r="F13"/>
  <c r="A13"/>
  <c r="F12"/>
  <c r="A12"/>
  <c r="F11"/>
  <c r="A11"/>
  <c r="F10"/>
  <c r="A10"/>
  <c r="F9"/>
  <c r="A9"/>
  <c r="F8"/>
  <c r="A8"/>
  <c r="F7"/>
  <c r="A7"/>
  <c r="F6"/>
  <c r="F26" i="17"/>
  <c r="F27" i="20"/>
  <c r="F16" i="21"/>
  <c r="F15"/>
  <c r="F9" i="23"/>
  <c r="F31" i="31"/>
  <c r="A31"/>
  <c r="F25"/>
  <c r="A16" l="1"/>
  <c r="A18" s="1"/>
  <c r="F31" i="54"/>
  <c r="F5" i="28" s="1"/>
  <c r="A20" i="31" l="1"/>
  <c r="A22" s="1"/>
  <c r="A24" s="1"/>
  <c r="A52" i="39"/>
  <c r="F52"/>
  <c r="F49" i="40" l="1"/>
  <c r="F6"/>
  <c r="F5"/>
  <c r="F4"/>
  <c r="F3"/>
  <c r="F2"/>
  <c r="F51" l="1"/>
  <c r="A14" i="8" l="1"/>
  <c r="F14"/>
  <c r="F13"/>
  <c r="A34" i="30" l="1"/>
  <c r="A35"/>
  <c r="A36"/>
  <c r="A38"/>
  <c r="A39"/>
  <c r="A40"/>
  <c r="F5" i="17"/>
  <c r="A5"/>
  <c r="A4" i="30" l="1"/>
  <c r="A5"/>
  <c r="A6"/>
  <c r="A7"/>
  <c r="A8"/>
  <c r="A9"/>
  <c r="A10"/>
  <c r="A21"/>
  <c r="A22"/>
  <c r="A23"/>
  <c r="A24"/>
  <c r="A25"/>
  <c r="A26"/>
  <c r="A28"/>
  <c r="A30"/>
  <c r="A31"/>
  <c r="A32"/>
  <c r="A42"/>
  <c r="A43"/>
  <c r="F4"/>
  <c r="F5"/>
  <c r="F6"/>
  <c r="F7"/>
  <c r="F8"/>
  <c r="F9"/>
  <c r="F10"/>
  <c r="F21"/>
  <c r="F22"/>
  <c r="F23"/>
  <c r="F24"/>
  <c r="F25"/>
  <c r="F26"/>
  <c r="F27"/>
  <c r="F28"/>
  <c r="F29"/>
  <c r="F30"/>
  <c r="F31"/>
  <c r="F32"/>
  <c r="F34"/>
  <c r="F35"/>
  <c r="F36"/>
  <c r="F37"/>
  <c r="F38"/>
  <c r="F39"/>
  <c r="F40"/>
  <c r="F41"/>
  <c r="F42"/>
  <c r="F43"/>
  <c r="F3" i="17"/>
  <c r="F4"/>
  <c r="F27"/>
  <c r="F10" i="23"/>
  <c r="F23" i="39"/>
  <c r="F24"/>
  <c r="F25"/>
  <c r="F26"/>
  <c r="F27"/>
  <c r="F28"/>
  <c r="F29"/>
  <c r="F30"/>
  <c r="F31"/>
  <c r="F32"/>
  <c r="F33"/>
  <c r="F34"/>
  <c r="F35"/>
  <c r="F36"/>
  <c r="F37"/>
  <c r="F38"/>
  <c r="F39"/>
  <c r="F40"/>
  <c r="F41"/>
  <c r="F42"/>
  <c r="F43"/>
  <c r="F44"/>
  <c r="F45"/>
  <c r="F46"/>
  <c r="F47"/>
  <c r="F48"/>
  <c r="F49"/>
  <c r="F50"/>
  <c r="F51"/>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A5"/>
  <c r="A6"/>
  <c r="A7"/>
  <c r="A8"/>
  <c r="A10"/>
  <c r="A11"/>
  <c r="A12"/>
  <c r="A14"/>
  <c r="A16"/>
  <c r="A17"/>
  <c r="A18"/>
  <c r="A20"/>
  <c r="A22"/>
  <c r="A24"/>
  <c r="A25"/>
  <c r="A26"/>
  <c r="A27"/>
  <c r="A28"/>
  <c r="A30"/>
  <c r="A32"/>
  <c r="A34"/>
  <c r="A36"/>
  <c r="A38"/>
  <c r="A40"/>
  <c r="A42"/>
  <c r="A43"/>
  <c r="A44"/>
  <c r="A46"/>
  <c r="A48"/>
  <c r="A50"/>
  <c r="A54"/>
  <c r="A55"/>
  <c r="A57" s="1"/>
  <c r="A56"/>
  <c r="A58"/>
  <c r="A59"/>
  <c r="A60"/>
  <c r="A62"/>
  <c r="A64"/>
  <c r="A66"/>
  <c r="A68"/>
  <c r="A69"/>
  <c r="A70"/>
  <c r="A71"/>
  <c r="A72"/>
  <c r="A74"/>
  <c r="A76"/>
  <c r="A78"/>
  <c r="A79"/>
  <c r="A80"/>
  <c r="A82"/>
  <c r="A84"/>
  <c r="A86"/>
  <c r="A87"/>
  <c r="A88"/>
  <c r="A90"/>
  <c r="A91"/>
  <c r="A92"/>
  <c r="A94"/>
  <c r="A96"/>
  <c r="A97"/>
  <c r="A98"/>
  <c r="A100"/>
  <c r="A101"/>
  <c r="A102"/>
  <c r="A103"/>
  <c r="A104"/>
  <c r="A105"/>
  <c r="A107"/>
  <c r="A109"/>
  <c r="A110"/>
  <c r="A111"/>
  <c r="A112"/>
  <c r="A113"/>
  <c r="F2" i="31"/>
  <c r="F3"/>
  <c r="F33" i="12"/>
  <c r="F34"/>
  <c r="F3" i="30"/>
  <c r="A12" i="8"/>
  <c r="A32" i="12" l="1"/>
  <c r="A33"/>
  <c r="A35"/>
  <c r="A36"/>
  <c r="A37"/>
  <c r="A38"/>
  <c r="A39"/>
  <c r="A41"/>
  <c r="A4"/>
  <c r="A18" l="1"/>
  <c r="A20" l="1"/>
  <c r="A22" s="1"/>
  <c r="A115" i="39"/>
  <c r="A117"/>
  <c r="A118"/>
  <c r="A119"/>
  <c r="A121"/>
  <c r="A123"/>
  <c r="A125"/>
  <c r="A126"/>
  <c r="A127"/>
  <c r="A129"/>
  <c r="A131"/>
  <c r="A133"/>
  <c r="A134"/>
  <c r="A4"/>
  <c r="A8" i="40"/>
  <c r="A9"/>
  <c r="A10"/>
  <c r="A12"/>
  <c r="A14"/>
  <c r="A16"/>
  <c r="A17"/>
  <c r="A18"/>
  <c r="A22"/>
  <c r="A23"/>
  <c r="A25"/>
  <c r="A27"/>
  <c r="A29"/>
  <c r="A31"/>
  <c r="A33"/>
  <c r="A34"/>
  <c r="A35"/>
  <c r="A37"/>
  <c r="A39"/>
  <c r="A41"/>
  <c r="A43"/>
  <c r="A45"/>
  <c r="A47"/>
  <c r="A49"/>
  <c r="A5"/>
  <c r="A6"/>
  <c r="A4"/>
  <c r="A5" i="8"/>
  <c r="A6"/>
  <c r="A7"/>
  <c r="A8"/>
  <c r="A9"/>
  <c r="A10"/>
  <c r="A24"/>
  <c r="A25"/>
  <c r="A26"/>
  <c r="A27"/>
  <c r="A28"/>
  <c r="A29"/>
  <c r="A30"/>
  <c r="A31"/>
  <c r="A32"/>
  <c r="A34"/>
  <c r="A36"/>
  <c r="A38"/>
  <c r="A40"/>
  <c r="A41"/>
  <c r="A42"/>
  <c r="A44"/>
  <c r="A46"/>
  <c r="A47"/>
  <c r="A48"/>
  <c r="A50"/>
  <c r="A52"/>
  <c r="A4"/>
  <c r="A24" i="12" l="1"/>
  <c r="A26" s="1"/>
  <c r="A9" i="39"/>
  <c r="A7" i="40"/>
  <c r="A13" s="1"/>
  <c r="A15" s="1"/>
  <c r="A28" i="12" l="1"/>
  <c r="A34" s="1"/>
  <c r="A24" i="40"/>
  <c r="A40" i="12" l="1"/>
  <c r="A13" i="39"/>
  <c r="A26" i="40"/>
  <c r="A28" s="1"/>
  <c r="A30" s="1"/>
  <c r="A32" s="1"/>
  <c r="A15" i="39" l="1"/>
  <c r="A36" i="40"/>
  <c r="A19" i="39" l="1"/>
  <c r="A38" i="40"/>
  <c r="A40" s="1"/>
  <c r="A21" i="39" l="1"/>
  <c r="A42" i="40"/>
  <c r="A44" s="1"/>
  <c r="A46" s="1"/>
  <c r="A48" s="1"/>
  <c r="A23" i="39" l="1"/>
  <c r="A11" i="8"/>
  <c r="A29" i="39" l="1"/>
  <c r="A31" s="1"/>
  <c r="A33" s="1"/>
  <c r="A35" s="1"/>
  <c r="A37" s="1"/>
  <c r="A39" s="1"/>
  <c r="A41" s="1"/>
  <c r="A45" s="1"/>
  <c r="A47" s="1"/>
  <c r="A49" s="1"/>
  <c r="A51" s="1"/>
  <c r="A53" s="1"/>
  <c r="A11" i="30"/>
  <c r="A13" s="1"/>
  <c r="A15" l="1"/>
  <c r="A13" i="8"/>
  <c r="A3" i="23"/>
  <c r="A5" s="1"/>
  <c r="A17" i="21"/>
  <c r="A18"/>
  <c r="A19"/>
  <c r="A4"/>
  <c r="A28" i="20"/>
  <c r="A4"/>
  <c r="A15" l="1"/>
  <c r="A17" s="1"/>
  <c r="A17" i="30"/>
  <c r="A23" i="8"/>
  <c r="A19" i="20" l="1"/>
  <c r="A21" s="1"/>
  <c r="A23" s="1"/>
  <c r="A19" i="30"/>
  <c r="A27" s="1"/>
  <c r="A29" s="1"/>
  <c r="A61" i="39"/>
  <c r="A63" s="1"/>
  <c r="A65" s="1"/>
  <c r="A67" s="1"/>
  <c r="A73" s="1"/>
  <c r="A75" s="1"/>
  <c r="A77" s="1"/>
  <c r="A81" s="1"/>
  <c r="A83" s="1"/>
  <c r="A85" s="1"/>
  <c r="A89" s="1"/>
  <c r="A93" s="1"/>
  <c r="A95" s="1"/>
  <c r="A99" s="1"/>
  <c r="A106" s="1"/>
  <c r="A108" s="1"/>
  <c r="A33" i="8"/>
  <c r="A35" s="1"/>
  <c r="A114" i="39" l="1"/>
  <c r="A116" s="1"/>
  <c r="A120" s="1"/>
  <c r="A122" s="1"/>
  <c r="A124" s="1"/>
  <c r="A128" s="1"/>
  <c r="A130" s="1"/>
  <c r="A132" s="1"/>
  <c r="A37" i="8"/>
  <c r="A39" s="1"/>
  <c r="A43" s="1"/>
  <c r="A33" i="30" l="1"/>
  <c r="A22" i="21"/>
  <c r="A45" i="8"/>
  <c r="A49" s="1"/>
  <c r="A51" s="1"/>
  <c r="A54" l="1"/>
  <c r="A37" i="30"/>
  <c r="A10" i="23" l="1"/>
  <c r="A7"/>
  <c r="A9" s="1"/>
  <c r="A13" l="1"/>
  <c r="A4" i="17" l="1"/>
  <c r="A6" l="1"/>
  <c r="A8" l="1"/>
  <c r="A10" s="1"/>
  <c r="A44" i="12"/>
  <c r="F32" l="1"/>
  <c r="F36"/>
  <c r="F37"/>
  <c r="F38"/>
  <c r="F39"/>
  <c r="F40"/>
  <c r="A12" i="17" l="1"/>
  <c r="A14" s="1"/>
  <c r="A16" s="1"/>
  <c r="A18" s="1"/>
  <c r="F6" i="39"/>
  <c r="F7"/>
  <c r="F25" i="8"/>
  <c r="F26"/>
  <c r="F27"/>
  <c r="F28"/>
  <c r="F29"/>
  <c r="F30"/>
  <c r="F31"/>
  <c r="F32"/>
  <c r="F33"/>
  <c r="F34"/>
  <c r="F35"/>
  <c r="F36"/>
  <c r="F37"/>
  <c r="F38"/>
  <c r="F39"/>
  <c r="F40"/>
  <c r="F41"/>
  <c r="F42"/>
  <c r="F43"/>
  <c r="E45" s="1"/>
  <c r="F45" s="1"/>
  <c r="F44"/>
  <c r="F46"/>
  <c r="F47"/>
  <c r="F48"/>
  <c r="F49"/>
  <c r="E51" s="1"/>
  <c r="F51" s="1"/>
  <c r="F50"/>
  <c r="F23"/>
  <c r="F24"/>
  <c r="F134" i="39"/>
  <c r="F3" i="12"/>
  <c r="F3" i="20"/>
  <c r="F3" i="21"/>
  <c r="F2" i="23"/>
  <c r="F30" i="31"/>
  <c r="F3" i="39"/>
  <c r="F2" i="12"/>
  <c r="F4"/>
  <c r="F41"/>
  <c r="F2" i="30"/>
  <c r="F2" i="17"/>
  <c r="F2" i="20"/>
  <c r="F4"/>
  <c r="F28"/>
  <c r="F2" i="21"/>
  <c r="F17"/>
  <c r="F18"/>
  <c r="F19"/>
  <c r="F2" i="39"/>
  <c r="F4"/>
  <c r="F5"/>
  <c r="F8"/>
  <c r="F9"/>
  <c r="F10"/>
  <c r="F11"/>
  <c r="F12"/>
  <c r="F13"/>
  <c r="F14"/>
  <c r="F15"/>
  <c r="F16"/>
  <c r="F17"/>
  <c r="F18"/>
  <c r="F19"/>
  <c r="F20"/>
  <c r="F21"/>
  <c r="F22"/>
  <c r="F2" i="8"/>
  <c r="F3"/>
  <c r="F4"/>
  <c r="F5"/>
  <c r="F6"/>
  <c r="F7"/>
  <c r="F8"/>
  <c r="F9"/>
  <c r="F11"/>
  <c r="F12"/>
  <c r="F17"/>
  <c r="F18"/>
  <c r="F19"/>
  <c r="F20"/>
  <c r="F21"/>
  <c r="F22"/>
  <c r="A20" i="17" l="1"/>
  <c r="F53" i="8"/>
  <c r="F55"/>
  <c r="F43" i="12"/>
  <c r="F19" i="28" s="1"/>
  <c r="F30" i="20"/>
  <c r="F13" i="28" s="1"/>
  <c r="F10" i="27"/>
  <c r="F29" i="17"/>
  <c r="F15" i="28" s="1"/>
  <c r="F136" i="39"/>
  <c r="F7" i="27" s="1"/>
  <c r="A22" i="17" l="1"/>
  <c r="A24" s="1"/>
  <c r="A26" s="1"/>
  <c r="F13" i="27"/>
  <c r="F12" i="23"/>
  <c r="F9" i="28" s="1"/>
  <c r="F33" i="31"/>
  <c r="F7" i="28" s="1"/>
  <c r="F45" i="30"/>
  <c r="F17" i="28" s="1"/>
  <c r="F21" i="21" l="1"/>
  <c r="F11" i="28" s="1"/>
  <c r="F22" s="1"/>
  <c r="F16" i="27" l="1"/>
  <c r="F33" s="1"/>
  <c r="A41" i="30" l="1"/>
  <c r="A46" s="1"/>
  <c r="A27" i="20" l="1"/>
  <c r="A31" s="1"/>
  <c r="A30" i="17" l="1"/>
</calcChain>
</file>

<file path=xl/sharedStrings.xml><?xml version="1.0" encoding="utf-8"?>
<sst xmlns="http://schemas.openxmlformats.org/spreadsheetml/2006/main" count="430" uniqueCount="217">
  <si>
    <t>DRAINAGE</t>
  </si>
  <si>
    <t>ELECTRICAL INSTALLATIONS</t>
  </si>
  <si>
    <t>To General Summary</t>
  </si>
  <si>
    <t>GENERAL SUMMARY</t>
  </si>
  <si>
    <t>MEASURED WORKS</t>
  </si>
  <si>
    <t>To Form of Tender</t>
  </si>
  <si>
    <t>MEASURED WORKS SUMMARY</t>
  </si>
  <si>
    <t>PROVISIONAL SUMS AND DAYWORK</t>
  </si>
  <si>
    <t>Item</t>
  </si>
  <si>
    <t>%</t>
  </si>
  <si>
    <t>PROVISIONAL SUMS</t>
  </si>
  <si>
    <t>Contingencies</t>
  </si>
  <si>
    <t>DAYWORK</t>
  </si>
  <si>
    <t>Generally</t>
  </si>
  <si>
    <t>Materials</t>
  </si>
  <si>
    <t>Plant</t>
  </si>
  <si>
    <t>EMPLOYER'S REQUIREMENTS</t>
  </si>
  <si>
    <t>Design warranty</t>
  </si>
  <si>
    <t>Site establishment</t>
  </si>
  <si>
    <t>hours</t>
  </si>
  <si>
    <t>Attendances</t>
  </si>
  <si>
    <t>generally</t>
  </si>
  <si>
    <t>Overheads and profit</t>
  </si>
  <si>
    <t>Testing and commissioning</t>
  </si>
  <si>
    <t>OVERHEADS AND PROFIT</t>
  </si>
  <si>
    <t>Contractor's Designed Portion</t>
  </si>
  <si>
    <t>CDP Analysis</t>
  </si>
  <si>
    <t>End of Contractor's Designed Portion</t>
  </si>
  <si>
    <t>The Contractor may be required to execute certain works on a 'daywork' basis; before commencing any such work, the prior approval of the Architect/Contract Administrator must be obtained.</t>
  </si>
  <si>
    <t>The Contractor is to insert his 'all-in' rates against the provisional time allowances for the following trades of labour carried out on a 'daywork' basis:</t>
  </si>
  <si>
    <t>Roofers</t>
  </si>
  <si>
    <t>Bricklayers</t>
  </si>
  <si>
    <t>Carpenters; 1st fix</t>
  </si>
  <si>
    <t>Provide the provisional sum for the supply of materials in daywork</t>
  </si>
  <si>
    <t>Percentage addition for overheads and profit</t>
  </si>
  <si>
    <t>Provide the provisional sum for the supply of plant in daywork</t>
  </si>
  <si>
    <t>Labourers</t>
  </si>
  <si>
    <t>PRELIMINARIES AND GENERAL CONDITIONS</t>
  </si>
  <si>
    <t>Construction Phase Health &amp; Safety Plan</t>
  </si>
  <si>
    <t>Fees</t>
  </si>
  <si>
    <t>O&amp;M manuals / health &amp; safety file / record drawings</t>
  </si>
  <si>
    <t>PRICING NOTES</t>
  </si>
  <si>
    <t>Pricing</t>
  </si>
  <si>
    <t>Everything necessary, including all items which, are reasonably apparent as being necessary, to execute the works to the satisfaction of the Employer</t>
  </si>
  <si>
    <t>Executing the works in accordance with the programme, including any out-of-sequence working, piece-meal working, breaks in continuity and all non-productive overtime working deemed necessary.</t>
  </si>
  <si>
    <t>Preliminaries and General Conditions</t>
  </si>
  <si>
    <t>Drawings</t>
  </si>
  <si>
    <t>Breaking up obstructions encountered in the ground</t>
  </si>
  <si>
    <r>
      <t xml:space="preserve">The Contractor’s tender is to be a fully fixed-price tender (excluding VAT).  No allowance for fluctuations will be allowed over the duration of the </t>
    </r>
    <r>
      <rPr>
        <i/>
        <sz val="10"/>
        <rFont val="Tahoma"/>
        <family val="2"/>
      </rPr>
      <t>works</t>
    </r>
    <r>
      <rPr>
        <sz val="10"/>
        <rFont val="Tahoma"/>
        <family val="2"/>
      </rPr>
      <t>.</t>
    </r>
  </si>
  <si>
    <t>The Contractor is to fully price and extend all items in the Measured Works section and the totals carried forward to the Summary and General Summary to provide a fixed price tender sum.</t>
  </si>
  <si>
    <t>Unless specifically noted in the Contractor’s tender, the tender will be deemed to be fully compliant with the terms and conditions of the contract and to have been submitted without qualifications.</t>
  </si>
  <si>
    <t>If the Contractor makes any amendments to the descriptions within the Measured Works section, these are to be readily identified.  Failure to identify any such amendments will result in the original tender descriptions being deemed to be applicable.</t>
  </si>
  <si>
    <t>The supply, delivery and installation of all items, unless specifically noted otherwise.</t>
  </si>
  <si>
    <t>Examples of classifications which have not been specifically measured as required by the NRM include the following and the Contractor’s rates are deemed to make due allowance as appropriate:</t>
  </si>
  <si>
    <t>SECTION 1 - PRELIMINARIES AND GENERAL CONDITIONS</t>
  </si>
  <si>
    <t>SECTION 2 - PRICING NOTES</t>
  </si>
  <si>
    <t>SECTION 3 - PROVISIONAL SUMS AND DAYWORK</t>
  </si>
  <si>
    <t>SECTION 4 - MEASURED WORKS</t>
  </si>
  <si>
    <t>Where works which are the subject of provisional sums are similar to items measured within the Measured Works sections, the Measured Works rates shall be used in valuing the works.  Where suppliers' or sub-contractors' quotations are applicable, the works shall be valued using the nett cost of the quotation, after deduction of all discounts, together with the addition for overheads and profit which the Contractor is to insert where indicated below.</t>
  </si>
  <si>
    <t>Site records</t>
  </si>
  <si>
    <t>Completion and post completion requirements</t>
  </si>
  <si>
    <t>Handover documents</t>
  </si>
  <si>
    <t>Operation and maintenance services</t>
  </si>
  <si>
    <t>MAIN CONTRACTOR'S COST ITEMS</t>
  </si>
  <si>
    <t>Management and staff</t>
  </si>
  <si>
    <t>other items (Contractor to insert)</t>
  </si>
  <si>
    <t>Security</t>
  </si>
  <si>
    <t>Safety and environmental protection</t>
  </si>
  <si>
    <t>Safety programme</t>
  </si>
  <si>
    <t>method statements / risk assessments</t>
  </si>
  <si>
    <t>site audits / visits</t>
  </si>
  <si>
    <t>provision of PPE</t>
  </si>
  <si>
    <t>site inductions / tool box talks</t>
  </si>
  <si>
    <t>Barriers and safety scaffolding</t>
  </si>
  <si>
    <t>Environmental protection measures</t>
  </si>
  <si>
    <t>Control and protection</t>
  </si>
  <si>
    <t>Survey, inspection and monitoring</t>
  </si>
  <si>
    <t>Setting out</t>
  </si>
  <si>
    <t>Samples</t>
  </si>
  <si>
    <t>Mechanical plant</t>
  </si>
  <si>
    <t>Temporary works</t>
  </si>
  <si>
    <t>site photographs</t>
  </si>
  <si>
    <t>site survey / schedule of conditions</t>
  </si>
  <si>
    <t>Testing and commissioning plan</t>
  </si>
  <si>
    <t>testing and commissioning</t>
  </si>
  <si>
    <t>training Employer</t>
  </si>
  <si>
    <t>Handover</t>
  </si>
  <si>
    <t>snagging / making good defects</t>
  </si>
  <si>
    <t>Post completion services</t>
  </si>
  <si>
    <t>Cleaning</t>
  </si>
  <si>
    <t>Site tidy</t>
  </si>
  <si>
    <t>final builder's clean</t>
  </si>
  <si>
    <t>Fees and charges</t>
  </si>
  <si>
    <t>Charges</t>
  </si>
  <si>
    <t>Site services</t>
  </si>
  <si>
    <t>rubbish removal</t>
  </si>
  <si>
    <t>Insurance, bonds, guarantees and warranties</t>
  </si>
  <si>
    <t>Works insurance</t>
  </si>
  <si>
    <t>Public liability insurance</t>
  </si>
  <si>
    <t>Employer's (main contractor's) liability insurance</t>
  </si>
  <si>
    <t>Other insurances</t>
  </si>
  <si>
    <t>professional indemnity insurance</t>
  </si>
  <si>
    <t>A fully detailed breakdown of the Preliminaries costs is to be provided using the breakdown included within this Specification and Schedule of Works.</t>
  </si>
  <si>
    <t>The Contractor is to provide an analysis of the sum inserted below within the CDP Analysis forming part of Section 5</t>
  </si>
  <si>
    <t>The Contractor is to provide a breakdown of his Preliminaries costs for the items detailed within Section 1.  The items listed below form the general format of the breakdown expected, but are not exhaustive; the Contractor is at liberty to insert additional items to suit his preferred requirements</t>
  </si>
  <si>
    <t>Additional Builder's Work in Connection with Services</t>
  </si>
  <si>
    <t>DRAINAGE BELOW GROUND</t>
  </si>
  <si>
    <t>Drainage below ground water level or next to existing buildings, roads or services</t>
  </si>
  <si>
    <t>£</t>
  </si>
  <si>
    <t>Considerate Constructors' Scheme</t>
  </si>
  <si>
    <t>Excavating next to adjoining platforms, roads, buildings, in unstable ground, next to live services or below water level</t>
  </si>
  <si>
    <t>Provide for the following provisional sums</t>
  </si>
  <si>
    <t>Protection of works including the requirements of the railway authorities</t>
  </si>
  <si>
    <t>Mechanical &amp; Electrical Services</t>
  </si>
  <si>
    <t>The successful subcontractor will be required to sign a Sub-Contractor Collateral Warranty (SCWa/E) in favour of the Employer with a Professional Indemnity Limit of £1,000,000.</t>
  </si>
  <si>
    <t>Signs and lettering</t>
  </si>
  <si>
    <t>Design, supply, installation and testing of elements of the electrical installations (see Preliminaries)</t>
  </si>
  <si>
    <t>Maintenance of roads, platform, paths and pavings</t>
  </si>
  <si>
    <t>cleaning</t>
  </si>
  <si>
    <t>Pre-Construction Information</t>
  </si>
  <si>
    <t>Main Contractor's attendances</t>
  </si>
  <si>
    <t>Main Contractor's overheads and profit</t>
  </si>
  <si>
    <t xml:space="preserve"> </t>
  </si>
  <si>
    <r>
      <t xml:space="preserve">This Specification and Schedules of Works contains formulae which require percentages and costs to be inserted into the 'rate' column for the totals to be calculated and transferred to the Summary and General Summary.  Rates are to be inserted as numbers to 2 decimal places and </t>
    </r>
    <r>
      <rPr>
        <b/>
        <u/>
        <sz val="10"/>
        <rFont val="Tahoma"/>
        <family val="2"/>
      </rPr>
      <t>not</t>
    </r>
    <r>
      <rPr>
        <sz val="10"/>
        <rFont val="Tahoma"/>
        <family val="2"/>
      </rPr>
      <t xml:space="preserve"> calculated from formulae or lump sums.  The spreadsheets have not been protected and care should be taken not to overtype any of the formulae.  Despite the inclusion of formulae within the pricing schedule, the Contractor must arithmetically check his tender prior to submission.</t>
    </r>
  </si>
  <si>
    <t>The prices in the Measured Works section will be used for preparing valuations and for assessing the value of any variations to the scope of the works, which might be instructed.</t>
  </si>
  <si>
    <t>Protection of underground services</t>
  </si>
  <si>
    <t>This section is to be read in conjunction with the following Documents accompanying the tender:</t>
  </si>
  <si>
    <t>Schedule of Works</t>
  </si>
  <si>
    <t>item</t>
  </si>
  <si>
    <t>The Contractor should allow for all other work required under this section</t>
  </si>
  <si>
    <t>The Contractor should allow for all work required under this section</t>
  </si>
  <si>
    <t>Design, supply, installation and testing of rainwater installation, drainage and soakaway</t>
  </si>
  <si>
    <t>The contractor is to appoint a specialist to design the system including all necessary ancillaries, fixings and bracketry</t>
  </si>
  <si>
    <t>Rainwater installation including gutters, downpipes etc.</t>
  </si>
  <si>
    <t>The Contractor should allow for all necessary works</t>
  </si>
  <si>
    <t xml:space="preserve">Contractor to provide suitably sized soakaway for all new areas of hardstanding </t>
  </si>
  <si>
    <t>Shiplap cladding to existing shelter to be cleaned, repainted to match existing and repaired where required.</t>
  </si>
  <si>
    <t xml:space="preserve">Breaking out for new access ramp from Community Centre side of site </t>
  </si>
  <si>
    <t>New cast iron gutters and downpipes (alumasc cast iron heritgate range) to rear of shelter painted to match new metal railings.</t>
  </si>
  <si>
    <t>ENABLING AND SITE WORKS</t>
  </si>
  <si>
    <t>Final clean</t>
  </si>
  <si>
    <t>New lighting to shelter as per M&amp;E engineers specification in accordance with NR/SE lighting requirements</t>
  </si>
  <si>
    <t>Passive provision for power/data to be brought to locations to be confirmed by NR/SE to allow future installation of ticket machine</t>
  </si>
  <si>
    <t>no.</t>
  </si>
  <si>
    <t>SUBSTRUCTURE, RAMP &amp; STEPS</t>
  </si>
  <si>
    <t>Marshall tactile direction paving, 800mm wide, to bottom of steps</t>
  </si>
  <si>
    <t>Marshall tactile direction paving, 400mm wide, at top of steps</t>
  </si>
  <si>
    <t>'Temporary' guarding across location of porpoased ticket machine</t>
  </si>
  <si>
    <t>Aco drain, 2m long, at base of ramp</t>
  </si>
  <si>
    <t>Aco drain, 2m long, mid-way along ramp</t>
  </si>
  <si>
    <t>Drainage gullies, minimum 3 no., to contractor design</t>
  </si>
  <si>
    <t>Tied joints within ramp, butt joint, H10 tie bars 450mm long @ 250mm c/s, with plastic joint strip stuck onto hardened edge to form sealing groove</t>
  </si>
  <si>
    <t>m</t>
  </si>
  <si>
    <t>All external timber to existing shelter structure to be cleaned and redecorated, and repaired or replaced as and where required - subject to approval from SE/NR</t>
  </si>
  <si>
    <t>Repair damage to built-in timber benches to shelter - subject to approval from SE/NR; paint to match existing</t>
  </si>
  <si>
    <t>Remove existing bench and bin hoop; retain and set aside for future use by client/NR</t>
  </si>
  <si>
    <t>Tarmac areas around existing shelter and new ramp/stairs to be made good as required</t>
  </si>
  <si>
    <t>Approx.</t>
  </si>
  <si>
    <t>Brick edging to perimeter of resin-bound gravel</t>
  </si>
  <si>
    <t>Relocate fence post and make good fence to form opening for ramp, including all necessary additional support/restraint</t>
  </si>
  <si>
    <t>The items listed within this Schedule of Works are measured in accordance with the general principles of the New Rules of Measurement albeit that, due to the nature of the scheme, the work has been measured as ‘composite items’ and some of the descriptions require labours and items of a small nature to be included within the rates by the Contractor.  The items are not exhaustive or intended to represent a detailed measurement of the works as required by the NRM but, by reference to the appropriate drawings, they are sufficient to identify the scope of the works involved and provide the necessary detail for the items to be priced.</t>
  </si>
  <si>
    <t>Works to existing assets, e.g. the platform shelter</t>
  </si>
  <si>
    <t>Site welfare</t>
  </si>
  <si>
    <t>Additional areas of hard landscaping</t>
  </si>
  <si>
    <t>Allow here for general remedial works to the existing shelter not specifically detailed above</t>
  </si>
  <si>
    <t>Provision of grass border between ramp and fence, including all preparatory work to the existing areas</t>
  </si>
  <si>
    <t>Woodscape fixed round hardwood timber bollards at 1.8m centres along edge of car park; posts to be set in concrete base in accordance with manufacturer’s details</t>
  </si>
  <si>
    <t>Make up of ground level to engineer’s specification and dispose of materials off site</t>
  </si>
  <si>
    <t>Excavate for construction of the ramp and fill as required to form required falls</t>
  </si>
  <si>
    <t>Concrete footing for retaining wall to side of steps; 600mm wide, 350mm high (see Type 1); including excavation, spoil removal and temporary works</t>
  </si>
  <si>
    <t>Concrete footing for retaining wall to ramp and landing; footing 750mm wide, 250mm high (see Type 2); including excavation, spoil removal and temporary works</t>
  </si>
  <si>
    <t>Balustrade, fixed to existing shelter timber posts using 8mm end plates and 2 no. M16 coach bolts per plate</t>
  </si>
  <si>
    <t xml:space="preserve">Railings, 1200mm high, powder coated steel, to steps, ramp and landings; top of guard railings minimum 1,200mm above FFL on platform landing; handrails to ramps 900mm and 600mm above FFL (to follow ramp fall); guard railings spaced maximum 99mm apart in 10mm painted galvanised steel with 10mm vertical top-rail to landing and landownership boundary; spogot-fixed to concrete under brick edge; post fixed to spigot with countersunk pignose security fixings; railing connection/ fixing details to be designed by contractor </t>
  </si>
  <si>
    <t>Surface water drainage including soakaways</t>
  </si>
  <si>
    <t>Undertake ground survey by scanning etc., for underground services</t>
  </si>
  <si>
    <t>Undertake intrusive asbestos survey</t>
  </si>
  <si>
    <t>Concrete base for (5m) lighting column to engineer's detail; allow 900mm deep, 650mm overall width; including sand packing and 450mm dia. sleeve</t>
  </si>
  <si>
    <t>Remove wire fences on concrete posts from the rear of the existing platform shelter to permit construction of new ramp and opening and remove from site</t>
  </si>
  <si>
    <t>Carefully remove area of timber panelling from the rear of the existing shelter to form new opening</t>
  </si>
  <si>
    <t>Provision of electrical infrastructure for new lighting, ticket machine and CCTV to shelter and ramp works</t>
  </si>
  <si>
    <t>New lighting columns, 5m high steel, to ramp/landings as indicated on engineer's drawings</t>
  </si>
  <si>
    <t>Concrete platform landing structure, 100mm th., approximately 10.865 m long, 4.565 m wide, reinforced with A393 mesh top and bottom; laid to 1:50 cross-falls; 20mm bonded-gravel surface</t>
  </si>
  <si>
    <t>Alterations to existing electrical services infrastructure</t>
  </si>
  <si>
    <t>including works to existing platform shelter</t>
  </si>
  <si>
    <t>at</t>
  </si>
  <si>
    <t>Sevenoaks Community Centre</t>
  </si>
  <si>
    <t>Ramp &amp; Steps to Bat &amp; Ball Station</t>
  </si>
  <si>
    <t>Cut back and remove existing ivy and general vegetation from the rear of the existing platform shelter building</t>
  </si>
  <si>
    <t>Breaking up pavings as necessary; remove from site</t>
  </si>
  <si>
    <t>Type II fill to underside of steps and slab, maximum 600mm depth; compacted in 150mm layers; additional depth made up with lean mix concrete;</t>
  </si>
  <si>
    <t xml:space="preserve">Brick retaining wall, generally 215mm thick to side of ramp, 700mm to 1000mm high (Type 2), Wienerberger Olde Southwester, laid in English bond; including movement joints @ maximum 15m c/s with water bar; brick-on-edge capping, on concrete </t>
  </si>
  <si>
    <t xml:space="preserve">Brick retaining wall to side of steps, 215mm thick, max. 700mm high (Type 1), Wienerberger Olde Southwester, laid in English bond; 325mm thick wall at foundation level;  including movement joints @ maximum 15m c/s with water bar; brick-on-edge capping, on concrete </t>
  </si>
  <si>
    <t>ROOF AND RAINWATER GOODS</t>
  </si>
  <si>
    <t>Weep pipes through retaining wall, 60mm dia. @ 2m c/s</t>
  </si>
  <si>
    <t>Remove existing glazing, make good and repaint frames</t>
  </si>
  <si>
    <t>BALUSTRADES &amp; HANDRAILS</t>
  </si>
  <si>
    <t>Contractor Designed Portion</t>
  </si>
  <si>
    <t>Design, supply, installation and testing of drainage and soakaway</t>
  </si>
  <si>
    <t>of completed drainage</t>
  </si>
  <si>
    <t>Carefully cut back shiplap cladding and internal vertical timber boarding to create new opening to expose existing timber shelter structure uprights</t>
  </si>
  <si>
    <t>WORKS TO TIMBER SHELTER</t>
  </si>
  <si>
    <t>Concrete ramp structure and intermediate landing, 100mm th.; approximately 18m long, 2m wide; to falls in accordance with NR/SE code of practice; reinforced with A393 mesh top and bottom; 20mm bonded-gravel surface sure set natural aggregate</t>
  </si>
  <si>
    <t>Synthprufe to inner face of brickwork, 2 costs, to form impervious layer</t>
  </si>
  <si>
    <t>BRICK WALLS</t>
  </si>
  <si>
    <t>It is the responsibility of the electrical sub-contractor to develop the design; this includes all containment etc. The subcontractor is to produce installation drawings for comment and agree with the contractor</t>
  </si>
  <si>
    <t>Ramp and step construction</t>
  </si>
  <si>
    <t>Handrails and balustrades</t>
  </si>
  <si>
    <r>
      <rPr>
        <u/>
        <sz val="10"/>
        <rFont val="Tahoma"/>
        <family val="2"/>
      </rPr>
      <t>All sizes and dimensions quoted are approximate</t>
    </r>
    <r>
      <rPr>
        <sz val="10"/>
        <rFont val="Tahoma"/>
        <family val="2"/>
      </rPr>
      <t xml:space="preserve"> deemed to be finished sizes.</t>
    </r>
  </si>
  <si>
    <t>The detailed composition of the items in the Measured Works is the responsibility of the Contractor. The rates and prices inserted are deemed to include for the following:</t>
  </si>
  <si>
    <t>Additional drainage works</t>
  </si>
  <si>
    <t>Bonded gravel to all areas highlighted on the drawings, including levelling and substrate as necessary to architect's requirements</t>
  </si>
  <si>
    <t>Remove established trees and clear from site; backfill resulting voids</t>
  </si>
  <si>
    <t>Concrete steps, 7 no., 400mm going, 150mm riser, f100mm concrete slab reinforced with A393 mesh and 30x200mm thickening to edge of slab; contrast nosing; with brick-on-edge band at base of steps</t>
  </si>
  <si>
    <t>Add timber lining, stud infill etc. to new opening in existing shelter; paint as required to match existing</t>
  </si>
  <si>
    <t>Temporary disconnection and removal of electrical services, trunking, conduit and fuse/junction, distribution boxes from rear of shelter to permit new access route; provision of new infrastructure to serve new lighting and ticket machine</t>
  </si>
  <si>
    <t xml:space="preserve">Carefully remove existing valence to shelter, 17m long, and replace with new to match valence on Platform 2 station building; paint as required </t>
  </si>
  <si>
    <r>
      <t>30</t>
    </r>
    <r>
      <rPr>
        <b/>
        <vertAlign val="superscript"/>
        <sz val="14.4"/>
        <rFont val="Tahoma"/>
        <family val="2"/>
      </rPr>
      <t>th</t>
    </r>
    <r>
      <rPr>
        <b/>
        <sz val="18"/>
        <rFont val="Tahoma"/>
        <family val="2"/>
      </rPr>
      <t xml:space="preserve"> January 2019</t>
    </r>
  </si>
</sst>
</file>

<file path=xl/styles.xml><?xml version="1.0" encoding="utf-8"?>
<styleSheet xmlns="http://schemas.openxmlformats.org/spreadsheetml/2006/main">
  <numFmts count="7">
    <numFmt numFmtId="44" formatCode="_-&quot;£&quot;* #,##0.00_-;\-&quot;£&quot;* #,##0.00_-;_-&quot;£&quot;* &quot;-&quot;??_-;_-@_-"/>
    <numFmt numFmtId="43" formatCode="_-* #,##0.00_-;\-* #,##0.00_-;_-* &quot;-&quot;??_-;_-@_-"/>
    <numFmt numFmtId="164" formatCode="#,###.00"/>
    <numFmt numFmtId="165" formatCode="###,###.00"/>
    <numFmt numFmtId="166" formatCode="#,##0.00;[Red]\(#,##0.00\)"/>
    <numFmt numFmtId="167" formatCode="#,###.00;[Red]\(#,###.00\)"/>
    <numFmt numFmtId="168" formatCode="_-* #,##0_-;\-* #,##0_-;_-* &quot;-&quot;??_-;_-@_-"/>
  </numFmts>
  <fonts count="15">
    <font>
      <sz val="10"/>
      <name val="Arial"/>
    </font>
    <font>
      <sz val="10"/>
      <name val="Arial"/>
      <family val="2"/>
    </font>
    <font>
      <sz val="10"/>
      <name val="Tahoma"/>
      <family val="2"/>
    </font>
    <font>
      <b/>
      <sz val="10"/>
      <name val="Tahoma"/>
      <family val="2"/>
    </font>
    <font>
      <b/>
      <u/>
      <sz val="10"/>
      <name val="Tahoma"/>
      <family val="2"/>
    </font>
    <font>
      <sz val="8"/>
      <name val="Arial"/>
      <family val="2"/>
    </font>
    <font>
      <u/>
      <sz val="10"/>
      <name val="Tahoma"/>
      <family val="2"/>
    </font>
    <font>
      <sz val="12"/>
      <name val="Times New Roman"/>
      <family val="1"/>
    </font>
    <font>
      <i/>
      <sz val="10"/>
      <name val="Tahoma"/>
      <family val="2"/>
    </font>
    <font>
      <b/>
      <i/>
      <sz val="10"/>
      <name val="Tahoma"/>
      <family val="2"/>
    </font>
    <font>
      <b/>
      <sz val="18"/>
      <name val="Tahoma"/>
      <family val="2"/>
    </font>
    <font>
      <sz val="10"/>
      <name val="Arial"/>
      <family val="2"/>
    </font>
    <font>
      <sz val="10"/>
      <color rgb="FF002060"/>
      <name val="Tahoma"/>
      <family val="2"/>
    </font>
    <font>
      <b/>
      <sz val="14"/>
      <name val="Tahoma"/>
      <family val="2"/>
    </font>
    <font>
      <b/>
      <vertAlign val="superscript"/>
      <sz val="14.4"/>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bottom/>
      <diagonal/>
    </border>
    <border>
      <left/>
      <right style="thin">
        <color indexed="64"/>
      </right>
      <top/>
      <bottom/>
      <diagonal/>
    </border>
    <border>
      <left style="thick">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1" fillId="0" borderId="0"/>
    <xf numFmtId="43" fontId="11" fillId="0" borderId="0" applyFont="0" applyFill="0" applyBorder="0" applyAlignment="0" applyProtection="0"/>
  </cellStyleXfs>
  <cellXfs count="125">
    <xf numFmtId="0" fontId="0" fillId="0" borderId="0" xfId="0"/>
    <xf numFmtId="166" fontId="2" fillId="0" borderId="1" xfId="1" applyNumberFormat="1" applyFont="1" applyBorder="1" applyAlignment="1" applyProtection="1">
      <protection locked="0"/>
    </xf>
    <xf numFmtId="3" fontId="2" fillId="0" borderId="2" xfId="0" applyNumberFormat="1" applyFont="1" applyBorder="1" applyAlignment="1" applyProtection="1">
      <alignment horizontal="center"/>
      <protection locked="0"/>
    </xf>
    <xf numFmtId="0" fontId="2" fillId="0" borderId="3" xfId="0" applyFont="1" applyBorder="1" applyAlignment="1" applyProtection="1">
      <alignment wrapText="1"/>
      <protection locked="0"/>
    </xf>
    <xf numFmtId="0" fontId="2" fillId="0" borderId="1" xfId="0" applyFont="1" applyBorder="1" applyAlignment="1" applyProtection="1">
      <alignment horizontal="center"/>
      <protection locked="0"/>
    </xf>
    <xf numFmtId="166" fontId="3" fillId="0" borderId="1" xfId="1" applyNumberFormat="1" applyFont="1" applyBorder="1" applyAlignment="1" applyProtection="1">
      <alignment horizontal="right"/>
      <protection locked="0"/>
    </xf>
    <xf numFmtId="0" fontId="2" fillId="0" borderId="0" xfId="0" applyFont="1" applyBorder="1" applyAlignment="1" applyProtection="1">
      <alignment horizontal="center" vertical="top"/>
      <protection locked="0"/>
    </xf>
    <xf numFmtId="0" fontId="4" fillId="0" borderId="3" xfId="0" applyFont="1" applyBorder="1" applyAlignment="1" applyProtection="1">
      <alignment wrapText="1"/>
      <protection locked="0"/>
    </xf>
    <xf numFmtId="0" fontId="4" fillId="0" borderId="3" xfId="0" applyFont="1" applyBorder="1" applyAlignment="1" applyProtection="1">
      <alignment horizontal="center" wrapText="1"/>
      <protection locked="0"/>
    </xf>
    <xf numFmtId="0" fontId="3" fillId="0" borderId="3" xfId="0" applyFont="1" applyBorder="1" applyAlignment="1" applyProtection="1">
      <alignment wrapText="1"/>
      <protection locked="0"/>
    </xf>
    <xf numFmtId="0" fontId="6" fillId="0" borderId="3" xfId="0" applyFont="1" applyBorder="1" applyAlignment="1" applyProtection="1">
      <alignment wrapText="1"/>
      <protection locked="0"/>
    </xf>
    <xf numFmtId="0" fontId="0" fillId="0" borderId="0" xfId="0" applyProtection="1">
      <protection locked="0"/>
    </xf>
    <xf numFmtId="0" fontId="2" fillId="0" borderId="3" xfId="0" applyFont="1" applyBorder="1" applyAlignment="1" applyProtection="1">
      <alignment horizontal="justify" vertical="top" wrapText="1"/>
      <protection locked="0"/>
    </xf>
    <xf numFmtId="0" fontId="2" fillId="0" borderId="3" xfId="0" applyFont="1" applyBorder="1" applyAlignment="1" applyProtection="1">
      <alignment horizontal="left" vertical="top" wrapText="1" indent="1"/>
      <protection locked="0"/>
    </xf>
    <xf numFmtId="0" fontId="0" fillId="0" borderId="0" xfId="0" applyAlignment="1" applyProtection="1">
      <alignment horizontal="center" vertical="top"/>
      <protection locked="0"/>
    </xf>
    <xf numFmtId="0" fontId="2" fillId="0" borderId="3" xfId="0" applyFont="1" applyFill="1" applyBorder="1" applyAlignment="1" applyProtection="1">
      <alignment horizontal="left" wrapText="1" indent="2"/>
      <protection locked="0"/>
    </xf>
    <xf numFmtId="3" fontId="2" fillId="0" borderId="2" xfId="0" applyNumberFormat="1" applyFont="1" applyFill="1" applyBorder="1" applyAlignment="1" applyProtection="1">
      <alignment horizontal="center"/>
      <protection locked="0"/>
    </xf>
    <xf numFmtId="0" fontId="2" fillId="0" borderId="3" xfId="0" applyFont="1" applyFill="1" applyBorder="1" applyAlignment="1" applyProtection="1">
      <alignment wrapText="1"/>
      <protection locked="0"/>
    </xf>
    <xf numFmtId="0" fontId="2" fillId="0" borderId="3" xfId="0" applyFont="1" applyFill="1" applyBorder="1" applyAlignment="1" applyProtection="1">
      <alignment horizontal="left" wrapText="1" indent="1"/>
      <protection locked="0"/>
    </xf>
    <xf numFmtId="0" fontId="6" fillId="0" borderId="3" xfId="0" applyFont="1" applyFill="1" applyBorder="1" applyAlignment="1" applyProtection="1">
      <alignment wrapText="1"/>
      <protection locked="0"/>
    </xf>
    <xf numFmtId="0" fontId="2" fillId="0" borderId="0" xfId="0" applyFont="1" applyFill="1" applyBorder="1" applyAlignment="1" applyProtection="1">
      <alignment horizontal="center" vertical="top"/>
      <protection locked="0"/>
    </xf>
    <xf numFmtId="0" fontId="2" fillId="0" borderId="0" xfId="0" applyFont="1" applyBorder="1" applyProtection="1">
      <protection locked="0"/>
    </xf>
    <xf numFmtId="167" fontId="0" fillId="0" borderId="0" xfId="0" applyNumberFormat="1" applyProtection="1">
      <protection locked="0"/>
    </xf>
    <xf numFmtId="167" fontId="2" fillId="0" borderId="5" xfId="0" applyNumberFormat="1" applyFont="1" applyBorder="1" applyAlignment="1" applyProtection="1">
      <alignment horizontal="right"/>
      <protection locked="0"/>
    </xf>
    <xf numFmtId="167" fontId="3" fillId="0" borderId="6" xfId="1" applyNumberFormat="1" applyFont="1" applyBorder="1" applyAlignment="1" applyProtection="1">
      <alignment horizontal="right"/>
      <protection locked="0"/>
    </xf>
    <xf numFmtId="167" fontId="2" fillId="0" borderId="4" xfId="0" applyNumberFormat="1" applyFont="1" applyBorder="1" applyAlignment="1" applyProtection="1">
      <alignment horizontal="right"/>
      <protection locked="0"/>
    </xf>
    <xf numFmtId="0" fontId="0" fillId="0" borderId="0" xfId="0" applyBorder="1" applyProtection="1">
      <protection locked="0"/>
    </xf>
    <xf numFmtId="0" fontId="2" fillId="0" borderId="1" xfId="0" applyFont="1" applyFill="1" applyBorder="1" applyAlignment="1" applyProtection="1">
      <alignment horizontal="center"/>
      <protection locked="0"/>
    </xf>
    <xf numFmtId="0" fontId="2" fillId="0" borderId="3" xfId="0" applyFont="1" applyBorder="1" applyAlignment="1">
      <alignment horizontal="justify" vertical="top" wrapText="1"/>
    </xf>
    <xf numFmtId="0" fontId="2" fillId="0" borderId="0" xfId="0" applyFont="1" applyProtection="1">
      <protection locked="0"/>
    </xf>
    <xf numFmtId="0" fontId="2" fillId="0" borderId="0" xfId="0" applyFont="1" applyAlignment="1" applyProtection="1">
      <alignment horizontal="center" vertical="top"/>
      <protection locked="0"/>
    </xf>
    <xf numFmtId="0" fontId="2" fillId="0" borderId="0" xfId="0" applyFont="1" applyAlignment="1" applyProtection="1">
      <alignment wrapText="1"/>
      <protection locked="0"/>
    </xf>
    <xf numFmtId="167" fontId="2" fillId="0" borderId="0" xfId="0" applyNumberFormat="1" applyFont="1" applyProtection="1">
      <protection locked="0"/>
    </xf>
    <xf numFmtId="0" fontId="2" fillId="0" borderId="3" xfId="0" applyFont="1" applyBorder="1" applyAlignment="1">
      <alignment horizontal="left" vertical="top" wrapText="1" indent="1"/>
    </xf>
    <xf numFmtId="166" fontId="2" fillId="0" borderId="1" xfId="1" applyNumberFormat="1" applyFont="1" applyFill="1" applyBorder="1" applyAlignment="1" applyProtection="1">
      <protection locked="0"/>
    </xf>
    <xf numFmtId="0" fontId="3" fillId="0" borderId="3" xfId="0" applyFont="1" applyFill="1" applyBorder="1" applyAlignment="1" applyProtection="1">
      <alignment wrapText="1"/>
      <protection locked="0"/>
    </xf>
    <xf numFmtId="167" fontId="2" fillId="0" borderId="7" xfId="0" applyNumberFormat="1" applyFont="1" applyBorder="1" applyAlignment="1" applyProtection="1">
      <alignment horizontal="right"/>
      <protection locked="0"/>
    </xf>
    <xf numFmtId="167" fontId="2" fillId="0" borderId="4" xfId="0" applyNumberFormat="1" applyFont="1" applyFill="1" applyBorder="1" applyAlignment="1" applyProtection="1">
      <alignment horizontal="right"/>
      <protection locked="0"/>
    </xf>
    <xf numFmtId="167" fontId="3" fillId="0" borderId="4" xfId="0" applyNumberFormat="1" applyFont="1" applyBorder="1" applyAlignment="1" applyProtection="1">
      <alignment horizontal="center"/>
      <protection locked="0"/>
    </xf>
    <xf numFmtId="0" fontId="2" fillId="0" borderId="1" xfId="0" applyFont="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0" xfId="0" applyFont="1" applyAlignment="1" applyProtection="1">
      <alignment horizontal="left"/>
      <protection locked="0"/>
    </xf>
    <xf numFmtId="3" fontId="2" fillId="0" borderId="2" xfId="0" applyNumberFormat="1" applyFont="1" applyBorder="1" applyAlignment="1" applyProtection="1">
      <alignment horizontal="right"/>
      <protection locked="0"/>
    </xf>
    <xf numFmtId="3" fontId="2" fillId="0" borderId="2" xfId="0" applyNumberFormat="1" applyFont="1" applyFill="1" applyBorder="1" applyAlignment="1" applyProtection="1">
      <alignment horizontal="right"/>
      <protection locked="0"/>
    </xf>
    <xf numFmtId="0" fontId="2" fillId="0" borderId="0" xfId="0" applyFont="1" applyAlignment="1" applyProtection="1">
      <alignment horizontal="right"/>
      <protection locked="0"/>
    </xf>
    <xf numFmtId="164" fontId="2" fillId="0" borderId="4" xfId="0" applyNumberFormat="1" applyFont="1" applyFill="1" applyBorder="1" applyAlignment="1" applyProtection="1">
      <alignment horizontal="right"/>
      <protection locked="0"/>
    </xf>
    <xf numFmtId="0" fontId="1" fillId="0" borderId="0" xfId="0" applyFont="1" applyBorder="1" applyProtection="1">
      <protection locked="0"/>
    </xf>
    <xf numFmtId="0" fontId="1" fillId="0" borderId="0" xfId="0" applyFont="1" applyProtection="1">
      <protection locked="0"/>
    </xf>
    <xf numFmtId="0" fontId="2" fillId="0" borderId="0" xfId="0" applyFont="1" applyBorder="1" applyAlignment="1" applyProtection="1">
      <alignment horizontal="right" vertical="top"/>
      <protection locked="0"/>
    </xf>
    <xf numFmtId="164" fontId="3" fillId="0" borderId="4" xfId="0" applyNumberFormat="1" applyFont="1" applyFill="1" applyBorder="1" applyAlignment="1" applyProtection="1">
      <alignment horizontal="center"/>
      <protection locked="0"/>
    </xf>
    <xf numFmtId="0" fontId="4" fillId="0" borderId="3" xfId="0" applyFont="1" applyFill="1" applyBorder="1" applyAlignment="1" applyProtection="1">
      <alignment wrapText="1"/>
      <protection locked="0"/>
    </xf>
    <xf numFmtId="0" fontId="7" fillId="0" borderId="3" xfId="0" applyFont="1" applyFill="1" applyBorder="1" applyAlignment="1" applyProtection="1">
      <alignment horizontal="justify" vertical="top" wrapText="1"/>
      <protection locked="0"/>
    </xf>
    <xf numFmtId="0" fontId="2" fillId="0" borderId="3" xfId="0" applyFont="1" applyFill="1" applyBorder="1" applyAlignment="1" applyProtection="1">
      <alignment horizontal="justify" vertical="top" wrapText="1"/>
      <protection locked="0"/>
    </xf>
    <xf numFmtId="0" fontId="2" fillId="0" borderId="3" xfId="0" applyFont="1" applyFill="1" applyBorder="1" applyAlignment="1" applyProtection="1">
      <alignment horizontal="left" vertical="top" wrapText="1" indent="1"/>
      <protection locked="0"/>
    </xf>
    <xf numFmtId="0" fontId="2" fillId="0" borderId="3" xfId="0" applyFont="1" applyFill="1" applyBorder="1" applyAlignment="1" applyProtection="1">
      <alignment horizontal="left" wrapText="1"/>
      <protection locked="0"/>
    </xf>
    <xf numFmtId="0" fontId="7" fillId="0" borderId="3" xfId="0" applyFont="1" applyFill="1" applyBorder="1" applyAlignment="1" applyProtection="1">
      <alignment wrapText="1"/>
      <protection locked="0"/>
    </xf>
    <xf numFmtId="164" fontId="2" fillId="0" borderId="5" xfId="0" applyNumberFormat="1" applyFont="1" applyFill="1" applyBorder="1" applyAlignment="1" applyProtection="1">
      <alignment horizontal="right"/>
      <protection locked="0"/>
    </xf>
    <xf numFmtId="166" fontId="3" fillId="0" borderId="1" xfId="1" applyNumberFormat="1" applyFont="1" applyFill="1" applyBorder="1" applyAlignment="1" applyProtection="1">
      <alignment horizontal="right"/>
      <protection locked="0"/>
    </xf>
    <xf numFmtId="165" fontId="3" fillId="0" borderId="6" xfId="1" applyNumberFormat="1" applyFont="1" applyFill="1" applyBorder="1" applyAlignment="1" applyProtection="1">
      <alignment horizontal="right"/>
      <protection locked="0"/>
    </xf>
    <xf numFmtId="0" fontId="0" fillId="0" borderId="0" xfId="0" applyFill="1" applyProtection="1">
      <protection locked="0"/>
    </xf>
    <xf numFmtId="0" fontId="0" fillId="0" borderId="0" xfId="0" applyFill="1" applyAlignment="1" applyProtection="1">
      <alignment horizontal="right"/>
      <protection locked="0"/>
    </xf>
    <xf numFmtId="0" fontId="0" fillId="0" borderId="0" xfId="0" applyFill="1" applyAlignment="1" applyProtection="1">
      <alignment horizontal="left"/>
      <protection locked="0"/>
    </xf>
    <xf numFmtId="0" fontId="0" fillId="0" borderId="0" xfId="0" applyFill="1" applyAlignment="1" applyProtection="1">
      <alignment wrapText="1"/>
      <protection locked="0"/>
    </xf>
    <xf numFmtId="0" fontId="2" fillId="0" borderId="0" xfId="0" applyFont="1" applyFill="1" applyBorder="1" applyAlignment="1" applyProtection="1">
      <alignment horizontal="right" vertical="top"/>
      <protection locked="0"/>
    </xf>
    <xf numFmtId="0" fontId="0" fillId="0" borderId="0" xfId="0" applyFill="1" applyAlignment="1" applyProtection="1">
      <alignment horizontal="center" vertical="top"/>
      <protection locked="0"/>
    </xf>
    <xf numFmtId="0" fontId="2" fillId="0" borderId="3" xfId="0" applyFont="1" applyFill="1" applyBorder="1" applyAlignment="1" applyProtection="1">
      <alignment horizontal="right" wrapText="1" indent="1"/>
      <protection locked="0"/>
    </xf>
    <xf numFmtId="0" fontId="9" fillId="0" borderId="3" xfId="0" applyFont="1" applyFill="1" applyBorder="1" applyAlignment="1" applyProtection="1">
      <alignment wrapText="1"/>
      <protection locked="0"/>
    </xf>
    <xf numFmtId="0" fontId="8" fillId="0" borderId="1" xfId="0" applyFont="1" applyFill="1" applyBorder="1" applyAlignment="1" applyProtection="1">
      <alignment horizontal="left"/>
      <protection locked="0"/>
    </xf>
    <xf numFmtId="167" fontId="3" fillId="0" borderId="4" xfId="0" applyNumberFormat="1" applyFont="1" applyFill="1" applyBorder="1" applyAlignment="1" applyProtection="1">
      <alignment horizontal="center"/>
      <protection locked="0"/>
    </xf>
    <xf numFmtId="167" fontId="2" fillId="0" borderId="5" xfId="0" applyNumberFormat="1" applyFont="1" applyFill="1" applyBorder="1" applyAlignment="1" applyProtection="1">
      <alignment horizontal="right"/>
      <protection locked="0"/>
    </xf>
    <xf numFmtId="167" fontId="3" fillId="0" borderId="6" xfId="1" applyNumberFormat="1" applyFont="1" applyFill="1" applyBorder="1" applyAlignment="1" applyProtection="1">
      <alignment horizontal="right"/>
      <protection locked="0"/>
    </xf>
    <xf numFmtId="167" fontId="0" fillId="0" borderId="0" xfId="0" applyNumberFormat="1" applyFill="1" applyProtection="1">
      <protection locked="0"/>
    </xf>
    <xf numFmtId="0" fontId="0" fillId="0" borderId="0" xfId="0" applyFill="1" applyBorder="1" applyProtection="1">
      <protection locked="0"/>
    </xf>
    <xf numFmtId="0" fontId="1" fillId="0" borderId="0" xfId="0" applyFont="1" applyFill="1" applyAlignment="1" applyProtection="1">
      <alignment wrapText="1"/>
      <protection locked="0"/>
    </xf>
    <xf numFmtId="0" fontId="1" fillId="0" borderId="0" xfId="0" applyFont="1" applyFill="1" applyAlignment="1" applyProtection="1">
      <alignment horizontal="right"/>
      <protection locked="0"/>
    </xf>
    <xf numFmtId="0" fontId="1" fillId="0" borderId="0" xfId="0" applyFont="1" applyFill="1" applyAlignment="1" applyProtection="1">
      <alignment horizontal="left"/>
      <protection locked="0"/>
    </xf>
    <xf numFmtId="0" fontId="1" fillId="0" borderId="0" xfId="0" applyFont="1" applyFill="1" applyProtection="1">
      <protection locked="0"/>
    </xf>
    <xf numFmtId="167" fontId="1" fillId="0" borderId="0" xfId="0" applyNumberFormat="1" applyFont="1" applyFill="1" applyProtection="1">
      <protection locked="0"/>
    </xf>
    <xf numFmtId="3" fontId="2"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left"/>
      <protection locked="0"/>
    </xf>
    <xf numFmtId="0" fontId="1" fillId="0" borderId="0" xfId="0" applyFont="1" applyFill="1" applyBorder="1" applyProtection="1">
      <protection locked="0"/>
    </xf>
    <xf numFmtId="0" fontId="1" fillId="0" borderId="0" xfId="0" applyFont="1" applyFill="1" applyAlignment="1" applyProtection="1">
      <alignment horizontal="center" vertical="top"/>
      <protection locked="0"/>
    </xf>
    <xf numFmtId="167" fontId="2" fillId="0" borderId="0" xfId="0" applyNumberFormat="1" applyFont="1" applyFill="1" applyBorder="1" applyAlignment="1" applyProtection="1">
      <alignment horizontal="right"/>
      <protection locked="0"/>
    </xf>
    <xf numFmtId="0" fontId="2" fillId="0" borderId="3" xfId="0" applyFont="1" applyFill="1" applyBorder="1" applyAlignment="1" applyProtection="1">
      <alignment vertical="top" wrapText="1"/>
      <protection locked="0"/>
    </xf>
    <xf numFmtId="0" fontId="1" fillId="0" borderId="0" xfId="0" applyFont="1" applyAlignment="1" applyProtection="1">
      <alignment horizontal="center" vertical="top"/>
      <protection locked="0"/>
    </xf>
    <xf numFmtId="43" fontId="0" fillId="0" borderId="0" xfId="0" applyNumberFormat="1" applyFill="1" applyBorder="1" applyProtection="1">
      <protection locked="0"/>
    </xf>
    <xf numFmtId="3" fontId="2" fillId="2" borderId="2" xfId="0" applyNumberFormat="1" applyFont="1" applyFill="1" applyBorder="1" applyAlignment="1" applyProtection="1">
      <alignment horizontal="right"/>
      <protection locked="0"/>
    </xf>
    <xf numFmtId="0" fontId="2" fillId="2" borderId="1" xfId="0" applyFont="1" applyFill="1" applyBorder="1" applyAlignment="1" applyProtection="1">
      <alignment horizontal="left"/>
      <protection locked="0"/>
    </xf>
    <xf numFmtId="166" fontId="2" fillId="2" borderId="1" xfId="1" applyNumberFormat="1" applyFont="1" applyFill="1" applyBorder="1" applyAlignment="1" applyProtection="1">
      <protection locked="0"/>
    </xf>
    <xf numFmtId="44" fontId="0" fillId="0" borderId="0" xfId="1" applyFont="1" applyFill="1" applyProtection="1">
      <protection locked="0"/>
    </xf>
    <xf numFmtId="44" fontId="0" fillId="0" borderId="8" xfId="0" applyNumberFormat="1" applyFill="1" applyBorder="1" applyProtection="1">
      <protection locked="0"/>
    </xf>
    <xf numFmtId="0" fontId="0" fillId="0" borderId="0" xfId="0" applyFill="1" applyAlignment="1" applyProtection="1">
      <alignment horizontal="center"/>
      <protection locked="0"/>
    </xf>
    <xf numFmtId="44" fontId="0" fillId="0" borderId="8" xfId="1" applyFont="1" applyFill="1" applyBorder="1" applyProtection="1">
      <protection locked="0"/>
    </xf>
    <xf numFmtId="167" fontId="3" fillId="2" borderId="6" xfId="1" applyNumberFormat="1" applyFont="1" applyFill="1" applyBorder="1" applyAlignment="1" applyProtection="1">
      <alignment horizontal="right"/>
      <protection locked="0"/>
    </xf>
    <xf numFmtId="167" fontId="1" fillId="0" borderId="0" xfId="0" applyNumberFormat="1" applyFont="1" applyProtection="1">
      <protection locked="0"/>
    </xf>
    <xf numFmtId="164" fontId="0" fillId="0" borderId="0" xfId="0" applyNumberFormat="1" applyFill="1" applyProtection="1">
      <protection locked="0"/>
    </xf>
    <xf numFmtId="0" fontId="2" fillId="0" borderId="0" xfId="0" applyFont="1" applyBorder="1" applyAlignment="1" applyProtection="1">
      <alignment wrapText="1"/>
      <protection locked="0"/>
    </xf>
    <xf numFmtId="3" fontId="2" fillId="0" borderId="0" xfId="0" applyNumberFormat="1" applyFont="1" applyBorder="1" applyAlignment="1" applyProtection="1">
      <alignment horizontal="right"/>
      <protection locked="0"/>
    </xf>
    <xf numFmtId="0" fontId="2" fillId="0" borderId="0" xfId="0" applyFont="1" applyBorder="1" applyAlignment="1" applyProtection="1">
      <alignment horizontal="left"/>
      <protection locked="0"/>
    </xf>
    <xf numFmtId="166" fontId="2" fillId="0" borderId="0" xfId="1" applyNumberFormat="1" applyFont="1" applyBorder="1" applyAlignment="1" applyProtection="1">
      <protection locked="0"/>
    </xf>
    <xf numFmtId="167" fontId="3" fillId="0" borderId="0" xfId="0" applyNumberFormat="1" applyFont="1" applyBorder="1" applyAlignment="1" applyProtection="1">
      <alignment horizontal="center"/>
      <protection locked="0"/>
    </xf>
    <xf numFmtId="167" fontId="2" fillId="0" borderId="0" xfId="0" applyNumberFormat="1" applyFont="1" applyBorder="1" applyAlignment="1" applyProtection="1">
      <alignment horizontal="right"/>
      <protection locked="0"/>
    </xf>
    <xf numFmtId="0" fontId="4" fillId="0" borderId="0" xfId="0" applyFont="1" applyBorder="1" applyAlignment="1" applyProtection="1">
      <alignment wrapText="1"/>
      <protection locked="0"/>
    </xf>
    <xf numFmtId="0" fontId="6" fillId="0" borderId="0" xfId="0" applyFont="1" applyBorder="1" applyAlignment="1" applyProtection="1">
      <alignment wrapText="1"/>
      <protection locked="0"/>
    </xf>
    <xf numFmtId="0" fontId="2" fillId="0" borderId="0" xfId="0" applyFont="1" applyBorder="1" applyAlignment="1" applyProtection="1">
      <alignment horizontal="left" wrapText="1" indent="1"/>
      <protection locked="0"/>
    </xf>
    <xf numFmtId="0" fontId="2" fillId="0" borderId="0" xfId="0" applyFont="1" applyBorder="1" applyAlignment="1">
      <alignment wrapText="1"/>
    </xf>
    <xf numFmtId="0" fontId="2" fillId="0" borderId="0" xfId="0" applyFont="1" applyBorder="1" applyAlignment="1">
      <alignment horizontal="left" vertical="top" wrapText="1" indent="1"/>
    </xf>
    <xf numFmtId="0" fontId="2" fillId="0" borderId="0" xfId="0" applyFont="1" applyBorder="1"/>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wrapText="1" indent="1"/>
      <protection locked="0"/>
    </xf>
    <xf numFmtId="0" fontId="2" fillId="0" borderId="0" xfId="0" applyFont="1" applyBorder="1" applyAlignment="1">
      <alignment horizontal="justify" vertical="top" wrapText="1"/>
    </xf>
    <xf numFmtId="0" fontId="3" fillId="0" borderId="0" xfId="0" applyFont="1" applyBorder="1" applyAlignment="1" applyProtection="1">
      <alignment wrapText="1"/>
      <protection locked="0"/>
    </xf>
    <xf numFmtId="166" fontId="3" fillId="0" borderId="0" xfId="1" applyNumberFormat="1" applyFont="1" applyBorder="1" applyAlignment="1" applyProtection="1">
      <alignment horizontal="right"/>
      <protection locked="0"/>
    </xf>
    <xf numFmtId="167" fontId="3" fillId="0" borderId="0" xfId="1" applyNumberFormat="1" applyFont="1" applyBorder="1" applyAlignment="1" applyProtection="1">
      <alignment horizontal="right"/>
      <protection locked="0"/>
    </xf>
    <xf numFmtId="0" fontId="10" fillId="0" borderId="0" xfId="0" applyFont="1" applyBorder="1" applyAlignment="1">
      <alignment horizontal="center" vertical="center" wrapText="1"/>
    </xf>
    <xf numFmtId="0" fontId="2" fillId="0" borderId="3" xfId="0" applyFont="1" applyFill="1" applyBorder="1" applyAlignment="1" applyProtection="1">
      <alignment horizontal="left" vertical="top" wrapText="1"/>
      <protection locked="0"/>
    </xf>
    <xf numFmtId="0" fontId="12" fillId="0" borderId="3" xfId="0" applyFont="1" applyFill="1" applyBorder="1" applyAlignment="1" applyProtection="1">
      <alignment wrapText="1"/>
      <protection locked="0"/>
    </xf>
    <xf numFmtId="168" fontId="2" fillId="0" borderId="2" xfId="3" applyNumberFormat="1" applyFont="1" applyFill="1" applyBorder="1" applyAlignment="1" applyProtection="1">
      <alignment horizontal="right"/>
      <protection locked="0"/>
    </xf>
    <xf numFmtId="0" fontId="13" fillId="0" borderId="0" xfId="0" applyFont="1" applyBorder="1" applyAlignment="1">
      <alignment horizontal="center" vertical="center" wrapText="1"/>
    </xf>
    <xf numFmtId="9" fontId="2" fillId="3" borderId="2" xfId="0" applyNumberFormat="1" applyFont="1" applyFill="1" applyBorder="1" applyAlignment="1" applyProtection="1">
      <alignment horizontal="right"/>
      <protection locked="0"/>
    </xf>
    <xf numFmtId="166" fontId="2" fillId="3" borderId="1" xfId="1" applyNumberFormat="1" applyFont="1" applyFill="1" applyBorder="1" applyAlignment="1" applyProtection="1">
      <protection locked="0"/>
    </xf>
    <xf numFmtId="17" fontId="10" fillId="0" borderId="0" xfId="0" applyNumberFormat="1" applyFont="1" applyBorder="1" applyAlignment="1">
      <alignment horizontal="center" vertical="center" wrapText="1"/>
    </xf>
    <xf numFmtId="0" fontId="2" fillId="0" borderId="3" xfId="0" applyFont="1" applyBorder="1" applyAlignment="1" applyProtection="1">
      <alignment vertical="top" wrapText="1"/>
      <protection locked="0"/>
    </xf>
    <xf numFmtId="0" fontId="2" fillId="0" borderId="3" xfId="0" applyFont="1" applyBorder="1" applyAlignment="1">
      <alignment vertical="top" wrapText="1"/>
    </xf>
    <xf numFmtId="0" fontId="2" fillId="0" borderId="3" xfId="0" applyFont="1" applyBorder="1" applyAlignment="1">
      <alignment vertical="top"/>
    </xf>
  </cellXfs>
  <cellStyles count="4">
    <cellStyle name="Comma" xfId="3" builtinId="3"/>
    <cellStyle name="Currency" xfId="1" builtinId="4"/>
    <cellStyle name="Normal" xfId="0" builtinId="0"/>
    <cellStyle name="Normal 2" xfId="2"/>
  </cellStyles>
  <dxfs count="0"/>
  <tableStyles count="0" defaultTableStyle="TableStyleMedium9" defaultPivotStyle="PivotStyleLight16"/>
  <colors>
    <mruColors>
      <color rgb="FF00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FF00"/>
  </sheetPr>
  <dimension ref="A1:G53"/>
  <sheetViews>
    <sheetView tabSelected="1" zoomScale="80" zoomScaleNormal="80" workbookViewId="0">
      <pane ySplit="4" topLeftCell="A5" activePane="bottomLeft" state="frozen"/>
      <selection activeCell="A48" sqref="A48:XFD49"/>
      <selection pane="bottomLeft" activeCell="B9" sqref="B9"/>
    </sheetView>
  </sheetViews>
  <sheetFormatPr defaultColWidth="9.109375" defaultRowHeight="13.2"/>
  <cols>
    <col min="1" max="1" width="6.6640625" style="30" customWidth="1"/>
    <col min="2" max="2" width="68.33203125" style="31" customWidth="1"/>
    <col min="3" max="3" width="6.6640625" style="44" customWidth="1"/>
    <col min="4" max="4" width="6.6640625" style="41" customWidth="1"/>
    <col min="5" max="5" width="3.44140625" style="29" customWidth="1"/>
    <col min="6" max="6" width="3.33203125" style="32" customWidth="1"/>
    <col min="7" max="7" width="9.109375" style="21"/>
    <col min="8" max="16384" width="9.109375" style="29"/>
  </cols>
  <sheetData>
    <row r="1" spans="1:6">
      <c r="A1" s="6"/>
      <c r="B1" s="96"/>
      <c r="C1" s="97"/>
      <c r="D1" s="98"/>
      <c r="E1" s="99"/>
      <c r="F1" s="100"/>
    </row>
    <row r="2" spans="1:6">
      <c r="A2" s="6"/>
      <c r="B2" s="96"/>
      <c r="C2" s="97"/>
      <c r="D2" s="98"/>
      <c r="E2" s="99"/>
      <c r="F2" s="101"/>
    </row>
    <row r="3" spans="1:6">
      <c r="A3" s="6"/>
      <c r="B3" s="102"/>
      <c r="C3" s="97"/>
      <c r="D3" s="98"/>
      <c r="E3" s="99"/>
      <c r="F3" s="101"/>
    </row>
    <row r="4" spans="1:6">
      <c r="A4" s="48"/>
      <c r="B4" s="96"/>
      <c r="C4" s="97"/>
      <c r="D4" s="98"/>
      <c r="E4" s="99"/>
      <c r="F4" s="101"/>
    </row>
    <row r="5" spans="1:6">
      <c r="A5" s="48"/>
      <c r="B5" s="103"/>
      <c r="C5" s="97"/>
      <c r="D5" s="98"/>
      <c r="E5" s="99"/>
      <c r="F5" s="101"/>
    </row>
    <row r="6" spans="1:6" ht="22.2">
      <c r="A6" s="48"/>
      <c r="B6" s="114"/>
      <c r="C6" s="97"/>
      <c r="D6" s="98"/>
      <c r="E6" s="99"/>
      <c r="F6" s="101"/>
    </row>
    <row r="7" spans="1:6">
      <c r="A7" s="48"/>
      <c r="B7" s="96"/>
      <c r="C7" s="78"/>
      <c r="D7" s="79"/>
      <c r="E7" s="99"/>
      <c r="F7" s="101"/>
    </row>
    <row r="8" spans="1:6">
      <c r="A8" s="48"/>
      <c r="B8" s="96"/>
      <c r="C8" s="97"/>
      <c r="D8" s="98"/>
      <c r="E8" s="99"/>
      <c r="F8" s="101"/>
    </row>
    <row r="9" spans="1:6" ht="22.2">
      <c r="A9" s="48"/>
      <c r="B9" s="114" t="s">
        <v>186</v>
      </c>
      <c r="C9" s="97"/>
      <c r="D9" s="98"/>
      <c r="E9" s="99"/>
      <c r="F9" s="101"/>
    </row>
    <row r="10" spans="1:6" ht="17.399999999999999">
      <c r="A10" s="48"/>
      <c r="B10" s="118" t="s">
        <v>183</v>
      </c>
      <c r="C10" s="97"/>
      <c r="D10" s="98"/>
      <c r="E10" s="99"/>
      <c r="F10" s="101"/>
    </row>
    <row r="11" spans="1:6">
      <c r="A11" s="48"/>
      <c r="B11" s="104"/>
      <c r="C11" s="97"/>
      <c r="D11" s="98"/>
      <c r="E11" s="99"/>
      <c r="F11" s="101"/>
    </row>
    <row r="12" spans="1:6" ht="22.2">
      <c r="A12" s="48"/>
      <c r="B12" s="114" t="s">
        <v>184</v>
      </c>
      <c r="C12" s="97"/>
      <c r="D12" s="98"/>
      <c r="E12" s="99"/>
      <c r="F12" s="101"/>
    </row>
    <row r="13" spans="1:6">
      <c r="A13" s="48"/>
      <c r="B13" s="104"/>
      <c r="C13" s="97"/>
      <c r="D13" s="98"/>
      <c r="E13" s="99"/>
      <c r="F13" s="101"/>
    </row>
    <row r="14" spans="1:6" ht="22.2">
      <c r="A14" s="48"/>
      <c r="B14" s="114" t="s">
        <v>185</v>
      </c>
      <c r="C14" s="97"/>
      <c r="D14" s="98"/>
      <c r="E14" s="99"/>
      <c r="F14" s="101"/>
    </row>
    <row r="15" spans="1:6">
      <c r="A15" s="48"/>
      <c r="B15" s="96"/>
      <c r="C15" s="97"/>
      <c r="D15" s="98"/>
      <c r="E15" s="99"/>
      <c r="F15" s="101"/>
    </row>
    <row r="16" spans="1:6">
      <c r="A16" s="48"/>
      <c r="B16" s="105"/>
      <c r="C16" s="78"/>
      <c r="D16" s="79"/>
      <c r="E16" s="99"/>
      <c r="F16" s="101"/>
    </row>
    <row r="17" spans="1:6">
      <c r="A17" s="48"/>
      <c r="B17" s="96"/>
      <c r="C17" s="97"/>
      <c r="D17" s="98"/>
      <c r="E17" s="99"/>
      <c r="F17" s="101"/>
    </row>
    <row r="18" spans="1:6" ht="22.2">
      <c r="A18" s="48"/>
      <c r="B18" s="114" t="s">
        <v>127</v>
      </c>
      <c r="C18" s="78"/>
      <c r="D18" s="79"/>
      <c r="E18" s="99"/>
      <c r="F18" s="101"/>
    </row>
    <row r="19" spans="1:6">
      <c r="A19" s="48"/>
      <c r="B19" s="96"/>
      <c r="C19" s="97"/>
      <c r="D19" s="98"/>
      <c r="E19" s="99"/>
      <c r="F19" s="101"/>
    </row>
    <row r="20" spans="1:6">
      <c r="A20" s="48"/>
      <c r="B20" s="106"/>
      <c r="C20" s="97"/>
      <c r="D20" s="98"/>
      <c r="E20" s="99"/>
      <c r="F20" s="101"/>
    </row>
    <row r="21" spans="1:6">
      <c r="A21" s="48"/>
      <c r="B21" s="106"/>
      <c r="C21" s="97"/>
      <c r="D21" s="98"/>
      <c r="E21" s="99"/>
      <c r="F21" s="101"/>
    </row>
    <row r="22" spans="1:6">
      <c r="A22" s="48"/>
      <c r="B22" s="106"/>
      <c r="C22" s="97"/>
      <c r="D22" s="98"/>
      <c r="E22" s="99"/>
      <c r="F22" s="101"/>
    </row>
    <row r="23" spans="1:6">
      <c r="A23" s="48"/>
      <c r="B23" s="106"/>
      <c r="C23" s="97"/>
      <c r="D23" s="98"/>
      <c r="E23" s="99"/>
      <c r="F23" s="101"/>
    </row>
    <row r="24" spans="1:6">
      <c r="A24" s="48"/>
      <c r="B24" s="106"/>
      <c r="C24" s="97"/>
      <c r="D24" s="98"/>
      <c r="E24" s="99"/>
      <c r="F24" s="101"/>
    </row>
    <row r="25" spans="1:6">
      <c r="A25" s="48"/>
      <c r="B25" s="106"/>
      <c r="C25" s="97"/>
      <c r="D25" s="98"/>
      <c r="E25" s="99"/>
      <c r="F25" s="101"/>
    </row>
    <row r="26" spans="1:6">
      <c r="A26" s="48"/>
      <c r="B26" s="106"/>
      <c r="C26" s="97"/>
      <c r="D26" s="98"/>
      <c r="E26" s="99"/>
      <c r="F26" s="101"/>
    </row>
    <row r="27" spans="1:6">
      <c r="A27" s="48"/>
      <c r="B27" s="96"/>
      <c r="C27" s="97"/>
      <c r="D27" s="98"/>
      <c r="E27" s="99"/>
      <c r="F27" s="101"/>
    </row>
    <row r="28" spans="1:6">
      <c r="A28" s="48"/>
      <c r="B28" s="107"/>
      <c r="C28" s="78"/>
      <c r="D28" s="79"/>
      <c r="E28" s="99"/>
      <c r="F28" s="101"/>
    </row>
    <row r="29" spans="1:6">
      <c r="A29" s="48"/>
      <c r="B29" s="108"/>
      <c r="C29" s="97"/>
      <c r="D29" s="98"/>
      <c r="E29" s="99"/>
      <c r="F29" s="101"/>
    </row>
    <row r="30" spans="1:6">
      <c r="A30" s="48"/>
      <c r="B30" s="108"/>
      <c r="C30" s="78"/>
      <c r="D30" s="79"/>
      <c r="E30" s="99"/>
      <c r="F30" s="101"/>
    </row>
    <row r="31" spans="1:6">
      <c r="A31" s="48"/>
      <c r="B31" s="108"/>
      <c r="C31" s="97"/>
      <c r="D31" s="98"/>
      <c r="E31" s="99"/>
      <c r="F31" s="101"/>
    </row>
    <row r="32" spans="1:6">
      <c r="A32" s="48"/>
      <c r="B32" s="109"/>
      <c r="C32" s="97"/>
      <c r="D32" s="98"/>
      <c r="E32" s="99"/>
      <c r="F32" s="101"/>
    </row>
    <row r="33" spans="1:6">
      <c r="A33" s="48"/>
      <c r="B33" s="108"/>
      <c r="C33" s="97"/>
      <c r="D33" s="98"/>
      <c r="E33" s="99"/>
      <c r="F33" s="101"/>
    </row>
    <row r="34" spans="1:6" ht="22.2">
      <c r="A34" s="48"/>
      <c r="B34" s="121" t="s">
        <v>216</v>
      </c>
      <c r="C34" s="97"/>
      <c r="D34" s="98"/>
      <c r="E34" s="99"/>
      <c r="F34" s="101"/>
    </row>
    <row r="35" spans="1:6">
      <c r="A35" s="48"/>
      <c r="B35" s="108"/>
      <c r="C35" s="97"/>
      <c r="D35" s="98"/>
      <c r="E35" s="99"/>
      <c r="F35" s="101"/>
    </row>
    <row r="36" spans="1:6">
      <c r="A36" s="48"/>
      <c r="B36" s="109"/>
      <c r="C36" s="97"/>
      <c r="D36" s="98"/>
      <c r="E36" s="99"/>
      <c r="F36" s="101"/>
    </row>
    <row r="37" spans="1:6">
      <c r="A37" s="48"/>
      <c r="B37" s="108"/>
      <c r="C37" s="97"/>
      <c r="D37" s="98"/>
      <c r="E37" s="99"/>
      <c r="F37" s="101"/>
    </row>
    <row r="38" spans="1:6">
      <c r="A38" s="48"/>
      <c r="B38" s="109"/>
      <c r="C38" s="97"/>
      <c r="D38" s="98"/>
      <c r="E38" s="99"/>
      <c r="F38" s="101"/>
    </row>
    <row r="39" spans="1:6">
      <c r="A39" s="48"/>
      <c r="B39" s="108"/>
      <c r="C39" s="97"/>
      <c r="D39" s="98"/>
      <c r="E39" s="99"/>
      <c r="F39" s="101"/>
    </row>
    <row r="40" spans="1:6">
      <c r="A40" s="48"/>
      <c r="B40" s="108"/>
      <c r="C40" s="97"/>
      <c r="D40" s="98"/>
      <c r="E40" s="99"/>
      <c r="F40" s="101"/>
    </row>
    <row r="41" spans="1:6">
      <c r="A41" s="48"/>
      <c r="B41" s="108"/>
      <c r="C41" s="97"/>
      <c r="D41" s="98"/>
      <c r="E41" s="99"/>
      <c r="F41" s="101"/>
    </row>
    <row r="42" spans="1:6">
      <c r="A42" s="48"/>
      <c r="B42" s="105"/>
      <c r="C42" s="78"/>
      <c r="D42" s="79"/>
      <c r="E42" s="99"/>
      <c r="F42" s="101"/>
    </row>
    <row r="43" spans="1:6">
      <c r="A43" s="48"/>
      <c r="B43" s="108"/>
      <c r="C43" s="97"/>
      <c r="D43" s="98"/>
      <c r="E43" s="99"/>
      <c r="F43" s="101"/>
    </row>
    <row r="44" spans="1:6">
      <c r="A44" s="48"/>
      <c r="B44" s="105"/>
      <c r="C44" s="78"/>
      <c r="D44" s="79"/>
      <c r="E44" s="99"/>
      <c r="F44" s="101"/>
    </row>
    <row r="45" spans="1:6">
      <c r="A45" s="48"/>
      <c r="B45" s="108"/>
      <c r="C45" s="97"/>
      <c r="D45" s="98"/>
      <c r="E45" s="99"/>
      <c r="F45" s="101"/>
    </row>
    <row r="46" spans="1:6">
      <c r="A46" s="48"/>
      <c r="B46" s="108"/>
      <c r="C46" s="97"/>
      <c r="D46" s="98"/>
      <c r="E46" s="99"/>
      <c r="F46" s="101"/>
    </row>
    <row r="47" spans="1:6">
      <c r="A47" s="48"/>
      <c r="B47" s="108"/>
      <c r="C47" s="97"/>
      <c r="D47" s="98"/>
      <c r="E47" s="99"/>
      <c r="F47" s="101"/>
    </row>
    <row r="48" spans="1:6">
      <c r="A48" s="48"/>
      <c r="B48" s="110"/>
      <c r="C48" s="78"/>
      <c r="D48" s="79"/>
      <c r="E48" s="99"/>
      <c r="F48" s="101"/>
    </row>
    <row r="49" spans="1:6">
      <c r="A49" s="48"/>
      <c r="B49" s="110"/>
      <c r="C49" s="97"/>
      <c r="D49" s="98"/>
      <c r="E49" s="99"/>
      <c r="F49" s="101"/>
    </row>
    <row r="50" spans="1:6">
      <c r="A50" s="48"/>
      <c r="B50" s="110"/>
      <c r="C50" s="78"/>
      <c r="D50" s="79"/>
      <c r="E50" s="99"/>
      <c r="F50" s="101"/>
    </row>
    <row r="51" spans="1:6">
      <c r="A51" s="48"/>
      <c r="B51" s="96"/>
      <c r="C51" s="97"/>
      <c r="D51" s="98"/>
      <c r="E51" s="99"/>
      <c r="F51" s="101"/>
    </row>
    <row r="52" spans="1:6">
      <c r="A52" s="6"/>
      <c r="B52" s="96"/>
      <c r="C52" s="97"/>
      <c r="D52" s="98"/>
      <c r="E52" s="99"/>
      <c r="F52" s="101"/>
    </row>
    <row r="53" spans="1:6" ht="16.95" customHeight="1">
      <c r="A53" s="6"/>
      <c r="B53" s="111"/>
      <c r="C53" s="97"/>
      <c r="D53" s="98"/>
      <c r="E53" s="112"/>
      <c r="F53" s="113"/>
    </row>
  </sheetData>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10.xml><?xml version="1.0" encoding="utf-8"?>
<worksheet xmlns="http://schemas.openxmlformats.org/spreadsheetml/2006/main" xmlns:r="http://schemas.openxmlformats.org/officeDocument/2006/relationships">
  <sheetPr>
    <tabColor rgb="FFFFFF00"/>
  </sheetPr>
  <dimension ref="A1:L30"/>
  <sheetViews>
    <sheetView zoomScale="80" zoomScaleNormal="80" workbookViewId="0">
      <pane xSplit="1" ySplit="4" topLeftCell="B5" activePane="bottomRight" state="frozen"/>
      <selection activeCell="A48" sqref="A48:XFD49"/>
      <selection pane="topRight" activeCell="A48" sqref="A48:XFD49"/>
      <selection pane="bottomLeft" activeCell="A48" sqref="A48:XFD49"/>
      <selection pane="bottomRight" activeCell="B3" sqref="B3"/>
    </sheetView>
  </sheetViews>
  <sheetFormatPr defaultColWidth="9.109375" defaultRowHeight="13.2"/>
  <cols>
    <col min="1" max="1" width="6.6640625" style="14" customWidth="1"/>
    <col min="2" max="2" width="55.6640625" style="73" customWidth="1"/>
    <col min="3" max="3" width="6.6640625" style="74" customWidth="1"/>
    <col min="4" max="4" width="6.6640625" style="75" customWidth="1"/>
    <col min="5" max="5" width="10.6640625" style="76" customWidth="1"/>
    <col min="6" max="6" width="13.6640625" style="77" customWidth="1"/>
    <col min="7" max="7" width="9.109375" style="72"/>
    <col min="8" max="10" width="9.109375" style="59"/>
    <col min="11" max="11" width="11.44140625" style="59" bestFit="1" customWidth="1"/>
    <col min="12" max="12" width="11.33203125" style="59" customWidth="1"/>
    <col min="13" max="16384" width="9.109375" style="11"/>
  </cols>
  <sheetData>
    <row r="1" spans="1:12">
      <c r="A1" s="6" t="s">
        <v>122</v>
      </c>
      <c r="B1" s="17"/>
      <c r="C1" s="43"/>
      <c r="D1" s="40"/>
      <c r="E1" s="34"/>
      <c r="F1" s="68" t="s">
        <v>108</v>
      </c>
      <c r="K1" s="91"/>
    </row>
    <row r="2" spans="1:12">
      <c r="A2" s="6"/>
      <c r="B2" s="17"/>
      <c r="C2" s="43"/>
      <c r="D2" s="40"/>
      <c r="E2" s="34"/>
      <c r="F2" s="37" t="str">
        <f>IF(E2&gt;0.001,C2*E2,"")</f>
        <v/>
      </c>
      <c r="K2" s="89"/>
    </row>
    <row r="3" spans="1:12">
      <c r="A3" s="6"/>
      <c r="B3" s="50" t="s">
        <v>200</v>
      </c>
      <c r="C3" s="16" t="s">
        <v>157</v>
      </c>
      <c r="D3" s="40"/>
      <c r="E3" s="34"/>
      <c r="F3" s="37" t="str">
        <f t="shared" ref="F3:F4" si="0">IF(E3&gt;0.001,C3*E3,"")</f>
        <v/>
      </c>
      <c r="K3" s="89"/>
    </row>
    <row r="4" spans="1:12">
      <c r="A4" s="48" t="str">
        <f>IF(C4&gt;0,MAX(A$3:A3)+1,"")</f>
        <v/>
      </c>
      <c r="B4" s="17"/>
      <c r="C4" s="43"/>
      <c r="D4" s="40"/>
      <c r="E4" s="34"/>
      <c r="F4" s="37" t="str">
        <f t="shared" si="0"/>
        <v/>
      </c>
      <c r="K4" s="89"/>
    </row>
    <row r="5" spans="1:12" ht="6.6" customHeight="1">
      <c r="A5" s="48" t="str">
        <f>IF(C5&gt;0,MAX(A$3:A4)+1,"")</f>
        <v/>
      </c>
      <c r="B5" s="18"/>
      <c r="C5" s="43"/>
      <c r="D5" s="40"/>
      <c r="E5" s="34"/>
      <c r="F5" s="37" t="str">
        <f t="shared" ref="F5:F27" si="1">IF(E5&gt;0.001,C5*E5,"")</f>
        <v/>
      </c>
      <c r="G5" s="59"/>
      <c r="K5" s="89"/>
    </row>
    <row r="6" spans="1:12" ht="26.4">
      <c r="A6" s="48">
        <f>IF(C6&gt;0,MAX(A$2:A5)+1,"")</f>
        <v>1</v>
      </c>
      <c r="B6" s="83" t="s">
        <v>136</v>
      </c>
      <c r="C6" s="43">
        <v>1</v>
      </c>
      <c r="D6" s="40" t="s">
        <v>128</v>
      </c>
      <c r="E6" s="34"/>
      <c r="F6" s="25" t="str">
        <f t="shared" si="1"/>
        <v/>
      </c>
      <c r="G6" s="59"/>
      <c r="K6" s="89"/>
    </row>
    <row r="7" spans="1:12">
      <c r="A7" s="48" t="str">
        <f>IF(C7&gt;0,MAX(A$2:A6)+1,"")</f>
        <v/>
      </c>
      <c r="B7" s="83"/>
      <c r="C7" s="43"/>
      <c r="D7" s="40"/>
      <c r="E7" s="34"/>
      <c r="F7" s="25" t="str">
        <f t="shared" si="1"/>
        <v/>
      </c>
      <c r="G7" s="59"/>
      <c r="K7" s="89"/>
    </row>
    <row r="8" spans="1:12" ht="26.4">
      <c r="A8" s="48">
        <f>IF(C8&gt;0,MAX(A$2:A7)+1,"")</f>
        <v>2</v>
      </c>
      <c r="B8" s="83" t="s">
        <v>178</v>
      </c>
      <c r="C8" s="43">
        <v>1</v>
      </c>
      <c r="D8" s="40" t="s">
        <v>128</v>
      </c>
      <c r="E8" s="34"/>
      <c r="F8" s="25" t="str">
        <f>IF(E8&gt;0.001,C8*E8,"")</f>
        <v/>
      </c>
      <c r="G8" s="26"/>
      <c r="H8" s="11"/>
      <c r="I8" s="11"/>
      <c r="J8" s="11"/>
      <c r="K8" s="89"/>
      <c r="L8" s="11"/>
    </row>
    <row r="9" spans="1:12">
      <c r="A9" s="48" t="str">
        <f>IF(C9&gt;0,MAX(A$2:A8)+1,"")</f>
        <v/>
      </c>
      <c r="B9" s="83"/>
      <c r="C9" s="43"/>
      <c r="D9" s="40"/>
      <c r="E9" s="34"/>
      <c r="F9" s="25" t="str">
        <f>IF(E9&gt;0.001,C9*E9,"")</f>
        <v/>
      </c>
      <c r="G9" s="26"/>
      <c r="H9" s="11"/>
      <c r="I9" s="11"/>
      <c r="J9" s="11"/>
      <c r="K9" s="89"/>
      <c r="L9" s="11"/>
    </row>
    <row r="10" spans="1:12" ht="39.6">
      <c r="A10" s="48">
        <f>IF(C10&gt;0,MAX(A$2:A9)+1,"")</f>
        <v>3</v>
      </c>
      <c r="B10" s="83" t="s">
        <v>199</v>
      </c>
      <c r="C10" s="43">
        <v>1</v>
      </c>
      <c r="D10" s="40" t="s">
        <v>128</v>
      </c>
      <c r="E10" s="34"/>
      <c r="F10" s="25" t="str">
        <f>IF(E10&gt;0.001,C10*E10,"")</f>
        <v/>
      </c>
      <c r="G10" s="26"/>
      <c r="H10" s="11"/>
      <c r="I10" s="11"/>
      <c r="J10" s="11"/>
      <c r="K10" s="89"/>
      <c r="L10" s="11"/>
    </row>
    <row r="11" spans="1:12">
      <c r="A11" s="48"/>
      <c r="B11" s="83"/>
      <c r="C11" s="43"/>
      <c r="D11" s="40"/>
      <c r="E11" s="34"/>
      <c r="F11" s="25" t="str">
        <f>IF(E11&gt;0.001,C11*E11,"")</f>
        <v/>
      </c>
      <c r="G11" s="26"/>
      <c r="H11" s="11"/>
      <c r="I11" s="11"/>
      <c r="J11" s="11"/>
      <c r="K11" s="89"/>
      <c r="L11" s="11"/>
    </row>
    <row r="12" spans="1:12" ht="26.4">
      <c r="A12" s="48">
        <f>IF(C12&gt;0,MAX(A$2:A11)+1,"")</f>
        <v>4</v>
      </c>
      <c r="B12" s="83" t="s">
        <v>154</v>
      </c>
      <c r="C12" s="43">
        <v>1</v>
      </c>
      <c r="D12" s="40" t="s">
        <v>128</v>
      </c>
      <c r="E12" s="34"/>
      <c r="F12" s="25" t="str">
        <f>IF(E12&gt;0.001,C12*E12,"")</f>
        <v/>
      </c>
      <c r="G12" s="26"/>
      <c r="H12" s="11"/>
      <c r="I12" s="11"/>
      <c r="J12" s="11"/>
      <c r="K12" s="89"/>
      <c r="L12" s="11"/>
    </row>
    <row r="13" spans="1:12">
      <c r="A13" s="48" t="str">
        <f>IF(C13&gt;0,MAX(A$2:A12)+1,"")</f>
        <v/>
      </c>
      <c r="B13" s="83"/>
      <c r="C13" s="43"/>
      <c r="D13" s="40"/>
      <c r="E13" s="34"/>
      <c r="F13" s="25"/>
      <c r="G13" s="26"/>
      <c r="H13" s="11"/>
      <c r="I13" s="11"/>
      <c r="J13" s="11"/>
      <c r="K13" s="89"/>
      <c r="L13" s="11"/>
    </row>
    <row r="14" spans="1:12" ht="26.4">
      <c r="A14" s="48">
        <f>IF(C14&gt;0,MAX(A$2:A13)+1,"")</f>
        <v>5</v>
      </c>
      <c r="B14" s="83" t="s">
        <v>213</v>
      </c>
      <c r="C14" s="43">
        <v>1</v>
      </c>
      <c r="D14" s="40" t="s">
        <v>128</v>
      </c>
      <c r="E14" s="34"/>
      <c r="F14" s="25" t="str">
        <f>IF(E14&gt;0.001,C14*E14,"")</f>
        <v/>
      </c>
      <c r="G14" s="26"/>
      <c r="H14" s="11"/>
      <c r="I14" s="11"/>
      <c r="J14" s="11"/>
      <c r="K14" s="89"/>
      <c r="L14" s="11"/>
    </row>
    <row r="15" spans="1:12">
      <c r="A15" s="48" t="str">
        <f>IF(C15&gt;0,MAX(A$2:A14)+1,"")</f>
        <v/>
      </c>
      <c r="B15" s="83"/>
      <c r="C15" s="43"/>
      <c r="D15" s="40"/>
      <c r="E15" s="34"/>
      <c r="F15" s="25"/>
      <c r="G15" s="26"/>
      <c r="H15" s="11"/>
      <c r="I15" s="11"/>
      <c r="J15" s="11"/>
      <c r="K15" s="89"/>
      <c r="L15" s="11"/>
    </row>
    <row r="16" spans="1:12" ht="26.4">
      <c r="A16" s="48">
        <f>IF(C16&gt;0,MAX(A$2:A15)+1,"")</f>
        <v>6</v>
      </c>
      <c r="B16" s="83" t="s">
        <v>155</v>
      </c>
      <c r="C16" s="43">
        <v>1</v>
      </c>
      <c r="D16" s="40" t="s">
        <v>128</v>
      </c>
      <c r="E16" s="34"/>
      <c r="F16" s="25" t="str">
        <f>IF(E16&gt;0.001,C16*E16,"")</f>
        <v/>
      </c>
      <c r="G16" s="26"/>
      <c r="H16" s="11"/>
      <c r="I16" s="11"/>
      <c r="J16" s="11"/>
      <c r="K16" s="89"/>
      <c r="L16" s="11"/>
    </row>
    <row r="17" spans="1:12">
      <c r="A17" s="48" t="str">
        <f>IF(C17&gt;0,MAX(A$2:A16)+1,"")</f>
        <v/>
      </c>
      <c r="B17" s="83"/>
      <c r="C17" s="43"/>
      <c r="D17" s="40"/>
      <c r="E17" s="34"/>
      <c r="F17" s="25"/>
      <c r="G17" s="26"/>
      <c r="H17" s="11"/>
      <c r="I17" s="11"/>
      <c r="J17" s="11"/>
      <c r="K17" s="89"/>
      <c r="L17" s="11"/>
    </row>
    <row r="18" spans="1:12" ht="39.6">
      <c r="A18" s="48">
        <f>IF(C18&gt;0,MAX(A$2:A17)+1,"")</f>
        <v>7</v>
      </c>
      <c r="B18" s="83" t="s">
        <v>215</v>
      </c>
      <c r="C18" s="43">
        <v>1</v>
      </c>
      <c r="D18" s="40" t="s">
        <v>128</v>
      </c>
      <c r="E18" s="34"/>
      <c r="F18" s="25" t="str">
        <f>IF(E18&gt;0.001,C18*E18,"")</f>
        <v/>
      </c>
      <c r="G18" s="26"/>
      <c r="H18" s="11"/>
      <c r="I18" s="11"/>
      <c r="J18" s="11"/>
      <c r="K18" s="89"/>
      <c r="L18" s="11"/>
    </row>
    <row r="19" spans="1:12">
      <c r="A19" s="48" t="str">
        <f>IF(C19&gt;0,MAX(A$2:A18)+1,"")</f>
        <v/>
      </c>
      <c r="B19" s="83"/>
      <c r="C19" s="43"/>
      <c r="D19" s="40"/>
      <c r="E19" s="34"/>
      <c r="F19" s="25"/>
      <c r="G19" s="26"/>
      <c r="H19" s="11"/>
      <c r="I19" s="11"/>
      <c r="J19" s="11"/>
      <c r="K19" s="89"/>
      <c r="L19" s="11"/>
    </row>
    <row r="20" spans="1:12">
      <c r="A20" s="48">
        <f>IF(C20&gt;0,MAX(A$2:A19)+1,"")</f>
        <v>8</v>
      </c>
      <c r="B20" s="83" t="s">
        <v>194</v>
      </c>
      <c r="C20" s="43">
        <v>1</v>
      </c>
      <c r="D20" s="40" t="s">
        <v>128</v>
      </c>
      <c r="E20" s="34"/>
      <c r="F20" s="25" t="str">
        <f t="shared" ref="F20:F26" si="2">IF(E20&gt;0.001,C20*E20,"")</f>
        <v/>
      </c>
      <c r="G20" s="59"/>
      <c r="K20" s="89"/>
    </row>
    <row r="21" spans="1:12">
      <c r="A21" s="48" t="str">
        <f>IF(C21&gt;0,MAX(A$2:A20)+1,"")</f>
        <v/>
      </c>
      <c r="B21" s="83"/>
      <c r="C21" s="43"/>
      <c r="D21" s="40"/>
      <c r="E21" s="34"/>
      <c r="F21" s="25" t="str">
        <f t="shared" si="2"/>
        <v/>
      </c>
      <c r="G21" s="85"/>
      <c r="K21" s="89"/>
    </row>
    <row r="22" spans="1:12" ht="39.6">
      <c r="A22" s="48">
        <f>IF(C22&gt;0,MAX(A$2:A21)+1,"")</f>
        <v>9</v>
      </c>
      <c r="B22" s="83" t="s">
        <v>153</v>
      </c>
      <c r="C22" s="43">
        <v>1</v>
      </c>
      <c r="D22" s="40" t="s">
        <v>128</v>
      </c>
      <c r="E22" s="34"/>
      <c r="F22" s="25" t="str">
        <f t="shared" si="2"/>
        <v/>
      </c>
      <c r="G22" s="26"/>
      <c r="H22" s="11"/>
      <c r="I22" s="11"/>
      <c r="J22" s="11"/>
      <c r="K22" s="89"/>
      <c r="L22" s="11"/>
    </row>
    <row r="23" spans="1:12">
      <c r="A23" s="48" t="str">
        <f>IF(C23&gt;0,MAX(A$2:A22)+1,"")</f>
        <v/>
      </c>
      <c r="B23" s="83"/>
      <c r="C23" s="43"/>
      <c r="D23" s="40"/>
      <c r="E23" s="34"/>
      <c r="F23" s="25" t="str">
        <f t="shared" si="2"/>
        <v/>
      </c>
      <c r="G23" s="26"/>
      <c r="H23" s="11"/>
      <c r="I23" s="11"/>
      <c r="J23" s="11"/>
      <c r="K23" s="89"/>
      <c r="L23" s="11"/>
    </row>
    <row r="24" spans="1:12" ht="26.4">
      <c r="A24" s="48">
        <f>IF(C24&gt;0,MAX(A$2:A23)+1,"")</f>
        <v>10</v>
      </c>
      <c r="B24" s="83" t="s">
        <v>164</v>
      </c>
      <c r="C24" s="43">
        <v>1</v>
      </c>
      <c r="D24" s="40" t="s">
        <v>128</v>
      </c>
      <c r="E24" s="34"/>
      <c r="F24" s="25" t="str">
        <f t="shared" si="2"/>
        <v/>
      </c>
      <c r="G24" s="26"/>
      <c r="H24" s="11"/>
      <c r="I24" s="11"/>
      <c r="J24" s="11"/>
      <c r="K24" s="89"/>
      <c r="L24" s="11"/>
    </row>
    <row r="25" spans="1:12">
      <c r="A25" s="48" t="str">
        <f>IF(C25&gt;0,MAX(A$2:A24)+1,"")</f>
        <v/>
      </c>
      <c r="B25" s="83"/>
      <c r="C25" s="43"/>
      <c r="D25" s="40"/>
      <c r="E25" s="34"/>
      <c r="F25" s="25" t="str">
        <f t="shared" si="2"/>
        <v/>
      </c>
      <c r="G25" s="26"/>
      <c r="H25" s="11"/>
      <c r="I25" s="11"/>
      <c r="J25" s="11"/>
      <c r="K25" s="89"/>
      <c r="L25" s="11"/>
    </row>
    <row r="26" spans="1:12" ht="26.4">
      <c r="A26" s="48">
        <f>IF(C26&gt;0,MAX(A$2:A25)+1,"")</f>
        <v>11</v>
      </c>
      <c r="B26" s="83" t="s">
        <v>130</v>
      </c>
      <c r="C26" s="43">
        <v>1</v>
      </c>
      <c r="D26" s="40" t="s">
        <v>128</v>
      </c>
      <c r="E26" s="34"/>
      <c r="F26" s="25" t="str">
        <f t="shared" si="2"/>
        <v/>
      </c>
      <c r="G26" s="26"/>
      <c r="H26" s="11"/>
      <c r="I26" s="11"/>
      <c r="J26" s="11"/>
      <c r="K26" s="89"/>
      <c r="L26" s="11"/>
    </row>
    <row r="27" spans="1:12" ht="7.8" customHeight="1">
      <c r="A27" s="48" t="str">
        <f>IF(C27&gt;0,MAX(A$2:A26)+1,"")</f>
        <v/>
      </c>
      <c r="B27" s="17"/>
      <c r="C27" s="43"/>
      <c r="D27" s="40"/>
      <c r="E27" s="34"/>
      <c r="F27" s="37" t="str">
        <f t="shared" si="1"/>
        <v/>
      </c>
      <c r="K27" s="89"/>
    </row>
    <row r="28" spans="1:12">
      <c r="A28" s="6"/>
      <c r="B28" s="17"/>
      <c r="C28" s="43"/>
      <c r="D28" s="40"/>
      <c r="E28" s="34"/>
      <c r="F28" s="69"/>
      <c r="K28" s="89"/>
    </row>
    <row r="29" spans="1:12" ht="13.8" thickBot="1">
      <c r="A29" s="6"/>
      <c r="B29" s="35" t="str">
        <f>B3</f>
        <v>WORKS TO TIMBER SHELTER</v>
      </c>
      <c r="C29" s="43"/>
      <c r="D29" s="40"/>
      <c r="E29" s="57"/>
      <c r="F29" s="70">
        <f>SUM(F1:F27)</f>
        <v>0</v>
      </c>
      <c r="K29" s="90"/>
    </row>
    <row r="30" spans="1:12" ht="13.8" thickTop="1">
      <c r="A30" s="84">
        <f>COUNT(A$1:A29)</f>
        <v>11</v>
      </c>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11.xml><?xml version="1.0" encoding="utf-8"?>
<worksheet xmlns="http://schemas.openxmlformats.org/spreadsheetml/2006/main" xmlns:r="http://schemas.openxmlformats.org/officeDocument/2006/relationships">
  <sheetPr>
    <tabColor rgb="FFFFFF00"/>
  </sheetPr>
  <dimension ref="A1:K46"/>
  <sheetViews>
    <sheetView zoomScale="80" zoomScaleNormal="80" workbookViewId="0">
      <pane xSplit="1" ySplit="4" topLeftCell="B5" activePane="bottomRight" state="frozen"/>
      <selection activeCell="A48" sqref="A48:XFD49"/>
      <selection pane="topRight" activeCell="A48" sqref="A48:XFD49"/>
      <selection pane="bottomLeft" activeCell="A48" sqref="A48:XFD49"/>
      <selection pane="bottomRight" activeCell="B3" sqref="B3"/>
    </sheetView>
  </sheetViews>
  <sheetFormatPr defaultColWidth="9.109375" defaultRowHeight="13.2"/>
  <cols>
    <col min="1" max="1" width="6.6640625" style="60" customWidth="1"/>
    <col min="2" max="2" width="58.109375" style="76" customWidth="1"/>
    <col min="3" max="3" width="6.6640625" style="74" customWidth="1"/>
    <col min="4" max="4" width="6.6640625" style="75" customWidth="1"/>
    <col min="5" max="5" width="10.6640625" style="59" customWidth="1"/>
    <col min="6" max="6" width="13.6640625" style="71" customWidth="1"/>
    <col min="7" max="7" width="9.109375" style="72"/>
    <col min="8" max="10" width="9.109375" style="59"/>
    <col min="11" max="11" width="12.44140625" style="59" bestFit="1" customWidth="1"/>
    <col min="12" max="16384" width="9.109375" style="59"/>
  </cols>
  <sheetData>
    <row r="1" spans="1:11">
      <c r="A1" s="63" t="s">
        <v>122</v>
      </c>
      <c r="B1" s="17"/>
      <c r="C1" s="43"/>
      <c r="D1" s="40"/>
      <c r="E1" s="34"/>
      <c r="F1" s="68" t="s">
        <v>108</v>
      </c>
      <c r="K1" s="91"/>
    </row>
    <row r="2" spans="1:11">
      <c r="A2" s="63"/>
      <c r="B2" s="17"/>
      <c r="C2" s="43"/>
      <c r="D2" s="40"/>
      <c r="E2" s="34"/>
      <c r="F2" s="37" t="str">
        <f t="shared" ref="F2:F32" si="0">IF(E2&gt;0.001,C2*E2,"")</f>
        <v/>
      </c>
      <c r="K2" s="89"/>
    </row>
    <row r="3" spans="1:11">
      <c r="A3" s="63"/>
      <c r="B3" s="50" t="s">
        <v>1</v>
      </c>
      <c r="C3" s="16" t="s">
        <v>157</v>
      </c>
      <c r="D3" s="40"/>
      <c r="E3" s="34"/>
      <c r="F3" s="37" t="str">
        <f t="shared" si="0"/>
        <v/>
      </c>
      <c r="K3" s="89"/>
    </row>
    <row r="4" spans="1:11">
      <c r="A4" s="63" t="str">
        <f>IF(C4&gt;0,MAX(A$3:A3)+1,"")</f>
        <v/>
      </c>
      <c r="B4" s="17"/>
      <c r="C4" s="43"/>
      <c r="D4" s="40"/>
      <c r="E4" s="34"/>
      <c r="F4" s="37" t="str">
        <f t="shared" si="0"/>
        <v/>
      </c>
      <c r="K4" s="89"/>
    </row>
    <row r="5" spans="1:11">
      <c r="A5" s="63" t="str">
        <f>IF(C5&gt;0,MAX(A$3:A4)+1,"")</f>
        <v/>
      </c>
      <c r="B5" s="66" t="s">
        <v>196</v>
      </c>
      <c r="C5" s="43"/>
      <c r="D5" s="40"/>
      <c r="E5" s="34"/>
      <c r="F5" s="37" t="str">
        <f t="shared" ref="F5:F20" si="1">IF(E5&gt;0.001,C5*E5,"")</f>
        <v/>
      </c>
      <c r="K5" s="89"/>
    </row>
    <row r="6" spans="1:11" ht="8.4" customHeight="1">
      <c r="A6" s="63" t="str">
        <f>IF(C6&gt;0,MAX(A$3:A5)+1,"")</f>
        <v/>
      </c>
      <c r="B6" s="17"/>
      <c r="C6" s="43"/>
      <c r="D6" s="40"/>
      <c r="E6" s="34"/>
      <c r="F6" s="37" t="str">
        <f t="shared" si="1"/>
        <v/>
      </c>
      <c r="K6" s="89"/>
    </row>
    <row r="7" spans="1:11">
      <c r="A7" s="63" t="str">
        <f>IF(C7&gt;0,MAX(A$3:A6)+1,"")</f>
        <v/>
      </c>
      <c r="B7" s="19" t="s">
        <v>17</v>
      </c>
      <c r="C7" s="43"/>
      <c r="D7" s="40"/>
      <c r="E7" s="34"/>
      <c r="F7" s="37" t="str">
        <f t="shared" si="1"/>
        <v/>
      </c>
      <c r="K7" s="89"/>
    </row>
    <row r="8" spans="1:11" ht="7.2" customHeight="1">
      <c r="A8" s="63" t="str">
        <f>IF(C8&gt;0,MAX(A$3:A7)+1,"")</f>
        <v/>
      </c>
      <c r="B8" s="17"/>
      <c r="C8" s="43"/>
      <c r="D8" s="40"/>
      <c r="E8" s="34"/>
      <c r="F8" s="37" t="str">
        <f t="shared" si="1"/>
        <v/>
      </c>
      <c r="K8" s="89"/>
    </row>
    <row r="9" spans="1:11" ht="39.6">
      <c r="A9" s="63" t="str">
        <f>IF(C9&gt;0,MAX(A$3:A8)+1,"")</f>
        <v/>
      </c>
      <c r="B9" s="115" t="s">
        <v>114</v>
      </c>
      <c r="C9" s="43"/>
      <c r="D9" s="40"/>
      <c r="E9" s="34"/>
      <c r="F9" s="37" t="str">
        <f t="shared" si="1"/>
        <v/>
      </c>
      <c r="K9" s="89"/>
    </row>
    <row r="10" spans="1:11" ht="6.6" customHeight="1">
      <c r="A10" s="63" t="str">
        <f>IF(C10&gt;0,MAX(A$3:A9)+1,"")</f>
        <v/>
      </c>
      <c r="B10" s="83"/>
      <c r="C10" s="43"/>
      <c r="D10" s="40"/>
      <c r="E10" s="34"/>
      <c r="F10" s="37" t="str">
        <f t="shared" si="1"/>
        <v/>
      </c>
      <c r="K10" s="89"/>
    </row>
    <row r="11" spans="1:11" ht="55.2" customHeight="1">
      <c r="A11" s="63">
        <f>IF(C11&gt;0,MAX(A$3:A10)+1,"")</f>
        <v>1</v>
      </c>
      <c r="B11" s="53" t="s">
        <v>214</v>
      </c>
      <c r="C11" s="43">
        <v>1</v>
      </c>
      <c r="D11" s="40" t="s">
        <v>8</v>
      </c>
      <c r="E11" s="34"/>
      <c r="F11" s="37" t="str">
        <f t="shared" si="1"/>
        <v/>
      </c>
      <c r="K11" s="89"/>
    </row>
    <row r="12" spans="1:11" ht="7.8" customHeight="1">
      <c r="A12" s="63" t="str">
        <f>IF(C12&gt;0,MAX(A$3:A11)+1,"")</f>
        <v/>
      </c>
      <c r="B12" s="53"/>
      <c r="C12" s="43"/>
      <c r="D12" s="40"/>
      <c r="E12" s="34"/>
      <c r="F12" s="37" t="str">
        <f t="shared" si="1"/>
        <v/>
      </c>
      <c r="K12" s="89"/>
    </row>
    <row r="13" spans="1:11" ht="26.4">
      <c r="A13" s="63">
        <f>IF(C13&gt;0,MAX(A$3:A12)+1,"")</f>
        <v>2</v>
      </c>
      <c r="B13" s="53" t="s">
        <v>179</v>
      </c>
      <c r="C13" s="43">
        <v>1</v>
      </c>
      <c r="D13" s="40" t="s">
        <v>8</v>
      </c>
      <c r="E13" s="34"/>
      <c r="F13" s="37" t="str">
        <f t="shared" si="1"/>
        <v/>
      </c>
      <c r="K13" s="89"/>
    </row>
    <row r="14" spans="1:11" ht="7.2" customHeight="1">
      <c r="A14" s="63" t="str">
        <f>IF(C14&gt;0,MAX(A$3:A13)+1,"")</f>
        <v/>
      </c>
      <c r="B14" s="53"/>
      <c r="C14" s="43"/>
      <c r="D14" s="40"/>
      <c r="E14" s="34"/>
      <c r="F14" s="37" t="str">
        <f t="shared" si="1"/>
        <v/>
      </c>
      <c r="K14" s="89"/>
    </row>
    <row r="15" spans="1:11" ht="26.4">
      <c r="A15" s="63">
        <f>IF(C15&gt;0,MAX(A$3:A14)+1,"")</f>
        <v>3</v>
      </c>
      <c r="B15" s="53" t="s">
        <v>141</v>
      </c>
      <c r="C15" s="43">
        <v>7</v>
      </c>
      <c r="D15" s="40" t="s">
        <v>143</v>
      </c>
      <c r="E15" s="34"/>
      <c r="F15" s="37" t="str">
        <f t="shared" si="1"/>
        <v/>
      </c>
      <c r="K15" s="89"/>
    </row>
    <row r="16" spans="1:11" ht="7.8" customHeight="1">
      <c r="A16" s="63" t="str">
        <f>IF(C16&gt;0,MAX(A$3:A15)+1,"")</f>
        <v/>
      </c>
      <c r="B16" s="53"/>
      <c r="C16" s="43"/>
      <c r="D16" s="40"/>
      <c r="E16" s="34"/>
      <c r="F16" s="37" t="str">
        <f t="shared" si="1"/>
        <v/>
      </c>
      <c r="K16" s="89"/>
    </row>
    <row r="17" spans="1:11" ht="27" customHeight="1">
      <c r="A17" s="63">
        <f>IF(C17&gt;0,MAX(A$3:A16)+1,"")</f>
        <v>4</v>
      </c>
      <c r="B17" s="53" t="s">
        <v>180</v>
      </c>
      <c r="C17" s="43">
        <v>3</v>
      </c>
      <c r="D17" s="40" t="s">
        <v>143</v>
      </c>
      <c r="E17" s="34"/>
      <c r="F17" s="37" t="str">
        <f t="shared" si="1"/>
        <v/>
      </c>
      <c r="K17" s="89"/>
    </row>
    <row r="18" spans="1:11" ht="7.2" customHeight="1">
      <c r="A18" s="63" t="str">
        <f>IF(C18&gt;0,MAX(A$3:A17)+1,"")</f>
        <v/>
      </c>
      <c r="B18" s="53"/>
      <c r="C18" s="43"/>
      <c r="D18" s="40"/>
      <c r="E18" s="34"/>
      <c r="F18" s="37" t="str">
        <f t="shared" si="1"/>
        <v/>
      </c>
      <c r="K18" s="89"/>
    </row>
    <row r="19" spans="1:11" ht="26.4">
      <c r="A19" s="63">
        <f>IF(C19&gt;0,MAX(A$3:A18)+1,"")</f>
        <v>5</v>
      </c>
      <c r="B19" s="53" t="s">
        <v>142</v>
      </c>
      <c r="C19" s="43">
        <v>1</v>
      </c>
      <c r="D19" s="40" t="s">
        <v>8</v>
      </c>
      <c r="E19" s="34"/>
      <c r="F19" s="37" t="str">
        <f t="shared" si="1"/>
        <v/>
      </c>
      <c r="K19" s="89"/>
    </row>
    <row r="20" spans="1:11">
      <c r="A20" s="63" t="str">
        <f>IF(C20&gt;0,MAX(A$3:A19)+1,"")</f>
        <v/>
      </c>
      <c r="B20" s="17"/>
      <c r="C20" s="43"/>
      <c r="D20" s="40"/>
      <c r="E20" s="34"/>
      <c r="F20" s="37" t="str">
        <f t="shared" si="1"/>
        <v/>
      </c>
      <c r="K20" s="89"/>
    </row>
    <row r="21" spans="1:11">
      <c r="A21" s="63" t="str">
        <f>IF(C21&gt;0,MAX(A$3:A20)+1,"")</f>
        <v/>
      </c>
      <c r="B21" s="19" t="s">
        <v>26</v>
      </c>
      <c r="C21" s="43"/>
      <c r="D21" s="40"/>
      <c r="E21" s="34"/>
      <c r="F21" s="37" t="str">
        <f t="shared" si="0"/>
        <v/>
      </c>
      <c r="K21" s="89"/>
    </row>
    <row r="22" spans="1:11">
      <c r="A22" s="63" t="str">
        <f>IF(C22&gt;0,MAX(A$3:A21)+1,"")</f>
        <v/>
      </c>
      <c r="B22" s="17"/>
      <c r="C22" s="43"/>
      <c r="D22" s="40"/>
      <c r="E22" s="34"/>
      <c r="F22" s="37" t="str">
        <f t="shared" si="0"/>
        <v/>
      </c>
      <c r="K22" s="89"/>
    </row>
    <row r="23" spans="1:11" ht="26.4">
      <c r="A23" s="63">
        <f>IF(C23&gt;0,MAX(A$3:A22)+1,"")</f>
        <v>6</v>
      </c>
      <c r="B23" s="17" t="s">
        <v>103</v>
      </c>
      <c r="C23" s="43">
        <v>1</v>
      </c>
      <c r="D23" s="40" t="s">
        <v>8</v>
      </c>
      <c r="E23" s="34"/>
      <c r="F23" s="37" t="str">
        <f t="shared" si="0"/>
        <v/>
      </c>
      <c r="K23" s="89"/>
    </row>
    <row r="24" spans="1:11">
      <c r="A24" s="63" t="str">
        <f>IF(C24&gt;0,MAX(A$3:A23)+1,"")</f>
        <v/>
      </c>
      <c r="B24" s="17"/>
      <c r="C24" s="43"/>
      <c r="D24" s="40"/>
      <c r="E24" s="34"/>
      <c r="F24" s="37" t="str">
        <f t="shared" si="0"/>
        <v/>
      </c>
      <c r="K24" s="89"/>
    </row>
    <row r="25" spans="1:11" ht="26.4">
      <c r="A25" s="63" t="str">
        <f>IF(C25&gt;0,MAX(A$3:A24)+1,"")</f>
        <v/>
      </c>
      <c r="B25" s="19" t="s">
        <v>116</v>
      </c>
      <c r="C25" s="43"/>
      <c r="D25" s="40"/>
      <c r="E25" s="34"/>
      <c r="F25" s="37" t="str">
        <f t="shared" si="0"/>
        <v/>
      </c>
      <c r="K25" s="89"/>
    </row>
    <row r="26" spans="1:11" ht="8.4" customHeight="1">
      <c r="A26" s="63" t="str">
        <f>IF(C26&gt;0,MAX(A$3:A25)+1,"")</f>
        <v/>
      </c>
      <c r="B26" s="17"/>
      <c r="C26" s="43"/>
      <c r="D26" s="40"/>
      <c r="E26" s="34"/>
      <c r="F26" s="37" t="str">
        <f t="shared" si="0"/>
        <v/>
      </c>
      <c r="K26" s="89"/>
    </row>
    <row r="27" spans="1:11" ht="52.8">
      <c r="A27" s="63">
        <f>IF(C27&gt;0,MAX(A$3:A26)+1,"")</f>
        <v>7</v>
      </c>
      <c r="B27" s="17" t="s">
        <v>204</v>
      </c>
      <c r="C27" s="43">
        <v>1</v>
      </c>
      <c r="D27" s="40" t="s">
        <v>8</v>
      </c>
      <c r="E27" s="34"/>
      <c r="F27" s="37" t="str">
        <f t="shared" si="0"/>
        <v/>
      </c>
      <c r="G27" s="80"/>
      <c r="K27" s="89"/>
    </row>
    <row r="28" spans="1:11" ht="7.8" customHeight="1">
      <c r="A28" s="63" t="str">
        <f>IF(C28&gt;0,MAX(A$3:A27)+1,"")</f>
        <v/>
      </c>
      <c r="B28" s="18"/>
      <c r="C28" s="43"/>
      <c r="D28" s="40"/>
      <c r="E28" s="34"/>
      <c r="F28" s="37" t="str">
        <f t="shared" si="0"/>
        <v/>
      </c>
      <c r="K28" s="89"/>
    </row>
    <row r="29" spans="1:11">
      <c r="A29" s="63">
        <f>IF(C29&gt;0,MAX(A$3:A28)+1,"")</f>
        <v>8</v>
      </c>
      <c r="B29" s="18" t="s">
        <v>26</v>
      </c>
      <c r="C29" s="43">
        <v>1</v>
      </c>
      <c r="D29" s="40" t="s">
        <v>8</v>
      </c>
      <c r="E29" s="34"/>
      <c r="F29" s="37" t="str">
        <f t="shared" si="0"/>
        <v/>
      </c>
      <c r="K29" s="89"/>
    </row>
    <row r="30" spans="1:11" ht="8.4" customHeight="1">
      <c r="A30" s="63" t="str">
        <f>IF(C30&gt;0,MAX(A$3:A29)+1,"")</f>
        <v/>
      </c>
      <c r="B30" s="17"/>
      <c r="C30" s="43"/>
      <c r="D30" s="40"/>
      <c r="E30" s="34"/>
      <c r="F30" s="37" t="str">
        <f t="shared" si="0"/>
        <v/>
      </c>
      <c r="K30" s="89"/>
    </row>
    <row r="31" spans="1:11">
      <c r="A31" s="63" t="str">
        <f>IF(C31&gt;0,MAX(A$3:A30)+1,"")</f>
        <v/>
      </c>
      <c r="B31" s="66" t="s">
        <v>27</v>
      </c>
      <c r="C31" s="43"/>
      <c r="D31" s="40"/>
      <c r="E31" s="34"/>
      <c r="F31" s="37" t="str">
        <f t="shared" si="0"/>
        <v/>
      </c>
      <c r="K31" s="89"/>
    </row>
    <row r="32" spans="1:11">
      <c r="A32" s="63" t="str">
        <f>IF(C32&gt;0,MAX(A$3:A31)+1,"")</f>
        <v/>
      </c>
      <c r="B32" s="17"/>
      <c r="C32" s="43"/>
      <c r="D32" s="40"/>
      <c r="E32" s="34"/>
      <c r="F32" s="37" t="str">
        <f t="shared" si="0"/>
        <v/>
      </c>
      <c r="K32" s="89"/>
    </row>
    <row r="33" spans="1:11" s="11" customFormat="1">
      <c r="A33" s="63">
        <f>IF(C33&gt;0,MAX(A$3:A32)+1,"")</f>
        <v>9</v>
      </c>
      <c r="B33" s="83" t="s">
        <v>130</v>
      </c>
      <c r="C33" s="43">
        <v>1</v>
      </c>
      <c r="D33" s="40" t="s">
        <v>128</v>
      </c>
      <c r="E33" s="34"/>
      <c r="F33" s="25" t="str">
        <f>IF(E33&gt;0.001,C33*E33,"")</f>
        <v/>
      </c>
      <c r="G33" s="26"/>
      <c r="K33" s="89"/>
    </row>
    <row r="34" spans="1:11">
      <c r="A34" s="63" t="str">
        <f>IF(C34&gt;0,MAX(A$3:A32)+1,"")</f>
        <v/>
      </c>
      <c r="B34" s="15"/>
      <c r="C34" s="43"/>
      <c r="D34" s="67"/>
      <c r="E34" s="34"/>
      <c r="F34" s="37" t="str">
        <f t="shared" ref="F34:F43" si="2">IF(E34&gt;0.001,C34*E34,"")</f>
        <v/>
      </c>
      <c r="K34" s="89"/>
    </row>
    <row r="35" spans="1:11">
      <c r="A35" s="63" t="str">
        <f>IF(C35&gt;0,MAX(A$3:A34)+1,"")</f>
        <v/>
      </c>
      <c r="B35" s="19" t="s">
        <v>20</v>
      </c>
      <c r="C35" s="43"/>
      <c r="D35" s="40"/>
      <c r="E35" s="34"/>
      <c r="F35" s="37" t="str">
        <f t="shared" si="2"/>
        <v/>
      </c>
      <c r="K35" s="89"/>
    </row>
    <row r="36" spans="1:11" ht="5.4" customHeight="1">
      <c r="A36" s="63" t="str">
        <f>IF(C36&gt;0,MAX(A$3:A35)+1,"")</f>
        <v/>
      </c>
      <c r="B36" s="17"/>
      <c r="C36" s="43"/>
      <c r="D36" s="40"/>
      <c r="E36" s="34"/>
      <c r="F36" s="37" t="str">
        <f t="shared" si="2"/>
        <v/>
      </c>
      <c r="K36" s="89"/>
    </row>
    <row r="37" spans="1:11">
      <c r="A37" s="63">
        <f>IF(C37&gt;0,MAX(A$3:A36)+1,"")</f>
        <v>10</v>
      </c>
      <c r="B37" s="17" t="s">
        <v>120</v>
      </c>
      <c r="C37" s="43">
        <v>1</v>
      </c>
      <c r="D37" s="40" t="s">
        <v>8</v>
      </c>
      <c r="E37" s="34"/>
      <c r="F37" s="37" t="str">
        <f t="shared" si="2"/>
        <v/>
      </c>
      <c r="G37" s="80"/>
      <c r="K37" s="89"/>
    </row>
    <row r="38" spans="1:11">
      <c r="A38" s="63" t="str">
        <f>IF(C38&gt;0,MAX(A$3:A37)+1,"")</f>
        <v/>
      </c>
      <c r="B38" s="17"/>
      <c r="C38" s="43"/>
      <c r="D38" s="40"/>
      <c r="E38" s="34"/>
      <c r="F38" s="37" t="str">
        <f t="shared" si="2"/>
        <v/>
      </c>
      <c r="K38" s="89"/>
    </row>
    <row r="39" spans="1:11">
      <c r="A39" s="63" t="str">
        <f>IF(C39&gt;0,MAX(A$3:A38)+1,"")</f>
        <v/>
      </c>
      <c r="B39" s="19" t="s">
        <v>22</v>
      </c>
      <c r="C39" s="43"/>
      <c r="D39" s="40"/>
      <c r="E39" s="34"/>
      <c r="F39" s="37" t="str">
        <f t="shared" si="2"/>
        <v/>
      </c>
      <c r="K39" s="89"/>
    </row>
    <row r="40" spans="1:11" ht="8.4" customHeight="1">
      <c r="A40" s="63" t="str">
        <f>IF(C40&gt;0,MAX(A$3:A39)+1,"")</f>
        <v/>
      </c>
      <c r="B40" s="17"/>
      <c r="C40" s="43"/>
      <c r="D40" s="40"/>
      <c r="E40" s="34"/>
      <c r="F40" s="37" t="str">
        <f t="shared" si="2"/>
        <v/>
      </c>
      <c r="K40" s="89"/>
    </row>
    <row r="41" spans="1:11">
      <c r="A41" s="63">
        <f>IF(C41&gt;0,MAX(A$3:A40)+1,"")</f>
        <v>11</v>
      </c>
      <c r="B41" s="17" t="s">
        <v>121</v>
      </c>
      <c r="C41" s="43">
        <v>1</v>
      </c>
      <c r="D41" s="40" t="s">
        <v>8</v>
      </c>
      <c r="E41" s="34"/>
      <c r="F41" s="37" t="str">
        <f t="shared" si="2"/>
        <v/>
      </c>
      <c r="G41" s="80"/>
      <c r="K41" s="89"/>
    </row>
    <row r="42" spans="1:11" ht="7.2" customHeight="1">
      <c r="A42" s="63" t="str">
        <f>IF(C42&gt;0,MAX(A$3:A41)+1,"")</f>
        <v/>
      </c>
      <c r="B42" s="17"/>
      <c r="C42" s="43"/>
      <c r="D42" s="40"/>
      <c r="E42" s="34"/>
      <c r="F42" s="37" t="str">
        <f t="shared" si="2"/>
        <v/>
      </c>
      <c r="K42" s="89"/>
    </row>
    <row r="43" spans="1:11">
      <c r="A43" s="63" t="str">
        <f>IF(C43&gt;0,MAX(A$3:A42)+1,"")</f>
        <v/>
      </c>
      <c r="B43" s="18" t="s">
        <v>21</v>
      </c>
      <c r="C43" s="43"/>
      <c r="D43" s="40"/>
      <c r="E43" s="34"/>
      <c r="F43" s="37" t="str">
        <f t="shared" si="2"/>
        <v/>
      </c>
      <c r="K43" s="89"/>
    </row>
    <row r="44" spans="1:11">
      <c r="A44" s="63"/>
      <c r="B44" s="17"/>
      <c r="C44" s="43"/>
      <c r="D44" s="40"/>
      <c r="E44" s="34"/>
      <c r="F44" s="82"/>
      <c r="K44" s="89"/>
    </row>
    <row r="45" spans="1:11" ht="13.8" thickBot="1">
      <c r="A45" s="63"/>
      <c r="B45" s="35" t="s">
        <v>1</v>
      </c>
      <c r="C45" s="43"/>
      <c r="D45" s="40"/>
      <c r="E45" s="57"/>
      <c r="F45" s="70">
        <f>SUM(F1:F43)</f>
        <v>0</v>
      </c>
      <c r="K45" s="92"/>
    </row>
    <row r="46" spans="1:11" ht="13.8" thickTop="1">
      <c r="A46" s="81">
        <f>COUNT(A$1:A45)</f>
        <v>11</v>
      </c>
    </row>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12.xml><?xml version="1.0" encoding="utf-8"?>
<worksheet xmlns="http://schemas.openxmlformats.org/spreadsheetml/2006/main" xmlns:r="http://schemas.openxmlformats.org/officeDocument/2006/relationships">
  <sheetPr>
    <tabColor rgb="FFFFFF00"/>
  </sheetPr>
  <dimension ref="A1:K44"/>
  <sheetViews>
    <sheetView zoomScale="80" zoomScaleNormal="80" workbookViewId="0">
      <pane xSplit="1" ySplit="4" topLeftCell="B8" activePane="bottomRight" state="frozen"/>
      <selection activeCell="A48" sqref="A48:XFD49"/>
      <selection pane="topRight" activeCell="A48" sqref="A48:XFD49"/>
      <selection pane="bottomLeft" activeCell="A48" sqref="A48:XFD49"/>
      <selection pane="bottomRight" activeCell="B3" sqref="B3"/>
    </sheetView>
  </sheetViews>
  <sheetFormatPr defaultColWidth="9.109375" defaultRowHeight="13.2"/>
  <cols>
    <col min="1" max="1" width="6.6640625" style="84" customWidth="1"/>
    <col min="2" max="2" width="55.6640625" style="73" customWidth="1"/>
    <col min="3" max="3" width="6.6640625" style="74" customWidth="1"/>
    <col min="4" max="4" width="6.6640625" style="75" customWidth="1"/>
    <col min="5" max="5" width="10.6640625" style="76" customWidth="1"/>
    <col min="6" max="6" width="13.6640625" style="94" customWidth="1"/>
    <col min="7" max="7" width="9.109375" style="46"/>
    <col min="8" max="16384" width="9.109375" style="47"/>
  </cols>
  <sheetData>
    <row r="1" spans="1:11">
      <c r="A1" s="6" t="s">
        <v>122</v>
      </c>
      <c r="B1" s="17"/>
      <c r="C1" s="43"/>
      <c r="D1" s="40"/>
      <c r="E1" s="34"/>
      <c r="F1" s="38" t="s">
        <v>108</v>
      </c>
    </row>
    <row r="2" spans="1:11">
      <c r="A2" s="6"/>
      <c r="B2" s="17"/>
      <c r="C2" s="43"/>
      <c r="D2" s="40"/>
      <c r="E2" s="34"/>
      <c r="F2" s="25" t="str">
        <f>IF(E2&gt;0.001,C2*E2,"")</f>
        <v/>
      </c>
    </row>
    <row r="3" spans="1:11">
      <c r="A3" s="6"/>
      <c r="B3" s="50" t="s">
        <v>0</v>
      </c>
      <c r="C3" s="16" t="s">
        <v>157</v>
      </c>
      <c r="D3" s="40"/>
      <c r="E3" s="34"/>
      <c r="F3" s="25" t="str">
        <f>IF(E3&gt;0.001,C3*E3,"")</f>
        <v/>
      </c>
    </row>
    <row r="4" spans="1:11">
      <c r="A4" s="48" t="str">
        <f>IF(C4&gt;0,MAX(A$3:A3)+1,"")</f>
        <v/>
      </c>
      <c r="B4" s="17"/>
      <c r="C4" s="43"/>
      <c r="D4" s="40"/>
      <c r="E4" s="34"/>
      <c r="F4" s="25" t="str">
        <f>IF(E4&gt;0.001,C4*E4,"")</f>
        <v/>
      </c>
    </row>
    <row r="5" spans="1:11">
      <c r="A5" s="48" t="str">
        <f>IF(C5&gt;0,MAX(A$3:A25)+1,"")</f>
        <v/>
      </c>
      <c r="B5" s="17"/>
      <c r="C5" s="43"/>
      <c r="D5" s="40"/>
      <c r="E5" s="34"/>
      <c r="F5" s="25"/>
    </row>
    <row r="6" spans="1:11" s="11" customFormat="1">
      <c r="A6" s="48" t="str">
        <f>IF(C6&gt;0,MAX(A$3:A5)+1,"")</f>
        <v/>
      </c>
      <c r="B6" s="66" t="s">
        <v>25</v>
      </c>
      <c r="C6" s="43"/>
      <c r="D6" s="40"/>
      <c r="E6" s="34"/>
      <c r="F6" s="37" t="str">
        <f t="shared" ref="F6:F30" si="0">IF(E6&gt;0.001,C6*E6,"")</f>
        <v/>
      </c>
      <c r="G6" s="26"/>
      <c r="K6" s="89"/>
    </row>
    <row r="7" spans="1:11" s="11" customFormat="1">
      <c r="A7" s="48" t="str">
        <f>IF(C7&gt;0,MAX(A$3:A6)+1,"")</f>
        <v/>
      </c>
      <c r="B7" s="17"/>
      <c r="C7" s="43"/>
      <c r="D7" s="40"/>
      <c r="E7" s="34"/>
      <c r="F7" s="37" t="str">
        <f t="shared" si="0"/>
        <v/>
      </c>
      <c r="G7" s="26"/>
      <c r="K7" s="89"/>
    </row>
    <row r="8" spans="1:11" s="11" customFormat="1">
      <c r="A8" s="48" t="str">
        <f>IF(C8&gt;0,MAX(A$3:A7)+1,"")</f>
        <v/>
      </c>
      <c r="B8" s="19" t="s">
        <v>17</v>
      </c>
      <c r="C8" s="43"/>
      <c r="D8" s="40"/>
      <c r="E8" s="34"/>
      <c r="F8" s="37" t="str">
        <f t="shared" si="0"/>
        <v/>
      </c>
      <c r="G8" s="26"/>
      <c r="K8" s="89"/>
    </row>
    <row r="9" spans="1:11" s="11" customFormat="1" ht="7.2" customHeight="1">
      <c r="A9" s="48" t="str">
        <f>IF(C9&gt;0,MAX(A$3:A8)+1,"")</f>
        <v/>
      </c>
      <c r="B9" s="17"/>
      <c r="C9" s="43"/>
      <c r="D9" s="40"/>
      <c r="E9" s="34"/>
      <c r="F9" s="37" t="str">
        <f t="shared" si="0"/>
        <v/>
      </c>
      <c r="G9" s="26"/>
      <c r="K9" s="89"/>
    </row>
    <row r="10" spans="1:11" s="11" customFormat="1" ht="39.6">
      <c r="A10" s="48" t="str">
        <f>IF(C10&gt;0,MAX(A$3:A9)+1,"")</f>
        <v/>
      </c>
      <c r="B10" s="54" t="s">
        <v>114</v>
      </c>
      <c r="C10" s="43"/>
      <c r="D10" s="40"/>
      <c r="E10" s="34"/>
      <c r="F10" s="37" t="str">
        <f t="shared" si="0"/>
        <v/>
      </c>
      <c r="G10" s="26"/>
      <c r="K10" s="89"/>
    </row>
    <row r="11" spans="1:11" s="11" customFormat="1">
      <c r="A11" s="48" t="str">
        <f>IF(C11&gt;0,MAX(A$3:A10)+1,"")</f>
        <v/>
      </c>
      <c r="B11" s="17"/>
      <c r="C11" s="43"/>
      <c r="D11" s="40"/>
      <c r="E11" s="34"/>
      <c r="F11" s="37" t="str">
        <f t="shared" si="0"/>
        <v/>
      </c>
      <c r="G11" s="26"/>
      <c r="K11" s="89"/>
    </row>
    <row r="12" spans="1:11" s="11" customFormat="1">
      <c r="A12" s="48" t="str">
        <f>IF(C12&gt;0,MAX(A$3:A11)+1,"")</f>
        <v/>
      </c>
      <c r="B12" s="19" t="s">
        <v>26</v>
      </c>
      <c r="C12" s="43"/>
      <c r="D12" s="40"/>
      <c r="E12" s="34"/>
      <c r="F12" s="37" t="str">
        <f t="shared" si="0"/>
        <v/>
      </c>
      <c r="G12" s="26"/>
      <c r="K12" s="89"/>
    </row>
    <row r="13" spans="1:11" s="11" customFormat="1">
      <c r="A13" s="48" t="str">
        <f>IF(C13&gt;0,MAX(A$3:A12)+1,"")</f>
        <v/>
      </c>
      <c r="B13" s="17"/>
      <c r="C13" s="43"/>
      <c r="D13" s="40"/>
      <c r="E13" s="34"/>
      <c r="F13" s="37" t="str">
        <f t="shared" si="0"/>
        <v/>
      </c>
      <c r="G13" s="26"/>
      <c r="K13" s="89"/>
    </row>
    <row r="14" spans="1:11" s="11" customFormat="1" ht="15.6" customHeight="1">
      <c r="A14" s="48" t="str">
        <f>IF(C14&gt;0,MAX(A$3:A13)+1,"")</f>
        <v/>
      </c>
      <c r="B14" s="19" t="s">
        <v>197</v>
      </c>
      <c r="C14" s="43"/>
      <c r="D14" s="40"/>
      <c r="E14" s="34"/>
      <c r="F14" s="37" t="str">
        <f t="shared" si="0"/>
        <v/>
      </c>
      <c r="G14" s="26"/>
      <c r="K14" s="89"/>
    </row>
    <row r="15" spans="1:11" s="11" customFormat="1" ht="7.8" customHeight="1">
      <c r="A15" s="48" t="str">
        <f>IF(C15&gt;0,MAX(A$3:A14)+1,"")</f>
        <v/>
      </c>
      <c r="B15" s="17"/>
      <c r="C15" s="43"/>
      <c r="D15" s="40"/>
      <c r="E15" s="34"/>
      <c r="F15" s="37" t="str">
        <f t="shared" si="0"/>
        <v/>
      </c>
      <c r="G15" s="26"/>
      <c r="K15" s="89"/>
    </row>
    <row r="16" spans="1:11">
      <c r="A16" s="48" t="str">
        <f>IF(C16&gt;0,MAX(A$3:A4)+1,"")</f>
        <v/>
      </c>
      <c r="B16" s="17" t="s">
        <v>173</v>
      </c>
      <c r="C16" s="43"/>
      <c r="D16" s="40"/>
      <c r="E16" s="34"/>
      <c r="F16" s="37" t="str">
        <f t="shared" si="0"/>
        <v/>
      </c>
    </row>
    <row r="17" spans="1:11" ht="7.2" customHeight="1">
      <c r="A17" s="48" t="str">
        <f>IF(C17&gt;0,MAX(A$3:A16)+1,"")</f>
        <v/>
      </c>
      <c r="B17" s="17"/>
      <c r="C17" s="43"/>
      <c r="D17" s="40"/>
      <c r="E17" s="34"/>
      <c r="F17" s="37" t="str">
        <f t="shared" si="0"/>
        <v/>
      </c>
    </row>
    <row r="18" spans="1:11" ht="26.4">
      <c r="A18" s="48">
        <f>IF(C18&gt;0,MAX(A$3:A17)+1,"")</f>
        <v>1</v>
      </c>
      <c r="B18" s="53" t="s">
        <v>135</v>
      </c>
      <c r="C18" s="43">
        <v>1</v>
      </c>
      <c r="D18" s="40" t="s">
        <v>8</v>
      </c>
      <c r="E18" s="34"/>
      <c r="F18" s="37" t="str">
        <f t="shared" si="0"/>
        <v/>
      </c>
    </row>
    <row r="19" spans="1:11" ht="8.4" customHeight="1">
      <c r="A19" s="48" t="str">
        <f>IF(C19&gt;0,MAX(A$3:A18)+1,"")</f>
        <v/>
      </c>
      <c r="B19" s="53"/>
      <c r="C19" s="43"/>
      <c r="D19" s="40"/>
      <c r="E19" s="34"/>
      <c r="F19" s="37" t="str">
        <f t="shared" si="0"/>
        <v/>
      </c>
    </row>
    <row r="20" spans="1:11">
      <c r="A20" s="48">
        <f>IF(C20&gt;0,MAX(A$3:A19)+1,"")</f>
        <v>2</v>
      </c>
      <c r="B20" s="53" t="s">
        <v>150</v>
      </c>
      <c r="C20" s="43">
        <v>1</v>
      </c>
      <c r="D20" s="40" t="s">
        <v>8</v>
      </c>
      <c r="E20" s="34"/>
      <c r="F20" s="37" t="str">
        <f t="shared" si="0"/>
        <v/>
      </c>
    </row>
    <row r="21" spans="1:11" ht="7.2" customHeight="1">
      <c r="A21" s="48" t="str">
        <f>IF(C21&gt;0,MAX(A$3:A20)+1,"")</f>
        <v/>
      </c>
      <c r="B21" s="53"/>
      <c r="C21" s="43"/>
      <c r="D21" s="40"/>
      <c r="E21" s="34"/>
      <c r="F21" s="37" t="str">
        <f t="shared" si="0"/>
        <v/>
      </c>
    </row>
    <row r="22" spans="1:11">
      <c r="A22" s="48">
        <f>IF(C22&gt;0,MAX(A$3:A21)+1,"")</f>
        <v>3</v>
      </c>
      <c r="B22" s="53" t="s">
        <v>148</v>
      </c>
      <c r="C22" s="43">
        <v>1</v>
      </c>
      <c r="D22" s="40" t="s">
        <v>8</v>
      </c>
      <c r="E22" s="34"/>
      <c r="F22" s="37" t="str">
        <f t="shared" si="0"/>
        <v/>
      </c>
    </row>
    <row r="23" spans="1:11" ht="10.199999999999999" customHeight="1">
      <c r="A23" s="48" t="str">
        <f>IF(C23&gt;0,MAX(A$3:A22)+1,"")</f>
        <v/>
      </c>
      <c r="B23" s="53"/>
      <c r="C23" s="43"/>
      <c r="D23" s="40"/>
      <c r="E23" s="34"/>
      <c r="F23" s="37" t="str">
        <f t="shared" si="0"/>
        <v/>
      </c>
    </row>
    <row r="24" spans="1:11">
      <c r="A24" s="48">
        <f>IF(C24&gt;0,MAX(A$3:A23)+1,"")</f>
        <v>4</v>
      </c>
      <c r="B24" s="53" t="s">
        <v>149</v>
      </c>
      <c r="C24" s="43">
        <v>1</v>
      </c>
      <c r="D24" s="40" t="s">
        <v>8</v>
      </c>
      <c r="E24" s="34"/>
      <c r="F24" s="37" t="str">
        <f t="shared" si="0"/>
        <v/>
      </c>
    </row>
    <row r="25" spans="1:11" ht="8.4" customHeight="1">
      <c r="A25" s="48" t="str">
        <f>IF(C25&gt;0,MAX(A$3:A24)+1,"")</f>
        <v/>
      </c>
      <c r="B25" s="17"/>
      <c r="C25" s="43"/>
      <c r="D25" s="40"/>
      <c r="E25" s="34"/>
      <c r="F25" s="37" t="str">
        <f t="shared" si="0"/>
        <v/>
      </c>
    </row>
    <row r="26" spans="1:11" s="11" customFormat="1" ht="26.4">
      <c r="A26" s="48">
        <f>IF(C26&gt;0,MAX(A$3:A25)+1,"")</f>
        <v>5</v>
      </c>
      <c r="B26" s="17" t="s">
        <v>132</v>
      </c>
      <c r="C26" s="43">
        <v>1</v>
      </c>
      <c r="D26" s="40" t="s">
        <v>8</v>
      </c>
      <c r="E26" s="34"/>
      <c r="F26" s="37" t="str">
        <f t="shared" si="0"/>
        <v/>
      </c>
      <c r="G26" s="46"/>
      <c r="K26" s="89"/>
    </row>
    <row r="27" spans="1:11" s="11" customFormat="1" ht="7.2" customHeight="1">
      <c r="A27" s="48" t="str">
        <f>IF(C27&gt;0,MAX(A$3:A26)+1,"")</f>
        <v/>
      </c>
      <c r="B27" s="17"/>
      <c r="C27" s="43"/>
      <c r="D27" s="40"/>
      <c r="E27" s="34"/>
      <c r="F27" s="37" t="str">
        <f t="shared" si="0"/>
        <v/>
      </c>
      <c r="G27" s="26"/>
      <c r="K27" s="89"/>
    </row>
    <row r="28" spans="1:11" s="11" customFormat="1">
      <c r="A28" s="48">
        <f>IF(C28&gt;0,MAX(A$3:A27)+1,"")</f>
        <v>6</v>
      </c>
      <c r="B28" s="18" t="s">
        <v>26</v>
      </c>
      <c r="C28" s="43">
        <v>1</v>
      </c>
      <c r="D28" s="40" t="s">
        <v>8</v>
      </c>
      <c r="E28" s="34"/>
      <c r="F28" s="37" t="str">
        <f t="shared" si="0"/>
        <v/>
      </c>
      <c r="G28" s="26"/>
      <c r="K28" s="89"/>
    </row>
    <row r="29" spans="1:11" s="11" customFormat="1">
      <c r="A29" s="48" t="str">
        <f>IF(C29&gt;0,MAX(A$3:A28)+1,"")</f>
        <v/>
      </c>
      <c r="B29" s="17"/>
      <c r="C29" s="43"/>
      <c r="D29" s="40"/>
      <c r="E29" s="34"/>
      <c r="F29" s="37" t="str">
        <f t="shared" si="0"/>
        <v/>
      </c>
      <c r="G29" s="26"/>
      <c r="K29" s="89"/>
    </row>
    <row r="30" spans="1:11" s="11" customFormat="1">
      <c r="A30" s="48" t="str">
        <f>IF(C30&gt;0,MAX(A$3:A29)+1,"")</f>
        <v/>
      </c>
      <c r="B30" s="66" t="s">
        <v>27</v>
      </c>
      <c r="C30" s="43"/>
      <c r="D30" s="40"/>
      <c r="E30" s="34"/>
      <c r="F30" s="37" t="str">
        <f t="shared" si="0"/>
        <v/>
      </c>
      <c r="G30" s="26"/>
      <c r="K30" s="89"/>
    </row>
    <row r="31" spans="1:11" s="11" customFormat="1">
      <c r="A31" s="48"/>
      <c r="B31" s="66"/>
      <c r="C31" s="43"/>
      <c r="D31" s="40"/>
      <c r="E31" s="34"/>
      <c r="F31" s="37"/>
      <c r="G31" s="26"/>
      <c r="K31" s="89"/>
    </row>
    <row r="32" spans="1:11">
      <c r="A32" s="48" t="str">
        <f>IF(C32&gt;0,MAX(A$3:A4)+1,"")</f>
        <v/>
      </c>
      <c r="B32" s="19" t="s">
        <v>106</v>
      </c>
      <c r="C32" s="43"/>
      <c r="D32" s="40"/>
      <c r="E32" s="34"/>
      <c r="F32" s="25" t="str">
        <f t="shared" ref="F32:F34" si="1">IF(E32&gt;0.001,C32*E32,"")</f>
        <v/>
      </c>
    </row>
    <row r="33" spans="1:11" ht="7.8" customHeight="1">
      <c r="A33" s="48" t="str">
        <f>IF(C33&gt;0,MAX(A$3:A32)+1,"")</f>
        <v/>
      </c>
      <c r="B33" s="19"/>
      <c r="C33" s="43"/>
      <c r="D33" s="40"/>
      <c r="E33" s="34"/>
      <c r="F33" s="25" t="str">
        <f t="shared" si="1"/>
        <v/>
      </c>
    </row>
    <row r="34" spans="1:11" s="11" customFormat="1">
      <c r="A34" s="48">
        <f>IF(C34&gt;0,MAX(A$3:A33)+1,"")</f>
        <v>7</v>
      </c>
      <c r="B34" s="54" t="s">
        <v>134</v>
      </c>
      <c r="C34" s="43">
        <v>1</v>
      </c>
      <c r="D34" s="40" t="s">
        <v>8</v>
      </c>
      <c r="E34" s="34"/>
      <c r="F34" s="37" t="str">
        <f t="shared" si="1"/>
        <v/>
      </c>
      <c r="G34" s="26"/>
      <c r="K34" s="89"/>
    </row>
    <row r="35" spans="1:11" s="11" customFormat="1">
      <c r="A35" s="48" t="str">
        <f>IF(C35&gt;0,MAX(A$3:A34)+1,"")</f>
        <v/>
      </c>
      <c r="B35" s="18"/>
      <c r="C35" s="43"/>
      <c r="D35" s="40"/>
      <c r="E35" s="34"/>
      <c r="F35" s="37"/>
      <c r="G35" s="26"/>
      <c r="K35" s="89"/>
    </row>
    <row r="36" spans="1:11">
      <c r="A36" s="48" t="str">
        <f>IF(C36&gt;0,MAX(A$3:A35)+1,"")</f>
        <v/>
      </c>
      <c r="B36" s="19" t="s">
        <v>13</v>
      </c>
      <c r="C36" s="43"/>
      <c r="D36" s="40"/>
      <c r="E36" s="34"/>
      <c r="F36" s="25" t="str">
        <f t="shared" ref="F36:F40" si="2">IF(E36&gt;0.001,C36*E36,"")</f>
        <v/>
      </c>
    </row>
    <row r="37" spans="1:11">
      <c r="A37" s="48" t="str">
        <f>IF(C37&gt;0,MAX(A$3:A36)+1,"")</f>
        <v/>
      </c>
      <c r="B37" s="17"/>
      <c r="C37" s="43"/>
      <c r="D37" s="40"/>
      <c r="E37" s="34"/>
      <c r="F37" s="25" t="str">
        <f t="shared" si="2"/>
        <v/>
      </c>
    </row>
    <row r="38" spans="1:11">
      <c r="A38" s="48" t="str">
        <f>IF(C38&gt;0,MAX(A$3:A37)+1,"")</f>
        <v/>
      </c>
      <c r="B38" s="17" t="s">
        <v>23</v>
      </c>
      <c r="C38" s="43"/>
      <c r="D38" s="40"/>
      <c r="E38" s="34"/>
      <c r="F38" s="25" t="str">
        <f t="shared" si="2"/>
        <v/>
      </c>
    </row>
    <row r="39" spans="1:11" ht="6.6" customHeight="1">
      <c r="A39" s="48" t="str">
        <f>IF(C39&gt;0,MAX(A$3:A38)+1,"")</f>
        <v/>
      </c>
      <c r="B39" s="17"/>
      <c r="C39" s="43"/>
      <c r="D39" s="40"/>
      <c r="E39" s="34"/>
      <c r="F39" s="25" t="str">
        <f t="shared" si="2"/>
        <v/>
      </c>
    </row>
    <row r="40" spans="1:11">
      <c r="A40" s="48">
        <f>IF(C40&gt;0,MAX(A$3:A39)+1,"")</f>
        <v>8</v>
      </c>
      <c r="B40" s="18" t="s">
        <v>198</v>
      </c>
      <c r="C40" s="43">
        <v>1</v>
      </c>
      <c r="D40" s="40" t="s">
        <v>8</v>
      </c>
      <c r="E40" s="34"/>
      <c r="F40" s="25" t="str">
        <f t="shared" si="2"/>
        <v/>
      </c>
    </row>
    <row r="41" spans="1:11" ht="6.6" customHeight="1">
      <c r="A41" s="48" t="str">
        <f>IF(C41&gt;0,MAX(A$3:A40)+1,"")</f>
        <v/>
      </c>
      <c r="B41" s="17"/>
      <c r="C41" s="43"/>
      <c r="D41" s="40"/>
      <c r="E41" s="34"/>
      <c r="F41" s="25" t="str">
        <f>IF(E41&gt;0.001,C41*E41,"")</f>
        <v/>
      </c>
    </row>
    <row r="42" spans="1:11">
      <c r="A42" s="6"/>
      <c r="B42" s="17"/>
      <c r="C42" s="43"/>
      <c r="D42" s="40"/>
      <c r="E42" s="34"/>
      <c r="F42" s="23"/>
    </row>
    <row r="43" spans="1:11" ht="17.399999999999999" customHeight="1" thickBot="1">
      <c r="A43" s="6"/>
      <c r="B43" s="35" t="s">
        <v>0</v>
      </c>
      <c r="C43" s="43"/>
      <c r="D43" s="40"/>
      <c r="E43" s="57"/>
      <c r="F43" s="24">
        <f>SUM(F1:F41)</f>
        <v>0</v>
      </c>
    </row>
    <row r="44" spans="1:11" ht="13.8" thickTop="1">
      <c r="A44" s="84">
        <f>COUNT(A$1:A43)</f>
        <v>8</v>
      </c>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13.xml><?xml version="1.0" encoding="utf-8"?>
<worksheet xmlns="http://schemas.openxmlformats.org/spreadsheetml/2006/main" xmlns:r="http://schemas.openxmlformats.org/officeDocument/2006/relationships">
  <sheetPr>
    <tabColor rgb="FFFFFF00"/>
  </sheetPr>
  <dimension ref="A1:F23"/>
  <sheetViews>
    <sheetView zoomScale="80" zoomScaleNormal="80" workbookViewId="0">
      <selection activeCell="B3" sqref="B3"/>
    </sheetView>
  </sheetViews>
  <sheetFormatPr defaultColWidth="9.109375" defaultRowHeight="13.2"/>
  <cols>
    <col min="1" max="1" width="6.6640625" style="11" customWidth="1"/>
    <col min="2" max="2" width="55.6640625" style="11" customWidth="1"/>
    <col min="3" max="4" width="6.6640625" style="11" customWidth="1"/>
    <col min="5" max="5" width="10.6640625" style="11" customWidth="1"/>
    <col min="6" max="6" width="17.33203125" style="22" customWidth="1"/>
    <col min="7" max="16384" width="9.109375" style="11"/>
  </cols>
  <sheetData>
    <row r="1" spans="1:6">
      <c r="A1" s="6" t="s">
        <v>122</v>
      </c>
      <c r="B1" s="3"/>
      <c r="C1" s="2"/>
      <c r="D1" s="4"/>
      <c r="E1" s="1"/>
      <c r="F1" s="38" t="s">
        <v>108</v>
      </c>
    </row>
    <row r="2" spans="1:6">
      <c r="A2" s="6"/>
      <c r="B2" s="3"/>
      <c r="C2" s="2"/>
      <c r="D2" s="4"/>
      <c r="E2" s="1"/>
      <c r="F2" s="25"/>
    </row>
    <row r="3" spans="1:6">
      <c r="A3" s="6"/>
      <c r="B3" s="8" t="s">
        <v>6</v>
      </c>
      <c r="C3" s="2"/>
      <c r="D3" s="4"/>
      <c r="E3" s="1"/>
      <c r="F3" s="25"/>
    </row>
    <row r="4" spans="1:6">
      <c r="A4" s="6"/>
      <c r="B4" s="3"/>
      <c r="C4" s="2"/>
      <c r="D4" s="4"/>
      <c r="E4" s="1"/>
      <c r="F4" s="25"/>
    </row>
    <row r="5" spans="1:6">
      <c r="A5" s="6">
        <v>1</v>
      </c>
      <c r="B5" s="3" t="str">
        <f>Enabling!B2</f>
        <v>ENABLING AND SITE WORKS</v>
      </c>
      <c r="C5" s="2"/>
      <c r="D5" s="4"/>
      <c r="E5" s="1"/>
      <c r="F5" s="25">
        <f>Enabling!F31</f>
        <v>0</v>
      </c>
    </row>
    <row r="6" spans="1:6">
      <c r="A6" s="6" t="s">
        <v>122</v>
      </c>
      <c r="B6" s="3"/>
      <c r="C6" s="2"/>
      <c r="D6" s="4"/>
      <c r="E6" s="1"/>
      <c r="F6" s="25"/>
    </row>
    <row r="7" spans="1:6">
      <c r="A7" s="6">
        <v>2</v>
      </c>
      <c r="B7" s="3" t="str">
        <f>'Substructure &amp; Ramp'!B2</f>
        <v>SUBSTRUCTURE, RAMP &amp; STEPS</v>
      </c>
      <c r="C7" s="2"/>
      <c r="D7" s="4"/>
      <c r="E7" s="1"/>
      <c r="F7" s="25">
        <f>'Substructure &amp; Ramp'!$F$33</f>
        <v>0</v>
      </c>
    </row>
    <row r="8" spans="1:6">
      <c r="A8" s="6"/>
      <c r="B8" s="3"/>
      <c r="C8" s="2"/>
      <c r="D8" s="4"/>
      <c r="E8" s="1"/>
      <c r="F8" s="25"/>
    </row>
    <row r="9" spans="1:6">
      <c r="A9" s="6">
        <v>3</v>
      </c>
      <c r="B9" s="3" t="str">
        <f>Roof!B2</f>
        <v>ROOF AND RAINWATER GOODS</v>
      </c>
      <c r="C9" s="2"/>
      <c r="D9" s="4"/>
      <c r="E9" s="1"/>
      <c r="F9" s="25">
        <f>Roof!$F$12</f>
        <v>0</v>
      </c>
    </row>
    <row r="10" spans="1:6">
      <c r="A10" s="6" t="s">
        <v>122</v>
      </c>
      <c r="B10" s="3"/>
      <c r="C10" s="2"/>
      <c r="D10" s="4"/>
      <c r="E10" s="1"/>
      <c r="F10" s="25"/>
    </row>
    <row r="11" spans="1:6">
      <c r="A11" s="6">
        <v>4</v>
      </c>
      <c r="B11" s="3" t="str">
        <f>'Brick Walls'!B3</f>
        <v>BRICK WALLS</v>
      </c>
      <c r="C11" s="2"/>
      <c r="D11" s="4"/>
      <c r="E11" s="1"/>
      <c r="F11" s="25">
        <f>'Brick Walls'!$F$21</f>
        <v>0</v>
      </c>
    </row>
    <row r="12" spans="1:6">
      <c r="A12" s="6"/>
      <c r="B12" s="3"/>
      <c r="C12" s="2"/>
      <c r="D12" s="4"/>
      <c r="E12" s="1"/>
      <c r="F12" s="25"/>
    </row>
    <row r="13" spans="1:6">
      <c r="A13" s="6">
        <v>5</v>
      </c>
      <c r="B13" s="3" t="str">
        <f>Metalwork!B3</f>
        <v>BALUSTRADES &amp; HANDRAILS</v>
      </c>
      <c r="C13" s="2"/>
      <c r="D13" s="4"/>
      <c r="E13" s="1"/>
      <c r="F13" s="25">
        <f>Metalwork!F30</f>
        <v>0</v>
      </c>
    </row>
    <row r="14" spans="1:6">
      <c r="A14" s="6" t="s">
        <v>122</v>
      </c>
      <c r="B14" s="3"/>
      <c r="C14" s="2"/>
      <c r="D14" s="4"/>
      <c r="E14" s="1"/>
      <c r="F14" s="25"/>
    </row>
    <row r="15" spans="1:6">
      <c r="A15" s="6">
        <v>6</v>
      </c>
      <c r="B15" s="3" t="str">
        <f>Shelter!B3</f>
        <v>WORKS TO TIMBER SHELTER</v>
      </c>
      <c r="C15" s="2"/>
      <c r="D15" s="4"/>
      <c r="E15" s="1"/>
      <c r="F15" s="25">
        <f>Shelter!$F$29</f>
        <v>0</v>
      </c>
    </row>
    <row r="16" spans="1:6">
      <c r="A16" s="6"/>
      <c r="B16" s="3"/>
      <c r="C16" s="2"/>
      <c r="D16" s="4"/>
      <c r="E16" s="1"/>
      <c r="F16" s="25"/>
    </row>
    <row r="17" spans="1:6">
      <c r="A17" s="6">
        <v>7</v>
      </c>
      <c r="B17" s="3" t="s">
        <v>1</v>
      </c>
      <c r="C17" s="2"/>
      <c r="D17" s="4"/>
      <c r="E17" s="1"/>
      <c r="F17" s="25">
        <f>Electrical!$F$45</f>
        <v>0</v>
      </c>
    </row>
    <row r="18" spans="1:6">
      <c r="A18" s="6" t="s">
        <v>122</v>
      </c>
      <c r="B18" s="3"/>
      <c r="C18" s="2"/>
      <c r="D18" s="4"/>
      <c r="E18" s="1"/>
      <c r="F18" s="25"/>
    </row>
    <row r="19" spans="1:6">
      <c r="A19" s="6">
        <v>8</v>
      </c>
      <c r="B19" s="3" t="s">
        <v>0</v>
      </c>
      <c r="C19" s="2"/>
      <c r="D19" s="4"/>
      <c r="E19" s="1"/>
      <c r="F19" s="25">
        <f>Drainage!$F$43</f>
        <v>0</v>
      </c>
    </row>
    <row r="20" spans="1:6">
      <c r="A20" s="6"/>
      <c r="B20" s="3"/>
      <c r="C20" s="2"/>
      <c r="D20" s="4"/>
      <c r="E20" s="1"/>
      <c r="F20" s="25"/>
    </row>
    <row r="21" spans="1:6">
      <c r="A21" s="6"/>
      <c r="B21" s="3"/>
      <c r="C21" s="2"/>
      <c r="D21" s="4"/>
      <c r="E21" s="1"/>
      <c r="F21" s="23"/>
    </row>
    <row r="22" spans="1:6" ht="13.8" thickBot="1">
      <c r="A22" s="6"/>
      <c r="B22" s="9" t="s">
        <v>4</v>
      </c>
      <c r="C22" s="2"/>
      <c r="D22" s="4"/>
      <c r="E22" s="5" t="s">
        <v>2</v>
      </c>
      <c r="F22" s="24">
        <f>SUM(F1:F20)</f>
        <v>0</v>
      </c>
    </row>
    <row r="23" spans="1:6" ht="13.8"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14.xml><?xml version="1.0" encoding="utf-8"?>
<worksheet xmlns="http://schemas.openxmlformats.org/spreadsheetml/2006/main" xmlns:r="http://schemas.openxmlformats.org/officeDocument/2006/relationships">
  <sheetPr>
    <tabColor rgb="FFFFFF00"/>
  </sheetPr>
  <dimension ref="A1:G34"/>
  <sheetViews>
    <sheetView zoomScale="80" zoomScaleNormal="80" workbookViewId="0">
      <selection activeCell="B3" sqref="B3"/>
    </sheetView>
  </sheetViews>
  <sheetFormatPr defaultColWidth="9.109375" defaultRowHeight="13.2"/>
  <cols>
    <col min="1" max="1" width="6.6640625" style="11" customWidth="1"/>
    <col min="2" max="2" width="55.6640625" style="11" customWidth="1"/>
    <col min="3" max="4" width="6.6640625" style="11" customWidth="1"/>
    <col min="5" max="5" width="10.6640625" style="11" customWidth="1"/>
    <col min="6" max="6" width="13.6640625" style="22" customWidth="1"/>
    <col min="7" max="16384" width="9.109375" style="11"/>
  </cols>
  <sheetData>
    <row r="1" spans="1:7">
      <c r="A1" s="6" t="s">
        <v>122</v>
      </c>
      <c r="B1" s="3"/>
      <c r="C1" s="2"/>
      <c r="D1" s="4"/>
      <c r="E1" s="1"/>
      <c r="F1" s="38" t="s">
        <v>108</v>
      </c>
    </row>
    <row r="2" spans="1:7">
      <c r="A2" s="6"/>
      <c r="B2" s="3"/>
      <c r="C2" s="2"/>
      <c r="D2" s="4"/>
      <c r="E2" s="1"/>
      <c r="F2" s="25"/>
    </row>
    <row r="3" spans="1:7">
      <c r="A3" s="6"/>
      <c r="B3" s="8" t="s">
        <v>3</v>
      </c>
      <c r="C3" s="2"/>
      <c r="D3" s="4"/>
      <c r="E3" s="1"/>
      <c r="F3" s="25"/>
    </row>
    <row r="4" spans="1:7">
      <c r="A4" s="6"/>
      <c r="B4" s="3"/>
      <c r="C4" s="2"/>
      <c r="D4" s="4"/>
      <c r="E4" s="1"/>
      <c r="F4" s="25"/>
    </row>
    <row r="5" spans="1:7">
      <c r="A5" s="6"/>
      <c r="B5" s="3"/>
      <c r="C5" s="2"/>
      <c r="D5" s="4"/>
      <c r="E5" s="1"/>
      <c r="F5" s="25"/>
    </row>
    <row r="6" spans="1:7">
      <c r="A6" s="6"/>
      <c r="B6" s="3"/>
      <c r="C6" s="2"/>
      <c r="D6" s="4"/>
      <c r="E6" s="1"/>
      <c r="F6" s="25"/>
    </row>
    <row r="7" spans="1:7">
      <c r="A7" s="6"/>
      <c r="B7" s="3" t="s">
        <v>54</v>
      </c>
      <c r="C7" s="2"/>
      <c r="D7" s="4"/>
      <c r="E7" s="1"/>
      <c r="F7" s="37">
        <f>Preliminaries!F136</f>
        <v>0</v>
      </c>
      <c r="G7" s="47"/>
    </row>
    <row r="8" spans="1:7">
      <c r="A8" s="6"/>
      <c r="B8" s="3"/>
      <c r="C8" s="2"/>
      <c r="D8" s="4"/>
      <c r="E8" s="1"/>
      <c r="F8" s="25"/>
    </row>
    <row r="9" spans="1:7">
      <c r="A9" s="6"/>
      <c r="B9" s="3"/>
      <c r="C9" s="2"/>
      <c r="D9" s="4"/>
      <c r="E9" s="1"/>
      <c r="F9" s="25"/>
    </row>
    <row r="10" spans="1:7">
      <c r="A10" s="6"/>
      <c r="B10" s="3" t="s">
        <v>55</v>
      </c>
      <c r="C10" s="2"/>
      <c r="D10" s="4"/>
      <c r="E10" s="1"/>
      <c r="F10" s="25">
        <f>'Pricing Notes'!$F$51</f>
        <v>0</v>
      </c>
    </row>
    <row r="11" spans="1:7">
      <c r="A11" s="6"/>
      <c r="B11" s="3"/>
      <c r="C11" s="2"/>
      <c r="D11" s="4"/>
      <c r="E11" s="1"/>
      <c r="F11" s="25"/>
    </row>
    <row r="12" spans="1:7">
      <c r="A12" s="6"/>
      <c r="B12" s="3"/>
      <c r="C12" s="2"/>
      <c r="D12" s="4"/>
      <c r="E12" s="1"/>
      <c r="F12" s="25"/>
    </row>
    <row r="13" spans="1:7">
      <c r="A13" s="6"/>
      <c r="B13" s="3" t="s">
        <v>56</v>
      </c>
      <c r="C13" s="2"/>
      <c r="D13" s="4"/>
      <c r="E13" s="1"/>
      <c r="F13" s="25">
        <f>'Prov Sums'!$F$53</f>
        <v>4750</v>
      </c>
    </row>
    <row r="14" spans="1:7">
      <c r="A14" s="6"/>
      <c r="B14" s="3"/>
      <c r="C14" s="2"/>
      <c r="D14" s="4"/>
      <c r="E14" s="1"/>
      <c r="F14" s="25"/>
    </row>
    <row r="15" spans="1:7">
      <c r="A15" s="6"/>
      <c r="B15" s="3"/>
      <c r="C15" s="2"/>
      <c r="D15" s="4"/>
      <c r="E15" s="1"/>
      <c r="F15" s="25"/>
    </row>
    <row r="16" spans="1:7">
      <c r="A16" s="6"/>
      <c r="B16" s="3" t="s">
        <v>57</v>
      </c>
      <c r="C16" s="2"/>
      <c r="D16" s="4"/>
      <c r="E16" s="1"/>
      <c r="F16" s="25">
        <f>Summary!F22</f>
        <v>0</v>
      </c>
      <c r="G16" s="47"/>
    </row>
    <row r="17" spans="1:6">
      <c r="A17" s="6"/>
      <c r="B17" s="3"/>
      <c r="C17" s="2"/>
      <c r="D17" s="4"/>
      <c r="E17" s="1"/>
      <c r="F17" s="25"/>
    </row>
    <row r="18" spans="1:6">
      <c r="A18" s="6"/>
      <c r="B18" s="3"/>
      <c r="C18" s="2"/>
      <c r="D18" s="4"/>
      <c r="E18" s="1"/>
      <c r="F18" s="25"/>
    </row>
    <row r="19" spans="1:6">
      <c r="A19" s="6"/>
      <c r="B19" s="3" t="s">
        <v>24</v>
      </c>
      <c r="C19" s="2"/>
      <c r="D19" s="4"/>
      <c r="E19" s="1"/>
      <c r="F19" s="25"/>
    </row>
    <row r="20" spans="1:6">
      <c r="A20" s="6"/>
      <c r="B20" s="3"/>
      <c r="C20" s="2"/>
      <c r="D20" s="4"/>
      <c r="E20" s="1"/>
      <c r="F20" s="25"/>
    </row>
    <row r="21" spans="1:6">
      <c r="A21" s="6"/>
      <c r="B21" s="3"/>
      <c r="C21" s="2"/>
      <c r="D21" s="4"/>
      <c r="E21" s="1"/>
      <c r="F21" s="25"/>
    </row>
    <row r="22" spans="1:6">
      <c r="A22" s="6"/>
      <c r="B22" s="3"/>
      <c r="C22" s="2"/>
      <c r="D22" s="4"/>
      <c r="E22" s="1"/>
      <c r="F22" s="25"/>
    </row>
    <row r="23" spans="1:6">
      <c r="A23" s="6"/>
      <c r="B23" s="3"/>
      <c r="C23" s="2"/>
      <c r="D23" s="4"/>
      <c r="E23" s="1"/>
      <c r="F23" s="25"/>
    </row>
    <row r="24" spans="1:6">
      <c r="A24" s="6"/>
      <c r="B24" s="3"/>
      <c r="C24" s="2"/>
      <c r="D24" s="4"/>
      <c r="E24" s="1"/>
      <c r="F24" s="25"/>
    </row>
    <row r="25" spans="1:6">
      <c r="A25" s="6"/>
      <c r="B25" s="3"/>
      <c r="C25" s="2"/>
      <c r="D25" s="4"/>
      <c r="E25" s="1"/>
      <c r="F25" s="25"/>
    </row>
    <row r="26" spans="1:6">
      <c r="A26" s="6"/>
      <c r="B26" s="3"/>
      <c r="C26" s="2"/>
      <c r="D26" s="4"/>
      <c r="E26" s="1"/>
      <c r="F26" s="25"/>
    </row>
    <row r="27" spans="1:6">
      <c r="A27" s="6"/>
      <c r="B27" s="3"/>
      <c r="C27" s="2"/>
      <c r="D27" s="4"/>
      <c r="E27" s="1"/>
      <c r="F27" s="25"/>
    </row>
    <row r="28" spans="1:6">
      <c r="A28" s="6"/>
      <c r="B28" s="3"/>
      <c r="C28" s="2"/>
      <c r="D28" s="4"/>
      <c r="E28" s="1"/>
      <c r="F28" s="25"/>
    </row>
    <row r="29" spans="1:6">
      <c r="A29" s="6"/>
      <c r="B29" s="3"/>
      <c r="C29" s="2"/>
      <c r="D29" s="4"/>
      <c r="E29" s="1"/>
      <c r="F29" s="25"/>
    </row>
    <row r="30" spans="1:6">
      <c r="A30" s="6"/>
      <c r="B30" s="3"/>
      <c r="C30" s="2"/>
      <c r="D30" s="4"/>
      <c r="E30" s="1"/>
      <c r="F30" s="25"/>
    </row>
    <row r="31" spans="1:6">
      <c r="A31" s="6"/>
      <c r="B31" s="3"/>
      <c r="C31" s="2"/>
      <c r="D31" s="4"/>
      <c r="E31" s="1"/>
      <c r="F31" s="36"/>
    </row>
    <row r="32" spans="1:6">
      <c r="A32" s="6"/>
      <c r="B32" s="3"/>
      <c r="C32" s="2"/>
      <c r="D32" s="4"/>
      <c r="E32" s="1"/>
      <c r="F32" s="23"/>
    </row>
    <row r="33" spans="1:6" ht="13.8" thickBot="1">
      <c r="A33" s="6"/>
      <c r="B33" s="3"/>
      <c r="C33" s="2"/>
      <c r="D33" s="4"/>
      <c r="E33" s="5" t="s">
        <v>5</v>
      </c>
      <c r="F33" s="93">
        <f>SUM(F1:F31)</f>
        <v>4750</v>
      </c>
    </row>
    <row r="34" spans="1:6" ht="13.8"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2.xml><?xml version="1.0" encoding="utf-8"?>
<worksheet xmlns="http://schemas.openxmlformats.org/spreadsheetml/2006/main" xmlns:r="http://schemas.openxmlformats.org/officeDocument/2006/relationships">
  <sheetPr>
    <tabColor rgb="FFFFFF00"/>
  </sheetPr>
  <dimension ref="A1:G52"/>
  <sheetViews>
    <sheetView zoomScale="80" zoomScaleNormal="80" workbookViewId="0">
      <pane ySplit="4" topLeftCell="A5" activePane="bottomLeft" state="frozen"/>
      <selection activeCell="A48" sqref="A48:XFD49"/>
      <selection pane="bottomLeft" activeCell="B3" sqref="B3"/>
    </sheetView>
  </sheetViews>
  <sheetFormatPr defaultColWidth="9.109375" defaultRowHeight="13.2"/>
  <cols>
    <col min="1" max="1" width="6.6640625" style="30" customWidth="1"/>
    <col min="2" max="2" width="55.6640625" style="31" customWidth="1"/>
    <col min="3" max="3" width="6.6640625" style="44" customWidth="1"/>
    <col min="4" max="4" width="6.6640625" style="41" customWidth="1"/>
    <col min="5" max="5" width="10.6640625" style="29" customWidth="1"/>
    <col min="6" max="6" width="13.6640625" style="32" customWidth="1"/>
    <col min="7" max="7" width="9.109375" style="21"/>
    <col min="8" max="16384" width="9.109375" style="29"/>
  </cols>
  <sheetData>
    <row r="1" spans="1:6">
      <c r="A1" s="6" t="s">
        <v>122</v>
      </c>
      <c r="B1" s="3"/>
      <c r="C1" s="42"/>
      <c r="D1" s="39"/>
      <c r="E1" s="1"/>
      <c r="F1" s="38" t="s">
        <v>108</v>
      </c>
    </row>
    <row r="2" spans="1:6">
      <c r="A2" s="6"/>
      <c r="B2" s="3"/>
      <c r="C2" s="42"/>
      <c r="D2" s="39"/>
      <c r="E2" s="1"/>
      <c r="F2" s="25" t="str">
        <f>IF(E2&gt;0.001,C2*E2,"")</f>
        <v/>
      </c>
    </row>
    <row r="3" spans="1:6">
      <c r="A3" s="6"/>
      <c r="B3" s="7" t="s">
        <v>41</v>
      </c>
      <c r="C3" s="42"/>
      <c r="D3" s="39"/>
      <c r="E3" s="1"/>
      <c r="F3" s="25" t="str">
        <f>IF(E3&gt;0.001,C3*E3,"")</f>
        <v/>
      </c>
    </row>
    <row r="4" spans="1:6">
      <c r="A4" s="48" t="str">
        <f>IF(C4&gt;0,MAX(A$3:A3)+1,"")</f>
        <v/>
      </c>
      <c r="B4" s="3"/>
      <c r="C4" s="42"/>
      <c r="D4" s="39"/>
      <c r="E4" s="1"/>
      <c r="F4" s="25" t="str">
        <f>IF(E4&gt;0.001,C4*E4,"")</f>
        <v/>
      </c>
    </row>
    <row r="5" spans="1:6">
      <c r="A5" s="48" t="str">
        <f>IF(C5&gt;0,MAX(A$3:A4)+1,"")</f>
        <v/>
      </c>
      <c r="B5" s="10" t="s">
        <v>42</v>
      </c>
      <c r="C5" s="42"/>
      <c r="D5" s="39"/>
      <c r="E5" s="1"/>
      <c r="F5" s="25" t="str">
        <f>IF(E5&gt;0.001,C5*E5,"")</f>
        <v/>
      </c>
    </row>
    <row r="6" spans="1:6">
      <c r="A6" s="48" t="str">
        <f>IF(C6&gt;0,MAX(A$3:A5)+1,"")</f>
        <v/>
      </c>
      <c r="B6" s="3"/>
      <c r="C6" s="42"/>
      <c r="D6" s="39"/>
      <c r="E6" s="1"/>
      <c r="F6" s="25" t="str">
        <f>IF(E6&gt;0.001,C6*E6,"")</f>
        <v/>
      </c>
    </row>
    <row r="7" spans="1:6" ht="26.4">
      <c r="A7" s="48">
        <f>IF(C7&gt;0,MAX(A$3:A6)+1,"")</f>
        <v>1</v>
      </c>
      <c r="B7" s="122" t="s">
        <v>126</v>
      </c>
      <c r="C7" s="43">
        <v>1</v>
      </c>
      <c r="D7" s="40" t="s">
        <v>8</v>
      </c>
      <c r="E7" s="1"/>
      <c r="F7" s="25" t="str">
        <f t="shared" ref="F7:F48" si="0">IF(E7&gt;0.001,C7*E7,"")</f>
        <v/>
      </c>
    </row>
    <row r="8" spans="1:6">
      <c r="A8" s="48" t="str">
        <f>IF(C8&gt;0,MAX(A$3:A7)+1,"")</f>
        <v/>
      </c>
      <c r="B8" s="122"/>
      <c r="C8" s="42"/>
      <c r="D8" s="39"/>
      <c r="E8" s="1"/>
      <c r="F8" s="25" t="str">
        <f t="shared" si="0"/>
        <v/>
      </c>
    </row>
    <row r="9" spans="1:6">
      <c r="A9" s="48" t="str">
        <f>IF(C9&gt;0,MAX(A$3:A8)+1,"")</f>
        <v/>
      </c>
      <c r="B9" s="13" t="s">
        <v>45</v>
      </c>
      <c r="C9" s="42"/>
      <c r="D9" s="39"/>
      <c r="E9" s="1"/>
      <c r="F9" s="25" t="str">
        <f t="shared" si="0"/>
        <v/>
      </c>
    </row>
    <row r="10" spans="1:6">
      <c r="A10" s="48" t="str">
        <f>IF(C10&gt;0,MAX(A$3:A9)+1,"")</f>
        <v/>
      </c>
      <c r="B10" s="13" t="s">
        <v>46</v>
      </c>
      <c r="C10" s="42"/>
      <c r="D10" s="39"/>
      <c r="E10" s="1"/>
      <c r="F10" s="25" t="str">
        <f t="shared" si="0"/>
        <v/>
      </c>
    </row>
    <row r="11" spans="1:6">
      <c r="A11" s="48"/>
      <c r="B11" s="13" t="s">
        <v>119</v>
      </c>
      <c r="C11" s="42"/>
      <c r="D11" s="39"/>
      <c r="E11" s="1"/>
      <c r="F11" s="25" t="str">
        <f t="shared" si="0"/>
        <v/>
      </c>
    </row>
    <row r="12" spans="1:6">
      <c r="A12" s="48" t="str">
        <f>IF(C12&gt;0,MAX(A$3:A10)+1,"")</f>
        <v/>
      </c>
      <c r="B12" s="122"/>
      <c r="C12" s="42"/>
      <c r="D12" s="39"/>
      <c r="E12" s="1"/>
      <c r="F12" s="25" t="str">
        <f t="shared" si="0"/>
        <v/>
      </c>
    </row>
    <row r="13" spans="1:6" ht="145.19999999999999">
      <c r="A13" s="48">
        <f>IF(C13&gt;0,MAX(A$3:A12)+1,"")</f>
        <v>2</v>
      </c>
      <c r="B13" s="123" t="s">
        <v>160</v>
      </c>
      <c r="C13" s="43">
        <v>1</v>
      </c>
      <c r="D13" s="40" t="s">
        <v>8</v>
      </c>
      <c r="E13" s="1"/>
      <c r="F13" s="25" t="str">
        <f t="shared" si="0"/>
        <v/>
      </c>
    </row>
    <row r="14" spans="1:6">
      <c r="A14" s="48" t="str">
        <f>IF(C14&gt;0,MAX(A$3:A13)+1,"")</f>
        <v/>
      </c>
      <c r="B14" s="122"/>
      <c r="C14" s="42"/>
      <c r="D14" s="39"/>
      <c r="E14" s="1"/>
      <c r="F14" s="25" t="str">
        <f t="shared" si="0"/>
        <v/>
      </c>
    </row>
    <row r="15" spans="1:6" ht="54.6" customHeight="1">
      <c r="A15" s="48">
        <f>IF(C15&gt;0,MAX(A$3:A14)+1,"")</f>
        <v>3</v>
      </c>
      <c r="B15" s="123" t="s">
        <v>53</v>
      </c>
      <c r="C15" s="43">
        <v>1</v>
      </c>
      <c r="D15" s="40" t="s">
        <v>8</v>
      </c>
      <c r="E15" s="1"/>
      <c r="F15" s="25" t="str">
        <f t="shared" si="0"/>
        <v/>
      </c>
    </row>
    <row r="16" spans="1:6">
      <c r="A16" s="48" t="str">
        <f>IF(C16&gt;0,MAX(A$3:A15)+1,"")</f>
        <v/>
      </c>
      <c r="B16" s="33" t="s">
        <v>47</v>
      </c>
      <c r="C16" s="42"/>
      <c r="D16" s="39"/>
      <c r="E16" s="1"/>
      <c r="F16" s="25" t="str">
        <f t="shared" si="0"/>
        <v/>
      </c>
    </row>
    <row r="17" spans="1:6" ht="26.4">
      <c r="A17" s="48" t="str">
        <f>IF(C17&gt;0,MAX(A$3:A16)+1,"")</f>
        <v/>
      </c>
      <c r="B17" s="33" t="s">
        <v>110</v>
      </c>
      <c r="C17" s="42"/>
      <c r="D17" s="39"/>
      <c r="E17" s="1"/>
      <c r="F17" s="25" t="str">
        <f t="shared" si="0"/>
        <v/>
      </c>
    </row>
    <row r="18" spans="1:6">
      <c r="A18" s="48" t="str">
        <f>IF(C18&gt;0,MAX(A$3:A17)+1,"")</f>
        <v/>
      </c>
      <c r="B18" s="33" t="s">
        <v>161</v>
      </c>
      <c r="C18" s="42"/>
      <c r="D18" s="39"/>
      <c r="E18" s="1"/>
      <c r="F18" s="25" t="str">
        <f t="shared" si="0"/>
        <v/>
      </c>
    </row>
    <row r="19" spans="1:6">
      <c r="A19" s="48"/>
      <c r="B19" s="33" t="s">
        <v>205</v>
      </c>
      <c r="C19" s="42"/>
      <c r="D19" s="39"/>
      <c r="E19" s="1"/>
      <c r="F19" s="25" t="str">
        <f t="shared" si="0"/>
        <v/>
      </c>
    </row>
    <row r="20" spans="1:6">
      <c r="A20" s="48"/>
      <c r="B20" s="33" t="s">
        <v>206</v>
      </c>
      <c r="C20" s="42"/>
      <c r="D20" s="39"/>
      <c r="E20" s="1"/>
      <c r="F20" s="25" t="str">
        <f t="shared" si="0"/>
        <v/>
      </c>
    </row>
    <row r="21" spans="1:6">
      <c r="A21" s="48"/>
      <c r="B21" s="33" t="s">
        <v>113</v>
      </c>
      <c r="C21" s="42"/>
      <c r="D21" s="39"/>
      <c r="E21" s="1"/>
      <c r="F21" s="25" t="str">
        <f t="shared" si="0"/>
        <v/>
      </c>
    </row>
    <row r="22" spans="1:6" ht="26.4">
      <c r="A22" s="48" t="str">
        <f>IF(C22&gt;0,MAX(A$3:A21)+1,"")</f>
        <v/>
      </c>
      <c r="B22" s="33" t="s">
        <v>107</v>
      </c>
      <c r="C22" s="42"/>
      <c r="D22" s="39"/>
      <c r="E22" s="1"/>
      <c r="F22" s="25" t="str">
        <f t="shared" si="0"/>
        <v/>
      </c>
    </row>
    <row r="23" spans="1:6">
      <c r="A23" s="48" t="str">
        <f>IF(C23&gt;0,MAX(A$3:A22)+1,"")</f>
        <v/>
      </c>
      <c r="B23" s="122"/>
      <c r="C23" s="42"/>
      <c r="D23" s="39"/>
      <c r="E23" s="1"/>
      <c r="F23" s="25" t="str">
        <f t="shared" si="0"/>
        <v/>
      </c>
    </row>
    <row r="24" spans="1:6">
      <c r="A24" s="48">
        <f>IF(C24&gt;0,MAX(A$3:A23)+1,"")</f>
        <v>4</v>
      </c>
      <c r="B24" s="124" t="s">
        <v>207</v>
      </c>
      <c r="C24" s="43">
        <v>1</v>
      </c>
      <c r="D24" s="40" t="s">
        <v>8</v>
      </c>
      <c r="E24" s="1"/>
      <c r="F24" s="25" t="str">
        <f t="shared" si="0"/>
        <v/>
      </c>
    </row>
    <row r="25" spans="1:6">
      <c r="A25" s="48" t="str">
        <f>IF(C25&gt;0,MAX(A$3:A24)+1,"")</f>
        <v/>
      </c>
      <c r="B25" s="12"/>
      <c r="C25" s="42"/>
      <c r="D25" s="39"/>
      <c r="E25" s="1"/>
      <c r="F25" s="25" t="str">
        <f t="shared" si="0"/>
        <v/>
      </c>
    </row>
    <row r="26" spans="1:6" ht="39.6">
      <c r="A26" s="48" t="str">
        <f>IF(C26&gt;0,MAX(A$3:A25)+1,"")</f>
        <v/>
      </c>
      <c r="B26" s="12" t="s">
        <v>208</v>
      </c>
      <c r="C26" s="43"/>
      <c r="D26" s="40"/>
      <c r="E26" s="1"/>
      <c r="F26" s="25" t="str">
        <f t="shared" si="0"/>
        <v/>
      </c>
    </row>
    <row r="27" spans="1:6">
      <c r="A27" s="48" t="str">
        <f>IF(C27&gt;0,MAX(A$3:A26)+1,"")</f>
        <v/>
      </c>
      <c r="B27" s="12"/>
      <c r="C27" s="42"/>
      <c r="D27" s="39"/>
      <c r="E27" s="1"/>
      <c r="F27" s="25" t="str">
        <f t="shared" si="0"/>
        <v/>
      </c>
    </row>
    <row r="28" spans="1:6" ht="26.4">
      <c r="A28" s="48">
        <f>IF(C28&gt;0,MAX(A$3:A27)+1,"")</f>
        <v>5</v>
      </c>
      <c r="B28" s="13" t="s">
        <v>52</v>
      </c>
      <c r="C28" s="43">
        <v>1</v>
      </c>
      <c r="D28" s="40" t="s">
        <v>8</v>
      </c>
      <c r="E28" s="1"/>
      <c r="F28" s="25" t="str">
        <f t="shared" si="0"/>
        <v/>
      </c>
    </row>
    <row r="29" spans="1:6">
      <c r="A29" s="48" t="str">
        <f>IF(C29&gt;0,MAX(A$3:A28)+1,"")</f>
        <v/>
      </c>
      <c r="B29" s="13"/>
      <c r="C29" s="42"/>
      <c r="D29" s="39"/>
      <c r="E29" s="1"/>
      <c r="F29" s="25" t="str">
        <f t="shared" si="0"/>
        <v/>
      </c>
    </row>
    <row r="30" spans="1:6" ht="39.6">
      <c r="A30" s="48">
        <f>IF(C30&gt;0,MAX(A$3:A29)+1,"")</f>
        <v>6</v>
      </c>
      <c r="B30" s="13" t="s">
        <v>43</v>
      </c>
      <c r="C30" s="43">
        <v>1</v>
      </c>
      <c r="D30" s="40" t="s">
        <v>8</v>
      </c>
      <c r="E30" s="1"/>
      <c r="F30" s="25" t="str">
        <f t="shared" si="0"/>
        <v/>
      </c>
    </row>
    <row r="31" spans="1:6">
      <c r="A31" s="48" t="str">
        <f>IF(C31&gt;0,MAX(A$3:A30)+1,"")</f>
        <v/>
      </c>
      <c r="B31" s="13"/>
      <c r="C31" s="42"/>
      <c r="D31" s="39"/>
      <c r="E31" s="1"/>
      <c r="F31" s="25" t="str">
        <f t="shared" si="0"/>
        <v/>
      </c>
    </row>
    <row r="32" spans="1:6" ht="58.2" customHeight="1">
      <c r="A32" s="48">
        <f>IF(C32&gt;0,MAX(A$3:A31)+1,"")</f>
        <v>7</v>
      </c>
      <c r="B32" s="13" t="s">
        <v>44</v>
      </c>
      <c r="C32" s="43">
        <v>1</v>
      </c>
      <c r="D32" s="40" t="s">
        <v>8</v>
      </c>
      <c r="E32" s="1"/>
      <c r="F32" s="25" t="str">
        <f t="shared" si="0"/>
        <v/>
      </c>
    </row>
    <row r="33" spans="1:6">
      <c r="A33" s="48" t="str">
        <f>IF(C33&gt;0,MAX(A$3:A32)+1,"")</f>
        <v/>
      </c>
      <c r="B33" s="12"/>
      <c r="C33" s="42"/>
      <c r="D33" s="39"/>
      <c r="E33" s="1"/>
      <c r="F33" s="25" t="str">
        <f t="shared" si="0"/>
        <v/>
      </c>
    </row>
    <row r="34" spans="1:6">
      <c r="A34" s="48">
        <f>IF(C34&gt;0,MAX(A$3:A33)+1,"")</f>
        <v>8</v>
      </c>
      <c r="B34" s="13" t="s">
        <v>22</v>
      </c>
      <c r="C34" s="43">
        <v>1</v>
      </c>
      <c r="D34" s="40" t="s">
        <v>8</v>
      </c>
      <c r="E34" s="1"/>
      <c r="F34" s="25" t="str">
        <f t="shared" si="0"/>
        <v/>
      </c>
    </row>
    <row r="35" spans="1:6">
      <c r="A35" s="48" t="str">
        <f>IF(C35&gt;0,MAX(A$3:A34)+1,"")</f>
        <v/>
      </c>
      <c r="B35" s="12"/>
      <c r="C35" s="42"/>
      <c r="D35" s="39"/>
      <c r="E35" s="1"/>
      <c r="F35" s="25" t="str">
        <f t="shared" si="0"/>
        <v/>
      </c>
    </row>
    <row r="36" spans="1:6" ht="39.6">
      <c r="A36" s="48">
        <f>IF(C36&gt;0,MAX(A$3:A35)+1,"")</f>
        <v>9</v>
      </c>
      <c r="B36" s="12" t="s">
        <v>102</v>
      </c>
      <c r="C36" s="42">
        <v>1</v>
      </c>
      <c r="D36" s="39" t="s">
        <v>8</v>
      </c>
      <c r="E36" s="1"/>
      <c r="F36" s="25" t="str">
        <f t="shared" si="0"/>
        <v/>
      </c>
    </row>
    <row r="37" spans="1:6">
      <c r="A37" s="48" t="str">
        <f>IF(C37&gt;0,MAX(A$3:A36)+1,"")</f>
        <v/>
      </c>
      <c r="B37" s="12"/>
      <c r="C37" s="42"/>
      <c r="D37" s="39"/>
      <c r="E37" s="1"/>
      <c r="F37" s="25" t="str">
        <f t="shared" si="0"/>
        <v/>
      </c>
    </row>
    <row r="38" spans="1:6" ht="39.6">
      <c r="A38" s="48">
        <f>IF(C38&gt;0,MAX(A$3:A37)+1,"")</f>
        <v>10</v>
      </c>
      <c r="B38" s="123" t="s">
        <v>48</v>
      </c>
      <c r="C38" s="43">
        <v>1</v>
      </c>
      <c r="D38" s="40" t="s">
        <v>8</v>
      </c>
      <c r="E38" s="1"/>
      <c r="F38" s="25" t="str">
        <f t="shared" si="0"/>
        <v/>
      </c>
    </row>
    <row r="39" spans="1:6">
      <c r="A39" s="48" t="str">
        <f>IF(C39&gt;0,MAX(A$3:A38)+1,"")</f>
        <v/>
      </c>
      <c r="B39" s="12"/>
      <c r="C39" s="42"/>
      <c r="D39" s="39"/>
      <c r="E39" s="1"/>
      <c r="F39" s="25" t="str">
        <f t="shared" si="0"/>
        <v/>
      </c>
    </row>
    <row r="40" spans="1:6" ht="52.8">
      <c r="A40" s="48">
        <f>IF(C40&gt;0,MAX(A$3:A39)+1,"")</f>
        <v>11</v>
      </c>
      <c r="B40" s="123" t="s">
        <v>49</v>
      </c>
      <c r="C40" s="43">
        <v>1</v>
      </c>
      <c r="D40" s="40" t="s">
        <v>8</v>
      </c>
      <c r="E40" s="1"/>
      <c r="F40" s="25" t="str">
        <f t="shared" si="0"/>
        <v/>
      </c>
    </row>
    <row r="41" spans="1:6">
      <c r="A41" s="48" t="str">
        <f>IF(C41&gt;0,MAX(A$3:A40)+1,"")</f>
        <v/>
      </c>
      <c r="B41" s="12"/>
      <c r="C41" s="42"/>
      <c r="D41" s="39"/>
      <c r="E41" s="1"/>
      <c r="F41" s="25" t="str">
        <f t="shared" si="0"/>
        <v/>
      </c>
    </row>
    <row r="42" spans="1:6" ht="131.25" customHeight="1">
      <c r="A42" s="48">
        <f>IF(C42&gt;0,MAX(A$3:A41)+1,"")</f>
        <v>12</v>
      </c>
      <c r="B42" s="12" t="s">
        <v>123</v>
      </c>
      <c r="C42" s="42">
        <v>1</v>
      </c>
      <c r="D42" s="39" t="s">
        <v>8</v>
      </c>
      <c r="E42" s="1"/>
      <c r="F42" s="25" t="str">
        <f t="shared" si="0"/>
        <v/>
      </c>
    </row>
    <row r="43" spans="1:6">
      <c r="A43" s="48" t="str">
        <f>IF(C43&gt;0,MAX(A$3:A42)+1,"")</f>
        <v/>
      </c>
      <c r="B43" s="12"/>
      <c r="C43" s="42"/>
      <c r="D43" s="39"/>
      <c r="E43" s="1"/>
      <c r="F43" s="25" t="str">
        <f t="shared" si="0"/>
        <v/>
      </c>
    </row>
    <row r="44" spans="1:6" ht="40.950000000000003" customHeight="1">
      <c r="A44" s="48">
        <f>IF(C44&gt;0,MAX(A$3:A43)+1,"")</f>
        <v>13</v>
      </c>
      <c r="B44" s="28" t="s">
        <v>50</v>
      </c>
      <c r="C44" s="43">
        <v>1</v>
      </c>
      <c r="D44" s="40" t="s">
        <v>8</v>
      </c>
      <c r="E44" s="1"/>
      <c r="F44" s="25" t="str">
        <f t="shared" si="0"/>
        <v/>
      </c>
    </row>
    <row r="45" spans="1:6">
      <c r="A45" s="48" t="str">
        <f>IF(C45&gt;0,MAX(A$3:A44)+1,"")</f>
        <v/>
      </c>
      <c r="B45" s="12"/>
      <c r="C45" s="42"/>
      <c r="D45" s="39"/>
      <c r="E45" s="1"/>
      <c r="F45" s="25" t="str">
        <f t="shared" si="0"/>
        <v/>
      </c>
    </row>
    <row r="46" spans="1:6" ht="66">
      <c r="A46" s="48">
        <f>IF(C46&gt;0,MAX(A$3:A45)+1,"")</f>
        <v>14</v>
      </c>
      <c r="B46" s="28" t="s">
        <v>51</v>
      </c>
      <c r="C46" s="43">
        <v>1</v>
      </c>
      <c r="D46" s="40" t="s">
        <v>8</v>
      </c>
      <c r="E46" s="1"/>
      <c r="F46" s="25" t="str">
        <f t="shared" si="0"/>
        <v/>
      </c>
    </row>
    <row r="47" spans="1:6">
      <c r="A47" s="48" t="str">
        <f>IF(C47&gt;0,MAX(A$3:A46)+1,"")</f>
        <v/>
      </c>
      <c r="B47" s="28"/>
      <c r="C47" s="42"/>
      <c r="D47" s="39"/>
      <c r="E47" s="1"/>
      <c r="F47" s="25" t="str">
        <f t="shared" si="0"/>
        <v/>
      </c>
    </row>
    <row r="48" spans="1:6" ht="39.6">
      <c r="A48" s="48">
        <f>IF(C48&gt;0,MAX(A$3:A47)+1,"")</f>
        <v>15</v>
      </c>
      <c r="B48" s="28" t="s">
        <v>124</v>
      </c>
      <c r="C48" s="43">
        <v>1</v>
      </c>
      <c r="D48" s="40" t="s">
        <v>8</v>
      </c>
      <c r="E48" s="1"/>
      <c r="F48" s="25" t="str">
        <f t="shared" si="0"/>
        <v/>
      </c>
    </row>
    <row r="49" spans="1:6">
      <c r="A49" s="48" t="str">
        <f>IF(C49&gt;0,MAX(A$3:A48)+1,"")</f>
        <v/>
      </c>
      <c r="B49" s="122"/>
      <c r="C49" s="42"/>
      <c r="D49" s="39"/>
      <c r="E49" s="1"/>
      <c r="F49" s="25" t="str">
        <f>IF(E49&gt;0.001,C49*E49,"")</f>
        <v/>
      </c>
    </row>
    <row r="50" spans="1:6">
      <c r="A50" s="6"/>
      <c r="B50" s="3"/>
      <c r="C50" s="42"/>
      <c r="D50" s="39"/>
      <c r="E50" s="1"/>
      <c r="F50" s="23"/>
    </row>
    <row r="51" spans="1:6" ht="16.95" customHeight="1" thickBot="1">
      <c r="A51" s="6"/>
      <c r="B51" s="9" t="s">
        <v>41</v>
      </c>
      <c r="C51" s="42"/>
      <c r="D51" s="39"/>
      <c r="E51" s="5"/>
      <c r="F51" s="24">
        <f>SUM(F1:F49)</f>
        <v>0</v>
      </c>
    </row>
    <row r="52"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3.xml><?xml version="1.0" encoding="utf-8"?>
<worksheet xmlns="http://schemas.openxmlformats.org/spreadsheetml/2006/main" xmlns:r="http://schemas.openxmlformats.org/officeDocument/2006/relationships">
  <sheetPr>
    <tabColor rgb="FFFFFF00"/>
  </sheetPr>
  <dimension ref="A1:G137"/>
  <sheetViews>
    <sheetView zoomScale="80" zoomScaleNormal="80" workbookViewId="0">
      <pane xSplit="1" ySplit="4" topLeftCell="B5" activePane="bottomRight" state="frozen"/>
      <selection activeCell="A48" sqref="A48:XFD49"/>
      <selection pane="topRight" activeCell="A48" sqref="A48:XFD49"/>
      <selection pane="bottomLeft" activeCell="A48" sqref="A48:XFD49"/>
      <selection pane="bottomRight" activeCell="B3" sqref="B3"/>
    </sheetView>
  </sheetViews>
  <sheetFormatPr defaultColWidth="9.109375" defaultRowHeight="13.2"/>
  <cols>
    <col min="1" max="1" width="6.6640625" style="81" customWidth="1"/>
    <col min="2" max="2" width="55.6640625" style="73" customWidth="1"/>
    <col min="3" max="3" width="6.6640625" style="74" customWidth="1"/>
    <col min="4" max="4" width="6.6640625" style="75" customWidth="1"/>
    <col min="5" max="5" width="10.6640625" style="76" customWidth="1"/>
    <col min="6" max="6" width="13.6640625" style="77" customWidth="1"/>
    <col min="7" max="7" width="9.109375" style="80"/>
    <col min="8" max="16384" width="9.109375" style="76"/>
  </cols>
  <sheetData>
    <row r="1" spans="1:6">
      <c r="A1" s="20" t="s">
        <v>122</v>
      </c>
      <c r="B1" s="17"/>
      <c r="C1" s="43"/>
      <c r="D1" s="40"/>
      <c r="E1" s="34"/>
      <c r="F1" s="68" t="s">
        <v>108</v>
      </c>
    </row>
    <row r="2" spans="1:6">
      <c r="A2" s="20"/>
      <c r="B2" s="17"/>
      <c r="C2" s="43"/>
      <c r="D2" s="40"/>
      <c r="E2" s="34"/>
      <c r="F2" s="37" t="str">
        <f t="shared" ref="F2:F20" si="0">IF(E2&gt;0.001,C2*E2,"")</f>
        <v/>
      </c>
    </row>
    <row r="3" spans="1:6">
      <c r="A3" s="20"/>
      <c r="B3" s="50" t="s">
        <v>37</v>
      </c>
      <c r="C3" s="43"/>
      <c r="D3" s="40"/>
      <c r="E3" s="34"/>
      <c r="F3" s="37" t="str">
        <f t="shared" si="0"/>
        <v/>
      </c>
    </row>
    <row r="4" spans="1:6">
      <c r="A4" s="63" t="str">
        <f>IF(C4&gt;0,MAX(A$3:A3)+1,"")</f>
        <v/>
      </c>
      <c r="B4" s="17"/>
      <c r="C4" s="43"/>
      <c r="D4" s="40"/>
      <c r="E4" s="34"/>
      <c r="F4" s="37" t="str">
        <f t="shared" si="0"/>
        <v/>
      </c>
    </row>
    <row r="5" spans="1:6" ht="69" customHeight="1">
      <c r="A5" s="63" t="str">
        <f>IF(C5&gt;0,MAX(A$3:A4)+1,"")</f>
        <v/>
      </c>
      <c r="B5" s="17" t="s">
        <v>104</v>
      </c>
      <c r="C5" s="43"/>
      <c r="D5" s="40"/>
      <c r="E5" s="34"/>
      <c r="F5" s="37" t="str">
        <f t="shared" si="0"/>
        <v/>
      </c>
    </row>
    <row r="6" spans="1:6">
      <c r="A6" s="63" t="str">
        <f>IF(C6&gt;0,MAX(A$3:A5)+1,"")</f>
        <v/>
      </c>
      <c r="B6" s="17"/>
      <c r="C6" s="43"/>
      <c r="D6" s="40"/>
      <c r="E6" s="34"/>
      <c r="F6" s="37" t="str">
        <f>IF(E6&gt;0.001,C6*E6,"")</f>
        <v/>
      </c>
    </row>
    <row r="7" spans="1:6">
      <c r="A7" s="63" t="str">
        <f>IF(C7&gt;0,MAX(A$3:A6)+1,"")</f>
        <v/>
      </c>
      <c r="B7" s="35" t="s">
        <v>16</v>
      </c>
      <c r="C7" s="43"/>
      <c r="D7" s="40"/>
      <c r="E7" s="34"/>
      <c r="F7" s="37" t="str">
        <f>IF(E7&gt;0.001,C7*E7,"")</f>
        <v/>
      </c>
    </row>
    <row r="8" spans="1:6">
      <c r="A8" s="63" t="str">
        <f>IF(C8&gt;0,MAX(A$3:A7)+1,"")</f>
        <v/>
      </c>
      <c r="B8" s="17"/>
      <c r="C8" s="43"/>
      <c r="D8" s="40"/>
      <c r="E8" s="34"/>
      <c r="F8" s="37" t="str">
        <f t="shared" si="0"/>
        <v/>
      </c>
    </row>
    <row r="9" spans="1:6">
      <c r="A9" s="63">
        <f>IF(C9&gt;0,MAX(A$3:A8)+1,"")</f>
        <v>1</v>
      </c>
      <c r="B9" s="19" t="s">
        <v>162</v>
      </c>
      <c r="C9" s="43">
        <v>1</v>
      </c>
      <c r="D9" s="40" t="s">
        <v>8</v>
      </c>
      <c r="E9" s="34"/>
      <c r="F9" s="37" t="str">
        <f t="shared" si="0"/>
        <v/>
      </c>
    </row>
    <row r="10" spans="1:6">
      <c r="A10" s="63" t="str">
        <f>IF(C10&gt;0,MAX(A$3:A9)+1,"")</f>
        <v/>
      </c>
      <c r="B10" s="17"/>
      <c r="C10" s="43"/>
      <c r="D10" s="40"/>
      <c r="E10" s="34"/>
      <c r="F10" s="37" t="str">
        <f t="shared" si="0"/>
        <v/>
      </c>
    </row>
    <row r="11" spans="1:6">
      <c r="A11" s="63" t="str">
        <f>IF(C11&gt;0,MAX(A$3:A10)+1,"")</f>
        <v/>
      </c>
      <c r="B11" s="19" t="s">
        <v>60</v>
      </c>
      <c r="C11" s="43"/>
      <c r="D11" s="40"/>
      <c r="E11" s="34"/>
      <c r="F11" s="37" t="str">
        <f t="shared" si="0"/>
        <v/>
      </c>
    </row>
    <row r="12" spans="1:6">
      <c r="A12" s="63" t="str">
        <f>IF(C12&gt;0,MAX(A$3:A11)+1,"")</f>
        <v/>
      </c>
      <c r="B12" s="17"/>
      <c r="C12" s="43"/>
      <c r="D12" s="40"/>
      <c r="E12" s="34"/>
      <c r="F12" s="37" t="str">
        <f t="shared" si="0"/>
        <v/>
      </c>
    </row>
    <row r="13" spans="1:6">
      <c r="A13" s="63">
        <f>IF(C13&gt;0,MAX(A$3:A12)+1,"")</f>
        <v>2</v>
      </c>
      <c r="B13" s="17" t="s">
        <v>61</v>
      </c>
      <c r="C13" s="43">
        <v>1</v>
      </c>
      <c r="D13" s="40" t="s">
        <v>8</v>
      </c>
      <c r="E13" s="34"/>
      <c r="F13" s="37" t="str">
        <f t="shared" si="0"/>
        <v/>
      </c>
    </row>
    <row r="14" spans="1:6">
      <c r="A14" s="63" t="str">
        <f>IF(C14&gt;0,MAX(A$3:A13)+1,"")</f>
        <v/>
      </c>
      <c r="B14" s="17"/>
      <c r="C14" s="43"/>
      <c r="D14" s="40"/>
      <c r="E14" s="34"/>
      <c r="F14" s="37" t="str">
        <f t="shared" si="0"/>
        <v/>
      </c>
    </row>
    <row r="15" spans="1:6">
      <c r="A15" s="63">
        <f>IF(C15&gt;0,MAX(A$3:A14)+1,"")</f>
        <v>3</v>
      </c>
      <c r="B15" s="17" t="s">
        <v>62</v>
      </c>
      <c r="C15" s="43">
        <v>1</v>
      </c>
      <c r="D15" s="40" t="s">
        <v>8</v>
      </c>
      <c r="E15" s="34"/>
      <c r="F15" s="37" t="str">
        <f t="shared" si="0"/>
        <v/>
      </c>
    </row>
    <row r="16" spans="1:6">
      <c r="A16" s="63" t="str">
        <f>IF(C16&gt;0,MAX(A$3:A15)+1,"")</f>
        <v/>
      </c>
      <c r="B16" s="17"/>
      <c r="C16" s="43"/>
      <c r="D16" s="40"/>
      <c r="E16" s="34"/>
      <c r="F16" s="37" t="str">
        <f t="shared" si="0"/>
        <v/>
      </c>
    </row>
    <row r="17" spans="1:6">
      <c r="A17" s="63" t="str">
        <f>IF(C17&gt;0,MAX(A$3:A16)+1,"")</f>
        <v/>
      </c>
      <c r="B17" s="35" t="s">
        <v>63</v>
      </c>
      <c r="C17" s="43"/>
      <c r="D17" s="40"/>
      <c r="E17" s="34"/>
      <c r="F17" s="37" t="str">
        <f t="shared" si="0"/>
        <v/>
      </c>
    </row>
    <row r="18" spans="1:6">
      <c r="A18" s="63" t="str">
        <f>IF(C18&gt;0,MAX(A$3:A17)+1,"")</f>
        <v/>
      </c>
      <c r="B18" s="17"/>
      <c r="C18" s="43"/>
      <c r="D18" s="40"/>
      <c r="E18" s="34"/>
      <c r="F18" s="37" t="str">
        <f t="shared" si="0"/>
        <v/>
      </c>
    </row>
    <row r="19" spans="1:6">
      <c r="A19" s="63">
        <f>IF(C19&gt;0,MAX(A$3:A18)+1,"")</f>
        <v>4</v>
      </c>
      <c r="B19" s="19" t="s">
        <v>64</v>
      </c>
      <c r="C19" s="43">
        <v>1</v>
      </c>
      <c r="D19" s="40" t="s">
        <v>8</v>
      </c>
      <c r="E19" s="34"/>
      <c r="F19" s="37" t="str">
        <f t="shared" si="0"/>
        <v/>
      </c>
    </row>
    <row r="20" spans="1:6">
      <c r="A20" s="63" t="str">
        <f>IF(C20&gt;0,MAX(A$3:A19)+1,"")</f>
        <v/>
      </c>
      <c r="B20" s="17"/>
      <c r="C20" s="43"/>
      <c r="D20" s="40"/>
      <c r="E20" s="34"/>
      <c r="F20" s="37" t="str">
        <f t="shared" si="0"/>
        <v/>
      </c>
    </row>
    <row r="21" spans="1:6">
      <c r="A21" s="63">
        <f>IF(C21&gt;0,MAX(A$3:A20)+1,"")</f>
        <v>5</v>
      </c>
      <c r="B21" s="19" t="s">
        <v>18</v>
      </c>
      <c r="C21" s="43">
        <v>1</v>
      </c>
      <c r="D21" s="40" t="s">
        <v>8</v>
      </c>
      <c r="E21" s="34"/>
      <c r="F21" s="37" t="str">
        <f t="shared" ref="F21:F22" si="1">IF(E21&gt;0.001,C21*E21,"")</f>
        <v/>
      </c>
    </row>
    <row r="22" spans="1:6">
      <c r="A22" s="63" t="str">
        <f>IF(C22&gt;0,MAX(A$3:A21)+1,"")</f>
        <v/>
      </c>
      <c r="B22" s="17"/>
      <c r="C22" s="43"/>
      <c r="D22" s="40"/>
      <c r="E22" s="34"/>
      <c r="F22" s="37" t="str">
        <f t="shared" si="1"/>
        <v/>
      </c>
    </row>
    <row r="23" spans="1:6">
      <c r="A23" s="63">
        <f>IF(C23&gt;0,MAX(A$3:A22)+1,"")</f>
        <v>6</v>
      </c>
      <c r="B23" s="19" t="s">
        <v>66</v>
      </c>
      <c r="C23" s="43">
        <v>1</v>
      </c>
      <c r="D23" s="40" t="s">
        <v>8</v>
      </c>
      <c r="E23" s="34"/>
      <c r="F23" s="37" t="str">
        <f t="shared" ref="F23:F51" si="2">IF(E23&gt;0.001,C23*E23,"")</f>
        <v/>
      </c>
    </row>
    <row r="24" spans="1:6">
      <c r="A24" s="63" t="str">
        <f>IF(C24&gt;0,MAX(A$3:A23)+1,"")</f>
        <v/>
      </c>
      <c r="B24" s="17"/>
      <c r="C24" s="43"/>
      <c r="D24" s="40"/>
      <c r="E24" s="34"/>
      <c r="F24" s="37" t="str">
        <f t="shared" si="2"/>
        <v/>
      </c>
    </row>
    <row r="25" spans="1:6">
      <c r="A25" s="63" t="str">
        <f>IF(C25&gt;0,MAX(A$3:A24)+1,"")</f>
        <v/>
      </c>
      <c r="B25" s="19" t="s">
        <v>67</v>
      </c>
      <c r="C25" s="43"/>
      <c r="D25" s="40"/>
      <c r="E25" s="34"/>
      <c r="F25" s="37" t="str">
        <f t="shared" si="2"/>
        <v/>
      </c>
    </row>
    <row r="26" spans="1:6">
      <c r="A26" s="63" t="str">
        <f>IF(C26&gt;0,MAX(A$3:A25)+1,"")</f>
        <v/>
      </c>
      <c r="B26" s="17"/>
      <c r="C26" s="43"/>
      <c r="D26" s="40"/>
      <c r="E26" s="34"/>
      <c r="F26" s="37" t="str">
        <f t="shared" si="2"/>
        <v/>
      </c>
    </row>
    <row r="27" spans="1:6">
      <c r="A27" s="63" t="str">
        <f>IF(C27&gt;0,MAX(A$3:A26)+1,"")</f>
        <v/>
      </c>
      <c r="B27" s="17" t="s">
        <v>68</v>
      </c>
      <c r="C27" s="43"/>
      <c r="D27" s="40"/>
      <c r="E27" s="34"/>
      <c r="F27" s="37" t="str">
        <f t="shared" si="2"/>
        <v/>
      </c>
    </row>
    <row r="28" spans="1:6">
      <c r="A28" s="63" t="str">
        <f>IF(C28&gt;0,MAX(A$3:A27)+1,"")</f>
        <v/>
      </c>
      <c r="B28" s="17"/>
      <c r="C28" s="43"/>
      <c r="D28" s="40"/>
      <c r="E28" s="34"/>
      <c r="F28" s="37" t="str">
        <f t="shared" si="2"/>
        <v/>
      </c>
    </row>
    <row r="29" spans="1:6">
      <c r="A29" s="63">
        <f>IF(C29&gt;0,MAX(A$3:A28)+1,"")</f>
        <v>7</v>
      </c>
      <c r="B29" s="18" t="s">
        <v>38</v>
      </c>
      <c r="C29" s="43">
        <v>1</v>
      </c>
      <c r="D29" s="40" t="s">
        <v>8</v>
      </c>
      <c r="E29" s="34"/>
      <c r="F29" s="37" t="str">
        <f t="shared" si="2"/>
        <v/>
      </c>
    </row>
    <row r="30" spans="1:6">
      <c r="A30" s="63" t="str">
        <f>IF(C30&gt;0,MAX(A$3:A29)+1,"")</f>
        <v/>
      </c>
      <c r="B30" s="17"/>
      <c r="C30" s="43"/>
      <c r="D30" s="40"/>
      <c r="E30" s="34"/>
      <c r="F30" s="37" t="str">
        <f t="shared" si="2"/>
        <v/>
      </c>
    </row>
    <row r="31" spans="1:6">
      <c r="A31" s="63">
        <f>IF(C31&gt;0,MAX(A$3:A30)+1,"")</f>
        <v>8</v>
      </c>
      <c r="B31" s="18" t="s">
        <v>69</v>
      </c>
      <c r="C31" s="43">
        <v>1</v>
      </c>
      <c r="D31" s="40" t="s">
        <v>8</v>
      </c>
      <c r="E31" s="34"/>
      <c r="F31" s="37" t="str">
        <f t="shared" si="2"/>
        <v/>
      </c>
    </row>
    <row r="32" spans="1:6">
      <c r="A32" s="63" t="str">
        <f>IF(C32&gt;0,MAX(A$3:A31)+1,"")</f>
        <v/>
      </c>
      <c r="B32" s="17"/>
      <c r="C32" s="43"/>
      <c r="D32" s="40"/>
      <c r="E32" s="34"/>
      <c r="F32" s="37" t="str">
        <f t="shared" si="2"/>
        <v/>
      </c>
    </row>
    <row r="33" spans="1:6">
      <c r="A33" s="63">
        <f>IF(C33&gt;0,MAX(A$3:A32)+1,"")</f>
        <v>9</v>
      </c>
      <c r="B33" s="18" t="s">
        <v>70</v>
      </c>
      <c r="C33" s="43">
        <v>1</v>
      </c>
      <c r="D33" s="40" t="s">
        <v>8</v>
      </c>
      <c r="E33" s="34"/>
      <c r="F33" s="37" t="str">
        <f t="shared" si="2"/>
        <v/>
      </c>
    </row>
    <row r="34" spans="1:6">
      <c r="A34" s="63" t="str">
        <f>IF(C34&gt;0,MAX(A$3:A33)+1,"")</f>
        <v/>
      </c>
      <c r="B34" s="17"/>
      <c r="C34" s="43"/>
      <c r="D34" s="40"/>
      <c r="E34" s="34"/>
      <c r="F34" s="37" t="str">
        <f t="shared" si="2"/>
        <v/>
      </c>
    </row>
    <row r="35" spans="1:6">
      <c r="A35" s="63">
        <f>IF(C35&gt;0,MAX(A$3:A34)+1,"")</f>
        <v>10</v>
      </c>
      <c r="B35" s="18" t="s">
        <v>71</v>
      </c>
      <c r="C35" s="43">
        <v>1</v>
      </c>
      <c r="D35" s="40" t="s">
        <v>8</v>
      </c>
      <c r="E35" s="34"/>
      <c r="F35" s="37" t="str">
        <f t="shared" si="2"/>
        <v/>
      </c>
    </row>
    <row r="36" spans="1:6">
      <c r="A36" s="63" t="str">
        <f>IF(C36&gt;0,MAX(A$3:A35)+1,"")</f>
        <v/>
      </c>
      <c r="B36" s="17"/>
      <c r="C36" s="43"/>
      <c r="D36" s="40"/>
      <c r="E36" s="34"/>
      <c r="F36" s="37" t="str">
        <f t="shared" si="2"/>
        <v/>
      </c>
    </row>
    <row r="37" spans="1:6">
      <c r="A37" s="63">
        <f>IF(C37&gt;0,MAX(A$3:A36)+1,"")</f>
        <v>11</v>
      </c>
      <c r="B37" s="18" t="s">
        <v>72</v>
      </c>
      <c r="C37" s="43">
        <v>1</v>
      </c>
      <c r="D37" s="40" t="s">
        <v>8</v>
      </c>
      <c r="E37" s="34"/>
      <c r="F37" s="37" t="str">
        <f t="shared" si="2"/>
        <v/>
      </c>
    </row>
    <row r="38" spans="1:6">
      <c r="A38" s="63" t="str">
        <f>IF(C38&gt;0,MAX(A$3:A37)+1,"")</f>
        <v/>
      </c>
      <c r="B38" s="17"/>
      <c r="C38" s="43"/>
      <c r="D38" s="40"/>
      <c r="E38" s="34"/>
      <c r="F38" s="37" t="str">
        <f t="shared" si="2"/>
        <v/>
      </c>
    </row>
    <row r="39" spans="1:6">
      <c r="A39" s="63">
        <f>IF(C39&gt;0,MAX(A$3:A38)+1,"")</f>
        <v>12</v>
      </c>
      <c r="B39" s="17" t="s">
        <v>73</v>
      </c>
      <c r="C39" s="43">
        <v>1</v>
      </c>
      <c r="D39" s="40" t="s">
        <v>8</v>
      </c>
      <c r="E39" s="34"/>
      <c r="F39" s="37" t="str">
        <f t="shared" si="2"/>
        <v/>
      </c>
    </row>
    <row r="40" spans="1:6">
      <c r="A40" s="63" t="str">
        <f>IF(C40&gt;0,MAX(A$3:A39)+1,"")</f>
        <v/>
      </c>
      <c r="B40" s="17"/>
      <c r="C40" s="43"/>
      <c r="D40" s="40"/>
      <c r="E40" s="34"/>
      <c r="F40" s="37" t="str">
        <f t="shared" si="2"/>
        <v/>
      </c>
    </row>
    <row r="41" spans="1:6">
      <c r="A41" s="63">
        <f>IF(C41&gt;0,MAX(A$3:A40)+1,"")</f>
        <v>13</v>
      </c>
      <c r="B41" s="17" t="s">
        <v>74</v>
      </c>
      <c r="C41" s="43">
        <v>1</v>
      </c>
      <c r="D41" s="40" t="s">
        <v>8</v>
      </c>
      <c r="E41" s="34"/>
      <c r="F41" s="37" t="str">
        <f t="shared" si="2"/>
        <v/>
      </c>
    </row>
    <row r="42" spans="1:6">
      <c r="A42" s="63" t="str">
        <f>IF(C42&gt;0,MAX(A$3:A41)+1,"")</f>
        <v/>
      </c>
      <c r="B42" s="17"/>
      <c r="C42" s="43"/>
      <c r="D42" s="40"/>
      <c r="E42" s="34"/>
      <c r="F42" s="37" t="str">
        <f t="shared" si="2"/>
        <v/>
      </c>
    </row>
    <row r="43" spans="1:6">
      <c r="A43" s="63" t="str">
        <f>IF(C43&gt;0,MAX(A$3:A42)+1,"")</f>
        <v/>
      </c>
      <c r="B43" s="19" t="s">
        <v>75</v>
      </c>
      <c r="C43" s="43"/>
      <c r="D43" s="40"/>
      <c r="E43" s="34"/>
      <c r="F43" s="37" t="str">
        <f t="shared" si="2"/>
        <v/>
      </c>
    </row>
    <row r="44" spans="1:6">
      <c r="A44" s="63" t="str">
        <f>IF(C44&gt;0,MAX(A$3:A43)+1,"")</f>
        <v/>
      </c>
      <c r="B44" s="17"/>
      <c r="C44" s="43"/>
      <c r="D44" s="40"/>
      <c r="E44" s="34"/>
      <c r="F44" s="37" t="str">
        <f t="shared" si="2"/>
        <v/>
      </c>
    </row>
    <row r="45" spans="1:6">
      <c r="A45" s="63">
        <f>IF(C45&gt;0,MAX(A$3:A44)+1,"")</f>
        <v>14</v>
      </c>
      <c r="B45" s="17" t="s">
        <v>76</v>
      </c>
      <c r="C45" s="43">
        <v>1</v>
      </c>
      <c r="D45" s="40" t="s">
        <v>8</v>
      </c>
      <c r="E45" s="34"/>
      <c r="F45" s="37" t="str">
        <f t="shared" si="2"/>
        <v/>
      </c>
    </row>
    <row r="46" spans="1:6">
      <c r="A46" s="63" t="str">
        <f>IF(C46&gt;0,MAX(A$3:A45)+1,"")</f>
        <v/>
      </c>
      <c r="B46" s="17"/>
      <c r="C46" s="43"/>
      <c r="D46" s="40"/>
      <c r="E46" s="34"/>
      <c r="F46" s="37" t="str">
        <f t="shared" si="2"/>
        <v/>
      </c>
    </row>
    <row r="47" spans="1:6">
      <c r="A47" s="63">
        <f>IF(C47&gt;0,MAX(A$3:A46)+1,"")</f>
        <v>15</v>
      </c>
      <c r="B47" s="17" t="s">
        <v>77</v>
      </c>
      <c r="C47" s="43">
        <v>1</v>
      </c>
      <c r="D47" s="40" t="s">
        <v>8</v>
      </c>
      <c r="E47" s="34"/>
      <c r="F47" s="37" t="str">
        <f t="shared" si="2"/>
        <v/>
      </c>
    </row>
    <row r="48" spans="1:6">
      <c r="A48" s="63" t="str">
        <f>IF(C48&gt;0,MAX(A$3:A47)+1,"")</f>
        <v/>
      </c>
      <c r="B48" s="17"/>
      <c r="C48" s="43"/>
      <c r="D48" s="40"/>
      <c r="E48" s="34"/>
      <c r="F48" s="37" t="str">
        <f t="shared" si="2"/>
        <v/>
      </c>
    </row>
    <row r="49" spans="1:6" ht="26.4">
      <c r="A49" s="63">
        <f>IF(C49&gt;0,MAX(A$3:A48)+1,"")</f>
        <v>16</v>
      </c>
      <c r="B49" s="17" t="s">
        <v>112</v>
      </c>
      <c r="C49" s="43">
        <v>1</v>
      </c>
      <c r="D49" s="40" t="s">
        <v>8</v>
      </c>
      <c r="E49" s="34"/>
      <c r="F49" s="37" t="str">
        <f t="shared" si="2"/>
        <v/>
      </c>
    </row>
    <row r="50" spans="1:6">
      <c r="A50" s="63" t="str">
        <f>IF(C50&gt;0,MAX(A$3:A49)+1,"")</f>
        <v/>
      </c>
      <c r="B50" s="17"/>
      <c r="C50" s="43"/>
      <c r="D50" s="40"/>
      <c r="E50" s="34"/>
      <c r="F50" s="37" t="str">
        <f t="shared" si="2"/>
        <v/>
      </c>
    </row>
    <row r="51" spans="1:6">
      <c r="A51" s="63">
        <f>IF(C51&gt;0,MAX(A$3:A50)+1,"")</f>
        <v>17</v>
      </c>
      <c r="B51" s="17" t="s">
        <v>78</v>
      </c>
      <c r="C51" s="43">
        <v>1</v>
      </c>
      <c r="D51" s="40" t="s">
        <v>8</v>
      </c>
      <c r="E51" s="34"/>
      <c r="F51" s="37" t="str">
        <f t="shared" si="2"/>
        <v/>
      </c>
    </row>
    <row r="52" spans="1:6">
      <c r="A52" s="63" t="str">
        <f>IF(C52&gt;0,MAX(A$3:A51)+1,"")</f>
        <v/>
      </c>
      <c r="B52" s="17"/>
      <c r="C52" s="43"/>
      <c r="D52" s="40"/>
      <c r="E52" s="34"/>
      <c r="F52" s="37" t="str">
        <f t="shared" ref="F52:F87" si="3">IF(E52&gt;0.001,C52*E52,"")</f>
        <v/>
      </c>
    </row>
    <row r="53" spans="1:6">
      <c r="A53" s="63">
        <f>IF(C53&gt;0,MAX(A$3:A52)+1,"")</f>
        <v>18</v>
      </c>
      <c r="B53" s="17" t="s">
        <v>79</v>
      </c>
      <c r="C53" s="43">
        <v>1</v>
      </c>
      <c r="D53" s="40" t="s">
        <v>8</v>
      </c>
      <c r="E53" s="34"/>
      <c r="F53" s="37" t="str">
        <f t="shared" si="3"/>
        <v/>
      </c>
    </row>
    <row r="54" spans="1:6">
      <c r="A54" s="63" t="str">
        <f>IF(C54&gt;0,MAX(A$3:A53)+1,"")</f>
        <v/>
      </c>
      <c r="B54" s="17"/>
      <c r="C54" s="43"/>
      <c r="D54" s="40"/>
      <c r="E54" s="34"/>
      <c r="F54" s="37" t="str">
        <f t="shared" si="3"/>
        <v/>
      </c>
    </row>
    <row r="55" spans="1:6">
      <c r="A55" s="63">
        <f>IF(C55&gt;0,MAX(A$3:A54)+1,"")</f>
        <v>19</v>
      </c>
      <c r="B55" s="17" t="s">
        <v>80</v>
      </c>
      <c r="C55" s="43">
        <v>1</v>
      </c>
      <c r="D55" s="40" t="s">
        <v>8</v>
      </c>
      <c r="E55" s="34"/>
      <c r="F55" s="37" t="str">
        <f t="shared" si="3"/>
        <v/>
      </c>
    </row>
    <row r="56" spans="1:6">
      <c r="A56" s="63" t="str">
        <f>IF(C56&gt;0,MAX(A$3:A55)+1,"")</f>
        <v/>
      </c>
      <c r="B56" s="17"/>
      <c r="C56" s="43"/>
      <c r="D56" s="40"/>
      <c r="E56" s="34"/>
      <c r="F56" s="37" t="str">
        <f t="shared" si="3"/>
        <v/>
      </c>
    </row>
    <row r="57" spans="1:6">
      <c r="A57" s="63">
        <f>IF(C57&gt;0,MAX(A$3:A56)+1,"")</f>
        <v>20</v>
      </c>
      <c r="B57" s="19" t="s">
        <v>59</v>
      </c>
      <c r="C57" s="43">
        <v>1</v>
      </c>
      <c r="D57" s="40" t="s">
        <v>8</v>
      </c>
      <c r="E57" s="34"/>
      <c r="F57" s="37" t="str">
        <f t="shared" si="3"/>
        <v/>
      </c>
    </row>
    <row r="58" spans="1:6">
      <c r="A58" s="63" t="str">
        <f>IF(C58&gt;0,MAX(A$3:A57)+1,"")</f>
        <v/>
      </c>
      <c r="B58" s="17"/>
      <c r="C58" s="43"/>
      <c r="D58" s="40"/>
      <c r="E58" s="34"/>
      <c r="F58" s="37" t="str">
        <f t="shared" si="3"/>
        <v/>
      </c>
    </row>
    <row r="59" spans="1:6">
      <c r="A59" s="63" t="str">
        <f>IF(C59&gt;0,MAX(A$3:A58)+1,"")</f>
        <v/>
      </c>
      <c r="B59" s="17" t="s">
        <v>59</v>
      </c>
      <c r="C59" s="43"/>
      <c r="D59" s="40"/>
      <c r="E59" s="34"/>
      <c r="F59" s="37" t="str">
        <f t="shared" si="3"/>
        <v/>
      </c>
    </row>
    <row r="60" spans="1:6">
      <c r="A60" s="63" t="str">
        <f>IF(C60&gt;0,MAX(A$3:A59)+1,"")</f>
        <v/>
      </c>
      <c r="B60" s="17"/>
      <c r="C60" s="43"/>
      <c r="D60" s="40"/>
      <c r="E60" s="34"/>
      <c r="F60" s="37" t="str">
        <f t="shared" si="3"/>
        <v/>
      </c>
    </row>
    <row r="61" spans="1:6">
      <c r="A61" s="63">
        <f>IF(C61&gt;0,MAX(A$3:A60)+1,"")</f>
        <v>21</v>
      </c>
      <c r="B61" s="18" t="s">
        <v>81</v>
      </c>
      <c r="C61" s="43">
        <v>1</v>
      </c>
      <c r="D61" s="40" t="s">
        <v>8</v>
      </c>
      <c r="E61" s="34"/>
      <c r="F61" s="37" t="str">
        <f t="shared" si="3"/>
        <v/>
      </c>
    </row>
    <row r="62" spans="1:6">
      <c r="A62" s="63" t="str">
        <f>IF(C62&gt;0,MAX(A$3:A61)+1,"")</f>
        <v/>
      </c>
      <c r="B62" s="17"/>
      <c r="C62" s="43"/>
      <c r="D62" s="40"/>
      <c r="E62" s="34"/>
      <c r="F62" s="37" t="str">
        <f t="shared" si="3"/>
        <v/>
      </c>
    </row>
    <row r="63" spans="1:6">
      <c r="A63" s="63">
        <f>IF(C63&gt;0,MAX(A$3:A62)+1,"")</f>
        <v>22</v>
      </c>
      <c r="B63" s="18" t="s">
        <v>82</v>
      </c>
      <c r="C63" s="43">
        <v>1</v>
      </c>
      <c r="D63" s="40" t="s">
        <v>8</v>
      </c>
      <c r="E63" s="34"/>
      <c r="F63" s="37" t="str">
        <f t="shared" si="3"/>
        <v/>
      </c>
    </row>
    <row r="64" spans="1:6">
      <c r="A64" s="63" t="str">
        <f>IF(C64&gt;0,MAX(A$3:A63)+1,"")</f>
        <v/>
      </c>
      <c r="B64" s="17"/>
      <c r="C64" s="43"/>
      <c r="D64" s="40"/>
      <c r="E64" s="34"/>
      <c r="F64" s="37" t="str">
        <f t="shared" si="3"/>
        <v/>
      </c>
    </row>
    <row r="65" spans="1:6">
      <c r="A65" s="63">
        <f>IF(C65&gt;0,MAX(A$3:A64)+1,"")</f>
        <v>23</v>
      </c>
      <c r="B65" s="18" t="s">
        <v>40</v>
      </c>
      <c r="C65" s="43">
        <v>1</v>
      </c>
      <c r="D65" s="40" t="s">
        <v>8</v>
      </c>
      <c r="E65" s="34"/>
      <c r="F65" s="37" t="str">
        <f t="shared" si="3"/>
        <v/>
      </c>
    </row>
    <row r="66" spans="1:6">
      <c r="A66" s="63" t="str">
        <f>IF(C66&gt;0,MAX(A$3:A65)+1,"")</f>
        <v/>
      </c>
      <c r="B66" s="17"/>
      <c r="C66" s="43"/>
      <c r="D66" s="40"/>
      <c r="E66" s="34"/>
      <c r="F66" s="37" t="str">
        <f t="shared" si="3"/>
        <v/>
      </c>
    </row>
    <row r="67" spans="1:6">
      <c r="A67" s="63">
        <f>IF(C67&gt;0,MAX(A$3:A66)+1,"")</f>
        <v>24</v>
      </c>
      <c r="B67" s="18" t="s">
        <v>65</v>
      </c>
      <c r="C67" s="43">
        <v>1</v>
      </c>
      <c r="D67" s="40" t="s">
        <v>8</v>
      </c>
      <c r="E67" s="34"/>
      <c r="F67" s="37" t="str">
        <f t="shared" si="3"/>
        <v/>
      </c>
    </row>
    <row r="68" spans="1:6">
      <c r="A68" s="63" t="str">
        <f>IF(C68&gt;0,MAX(A$3:A67)+1,"")</f>
        <v/>
      </c>
      <c r="B68" s="17"/>
      <c r="C68" s="43"/>
      <c r="D68" s="40"/>
      <c r="E68" s="34"/>
      <c r="F68" s="37" t="str">
        <f t="shared" si="3"/>
        <v/>
      </c>
    </row>
    <row r="69" spans="1:6">
      <c r="A69" s="63" t="str">
        <f>IF(C69&gt;0,MAX(A$3:A68)+1,"")</f>
        <v/>
      </c>
      <c r="B69" s="19" t="s">
        <v>60</v>
      </c>
      <c r="C69" s="43"/>
      <c r="D69" s="40"/>
      <c r="E69" s="34"/>
      <c r="F69" s="37" t="str">
        <f t="shared" si="3"/>
        <v/>
      </c>
    </row>
    <row r="70" spans="1:6">
      <c r="A70" s="63" t="str">
        <f>IF(C70&gt;0,MAX(A$3:A69)+1,"")</f>
        <v/>
      </c>
      <c r="B70" s="17"/>
      <c r="C70" s="43"/>
      <c r="D70" s="40"/>
      <c r="E70" s="34"/>
      <c r="F70" s="37" t="str">
        <f t="shared" si="3"/>
        <v/>
      </c>
    </row>
    <row r="71" spans="1:6">
      <c r="A71" s="63" t="str">
        <f>IF(C71&gt;0,MAX(A$3:A70)+1,"")</f>
        <v/>
      </c>
      <c r="B71" s="17" t="s">
        <v>83</v>
      </c>
      <c r="C71" s="43"/>
      <c r="D71" s="40"/>
      <c r="E71" s="34"/>
      <c r="F71" s="37" t="str">
        <f t="shared" si="3"/>
        <v/>
      </c>
    </row>
    <row r="72" spans="1:6">
      <c r="A72" s="63" t="str">
        <f>IF(C72&gt;0,MAX(A$3:A71)+1,"")</f>
        <v/>
      </c>
      <c r="B72" s="17"/>
      <c r="C72" s="43"/>
      <c r="D72" s="40"/>
      <c r="E72" s="34"/>
      <c r="F72" s="37" t="str">
        <f t="shared" si="3"/>
        <v/>
      </c>
    </row>
    <row r="73" spans="1:6">
      <c r="A73" s="63">
        <f>IF(C73&gt;0,MAX(A$3:A72)+1,"")</f>
        <v>25</v>
      </c>
      <c r="B73" s="18" t="s">
        <v>84</v>
      </c>
      <c r="C73" s="43">
        <v>1</v>
      </c>
      <c r="D73" s="40" t="s">
        <v>8</v>
      </c>
      <c r="E73" s="34"/>
      <c r="F73" s="37" t="str">
        <f t="shared" si="3"/>
        <v/>
      </c>
    </row>
    <row r="74" spans="1:6">
      <c r="A74" s="63" t="str">
        <f>IF(C74&gt;0,MAX(A$3:A73)+1,"")</f>
        <v/>
      </c>
      <c r="B74" s="17"/>
      <c r="C74" s="43"/>
      <c r="D74" s="40"/>
      <c r="E74" s="34"/>
      <c r="F74" s="37" t="str">
        <f t="shared" si="3"/>
        <v/>
      </c>
    </row>
    <row r="75" spans="1:6">
      <c r="A75" s="63">
        <f>IF(C75&gt;0,MAX(A$3:A74)+1,"")</f>
        <v>26</v>
      </c>
      <c r="B75" s="18" t="s">
        <v>85</v>
      </c>
      <c r="C75" s="43">
        <v>1</v>
      </c>
      <c r="D75" s="40" t="s">
        <v>8</v>
      </c>
      <c r="E75" s="34"/>
      <c r="F75" s="37" t="str">
        <f t="shared" si="3"/>
        <v/>
      </c>
    </row>
    <row r="76" spans="1:6">
      <c r="A76" s="63" t="str">
        <f>IF(C76&gt;0,MAX(A$3:A75)+1,"")</f>
        <v/>
      </c>
      <c r="B76" s="17"/>
      <c r="C76" s="43"/>
      <c r="D76" s="40"/>
      <c r="E76" s="34"/>
      <c r="F76" s="37" t="str">
        <f t="shared" si="3"/>
        <v/>
      </c>
    </row>
    <row r="77" spans="1:6">
      <c r="A77" s="63">
        <f>IF(C77&gt;0,MAX(A$3:A76)+1,"")</f>
        <v>27</v>
      </c>
      <c r="B77" s="18" t="s">
        <v>65</v>
      </c>
      <c r="C77" s="43">
        <v>1</v>
      </c>
      <c r="D77" s="40" t="s">
        <v>8</v>
      </c>
      <c r="E77" s="34"/>
      <c r="F77" s="37" t="str">
        <f t="shared" si="3"/>
        <v/>
      </c>
    </row>
    <row r="78" spans="1:6">
      <c r="A78" s="63" t="str">
        <f>IF(C78&gt;0,MAX(A$3:A77)+1,"")</f>
        <v/>
      </c>
      <c r="B78" s="17"/>
      <c r="C78" s="43"/>
      <c r="D78" s="40"/>
      <c r="E78" s="34"/>
      <c r="F78" s="37" t="str">
        <f t="shared" si="3"/>
        <v/>
      </c>
    </row>
    <row r="79" spans="1:6">
      <c r="A79" s="63" t="str">
        <f>IF(C79&gt;0,MAX(A$3:A78)+1,"")</f>
        <v/>
      </c>
      <c r="B79" s="17" t="s">
        <v>86</v>
      </c>
      <c r="C79" s="43"/>
      <c r="D79" s="40"/>
      <c r="E79" s="34"/>
      <c r="F79" s="37" t="str">
        <f t="shared" si="3"/>
        <v/>
      </c>
    </row>
    <row r="80" spans="1:6">
      <c r="A80" s="63" t="str">
        <f>IF(C80&gt;0,MAX(A$3:A79)+1,"")</f>
        <v/>
      </c>
      <c r="B80" s="17"/>
      <c r="C80" s="43"/>
      <c r="D80" s="40"/>
      <c r="E80" s="34"/>
      <c r="F80" s="37" t="str">
        <f t="shared" si="3"/>
        <v/>
      </c>
    </row>
    <row r="81" spans="1:6">
      <c r="A81" s="63">
        <f>IF(C81&gt;0,MAX(A$3:A80)+1,"")</f>
        <v>28</v>
      </c>
      <c r="B81" s="18" t="s">
        <v>87</v>
      </c>
      <c r="C81" s="43">
        <v>1</v>
      </c>
      <c r="D81" s="40" t="s">
        <v>8</v>
      </c>
      <c r="E81" s="34"/>
      <c r="F81" s="37" t="str">
        <f t="shared" si="3"/>
        <v/>
      </c>
    </row>
    <row r="82" spans="1:6">
      <c r="A82" s="63" t="str">
        <f>IF(C82&gt;0,MAX(A$3:A81)+1,"")</f>
        <v/>
      </c>
      <c r="B82" s="17"/>
      <c r="C82" s="43"/>
      <c r="D82" s="40"/>
      <c r="E82" s="34"/>
      <c r="F82" s="37" t="str">
        <f t="shared" si="3"/>
        <v/>
      </c>
    </row>
    <row r="83" spans="1:6">
      <c r="A83" s="63">
        <f>IF(C83&gt;0,MAX(A$3:A82)+1,"")</f>
        <v>29</v>
      </c>
      <c r="B83" s="18" t="s">
        <v>65</v>
      </c>
      <c r="C83" s="43">
        <v>1</v>
      </c>
      <c r="D83" s="40" t="s">
        <v>8</v>
      </c>
      <c r="E83" s="34"/>
      <c r="F83" s="37" t="str">
        <f t="shared" si="3"/>
        <v/>
      </c>
    </row>
    <row r="84" spans="1:6">
      <c r="A84" s="63" t="str">
        <f>IF(C84&gt;0,MAX(A$3:A83)+1,"")</f>
        <v/>
      </c>
      <c r="B84" s="17"/>
      <c r="C84" s="43"/>
      <c r="D84" s="40"/>
      <c r="E84" s="34"/>
      <c r="F84" s="37" t="str">
        <f t="shared" si="3"/>
        <v/>
      </c>
    </row>
    <row r="85" spans="1:6">
      <c r="A85" s="63">
        <f>IF(C85&gt;0,MAX(A$3:A84)+1,"")</f>
        <v>30</v>
      </c>
      <c r="B85" s="17" t="s">
        <v>88</v>
      </c>
      <c r="C85" s="43">
        <v>1</v>
      </c>
      <c r="D85" s="40" t="s">
        <v>8</v>
      </c>
      <c r="E85" s="34"/>
      <c r="F85" s="37" t="str">
        <f t="shared" si="3"/>
        <v/>
      </c>
    </row>
    <row r="86" spans="1:6">
      <c r="A86" s="63" t="str">
        <f>IF(C86&gt;0,MAX(A$3:A85)+1,"")</f>
        <v/>
      </c>
      <c r="B86" s="17"/>
      <c r="C86" s="43"/>
      <c r="D86" s="40"/>
      <c r="E86" s="34"/>
      <c r="F86" s="37" t="str">
        <f t="shared" si="3"/>
        <v/>
      </c>
    </row>
    <row r="87" spans="1:6">
      <c r="A87" s="63" t="str">
        <f>IF(C87&gt;0,MAX(A$3:A86)+1,"")</f>
        <v/>
      </c>
      <c r="B87" s="19" t="s">
        <v>89</v>
      </c>
      <c r="C87" s="43"/>
      <c r="D87" s="40"/>
      <c r="E87" s="34"/>
      <c r="F87" s="37" t="str">
        <f t="shared" si="3"/>
        <v/>
      </c>
    </row>
    <row r="88" spans="1:6">
      <c r="A88" s="63" t="str">
        <f>IF(C88&gt;0,MAX(A$3:A87)+1,"")</f>
        <v/>
      </c>
      <c r="B88" s="17"/>
      <c r="C88" s="43"/>
      <c r="D88" s="40"/>
      <c r="E88" s="34"/>
      <c r="F88" s="37" t="str">
        <f t="shared" ref="F88:F133" si="4">IF(E88&gt;0.001,C88*E88,"")</f>
        <v/>
      </c>
    </row>
    <row r="89" spans="1:6">
      <c r="A89" s="63">
        <f>IF(C89&gt;0,MAX(A$3:A88)+1,"")</f>
        <v>31</v>
      </c>
      <c r="B89" s="17" t="s">
        <v>90</v>
      </c>
      <c r="C89" s="43">
        <v>1</v>
      </c>
      <c r="D89" s="40" t="s">
        <v>8</v>
      </c>
      <c r="E89" s="34"/>
      <c r="F89" s="37" t="str">
        <f t="shared" si="4"/>
        <v/>
      </c>
    </row>
    <row r="90" spans="1:6">
      <c r="A90" s="63" t="str">
        <f>IF(C90&gt;0,MAX(A$3:A89)+1,"")</f>
        <v/>
      </c>
      <c r="B90" s="17"/>
      <c r="C90" s="43"/>
      <c r="D90" s="40"/>
      <c r="E90" s="34"/>
      <c r="F90" s="37" t="str">
        <f t="shared" si="4"/>
        <v/>
      </c>
    </row>
    <row r="91" spans="1:6">
      <c r="A91" s="63" t="str">
        <f>IF(C91&gt;0,MAX(A$3:A90)+1,"")</f>
        <v/>
      </c>
      <c r="B91" s="17" t="s">
        <v>117</v>
      </c>
      <c r="C91" s="43"/>
      <c r="D91" s="40"/>
      <c r="E91" s="34"/>
      <c r="F91" s="37" t="str">
        <f t="shared" si="4"/>
        <v/>
      </c>
    </row>
    <row r="92" spans="1:6">
      <c r="A92" s="63" t="str">
        <f>IF(C92&gt;0,MAX(A$3:A91)+1,"")</f>
        <v/>
      </c>
      <c r="B92" s="17"/>
      <c r="C92" s="43"/>
      <c r="D92" s="40"/>
      <c r="E92" s="34"/>
      <c r="F92" s="37" t="str">
        <f t="shared" si="4"/>
        <v/>
      </c>
    </row>
    <row r="93" spans="1:6">
      <c r="A93" s="63">
        <f>IF(C93&gt;0,MAX(A$3:A92)+1,"")</f>
        <v>32</v>
      </c>
      <c r="B93" s="18" t="s">
        <v>118</v>
      </c>
      <c r="C93" s="43">
        <v>1</v>
      </c>
      <c r="D93" s="40" t="s">
        <v>8</v>
      </c>
      <c r="E93" s="34"/>
      <c r="F93" s="37" t="str">
        <f t="shared" si="4"/>
        <v/>
      </c>
    </row>
    <row r="94" spans="1:6">
      <c r="A94" s="63" t="str">
        <f>IF(C94&gt;0,MAX(A$3:A93)+1,"")</f>
        <v/>
      </c>
      <c r="B94" s="17"/>
      <c r="C94" s="43"/>
      <c r="D94" s="40"/>
      <c r="E94" s="34"/>
      <c r="F94" s="37" t="str">
        <f t="shared" si="4"/>
        <v/>
      </c>
    </row>
    <row r="95" spans="1:6">
      <c r="A95" s="63">
        <f>IF(C95&gt;0,MAX(A$3:A94)+1,"")</f>
        <v>33</v>
      </c>
      <c r="B95" s="18" t="s">
        <v>65</v>
      </c>
      <c r="C95" s="43">
        <v>1</v>
      </c>
      <c r="D95" s="40" t="s">
        <v>8</v>
      </c>
      <c r="E95" s="34"/>
      <c r="F95" s="37" t="str">
        <f t="shared" si="4"/>
        <v/>
      </c>
    </row>
    <row r="96" spans="1:6">
      <c r="A96" s="63" t="str">
        <f>IF(C96&gt;0,MAX(A$3:A95)+1,"")</f>
        <v/>
      </c>
      <c r="B96" s="17"/>
      <c r="C96" s="43"/>
      <c r="D96" s="40"/>
      <c r="E96" s="34"/>
      <c r="F96" s="37" t="str">
        <f t="shared" si="4"/>
        <v/>
      </c>
    </row>
    <row r="97" spans="1:6">
      <c r="A97" s="63" t="str">
        <f>IF(C97&gt;0,MAX(A$3:A96)+1,"")</f>
        <v/>
      </c>
      <c r="B97" s="17" t="s">
        <v>140</v>
      </c>
      <c r="C97" s="43"/>
      <c r="D97" s="40"/>
      <c r="E97" s="34"/>
      <c r="F97" s="37" t="str">
        <f t="shared" si="4"/>
        <v/>
      </c>
    </row>
    <row r="98" spans="1:6">
      <c r="A98" s="63" t="str">
        <f>IF(C98&gt;0,MAX(A$3:A97)+1,"")</f>
        <v/>
      </c>
      <c r="B98" s="17"/>
      <c r="C98" s="43"/>
      <c r="D98" s="40"/>
      <c r="E98" s="34"/>
      <c r="F98" s="37" t="str">
        <f t="shared" si="4"/>
        <v/>
      </c>
    </row>
    <row r="99" spans="1:6">
      <c r="A99" s="63">
        <f>IF(C99&gt;0,MAX(A$3:A98)+1,"")</f>
        <v>34</v>
      </c>
      <c r="B99" s="18" t="s">
        <v>91</v>
      </c>
      <c r="C99" s="43">
        <v>1</v>
      </c>
      <c r="D99" s="40" t="s">
        <v>8</v>
      </c>
      <c r="E99" s="34"/>
      <c r="F99" s="37" t="str">
        <f t="shared" si="4"/>
        <v/>
      </c>
    </row>
    <row r="100" spans="1:6">
      <c r="A100" s="63" t="str">
        <f>IF(C100&gt;0,MAX(A$3:A99)+1,"")</f>
        <v/>
      </c>
      <c r="B100" s="17"/>
      <c r="C100" s="43"/>
      <c r="D100" s="40"/>
      <c r="E100" s="34"/>
      <c r="F100" s="37" t="str">
        <f t="shared" si="4"/>
        <v/>
      </c>
    </row>
    <row r="101" spans="1:6">
      <c r="A101" s="63" t="str">
        <f>IF(C101&gt;0,MAX(A$3:A100)+1,"")</f>
        <v/>
      </c>
      <c r="B101" s="17"/>
      <c r="C101" s="43"/>
      <c r="D101" s="40"/>
      <c r="E101" s="34"/>
      <c r="F101" s="37" t="str">
        <f t="shared" si="4"/>
        <v/>
      </c>
    </row>
    <row r="102" spans="1:6">
      <c r="A102" s="63" t="str">
        <f>IF(C102&gt;0,MAX(A$3:A101)+1,"")</f>
        <v/>
      </c>
      <c r="B102" s="19" t="s">
        <v>92</v>
      </c>
      <c r="C102" s="43"/>
      <c r="D102" s="40"/>
      <c r="E102" s="34"/>
      <c r="F102" s="37" t="str">
        <f t="shared" si="4"/>
        <v/>
      </c>
    </row>
    <row r="103" spans="1:6">
      <c r="A103" s="63" t="str">
        <f>IF(C103&gt;0,MAX(A$3:A102)+1,"")</f>
        <v/>
      </c>
      <c r="B103" s="17"/>
      <c r="C103" s="43"/>
      <c r="D103" s="40"/>
      <c r="E103" s="34"/>
      <c r="F103" s="37" t="str">
        <f t="shared" si="4"/>
        <v/>
      </c>
    </row>
    <row r="104" spans="1:6">
      <c r="A104" s="63" t="str">
        <f>IF(C104&gt;0,MAX(A$3:A103)+1,"")</f>
        <v/>
      </c>
      <c r="B104" s="17" t="s">
        <v>39</v>
      </c>
      <c r="C104" s="43"/>
      <c r="D104" s="40"/>
      <c r="E104" s="34"/>
      <c r="F104" s="37" t="str">
        <f t="shared" si="4"/>
        <v/>
      </c>
    </row>
    <row r="105" spans="1:6">
      <c r="A105" s="63" t="str">
        <f>IF(C105&gt;0,MAX(A$3:A104)+1,"")</f>
        <v/>
      </c>
      <c r="B105" s="17"/>
      <c r="C105" s="43"/>
      <c r="D105" s="40"/>
      <c r="E105" s="34"/>
      <c r="F105" s="37" t="str">
        <f t="shared" si="4"/>
        <v/>
      </c>
    </row>
    <row r="106" spans="1:6">
      <c r="A106" s="63">
        <f>IF(C106&gt;0,MAX(A$3:A105)+1,"")</f>
        <v>35</v>
      </c>
      <c r="B106" s="18" t="s">
        <v>109</v>
      </c>
      <c r="C106" s="43">
        <v>1</v>
      </c>
      <c r="D106" s="40" t="s">
        <v>8</v>
      </c>
      <c r="E106" s="34"/>
      <c r="F106" s="37" t="str">
        <f t="shared" si="4"/>
        <v/>
      </c>
    </row>
    <row r="107" spans="1:6">
      <c r="A107" s="63" t="str">
        <f>IF(C107&gt;0,MAX(A$3:A106)+1,"")</f>
        <v/>
      </c>
      <c r="B107" s="17"/>
      <c r="C107" s="43"/>
      <c r="D107" s="40"/>
      <c r="E107" s="34"/>
      <c r="F107" s="37" t="str">
        <f t="shared" si="4"/>
        <v/>
      </c>
    </row>
    <row r="108" spans="1:6">
      <c r="A108" s="63">
        <f>IF(C108&gt;0,MAX(A$3:A107)+1,"")</f>
        <v>36</v>
      </c>
      <c r="B108" s="17" t="s">
        <v>93</v>
      </c>
      <c r="C108" s="43">
        <v>1</v>
      </c>
      <c r="D108" s="40" t="s">
        <v>8</v>
      </c>
      <c r="E108" s="34"/>
      <c r="F108" s="37" t="str">
        <f t="shared" si="4"/>
        <v/>
      </c>
    </row>
    <row r="109" spans="1:6">
      <c r="A109" s="63" t="str">
        <f>IF(C109&gt;0,MAX(A$3:A108)+1,"")</f>
        <v/>
      </c>
      <c r="B109" s="17"/>
      <c r="C109" s="43"/>
      <c r="D109" s="40"/>
      <c r="E109" s="34"/>
      <c r="F109" s="37" t="str">
        <f t="shared" si="4"/>
        <v/>
      </c>
    </row>
    <row r="110" spans="1:6">
      <c r="A110" s="63" t="str">
        <f>IF(C110&gt;0,MAX(A$3:A109)+1,"")</f>
        <v/>
      </c>
      <c r="B110" s="19" t="s">
        <v>94</v>
      </c>
      <c r="C110" s="43"/>
      <c r="D110" s="40"/>
      <c r="E110" s="34"/>
      <c r="F110" s="37" t="str">
        <f t="shared" si="4"/>
        <v/>
      </c>
    </row>
    <row r="111" spans="1:6">
      <c r="A111" s="63" t="str">
        <f>IF(C111&gt;0,MAX(A$3:A110)+1,"")</f>
        <v/>
      </c>
      <c r="B111" s="17"/>
      <c r="C111" s="43"/>
      <c r="D111" s="40"/>
      <c r="E111" s="34"/>
      <c r="F111" s="37" t="str">
        <f t="shared" si="4"/>
        <v/>
      </c>
    </row>
    <row r="112" spans="1:6">
      <c r="A112" s="63" t="str">
        <f>IF(C112&gt;0,MAX(A$3:A111)+1,"")</f>
        <v/>
      </c>
      <c r="B112" s="17" t="s">
        <v>80</v>
      </c>
      <c r="C112" s="43"/>
      <c r="D112" s="40"/>
      <c r="E112" s="34"/>
      <c r="F112" s="37" t="str">
        <f t="shared" si="4"/>
        <v/>
      </c>
    </row>
    <row r="113" spans="1:6">
      <c r="A113" s="63" t="str">
        <f>IF(C113&gt;0,MAX(A$3:A112)+1,"")</f>
        <v/>
      </c>
      <c r="B113" s="17"/>
      <c r="C113" s="43"/>
      <c r="D113" s="40"/>
      <c r="E113" s="34"/>
      <c r="F113" s="37" t="str">
        <f t="shared" si="4"/>
        <v/>
      </c>
    </row>
    <row r="114" spans="1:6">
      <c r="A114" s="63">
        <f>IF(C114&gt;0,MAX(A$3:A113)+1,"")</f>
        <v>37</v>
      </c>
      <c r="B114" s="18" t="s">
        <v>95</v>
      </c>
      <c r="C114" s="43">
        <v>1</v>
      </c>
      <c r="D114" s="40" t="s">
        <v>8</v>
      </c>
      <c r="E114" s="34"/>
      <c r="F114" s="37" t="str">
        <f t="shared" si="4"/>
        <v/>
      </c>
    </row>
    <row r="115" spans="1:6">
      <c r="A115" s="63" t="str">
        <f>IF(C115&gt;0,MAX(A$3:A114)+1,"")</f>
        <v/>
      </c>
      <c r="B115" s="17"/>
      <c r="C115" s="43"/>
      <c r="D115" s="40"/>
      <c r="E115" s="34"/>
      <c r="F115" s="37" t="str">
        <f t="shared" si="4"/>
        <v/>
      </c>
    </row>
    <row r="116" spans="1:6">
      <c r="A116" s="63">
        <f>IF(C116&gt;0,MAX(A$3:A115)+1,"")</f>
        <v>38</v>
      </c>
      <c r="B116" s="18" t="s">
        <v>65</v>
      </c>
      <c r="C116" s="43">
        <v>1</v>
      </c>
      <c r="D116" s="40" t="s">
        <v>8</v>
      </c>
      <c r="E116" s="34"/>
      <c r="F116" s="37" t="str">
        <f t="shared" si="4"/>
        <v/>
      </c>
    </row>
    <row r="117" spans="1:6">
      <c r="A117" s="63" t="str">
        <f>IF(C117&gt;0,MAX(A$3:A116)+1,"")</f>
        <v/>
      </c>
      <c r="B117" s="17"/>
      <c r="C117" s="43"/>
      <c r="D117" s="40"/>
      <c r="E117" s="34"/>
      <c r="F117" s="37" t="str">
        <f t="shared" si="4"/>
        <v/>
      </c>
    </row>
    <row r="118" spans="1:6">
      <c r="A118" s="63" t="str">
        <f>IF(C118&gt;0,MAX(A$3:A117)+1,"")</f>
        <v/>
      </c>
      <c r="B118" s="19" t="s">
        <v>96</v>
      </c>
      <c r="C118" s="43"/>
      <c r="D118" s="40"/>
      <c r="E118" s="34"/>
      <c r="F118" s="37" t="str">
        <f t="shared" si="4"/>
        <v/>
      </c>
    </row>
    <row r="119" spans="1:6">
      <c r="A119" s="63" t="str">
        <f>IF(C119&gt;0,MAX(A$3:A118)+1,"")</f>
        <v/>
      </c>
      <c r="B119" s="17"/>
      <c r="C119" s="43"/>
      <c r="D119" s="40"/>
      <c r="E119" s="34"/>
      <c r="F119" s="37" t="str">
        <f t="shared" si="4"/>
        <v/>
      </c>
    </row>
    <row r="120" spans="1:6">
      <c r="A120" s="63">
        <f>IF(C120&gt;0,MAX(A$3:A119)+1,"")</f>
        <v>39</v>
      </c>
      <c r="B120" s="17" t="s">
        <v>97</v>
      </c>
      <c r="C120" s="43">
        <v>1</v>
      </c>
      <c r="D120" s="40" t="s">
        <v>8</v>
      </c>
      <c r="E120" s="34"/>
      <c r="F120" s="37" t="str">
        <f t="shared" si="4"/>
        <v/>
      </c>
    </row>
    <row r="121" spans="1:6">
      <c r="A121" s="63" t="str">
        <f>IF(C121&gt;0,MAX(A$3:A120)+1,"")</f>
        <v/>
      </c>
      <c r="B121" s="17"/>
      <c r="C121" s="43"/>
      <c r="D121" s="40"/>
      <c r="E121" s="34"/>
      <c r="F121" s="37" t="str">
        <f t="shared" si="4"/>
        <v/>
      </c>
    </row>
    <row r="122" spans="1:6">
      <c r="A122" s="63">
        <f>IF(C122&gt;0,MAX(A$3:A121)+1,"")</f>
        <v>40</v>
      </c>
      <c r="B122" s="17" t="s">
        <v>98</v>
      </c>
      <c r="C122" s="43">
        <v>1</v>
      </c>
      <c r="D122" s="40" t="s">
        <v>8</v>
      </c>
      <c r="E122" s="34"/>
      <c r="F122" s="37" t="str">
        <f t="shared" si="4"/>
        <v/>
      </c>
    </row>
    <row r="123" spans="1:6">
      <c r="A123" s="63" t="str">
        <f>IF(C123&gt;0,MAX(A$3:A122)+1,"")</f>
        <v/>
      </c>
      <c r="B123" s="17"/>
      <c r="C123" s="43"/>
      <c r="D123" s="40"/>
      <c r="E123" s="34"/>
      <c r="F123" s="37" t="str">
        <f t="shared" si="4"/>
        <v/>
      </c>
    </row>
    <row r="124" spans="1:6">
      <c r="A124" s="63">
        <f>IF(C124&gt;0,MAX(A$3:A123)+1,"")</f>
        <v>41</v>
      </c>
      <c r="B124" s="17" t="s">
        <v>99</v>
      </c>
      <c r="C124" s="43">
        <v>1</v>
      </c>
      <c r="D124" s="40" t="s">
        <v>8</v>
      </c>
      <c r="E124" s="34"/>
      <c r="F124" s="37" t="str">
        <f t="shared" si="4"/>
        <v/>
      </c>
    </row>
    <row r="125" spans="1:6">
      <c r="A125" s="63" t="str">
        <f>IF(C125&gt;0,MAX(A$3:A124)+1,"")</f>
        <v/>
      </c>
      <c r="B125" s="17"/>
      <c r="C125" s="43"/>
      <c r="D125" s="40"/>
      <c r="E125" s="34"/>
      <c r="F125" s="37" t="str">
        <f t="shared" si="4"/>
        <v/>
      </c>
    </row>
    <row r="126" spans="1:6">
      <c r="A126" s="63" t="str">
        <f>IF(C126&gt;0,MAX(A$3:A125)+1,"")</f>
        <v/>
      </c>
      <c r="B126" s="17" t="s">
        <v>100</v>
      </c>
      <c r="C126" s="43"/>
      <c r="D126" s="40"/>
      <c r="E126" s="34"/>
      <c r="F126" s="37" t="str">
        <f t="shared" si="4"/>
        <v/>
      </c>
    </row>
    <row r="127" spans="1:6">
      <c r="A127" s="63" t="str">
        <f>IF(C127&gt;0,MAX(A$3:A126)+1,"")</f>
        <v/>
      </c>
      <c r="B127" s="17"/>
      <c r="C127" s="43"/>
      <c r="D127" s="40"/>
      <c r="E127" s="34"/>
      <c r="F127" s="37" t="str">
        <f t="shared" si="4"/>
        <v/>
      </c>
    </row>
    <row r="128" spans="1:6">
      <c r="A128" s="63">
        <f>IF(C128&gt;0,MAX(A$3:A127)+1,"")</f>
        <v>42</v>
      </c>
      <c r="B128" s="18" t="s">
        <v>101</v>
      </c>
      <c r="C128" s="43">
        <v>1</v>
      </c>
      <c r="D128" s="40" t="s">
        <v>8</v>
      </c>
      <c r="E128" s="34"/>
      <c r="F128" s="37" t="str">
        <f t="shared" si="4"/>
        <v/>
      </c>
    </row>
    <row r="129" spans="1:6">
      <c r="A129" s="63" t="str">
        <f>IF(C129&gt;0,MAX(A$3:A128)+1,"")</f>
        <v/>
      </c>
      <c r="B129" s="17"/>
      <c r="C129" s="43"/>
      <c r="D129" s="40"/>
      <c r="E129" s="34"/>
      <c r="F129" s="37" t="str">
        <f t="shared" si="4"/>
        <v/>
      </c>
    </row>
    <row r="130" spans="1:6">
      <c r="A130" s="63">
        <f>IF(C130&gt;0,MAX(A$3:A129)+1,"")</f>
        <v>43</v>
      </c>
      <c r="B130" s="18" t="s">
        <v>65</v>
      </c>
      <c r="C130" s="43">
        <v>1</v>
      </c>
      <c r="D130" s="40" t="s">
        <v>8</v>
      </c>
      <c r="E130" s="34"/>
      <c r="F130" s="37" t="str">
        <f t="shared" si="4"/>
        <v/>
      </c>
    </row>
    <row r="131" spans="1:6">
      <c r="A131" s="63" t="str">
        <f>IF(C131&gt;0,MAX(A$3:A130)+1,"")</f>
        <v/>
      </c>
      <c r="B131" s="17"/>
      <c r="C131" s="43"/>
      <c r="D131" s="40"/>
      <c r="E131" s="34"/>
      <c r="F131" s="37" t="str">
        <f t="shared" si="4"/>
        <v/>
      </c>
    </row>
    <row r="132" spans="1:6">
      <c r="A132" s="63">
        <f>IF(C132&gt;0,MAX(A$3:A131)+1,"")</f>
        <v>44</v>
      </c>
      <c r="B132" s="18" t="s">
        <v>65</v>
      </c>
      <c r="C132" s="43">
        <v>1</v>
      </c>
      <c r="D132" s="40" t="s">
        <v>8</v>
      </c>
      <c r="E132" s="34"/>
      <c r="F132" s="37" t="str">
        <f t="shared" si="4"/>
        <v/>
      </c>
    </row>
    <row r="133" spans="1:6">
      <c r="A133" s="63" t="str">
        <f>IF(C133&gt;0,MAX(A$3:A132)+1,"")</f>
        <v/>
      </c>
      <c r="B133" s="17"/>
      <c r="C133" s="43"/>
      <c r="D133" s="40"/>
      <c r="E133" s="34"/>
      <c r="F133" s="37" t="str">
        <f t="shared" si="4"/>
        <v/>
      </c>
    </row>
    <row r="134" spans="1:6">
      <c r="A134" s="63" t="str">
        <f>IF(C134&gt;0,MAX(A$3:A133)+1,"")</f>
        <v/>
      </c>
      <c r="B134" s="17"/>
      <c r="C134" s="43"/>
      <c r="D134" s="40"/>
      <c r="E134" s="34"/>
      <c r="F134" s="37" t="str">
        <f>IF(E134&gt;0.001,C134*E134,"")</f>
        <v/>
      </c>
    </row>
    <row r="135" spans="1:6">
      <c r="A135" s="20"/>
      <c r="B135" s="17"/>
      <c r="C135" s="43"/>
      <c r="D135" s="40"/>
      <c r="E135" s="34"/>
      <c r="F135" s="69"/>
    </row>
    <row r="136" spans="1:6" ht="13.8" thickBot="1">
      <c r="A136" s="20"/>
      <c r="B136" s="35" t="s">
        <v>37</v>
      </c>
      <c r="C136" s="43"/>
      <c r="D136" s="40"/>
      <c r="E136" s="57"/>
      <c r="F136" s="70">
        <f>SUM(F1:F134)</f>
        <v>0</v>
      </c>
    </row>
    <row r="137"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4.xml><?xml version="1.0" encoding="utf-8"?>
<worksheet xmlns="http://schemas.openxmlformats.org/spreadsheetml/2006/main" xmlns:r="http://schemas.openxmlformats.org/officeDocument/2006/relationships">
  <sheetPr>
    <tabColor rgb="FFFFFF00"/>
  </sheetPr>
  <dimension ref="A1:G570"/>
  <sheetViews>
    <sheetView zoomScale="80" zoomScaleNormal="80" workbookViewId="0">
      <pane xSplit="1" ySplit="4" topLeftCell="B5" activePane="bottomRight" state="frozen"/>
      <selection activeCell="A48" sqref="A48:XFD49"/>
      <selection pane="topRight" activeCell="A48" sqref="A48:XFD49"/>
      <selection pane="bottomLeft" activeCell="A48" sqref="A48:XFD49"/>
      <selection pane="bottomRight" activeCell="B3" sqref="B3"/>
    </sheetView>
  </sheetViews>
  <sheetFormatPr defaultColWidth="9.109375" defaultRowHeight="13.2"/>
  <cols>
    <col min="1" max="1" width="5.44140625" style="64" customWidth="1"/>
    <col min="2" max="2" width="59" style="62" customWidth="1"/>
    <col min="3" max="3" width="6.6640625" style="60" customWidth="1"/>
    <col min="4" max="4" width="6.6640625" style="61" customWidth="1"/>
    <col min="5" max="5" width="10.6640625" style="59" customWidth="1"/>
    <col min="6" max="6" width="13.6640625" style="59" customWidth="1"/>
    <col min="7" max="7" width="9.109375" style="26"/>
    <col min="8" max="16384" width="9.109375" style="11"/>
  </cols>
  <sheetData>
    <row r="1" spans="1:6">
      <c r="A1" s="20" t="s">
        <v>122</v>
      </c>
      <c r="B1" s="17"/>
      <c r="C1" s="86"/>
      <c r="D1" s="87"/>
      <c r="E1" s="88"/>
      <c r="F1" s="49" t="s">
        <v>108</v>
      </c>
    </row>
    <row r="2" spans="1:6">
      <c r="A2" s="20"/>
      <c r="B2" s="17"/>
      <c r="C2" s="86"/>
      <c r="D2" s="87"/>
      <c r="E2" s="88"/>
      <c r="F2" s="45" t="str">
        <f t="shared" ref="F2:F9" si="0">IF(E2&gt;0.001,C2*E2,"")</f>
        <v/>
      </c>
    </row>
    <row r="3" spans="1:6">
      <c r="A3" s="20"/>
      <c r="B3" s="50" t="s">
        <v>10</v>
      </c>
      <c r="C3" s="86"/>
      <c r="D3" s="87"/>
      <c r="E3" s="88"/>
      <c r="F3" s="45" t="str">
        <f t="shared" si="0"/>
        <v/>
      </c>
    </row>
    <row r="4" spans="1:6">
      <c r="A4" s="63" t="str">
        <f>IF(C4&gt;0,MAX(A$3:A3)+1,"")</f>
        <v/>
      </c>
      <c r="B4" s="17"/>
      <c r="C4" s="86"/>
      <c r="D4" s="87"/>
      <c r="E4" s="88"/>
      <c r="F4" s="45" t="str">
        <f t="shared" si="0"/>
        <v/>
      </c>
    </row>
    <row r="5" spans="1:6">
      <c r="A5" s="63" t="str">
        <f>IF(C5&gt;0,MAX(A$3:A4)+1,"")</f>
        <v/>
      </c>
      <c r="B5" s="19" t="s">
        <v>10</v>
      </c>
      <c r="C5" s="86"/>
      <c r="D5" s="87"/>
      <c r="E5" s="88"/>
      <c r="F5" s="45" t="str">
        <f t="shared" si="0"/>
        <v/>
      </c>
    </row>
    <row r="6" spans="1:6" ht="7.2" customHeight="1">
      <c r="A6" s="63" t="str">
        <f>IF(C6&gt;0,MAX(A$3:A5)+1,"")</f>
        <v/>
      </c>
      <c r="B6" s="17"/>
      <c r="C6" s="86"/>
      <c r="D6" s="87"/>
      <c r="E6" s="88"/>
      <c r="F6" s="45" t="str">
        <f t="shared" si="0"/>
        <v/>
      </c>
    </row>
    <row r="7" spans="1:6" ht="92.4">
      <c r="A7" s="63" t="str">
        <f>IF(C7&gt;0,MAX(A$3:A6)+1,"")</f>
        <v/>
      </c>
      <c r="B7" s="17" t="s">
        <v>58</v>
      </c>
      <c r="C7" s="86"/>
      <c r="D7" s="87"/>
      <c r="E7" s="88"/>
      <c r="F7" s="45" t="str">
        <f t="shared" si="0"/>
        <v/>
      </c>
    </row>
    <row r="8" spans="1:6">
      <c r="A8" s="63" t="str">
        <f>IF(C8&gt;0,MAX(A$3:A7)+1,"")</f>
        <v/>
      </c>
      <c r="B8" s="17"/>
      <c r="C8" s="86"/>
      <c r="D8" s="87"/>
      <c r="E8" s="88"/>
      <c r="F8" s="45" t="str">
        <f t="shared" si="0"/>
        <v/>
      </c>
    </row>
    <row r="9" spans="1:6">
      <c r="A9" s="63" t="str">
        <f>IF(C9&gt;0,MAX(A$3:A8)+1,"")</f>
        <v/>
      </c>
      <c r="B9" s="19" t="s">
        <v>111</v>
      </c>
      <c r="C9" s="86"/>
      <c r="D9" s="87"/>
      <c r="E9" s="88"/>
      <c r="F9" s="45" t="str">
        <f t="shared" si="0"/>
        <v/>
      </c>
    </row>
    <row r="10" spans="1:6">
      <c r="A10" s="63" t="str">
        <f>IF(C10&gt;0,MAX(A$3:A9)+1,"")</f>
        <v/>
      </c>
      <c r="B10" s="17"/>
      <c r="C10" s="86"/>
      <c r="D10" s="87"/>
      <c r="E10" s="88"/>
      <c r="F10" s="45"/>
    </row>
    <row r="11" spans="1:6">
      <c r="A11" s="63">
        <f>IF(C11&gt;0,MAX(A$3:A10)+1,"")</f>
        <v>1</v>
      </c>
      <c r="B11" s="17" t="s">
        <v>115</v>
      </c>
      <c r="C11" s="86">
        <v>1</v>
      </c>
      <c r="D11" s="87" t="s">
        <v>8</v>
      </c>
      <c r="E11" s="88">
        <v>250</v>
      </c>
      <c r="F11" s="45">
        <f t="shared" ref="F11:F12" si="1">IF(E11&gt;0.001,C11*E11,"")</f>
        <v>250</v>
      </c>
    </row>
    <row r="12" spans="1:6">
      <c r="A12" s="63" t="str">
        <f>IF(C12&gt;0,MAX(A$3:A11)+1,"")</f>
        <v/>
      </c>
      <c r="B12" s="17"/>
      <c r="C12" s="86"/>
      <c r="D12" s="87"/>
      <c r="E12" s="88"/>
      <c r="F12" s="45" t="str">
        <f t="shared" si="1"/>
        <v/>
      </c>
    </row>
    <row r="13" spans="1:6">
      <c r="A13" s="63">
        <f>IF(C13&gt;0,MAX(A$3:A12)+1,"")</f>
        <v>2</v>
      </c>
      <c r="B13" s="17" t="s">
        <v>125</v>
      </c>
      <c r="C13" s="86">
        <v>1</v>
      </c>
      <c r="D13" s="87" t="s">
        <v>8</v>
      </c>
      <c r="E13" s="88">
        <v>500</v>
      </c>
      <c r="F13" s="45">
        <f t="shared" ref="F13:F14" si="2">IF(E13&gt;0.001,C13*E13,"")</f>
        <v>500</v>
      </c>
    </row>
    <row r="14" spans="1:6">
      <c r="A14" s="63" t="str">
        <f>IF(C14&gt;0,MAX(A$3:A13)+1,"")</f>
        <v/>
      </c>
      <c r="B14" s="17"/>
      <c r="C14" s="86"/>
      <c r="D14" s="87"/>
      <c r="E14" s="88"/>
      <c r="F14" s="45" t="str">
        <f t="shared" si="2"/>
        <v/>
      </c>
    </row>
    <row r="15" spans="1:6">
      <c r="A15" s="63">
        <f>IF(C15&gt;0,MAX(A$3:A14)+1,"")</f>
        <v>3</v>
      </c>
      <c r="B15" s="17" t="s">
        <v>182</v>
      </c>
      <c r="C15" s="86">
        <v>1</v>
      </c>
      <c r="D15" s="87" t="s">
        <v>8</v>
      </c>
      <c r="E15" s="88">
        <v>1000</v>
      </c>
      <c r="F15" s="45">
        <f t="shared" ref="F15:F16" si="3">IF(E15&gt;0.001,C15*E15,"")</f>
        <v>1000</v>
      </c>
    </row>
    <row r="16" spans="1:6">
      <c r="A16" s="63" t="str">
        <f>IF(C16&gt;0,MAX(A$3:A15)+1,"")</f>
        <v/>
      </c>
      <c r="B16" s="17"/>
      <c r="C16" s="86"/>
      <c r="D16" s="87"/>
      <c r="E16" s="88"/>
      <c r="F16" s="45" t="str">
        <f t="shared" si="3"/>
        <v/>
      </c>
    </row>
    <row r="17" spans="1:6">
      <c r="A17" s="63">
        <f>IF(C17&gt;0,MAX(A$3:A16)+1,"")</f>
        <v>4</v>
      </c>
      <c r="B17" s="17" t="s">
        <v>105</v>
      </c>
      <c r="C17" s="86">
        <v>1</v>
      </c>
      <c r="D17" s="87" t="s">
        <v>8</v>
      </c>
      <c r="E17" s="88">
        <v>500</v>
      </c>
      <c r="F17" s="45">
        <f t="shared" ref="F17:F24" si="4">IF(E17&gt;0.001,C17*E17,"")</f>
        <v>500</v>
      </c>
    </row>
    <row r="18" spans="1:6">
      <c r="A18" s="63" t="str">
        <f>IF(C18&gt;0,MAX(A$3:A17)+1,"")</f>
        <v/>
      </c>
      <c r="B18" s="17"/>
      <c r="C18" s="86"/>
      <c r="D18" s="87"/>
      <c r="E18" s="88"/>
      <c r="F18" s="45" t="str">
        <f t="shared" si="4"/>
        <v/>
      </c>
    </row>
    <row r="19" spans="1:6">
      <c r="A19" s="63">
        <f>IF(C19&gt;0,MAX(A$3:A18)+1,"")</f>
        <v>5</v>
      </c>
      <c r="B19" s="17" t="s">
        <v>163</v>
      </c>
      <c r="C19" s="86">
        <v>1</v>
      </c>
      <c r="D19" s="87" t="s">
        <v>8</v>
      </c>
      <c r="E19" s="88">
        <v>500</v>
      </c>
      <c r="F19" s="45">
        <f t="shared" si="4"/>
        <v>500</v>
      </c>
    </row>
    <row r="20" spans="1:6">
      <c r="A20" s="63" t="str">
        <f>IF(C20&gt;0,MAX(A$3:A19)+1,"")</f>
        <v/>
      </c>
      <c r="B20" s="17"/>
      <c r="C20" s="86"/>
      <c r="D20" s="87"/>
      <c r="E20" s="88"/>
      <c r="F20" s="45" t="str">
        <f t="shared" si="4"/>
        <v/>
      </c>
    </row>
    <row r="21" spans="1:6">
      <c r="A21" s="63">
        <f>IF(C21&gt;0,MAX(A$3:A20)+1,"")</f>
        <v>6</v>
      </c>
      <c r="B21" s="17" t="s">
        <v>209</v>
      </c>
      <c r="C21" s="86">
        <v>1</v>
      </c>
      <c r="D21" s="87" t="s">
        <v>8</v>
      </c>
      <c r="E21" s="88">
        <v>500</v>
      </c>
      <c r="F21" s="45">
        <f t="shared" si="4"/>
        <v>500</v>
      </c>
    </row>
    <row r="22" spans="1:6">
      <c r="A22" s="63" t="str">
        <f>IF(C22&gt;0,MAX(A$3:A21)+1,"")</f>
        <v/>
      </c>
      <c r="B22" s="17"/>
      <c r="C22" s="86"/>
      <c r="D22" s="87"/>
      <c r="E22" s="88"/>
      <c r="F22" s="45" t="str">
        <f t="shared" si="4"/>
        <v/>
      </c>
    </row>
    <row r="23" spans="1:6">
      <c r="A23" s="63">
        <f>IF(C23&gt;0,MAX(A$3:A22)+1,"")</f>
        <v>7</v>
      </c>
      <c r="B23" s="17" t="s">
        <v>11</v>
      </c>
      <c r="C23" s="86">
        <v>1</v>
      </c>
      <c r="D23" s="87" t="s">
        <v>8</v>
      </c>
      <c r="E23" s="88">
        <v>1000</v>
      </c>
      <c r="F23" s="45">
        <f t="shared" si="4"/>
        <v>1000</v>
      </c>
    </row>
    <row r="24" spans="1:6">
      <c r="A24" s="63" t="str">
        <f>IF(C24&gt;0,MAX(A$3:A23)+1,"")</f>
        <v/>
      </c>
      <c r="B24" s="17"/>
      <c r="C24" s="86"/>
      <c r="D24" s="87"/>
      <c r="E24" s="88"/>
      <c r="F24" s="45" t="str">
        <f t="shared" si="4"/>
        <v/>
      </c>
    </row>
    <row r="25" spans="1:6">
      <c r="A25" s="63" t="str">
        <f>IF(C25&gt;0,MAX(A$3:A24)+1,"")</f>
        <v/>
      </c>
      <c r="B25" s="19" t="s">
        <v>12</v>
      </c>
      <c r="C25" s="86"/>
      <c r="D25" s="87"/>
      <c r="E25" s="88"/>
      <c r="F25" s="45" t="str">
        <f t="shared" ref="F25:F30" si="5">IF(E25&gt;0.001,C25*E25,"")</f>
        <v/>
      </c>
    </row>
    <row r="26" spans="1:6" ht="7.2" customHeight="1">
      <c r="A26" s="63" t="str">
        <f>IF(C26&gt;0,MAX(A$3:A25)+1,"")</f>
        <v/>
      </c>
      <c r="B26" s="17"/>
      <c r="C26" s="86"/>
      <c r="D26" s="87"/>
      <c r="E26" s="88"/>
      <c r="F26" s="45" t="str">
        <f t="shared" si="5"/>
        <v/>
      </c>
    </row>
    <row r="27" spans="1:6">
      <c r="A27" s="63" t="str">
        <f>IF(C27&gt;0,MAX(A$3:A26)+1,"")</f>
        <v/>
      </c>
      <c r="B27" s="19" t="s">
        <v>13</v>
      </c>
      <c r="C27" s="86"/>
      <c r="D27" s="87"/>
      <c r="E27" s="88"/>
      <c r="F27" s="45" t="str">
        <f t="shared" si="5"/>
        <v/>
      </c>
    </row>
    <row r="28" spans="1:6" ht="7.8" customHeight="1">
      <c r="A28" s="63" t="str">
        <f>IF(C28&gt;0,MAX(A$3:A27)+1,"")</f>
        <v/>
      </c>
      <c r="B28" s="17"/>
      <c r="C28" s="86"/>
      <c r="D28" s="87"/>
      <c r="E28" s="88"/>
      <c r="F28" s="45" t="str">
        <f t="shared" si="5"/>
        <v/>
      </c>
    </row>
    <row r="29" spans="1:6" ht="39.6">
      <c r="A29" s="63" t="str">
        <f>IF(C29&gt;0,MAX(A$3:A28)+1,"")</f>
        <v/>
      </c>
      <c r="B29" s="17" t="s">
        <v>28</v>
      </c>
      <c r="C29" s="86"/>
      <c r="D29" s="87"/>
      <c r="E29" s="88"/>
      <c r="F29" s="45" t="str">
        <f t="shared" si="5"/>
        <v/>
      </c>
    </row>
    <row r="30" spans="1:6" ht="6.6" customHeight="1">
      <c r="A30" s="63" t="str">
        <f>IF(C30&gt;0,MAX(A$3:A29)+1,"")</f>
        <v/>
      </c>
      <c r="B30" s="17"/>
      <c r="C30" s="86"/>
      <c r="D30" s="87"/>
      <c r="E30" s="88"/>
      <c r="F30" s="45" t="str">
        <f t="shared" si="5"/>
        <v/>
      </c>
    </row>
    <row r="31" spans="1:6" ht="42.6" customHeight="1">
      <c r="A31" s="63" t="str">
        <f>IF(C31&gt;0,MAX(A$3:A30)+1,"")</f>
        <v/>
      </c>
      <c r="B31" s="52" t="s">
        <v>29</v>
      </c>
      <c r="C31" s="86"/>
      <c r="D31" s="87"/>
      <c r="E31" s="88"/>
      <c r="F31" s="45" t="str">
        <f t="shared" ref="F31:F51" si="6">IF(E31&gt;0.001,C31*E31,"")</f>
        <v/>
      </c>
    </row>
    <row r="32" spans="1:6">
      <c r="A32" s="63" t="str">
        <f>IF(C32&gt;0,MAX(A$3:A31)+1,"")</f>
        <v/>
      </c>
      <c r="B32" s="52"/>
      <c r="C32" s="86"/>
      <c r="D32" s="87"/>
      <c r="E32" s="88"/>
      <c r="F32" s="45" t="str">
        <f t="shared" si="6"/>
        <v/>
      </c>
    </row>
    <row r="33" spans="1:6">
      <c r="A33" s="63">
        <f>IF(C33&gt;0,MAX(A$3:A32)+1,"")</f>
        <v>8</v>
      </c>
      <c r="B33" s="53" t="s">
        <v>30</v>
      </c>
      <c r="C33" s="86">
        <v>4</v>
      </c>
      <c r="D33" s="87" t="s">
        <v>19</v>
      </c>
      <c r="E33" s="120"/>
      <c r="F33" s="45" t="str">
        <f t="shared" si="6"/>
        <v/>
      </c>
    </row>
    <row r="34" spans="1:6">
      <c r="A34" s="63" t="str">
        <f>IF(C34&gt;0,MAX(A$3:A33)+1,"")</f>
        <v/>
      </c>
      <c r="B34" s="52"/>
      <c r="C34" s="86"/>
      <c r="D34" s="87"/>
      <c r="E34" s="88"/>
      <c r="F34" s="45" t="str">
        <f t="shared" si="6"/>
        <v/>
      </c>
    </row>
    <row r="35" spans="1:6">
      <c r="A35" s="63">
        <f>IF(C35&gt;0,MAX(A$3:A34)+1,"")</f>
        <v>9</v>
      </c>
      <c r="B35" s="18" t="s">
        <v>31</v>
      </c>
      <c r="C35" s="86">
        <v>4</v>
      </c>
      <c r="D35" s="87" t="s">
        <v>19</v>
      </c>
      <c r="E35" s="120"/>
      <c r="F35" s="45" t="str">
        <f t="shared" si="6"/>
        <v/>
      </c>
    </row>
    <row r="36" spans="1:6">
      <c r="A36" s="63" t="str">
        <f>IF(C36&gt;0,MAX(A$3:A35)+1,"")</f>
        <v/>
      </c>
      <c r="B36" s="17"/>
      <c r="C36" s="86"/>
      <c r="D36" s="87"/>
      <c r="E36" s="88"/>
      <c r="F36" s="45" t="str">
        <f t="shared" si="6"/>
        <v/>
      </c>
    </row>
    <row r="37" spans="1:6">
      <c r="A37" s="63">
        <f>IF(C37&gt;0,MAX(A$3:A36)+1,"")</f>
        <v>10</v>
      </c>
      <c r="B37" s="18" t="s">
        <v>32</v>
      </c>
      <c r="C37" s="86">
        <v>4</v>
      </c>
      <c r="D37" s="87" t="s">
        <v>19</v>
      </c>
      <c r="E37" s="120"/>
      <c r="F37" s="45" t="str">
        <f t="shared" si="6"/>
        <v/>
      </c>
    </row>
    <row r="38" spans="1:6">
      <c r="A38" s="63" t="str">
        <f>IF(C38&gt;0,MAX(A$3:A37)+1,"")</f>
        <v/>
      </c>
      <c r="B38" s="17"/>
      <c r="C38" s="86"/>
      <c r="D38" s="87"/>
      <c r="E38" s="88"/>
      <c r="F38" s="45" t="str">
        <f t="shared" si="6"/>
        <v/>
      </c>
    </row>
    <row r="39" spans="1:6">
      <c r="A39" s="63">
        <f>IF(C39&gt;0,MAX(A$3:A38)+1,"")</f>
        <v>11</v>
      </c>
      <c r="B39" s="18" t="s">
        <v>36</v>
      </c>
      <c r="C39" s="86">
        <v>4</v>
      </c>
      <c r="D39" s="87" t="s">
        <v>19</v>
      </c>
      <c r="E39" s="120"/>
      <c r="F39" s="45" t="str">
        <f t="shared" si="6"/>
        <v/>
      </c>
    </row>
    <row r="40" spans="1:6" ht="15.6">
      <c r="A40" s="63" t="str">
        <f>IF(C40&gt;0,MAX(A$3:A39)+1,"")</f>
        <v/>
      </c>
      <c r="B40" s="51"/>
      <c r="C40" s="86"/>
      <c r="D40" s="87"/>
      <c r="E40" s="88"/>
      <c r="F40" s="45" t="str">
        <f t="shared" si="6"/>
        <v/>
      </c>
    </row>
    <row r="41" spans="1:6">
      <c r="A41" s="63" t="str">
        <f>IF(C41&gt;0,MAX(A$3:A40)+1,"")</f>
        <v/>
      </c>
      <c r="B41" s="19" t="s">
        <v>14</v>
      </c>
      <c r="C41" s="86"/>
      <c r="D41" s="87"/>
      <c r="E41" s="88"/>
      <c r="F41" s="45" t="str">
        <f t="shared" si="6"/>
        <v/>
      </c>
    </row>
    <row r="42" spans="1:6" ht="7.8" customHeight="1">
      <c r="A42" s="63" t="str">
        <f>IF(C42&gt;0,MAX(A$3:A41)+1,"")</f>
        <v/>
      </c>
      <c r="B42" s="55"/>
      <c r="C42" s="86"/>
      <c r="D42" s="87"/>
      <c r="E42" s="88"/>
      <c r="F42" s="45" t="str">
        <f t="shared" si="6"/>
        <v/>
      </c>
    </row>
    <row r="43" spans="1:6" ht="12.75" customHeight="1">
      <c r="A43" s="63">
        <f>IF(C43&gt;0,MAX(A$3:A42)+1,"")</f>
        <v>12</v>
      </c>
      <c r="B43" s="17" t="s">
        <v>33</v>
      </c>
      <c r="C43" s="86">
        <v>1</v>
      </c>
      <c r="D43" s="87" t="s">
        <v>8</v>
      </c>
      <c r="E43" s="88">
        <v>250</v>
      </c>
      <c r="F43" s="45">
        <f t="shared" si="6"/>
        <v>250</v>
      </c>
    </row>
    <row r="44" spans="1:6" ht="6.6" customHeight="1">
      <c r="A44" s="63" t="str">
        <f>IF(C44&gt;0,MAX(A$3:A43)+1,"")</f>
        <v/>
      </c>
      <c r="B44" s="55"/>
      <c r="C44" s="86"/>
      <c r="D44" s="87"/>
      <c r="E44" s="88"/>
      <c r="F44" s="45" t="str">
        <f t="shared" si="6"/>
        <v/>
      </c>
    </row>
    <row r="45" spans="1:6">
      <c r="A45" s="63" t="str">
        <f>IF(C45&gt;0,MAX(A$3:A44)+1,"")</f>
        <v/>
      </c>
      <c r="B45" s="65" t="s">
        <v>34</v>
      </c>
      <c r="C45" s="119"/>
      <c r="D45" s="87" t="s">
        <v>9</v>
      </c>
      <c r="E45" s="88">
        <f>'Prov Sums'!$F$43</f>
        <v>250</v>
      </c>
      <c r="F45" s="45">
        <f t="shared" si="6"/>
        <v>0</v>
      </c>
    </row>
    <row r="46" spans="1:6" ht="12" customHeight="1">
      <c r="A46" s="63" t="str">
        <f>IF(C46&gt;0,MAX(A$3:A45)+1,"")</f>
        <v/>
      </c>
      <c r="B46" s="55"/>
      <c r="C46" s="86"/>
      <c r="D46" s="87"/>
      <c r="E46" s="88"/>
      <c r="F46" s="45" t="str">
        <f t="shared" si="6"/>
        <v/>
      </c>
    </row>
    <row r="47" spans="1:6">
      <c r="A47" s="63" t="str">
        <f>IF(C47&gt;0,MAX(A$3:A46)+1,"")</f>
        <v/>
      </c>
      <c r="B47" s="19" t="s">
        <v>15</v>
      </c>
      <c r="C47" s="86"/>
      <c r="D47" s="87"/>
      <c r="E47" s="88"/>
      <c r="F47" s="45" t="str">
        <f t="shared" si="6"/>
        <v/>
      </c>
    </row>
    <row r="48" spans="1:6" ht="7.8" customHeight="1">
      <c r="A48" s="63" t="str">
        <f>IF(C48&gt;0,MAX(A$3:A47)+1,"")</f>
        <v/>
      </c>
      <c r="B48" s="55"/>
      <c r="C48" s="86"/>
      <c r="D48" s="87"/>
      <c r="E48" s="88"/>
      <c r="F48" s="45" t="str">
        <f t="shared" si="6"/>
        <v/>
      </c>
    </row>
    <row r="49" spans="1:6">
      <c r="A49" s="63">
        <f>IF(C49&gt;0,MAX(A$3:A48)+1,"")</f>
        <v>13</v>
      </c>
      <c r="B49" s="17" t="s">
        <v>35</v>
      </c>
      <c r="C49" s="86">
        <v>1</v>
      </c>
      <c r="D49" s="87" t="s">
        <v>8</v>
      </c>
      <c r="E49" s="88">
        <v>250</v>
      </c>
      <c r="F49" s="45">
        <f t="shared" si="6"/>
        <v>250</v>
      </c>
    </row>
    <row r="50" spans="1:6" ht="6.6" customHeight="1">
      <c r="A50" s="63" t="str">
        <f>IF(C50&gt;0,MAX(A$3:A49)+1,"")</f>
        <v/>
      </c>
      <c r="B50" s="55"/>
      <c r="C50" s="86"/>
      <c r="D50" s="87"/>
      <c r="E50" s="88"/>
      <c r="F50" s="45" t="str">
        <f t="shared" si="6"/>
        <v/>
      </c>
    </row>
    <row r="51" spans="1:6">
      <c r="A51" s="63" t="str">
        <f>IF(C51&gt;0,MAX(A$3:A50)+1,"")</f>
        <v/>
      </c>
      <c r="B51" s="65" t="s">
        <v>34</v>
      </c>
      <c r="C51" s="119"/>
      <c r="D51" s="87" t="s">
        <v>9</v>
      </c>
      <c r="E51" s="88">
        <f>'Prov Sums'!$F$49</f>
        <v>250</v>
      </c>
      <c r="F51" s="45">
        <f t="shared" si="6"/>
        <v>0</v>
      </c>
    </row>
    <row r="52" spans="1:6">
      <c r="A52" s="63" t="str">
        <f>IF(C52&gt;0,MAX(A$3:A51)+1,"")</f>
        <v/>
      </c>
      <c r="B52" s="17"/>
      <c r="C52" s="86"/>
      <c r="D52" s="87"/>
      <c r="E52" s="88"/>
      <c r="F52" s="56"/>
    </row>
    <row r="53" spans="1:6" ht="13.8" thickBot="1">
      <c r="A53" s="20"/>
      <c r="B53" s="35" t="s">
        <v>7</v>
      </c>
      <c r="C53" s="43"/>
      <c r="D53" s="40"/>
      <c r="E53" s="57" t="s">
        <v>2</v>
      </c>
      <c r="F53" s="58">
        <f>SUM(F1:F51)</f>
        <v>4750</v>
      </c>
    </row>
    <row r="54" spans="1:6" ht="13.8" thickTop="1">
      <c r="A54" s="84">
        <f>COUNT(A$1:A53)</f>
        <v>13</v>
      </c>
      <c r="B54" s="59"/>
    </row>
    <row r="55" spans="1:6">
      <c r="A55" s="59"/>
      <c r="B55" s="59"/>
      <c r="F55" s="95">
        <f>SUM(F5:F51)</f>
        <v>4750</v>
      </c>
    </row>
    <row r="56" spans="1:6">
      <c r="A56" s="59"/>
      <c r="B56" s="59"/>
    </row>
    <row r="57" spans="1:6">
      <c r="A57" s="59"/>
      <c r="B57" s="59"/>
    </row>
    <row r="58" spans="1:6">
      <c r="A58" s="59"/>
      <c r="B58" s="59"/>
    </row>
    <row r="59" spans="1:6">
      <c r="A59" s="59"/>
      <c r="B59" s="59"/>
    </row>
    <row r="60" spans="1:6">
      <c r="A60" s="59"/>
      <c r="B60" s="59"/>
    </row>
    <row r="61" spans="1:6">
      <c r="A61" s="59"/>
      <c r="B61" s="59"/>
    </row>
    <row r="62" spans="1:6">
      <c r="A62" s="59"/>
      <c r="B62" s="59"/>
    </row>
    <row r="63" spans="1:6">
      <c r="A63" s="59"/>
      <c r="B63" s="59"/>
    </row>
    <row r="64" spans="1:6">
      <c r="A64" s="59"/>
      <c r="B64" s="59"/>
    </row>
    <row r="65" spans="1:2">
      <c r="A65" s="59"/>
      <c r="B65" s="59"/>
    </row>
    <row r="66" spans="1:2">
      <c r="A66" s="59"/>
      <c r="B66" s="59"/>
    </row>
    <row r="67" spans="1:2">
      <c r="A67" s="59"/>
      <c r="B67" s="59"/>
    </row>
    <row r="68" spans="1:2">
      <c r="A68" s="59"/>
      <c r="B68" s="59"/>
    </row>
    <row r="69" spans="1:2">
      <c r="A69" s="59"/>
      <c r="B69" s="59"/>
    </row>
    <row r="70" spans="1:2">
      <c r="A70" s="59"/>
      <c r="B70" s="59"/>
    </row>
    <row r="71" spans="1:2">
      <c r="A71" s="59"/>
      <c r="B71" s="59"/>
    </row>
    <row r="72" spans="1:2">
      <c r="A72" s="59"/>
      <c r="B72" s="59"/>
    </row>
    <row r="73" spans="1:2">
      <c r="A73" s="59"/>
      <c r="B73" s="59"/>
    </row>
    <row r="74" spans="1:2">
      <c r="A74" s="59"/>
      <c r="B74" s="59"/>
    </row>
    <row r="75" spans="1:2">
      <c r="A75" s="59"/>
      <c r="B75" s="59"/>
    </row>
    <row r="76" spans="1:2">
      <c r="A76" s="59"/>
      <c r="B76" s="59"/>
    </row>
    <row r="77" spans="1:2">
      <c r="A77" s="59"/>
      <c r="B77" s="59"/>
    </row>
    <row r="78" spans="1:2">
      <c r="A78" s="59"/>
      <c r="B78" s="59"/>
    </row>
    <row r="79" spans="1:2">
      <c r="A79" s="59"/>
      <c r="B79" s="59"/>
    </row>
    <row r="80" spans="1:2">
      <c r="A80" s="59"/>
      <c r="B80" s="59"/>
    </row>
    <row r="81" spans="1:2">
      <c r="A81" s="59"/>
      <c r="B81" s="59"/>
    </row>
    <row r="82" spans="1:2">
      <c r="A82" s="59"/>
      <c r="B82" s="59"/>
    </row>
    <row r="83" spans="1:2">
      <c r="A83" s="59"/>
      <c r="B83" s="59"/>
    </row>
    <row r="84" spans="1:2">
      <c r="A84" s="59"/>
      <c r="B84" s="59"/>
    </row>
    <row r="85" spans="1:2">
      <c r="A85" s="59"/>
      <c r="B85" s="59"/>
    </row>
    <row r="86" spans="1:2">
      <c r="A86" s="59"/>
      <c r="B86" s="59"/>
    </row>
    <row r="87" spans="1:2">
      <c r="A87" s="59"/>
      <c r="B87" s="59"/>
    </row>
    <row r="88" spans="1:2">
      <c r="A88" s="59"/>
      <c r="B88" s="59"/>
    </row>
    <row r="89" spans="1:2">
      <c r="A89" s="59"/>
      <c r="B89" s="59"/>
    </row>
    <row r="90" spans="1:2">
      <c r="A90" s="59"/>
      <c r="B90" s="59"/>
    </row>
    <row r="91" spans="1:2">
      <c r="A91" s="59"/>
      <c r="B91" s="59"/>
    </row>
    <row r="92" spans="1:2">
      <c r="A92" s="59"/>
      <c r="B92" s="59"/>
    </row>
    <row r="93" spans="1:2">
      <c r="A93" s="59"/>
      <c r="B93" s="59"/>
    </row>
    <row r="94" spans="1:2">
      <c r="A94" s="59"/>
      <c r="B94" s="59"/>
    </row>
    <row r="95" spans="1:2">
      <c r="A95" s="59"/>
      <c r="B95" s="59"/>
    </row>
    <row r="96" spans="1:2">
      <c r="A96" s="59"/>
      <c r="B96" s="59"/>
    </row>
    <row r="97" spans="1:2">
      <c r="A97" s="59"/>
      <c r="B97" s="59"/>
    </row>
    <row r="98" spans="1:2">
      <c r="A98" s="59"/>
      <c r="B98" s="59"/>
    </row>
    <row r="99" spans="1:2">
      <c r="A99" s="59"/>
      <c r="B99" s="59"/>
    </row>
    <row r="100" spans="1:2">
      <c r="A100" s="59"/>
      <c r="B100" s="59"/>
    </row>
    <row r="101" spans="1:2">
      <c r="A101" s="59"/>
      <c r="B101" s="59"/>
    </row>
    <row r="102" spans="1:2">
      <c r="A102" s="59"/>
      <c r="B102" s="59"/>
    </row>
    <row r="103" spans="1:2">
      <c r="A103" s="59"/>
      <c r="B103" s="59"/>
    </row>
    <row r="104" spans="1:2">
      <c r="A104" s="59"/>
      <c r="B104" s="59"/>
    </row>
    <row r="105" spans="1:2">
      <c r="A105" s="59"/>
      <c r="B105" s="59"/>
    </row>
    <row r="106" spans="1:2">
      <c r="A106" s="59"/>
      <c r="B106" s="59"/>
    </row>
    <row r="107" spans="1:2">
      <c r="A107" s="59"/>
      <c r="B107" s="59"/>
    </row>
    <row r="108" spans="1:2">
      <c r="A108" s="59"/>
      <c r="B108" s="59"/>
    </row>
    <row r="109" spans="1:2">
      <c r="A109" s="59"/>
      <c r="B109" s="59"/>
    </row>
    <row r="110" spans="1:2">
      <c r="A110" s="59"/>
      <c r="B110" s="59"/>
    </row>
    <row r="111" spans="1:2">
      <c r="A111" s="59"/>
      <c r="B111" s="59"/>
    </row>
    <row r="112" spans="1:2">
      <c r="A112" s="59"/>
      <c r="B112" s="59"/>
    </row>
    <row r="113" spans="1:2">
      <c r="A113" s="59"/>
      <c r="B113" s="59"/>
    </row>
    <row r="114" spans="1:2">
      <c r="A114" s="59"/>
      <c r="B114" s="59"/>
    </row>
    <row r="115" spans="1:2">
      <c r="A115" s="59"/>
      <c r="B115" s="59"/>
    </row>
    <row r="116" spans="1:2">
      <c r="A116" s="59"/>
      <c r="B116" s="59"/>
    </row>
    <row r="117" spans="1:2">
      <c r="A117" s="59"/>
      <c r="B117" s="59"/>
    </row>
    <row r="118" spans="1:2">
      <c r="A118" s="59"/>
      <c r="B118" s="59"/>
    </row>
    <row r="119" spans="1:2">
      <c r="A119" s="59"/>
      <c r="B119" s="59"/>
    </row>
    <row r="120" spans="1:2">
      <c r="A120" s="59"/>
      <c r="B120" s="59"/>
    </row>
    <row r="121" spans="1:2">
      <c r="A121" s="59"/>
      <c r="B121" s="59"/>
    </row>
    <row r="122" spans="1:2">
      <c r="A122" s="59"/>
      <c r="B122" s="59"/>
    </row>
    <row r="123" spans="1:2">
      <c r="A123" s="59"/>
      <c r="B123" s="59"/>
    </row>
    <row r="124" spans="1:2">
      <c r="A124" s="59"/>
      <c r="B124" s="59"/>
    </row>
    <row r="125" spans="1:2">
      <c r="A125" s="59"/>
      <c r="B125" s="59"/>
    </row>
    <row r="126" spans="1:2">
      <c r="A126" s="59"/>
      <c r="B126" s="59"/>
    </row>
    <row r="127" spans="1:2">
      <c r="A127" s="59"/>
      <c r="B127" s="59"/>
    </row>
    <row r="128" spans="1:2">
      <c r="A128" s="59"/>
      <c r="B128" s="59"/>
    </row>
    <row r="129" spans="1:2">
      <c r="A129" s="59"/>
      <c r="B129" s="59"/>
    </row>
    <row r="130" spans="1:2">
      <c r="A130" s="59"/>
      <c r="B130" s="59"/>
    </row>
    <row r="131" spans="1:2">
      <c r="A131" s="59"/>
      <c r="B131" s="59"/>
    </row>
    <row r="132" spans="1:2">
      <c r="A132" s="59"/>
      <c r="B132" s="59"/>
    </row>
    <row r="133" spans="1:2">
      <c r="A133" s="59"/>
      <c r="B133" s="59"/>
    </row>
    <row r="134" spans="1:2">
      <c r="A134" s="59"/>
      <c r="B134" s="59"/>
    </row>
    <row r="135" spans="1:2">
      <c r="A135" s="59"/>
      <c r="B135" s="59"/>
    </row>
    <row r="136" spans="1:2">
      <c r="A136" s="59"/>
      <c r="B136" s="59"/>
    </row>
    <row r="137" spans="1:2">
      <c r="A137" s="59"/>
      <c r="B137" s="59"/>
    </row>
    <row r="138" spans="1:2">
      <c r="A138" s="59"/>
      <c r="B138" s="59"/>
    </row>
    <row r="139" spans="1:2">
      <c r="A139" s="59"/>
      <c r="B139" s="59"/>
    </row>
    <row r="140" spans="1:2">
      <c r="A140" s="59"/>
      <c r="B140" s="59"/>
    </row>
    <row r="141" spans="1:2">
      <c r="A141" s="59"/>
      <c r="B141" s="59"/>
    </row>
    <row r="142" spans="1:2">
      <c r="A142" s="59"/>
      <c r="B142" s="59"/>
    </row>
    <row r="143" spans="1:2">
      <c r="A143" s="59"/>
      <c r="B143" s="59"/>
    </row>
    <row r="144" spans="1:2">
      <c r="A144" s="59"/>
      <c r="B144" s="59"/>
    </row>
    <row r="145" spans="1:2">
      <c r="A145" s="59"/>
      <c r="B145" s="59"/>
    </row>
    <row r="146" spans="1:2">
      <c r="A146" s="59"/>
      <c r="B146" s="59"/>
    </row>
    <row r="147" spans="1:2">
      <c r="A147" s="59"/>
      <c r="B147" s="59"/>
    </row>
    <row r="148" spans="1:2">
      <c r="A148" s="59"/>
      <c r="B148" s="59"/>
    </row>
    <row r="149" spans="1:2">
      <c r="A149" s="59"/>
      <c r="B149" s="59"/>
    </row>
    <row r="150" spans="1:2">
      <c r="A150" s="59"/>
      <c r="B150" s="59"/>
    </row>
    <row r="151" spans="1:2">
      <c r="A151" s="59"/>
      <c r="B151" s="59"/>
    </row>
    <row r="152" spans="1:2">
      <c r="A152" s="59"/>
      <c r="B152" s="59"/>
    </row>
    <row r="153" spans="1:2">
      <c r="A153" s="59"/>
      <c r="B153" s="59"/>
    </row>
    <row r="154" spans="1:2">
      <c r="A154" s="59"/>
      <c r="B154" s="59"/>
    </row>
    <row r="155" spans="1:2">
      <c r="A155" s="59"/>
      <c r="B155" s="59"/>
    </row>
    <row r="156" spans="1:2">
      <c r="A156" s="59"/>
      <c r="B156" s="59"/>
    </row>
    <row r="157" spans="1:2">
      <c r="A157" s="59"/>
      <c r="B157" s="59"/>
    </row>
    <row r="158" spans="1:2">
      <c r="A158" s="59"/>
      <c r="B158" s="59"/>
    </row>
    <row r="159" spans="1:2">
      <c r="A159" s="59"/>
      <c r="B159" s="59"/>
    </row>
    <row r="160" spans="1:2">
      <c r="A160" s="59"/>
      <c r="B160" s="59"/>
    </row>
    <row r="161" spans="1:2">
      <c r="A161" s="59"/>
      <c r="B161" s="59"/>
    </row>
    <row r="162" spans="1:2">
      <c r="A162" s="59"/>
      <c r="B162" s="59"/>
    </row>
    <row r="163" spans="1:2">
      <c r="A163" s="59"/>
      <c r="B163" s="59"/>
    </row>
    <row r="164" spans="1:2">
      <c r="A164" s="59"/>
      <c r="B164" s="59"/>
    </row>
    <row r="165" spans="1:2">
      <c r="A165" s="59"/>
      <c r="B165" s="59"/>
    </row>
    <row r="166" spans="1:2">
      <c r="A166" s="59"/>
      <c r="B166" s="59"/>
    </row>
    <row r="167" spans="1:2">
      <c r="A167" s="59"/>
      <c r="B167" s="59"/>
    </row>
    <row r="168" spans="1:2">
      <c r="A168" s="59"/>
      <c r="B168" s="59"/>
    </row>
    <row r="169" spans="1:2">
      <c r="A169" s="59"/>
      <c r="B169" s="59"/>
    </row>
    <row r="170" spans="1:2">
      <c r="A170" s="59"/>
      <c r="B170" s="59"/>
    </row>
    <row r="171" spans="1:2">
      <c r="A171" s="59"/>
      <c r="B171" s="59"/>
    </row>
    <row r="172" spans="1:2">
      <c r="A172" s="59"/>
      <c r="B172" s="59"/>
    </row>
    <row r="173" spans="1:2">
      <c r="A173" s="59"/>
      <c r="B173" s="59"/>
    </row>
    <row r="174" spans="1:2">
      <c r="A174" s="59"/>
      <c r="B174" s="59"/>
    </row>
    <row r="175" spans="1:2">
      <c r="A175" s="59"/>
      <c r="B175" s="59"/>
    </row>
    <row r="176" spans="1:2">
      <c r="A176" s="59"/>
      <c r="B176" s="59"/>
    </row>
    <row r="177" spans="1:2">
      <c r="A177" s="59"/>
      <c r="B177" s="59"/>
    </row>
    <row r="178" spans="1:2">
      <c r="A178" s="59"/>
      <c r="B178" s="59"/>
    </row>
    <row r="179" spans="1:2">
      <c r="A179" s="59"/>
      <c r="B179" s="59"/>
    </row>
    <row r="180" spans="1:2">
      <c r="A180" s="59"/>
      <c r="B180" s="59"/>
    </row>
    <row r="181" spans="1:2">
      <c r="A181" s="59"/>
      <c r="B181" s="59"/>
    </row>
    <row r="182" spans="1:2">
      <c r="A182" s="59"/>
      <c r="B182" s="59"/>
    </row>
    <row r="183" spans="1:2">
      <c r="A183" s="59"/>
      <c r="B183" s="59"/>
    </row>
    <row r="184" spans="1:2">
      <c r="A184" s="59"/>
      <c r="B184" s="59"/>
    </row>
    <row r="185" spans="1:2">
      <c r="A185" s="59"/>
      <c r="B185" s="59"/>
    </row>
    <row r="186" spans="1:2">
      <c r="A186" s="59"/>
      <c r="B186" s="59"/>
    </row>
    <row r="187" spans="1:2">
      <c r="A187" s="59"/>
      <c r="B187" s="59"/>
    </row>
    <row r="188" spans="1:2">
      <c r="A188" s="59"/>
      <c r="B188" s="59"/>
    </row>
    <row r="189" spans="1:2">
      <c r="A189" s="59"/>
      <c r="B189" s="59"/>
    </row>
    <row r="190" spans="1:2">
      <c r="A190" s="59"/>
      <c r="B190" s="59"/>
    </row>
    <row r="191" spans="1:2">
      <c r="A191" s="59"/>
      <c r="B191" s="59"/>
    </row>
    <row r="192" spans="1:2">
      <c r="A192" s="59"/>
      <c r="B192" s="59"/>
    </row>
    <row r="193" spans="1:2">
      <c r="A193" s="59"/>
      <c r="B193" s="59"/>
    </row>
    <row r="194" spans="1:2">
      <c r="A194" s="59"/>
      <c r="B194" s="59"/>
    </row>
    <row r="195" spans="1:2">
      <c r="A195" s="59"/>
      <c r="B195" s="59"/>
    </row>
    <row r="196" spans="1:2">
      <c r="A196" s="59"/>
      <c r="B196" s="59"/>
    </row>
    <row r="197" spans="1:2">
      <c r="A197" s="59"/>
      <c r="B197" s="59"/>
    </row>
    <row r="198" spans="1:2">
      <c r="A198" s="59"/>
      <c r="B198" s="59"/>
    </row>
    <row r="199" spans="1:2">
      <c r="A199" s="59"/>
      <c r="B199" s="59"/>
    </row>
    <row r="200" spans="1:2">
      <c r="A200" s="59"/>
      <c r="B200" s="59"/>
    </row>
    <row r="201" spans="1:2">
      <c r="A201" s="59"/>
      <c r="B201" s="59"/>
    </row>
    <row r="202" spans="1:2">
      <c r="A202" s="59"/>
      <c r="B202" s="59"/>
    </row>
    <row r="203" spans="1:2">
      <c r="A203" s="59"/>
      <c r="B203" s="59"/>
    </row>
    <row r="204" spans="1:2">
      <c r="A204" s="59"/>
      <c r="B204" s="59"/>
    </row>
    <row r="205" spans="1:2">
      <c r="A205" s="59"/>
      <c r="B205" s="59"/>
    </row>
    <row r="206" spans="1:2">
      <c r="A206" s="59"/>
      <c r="B206" s="59"/>
    </row>
    <row r="207" spans="1:2">
      <c r="A207" s="59"/>
      <c r="B207" s="59"/>
    </row>
    <row r="208" spans="1:2">
      <c r="A208" s="59"/>
      <c r="B208" s="59"/>
    </row>
    <row r="209" spans="1:2">
      <c r="A209" s="59"/>
      <c r="B209" s="59"/>
    </row>
    <row r="210" spans="1:2">
      <c r="A210" s="59"/>
      <c r="B210" s="59"/>
    </row>
    <row r="211" spans="1:2">
      <c r="A211" s="59"/>
      <c r="B211" s="59"/>
    </row>
    <row r="212" spans="1:2">
      <c r="A212" s="59"/>
      <c r="B212" s="59"/>
    </row>
    <row r="213" spans="1:2">
      <c r="A213" s="59"/>
      <c r="B213" s="59"/>
    </row>
    <row r="214" spans="1:2">
      <c r="A214" s="59"/>
      <c r="B214" s="59"/>
    </row>
    <row r="215" spans="1:2">
      <c r="A215" s="59"/>
      <c r="B215" s="59"/>
    </row>
    <row r="216" spans="1:2">
      <c r="A216" s="59"/>
      <c r="B216" s="59"/>
    </row>
    <row r="217" spans="1:2">
      <c r="A217" s="59"/>
      <c r="B217" s="59"/>
    </row>
    <row r="218" spans="1:2">
      <c r="A218" s="59"/>
      <c r="B218" s="59"/>
    </row>
    <row r="219" spans="1:2">
      <c r="A219" s="59"/>
      <c r="B219" s="59"/>
    </row>
    <row r="220" spans="1:2">
      <c r="A220" s="59"/>
      <c r="B220" s="59"/>
    </row>
    <row r="221" spans="1:2">
      <c r="A221" s="59"/>
      <c r="B221" s="59"/>
    </row>
    <row r="222" spans="1:2">
      <c r="A222" s="59"/>
      <c r="B222" s="59"/>
    </row>
    <row r="223" spans="1:2">
      <c r="A223" s="59"/>
      <c r="B223" s="59"/>
    </row>
    <row r="224" spans="1:2">
      <c r="A224" s="59"/>
      <c r="B224" s="59"/>
    </row>
    <row r="225" spans="1:2">
      <c r="A225" s="59"/>
      <c r="B225" s="59"/>
    </row>
    <row r="226" spans="1:2">
      <c r="A226" s="59"/>
      <c r="B226" s="59"/>
    </row>
    <row r="227" spans="1:2">
      <c r="A227" s="59"/>
      <c r="B227" s="59"/>
    </row>
    <row r="228" spans="1:2">
      <c r="A228" s="59"/>
      <c r="B228" s="59"/>
    </row>
    <row r="229" spans="1:2">
      <c r="A229" s="59"/>
      <c r="B229" s="59"/>
    </row>
    <row r="230" spans="1:2">
      <c r="A230" s="59"/>
      <c r="B230" s="59"/>
    </row>
    <row r="231" spans="1:2">
      <c r="A231" s="59"/>
      <c r="B231" s="59"/>
    </row>
    <row r="232" spans="1:2">
      <c r="A232" s="59"/>
      <c r="B232" s="59"/>
    </row>
    <row r="233" spans="1:2">
      <c r="A233" s="59"/>
      <c r="B233" s="59"/>
    </row>
    <row r="234" spans="1:2">
      <c r="A234" s="59"/>
      <c r="B234" s="59"/>
    </row>
    <row r="235" spans="1:2">
      <c r="A235" s="59"/>
      <c r="B235" s="59"/>
    </row>
    <row r="236" spans="1:2">
      <c r="A236" s="59"/>
      <c r="B236" s="59"/>
    </row>
    <row r="237" spans="1:2">
      <c r="A237" s="59"/>
      <c r="B237" s="59"/>
    </row>
    <row r="238" spans="1:2">
      <c r="A238" s="59"/>
      <c r="B238" s="59"/>
    </row>
    <row r="239" spans="1:2">
      <c r="A239" s="59"/>
      <c r="B239" s="59"/>
    </row>
    <row r="240" spans="1:2">
      <c r="A240" s="59"/>
      <c r="B240" s="59"/>
    </row>
    <row r="241" spans="1:2">
      <c r="A241" s="59"/>
      <c r="B241" s="59"/>
    </row>
    <row r="242" spans="1:2">
      <c r="A242" s="59"/>
      <c r="B242" s="59"/>
    </row>
    <row r="243" spans="1:2">
      <c r="A243" s="59"/>
      <c r="B243" s="59"/>
    </row>
    <row r="244" spans="1:2">
      <c r="A244" s="59"/>
      <c r="B244" s="59"/>
    </row>
    <row r="245" spans="1:2">
      <c r="A245" s="59"/>
      <c r="B245" s="59"/>
    </row>
    <row r="246" spans="1:2">
      <c r="A246" s="59"/>
      <c r="B246" s="59"/>
    </row>
    <row r="247" spans="1:2">
      <c r="A247" s="59"/>
      <c r="B247" s="59"/>
    </row>
    <row r="248" spans="1:2">
      <c r="A248" s="59"/>
      <c r="B248" s="59"/>
    </row>
    <row r="249" spans="1:2">
      <c r="A249" s="59"/>
      <c r="B249" s="59"/>
    </row>
    <row r="250" spans="1:2">
      <c r="A250" s="59"/>
      <c r="B250" s="59"/>
    </row>
    <row r="251" spans="1:2">
      <c r="A251" s="59"/>
      <c r="B251" s="59"/>
    </row>
    <row r="252" spans="1:2">
      <c r="A252" s="59"/>
      <c r="B252" s="59"/>
    </row>
    <row r="253" spans="1:2">
      <c r="A253" s="59"/>
      <c r="B253" s="59"/>
    </row>
    <row r="254" spans="1:2">
      <c r="A254" s="59"/>
      <c r="B254" s="59"/>
    </row>
    <row r="255" spans="1:2">
      <c r="A255" s="59"/>
      <c r="B255" s="59"/>
    </row>
    <row r="256" spans="1:2">
      <c r="A256" s="59"/>
      <c r="B256" s="59"/>
    </row>
    <row r="257" spans="1:2">
      <c r="A257" s="59"/>
      <c r="B257" s="59"/>
    </row>
    <row r="258" spans="1:2">
      <c r="A258" s="59"/>
      <c r="B258" s="59"/>
    </row>
    <row r="259" spans="1:2">
      <c r="A259" s="59"/>
      <c r="B259" s="59"/>
    </row>
    <row r="260" spans="1:2">
      <c r="A260" s="59"/>
      <c r="B260" s="59"/>
    </row>
    <row r="261" spans="1:2">
      <c r="A261" s="59"/>
      <c r="B261" s="59"/>
    </row>
    <row r="262" spans="1:2">
      <c r="A262" s="59"/>
      <c r="B262" s="59"/>
    </row>
    <row r="263" spans="1:2">
      <c r="A263" s="59"/>
      <c r="B263" s="59"/>
    </row>
    <row r="264" spans="1:2">
      <c r="A264" s="59"/>
      <c r="B264" s="59"/>
    </row>
    <row r="265" spans="1:2">
      <c r="A265" s="59"/>
      <c r="B265" s="59"/>
    </row>
    <row r="266" spans="1:2">
      <c r="A266" s="59"/>
      <c r="B266" s="59"/>
    </row>
    <row r="267" spans="1:2">
      <c r="A267" s="59"/>
      <c r="B267" s="59"/>
    </row>
    <row r="268" spans="1:2">
      <c r="A268" s="59"/>
      <c r="B268" s="59"/>
    </row>
    <row r="269" spans="1:2">
      <c r="A269" s="59"/>
      <c r="B269" s="59"/>
    </row>
    <row r="270" spans="1:2">
      <c r="A270" s="59"/>
      <c r="B270" s="59"/>
    </row>
    <row r="271" spans="1:2">
      <c r="A271" s="59"/>
      <c r="B271" s="59"/>
    </row>
    <row r="272" spans="1:2">
      <c r="A272" s="59"/>
      <c r="B272" s="59"/>
    </row>
    <row r="273" spans="1:2">
      <c r="A273" s="59"/>
      <c r="B273" s="59"/>
    </row>
    <row r="274" spans="1:2">
      <c r="A274" s="59"/>
      <c r="B274" s="59"/>
    </row>
    <row r="275" spans="1:2">
      <c r="A275" s="59"/>
      <c r="B275" s="59"/>
    </row>
    <row r="276" spans="1:2">
      <c r="A276" s="59"/>
      <c r="B276" s="59"/>
    </row>
    <row r="277" spans="1:2">
      <c r="A277" s="59"/>
      <c r="B277" s="59"/>
    </row>
    <row r="278" spans="1:2">
      <c r="A278" s="59"/>
      <c r="B278" s="59"/>
    </row>
    <row r="279" spans="1:2">
      <c r="A279" s="59"/>
      <c r="B279" s="59"/>
    </row>
    <row r="280" spans="1:2">
      <c r="A280" s="59"/>
      <c r="B280" s="59"/>
    </row>
    <row r="281" spans="1:2">
      <c r="A281" s="59"/>
      <c r="B281" s="59"/>
    </row>
    <row r="282" spans="1:2">
      <c r="A282" s="59"/>
      <c r="B282" s="59"/>
    </row>
    <row r="283" spans="1:2">
      <c r="A283" s="59"/>
      <c r="B283" s="59"/>
    </row>
    <row r="284" spans="1:2">
      <c r="A284" s="59"/>
      <c r="B284" s="59"/>
    </row>
    <row r="285" spans="1:2">
      <c r="A285" s="59"/>
      <c r="B285" s="59"/>
    </row>
    <row r="286" spans="1:2">
      <c r="A286" s="59"/>
      <c r="B286" s="59"/>
    </row>
    <row r="287" spans="1:2">
      <c r="A287" s="59"/>
      <c r="B287" s="59"/>
    </row>
    <row r="288" spans="1:2">
      <c r="A288" s="59"/>
      <c r="B288" s="59"/>
    </row>
    <row r="289" spans="1:2">
      <c r="A289" s="59"/>
      <c r="B289" s="59"/>
    </row>
    <row r="290" spans="1:2">
      <c r="A290" s="59"/>
      <c r="B290" s="59"/>
    </row>
    <row r="291" spans="1:2">
      <c r="A291" s="59"/>
      <c r="B291" s="59"/>
    </row>
    <row r="292" spans="1:2">
      <c r="A292" s="59"/>
      <c r="B292" s="59"/>
    </row>
    <row r="293" spans="1:2">
      <c r="A293" s="59"/>
      <c r="B293" s="59"/>
    </row>
    <row r="294" spans="1:2">
      <c r="A294" s="59"/>
      <c r="B294" s="59"/>
    </row>
    <row r="295" spans="1:2">
      <c r="A295" s="59"/>
      <c r="B295" s="59"/>
    </row>
    <row r="296" spans="1:2">
      <c r="A296" s="59"/>
      <c r="B296" s="59"/>
    </row>
    <row r="297" spans="1:2">
      <c r="A297" s="59"/>
      <c r="B297" s="59"/>
    </row>
    <row r="298" spans="1:2">
      <c r="A298" s="59"/>
      <c r="B298" s="59"/>
    </row>
    <row r="299" spans="1:2">
      <c r="A299" s="59"/>
      <c r="B299" s="59"/>
    </row>
    <row r="300" spans="1:2">
      <c r="A300" s="59"/>
      <c r="B300" s="59"/>
    </row>
    <row r="301" spans="1:2">
      <c r="A301" s="59"/>
      <c r="B301" s="59"/>
    </row>
    <row r="302" spans="1:2">
      <c r="A302" s="59"/>
      <c r="B302" s="59"/>
    </row>
    <row r="303" spans="1:2">
      <c r="A303" s="59"/>
      <c r="B303" s="59"/>
    </row>
    <row r="304" spans="1:2">
      <c r="A304" s="59"/>
      <c r="B304" s="59"/>
    </row>
    <row r="305" spans="1:2">
      <c r="A305" s="59"/>
      <c r="B305" s="59"/>
    </row>
    <row r="306" spans="1:2">
      <c r="A306" s="59"/>
      <c r="B306" s="59"/>
    </row>
    <row r="307" spans="1:2">
      <c r="A307" s="59"/>
      <c r="B307" s="59"/>
    </row>
    <row r="308" spans="1:2">
      <c r="A308" s="59"/>
      <c r="B308" s="59"/>
    </row>
    <row r="309" spans="1:2">
      <c r="A309" s="59"/>
      <c r="B309" s="59"/>
    </row>
    <row r="310" spans="1:2">
      <c r="A310" s="59"/>
      <c r="B310" s="59"/>
    </row>
    <row r="311" spans="1:2">
      <c r="A311" s="59"/>
      <c r="B311" s="59"/>
    </row>
    <row r="312" spans="1:2">
      <c r="A312" s="59"/>
      <c r="B312" s="59"/>
    </row>
    <row r="313" spans="1:2">
      <c r="A313" s="59"/>
      <c r="B313" s="59"/>
    </row>
    <row r="314" spans="1:2">
      <c r="A314" s="59"/>
      <c r="B314" s="59"/>
    </row>
    <row r="315" spans="1:2">
      <c r="A315" s="59"/>
      <c r="B315" s="59"/>
    </row>
    <row r="316" spans="1:2">
      <c r="A316" s="59"/>
      <c r="B316" s="59"/>
    </row>
    <row r="317" spans="1:2">
      <c r="A317" s="59"/>
      <c r="B317" s="59"/>
    </row>
    <row r="318" spans="1:2">
      <c r="A318" s="59"/>
      <c r="B318" s="59"/>
    </row>
    <row r="319" spans="1:2">
      <c r="A319" s="59"/>
      <c r="B319" s="59"/>
    </row>
    <row r="320" spans="1:2">
      <c r="A320" s="59"/>
      <c r="B320" s="59"/>
    </row>
    <row r="321" spans="1:2">
      <c r="A321" s="59"/>
      <c r="B321" s="59"/>
    </row>
    <row r="322" spans="1:2">
      <c r="A322" s="59"/>
      <c r="B322" s="59"/>
    </row>
    <row r="323" spans="1:2">
      <c r="A323" s="59"/>
      <c r="B323" s="59"/>
    </row>
    <row r="324" spans="1:2">
      <c r="A324" s="59"/>
      <c r="B324" s="59"/>
    </row>
    <row r="325" spans="1:2">
      <c r="A325" s="59"/>
      <c r="B325" s="59"/>
    </row>
    <row r="326" spans="1:2">
      <c r="A326" s="59"/>
      <c r="B326" s="59"/>
    </row>
    <row r="327" spans="1:2">
      <c r="A327" s="59"/>
      <c r="B327" s="59"/>
    </row>
    <row r="328" spans="1:2">
      <c r="A328" s="59"/>
      <c r="B328" s="59"/>
    </row>
    <row r="329" spans="1:2">
      <c r="A329" s="59"/>
      <c r="B329" s="59"/>
    </row>
    <row r="330" spans="1:2">
      <c r="A330" s="59"/>
      <c r="B330" s="59"/>
    </row>
    <row r="331" spans="1:2">
      <c r="A331" s="59"/>
      <c r="B331" s="59"/>
    </row>
    <row r="332" spans="1:2">
      <c r="A332" s="59"/>
      <c r="B332" s="59"/>
    </row>
    <row r="333" spans="1:2">
      <c r="A333" s="59"/>
      <c r="B333" s="59"/>
    </row>
    <row r="334" spans="1:2">
      <c r="A334" s="59"/>
      <c r="B334" s="59"/>
    </row>
    <row r="335" spans="1:2">
      <c r="A335" s="59"/>
      <c r="B335" s="59"/>
    </row>
    <row r="336" spans="1:2">
      <c r="A336" s="59"/>
      <c r="B336" s="59"/>
    </row>
    <row r="337" spans="1:2">
      <c r="A337" s="59"/>
      <c r="B337" s="59"/>
    </row>
    <row r="338" spans="1:2">
      <c r="A338" s="59"/>
      <c r="B338" s="59"/>
    </row>
    <row r="339" spans="1:2">
      <c r="A339" s="59"/>
      <c r="B339" s="59"/>
    </row>
    <row r="340" spans="1:2">
      <c r="A340" s="59"/>
      <c r="B340" s="59"/>
    </row>
    <row r="341" spans="1:2">
      <c r="A341" s="59"/>
      <c r="B341" s="59"/>
    </row>
    <row r="342" spans="1:2">
      <c r="A342" s="59"/>
      <c r="B342" s="59"/>
    </row>
    <row r="343" spans="1:2">
      <c r="A343" s="59"/>
      <c r="B343" s="59"/>
    </row>
    <row r="344" spans="1:2">
      <c r="A344" s="59"/>
      <c r="B344" s="59"/>
    </row>
    <row r="345" spans="1:2">
      <c r="A345" s="59"/>
      <c r="B345" s="59"/>
    </row>
    <row r="346" spans="1:2">
      <c r="A346" s="59"/>
      <c r="B346" s="59"/>
    </row>
    <row r="347" spans="1:2">
      <c r="A347" s="59"/>
      <c r="B347" s="59"/>
    </row>
    <row r="348" spans="1:2">
      <c r="A348" s="59"/>
      <c r="B348" s="59"/>
    </row>
    <row r="349" spans="1:2">
      <c r="A349" s="59"/>
      <c r="B349" s="59"/>
    </row>
    <row r="350" spans="1:2">
      <c r="A350" s="59"/>
      <c r="B350" s="59"/>
    </row>
    <row r="351" spans="1:2">
      <c r="A351" s="59"/>
      <c r="B351" s="59"/>
    </row>
    <row r="352" spans="1:2">
      <c r="A352" s="59"/>
      <c r="B352" s="59"/>
    </row>
    <row r="353" spans="1:2">
      <c r="A353" s="59"/>
      <c r="B353" s="59"/>
    </row>
    <row r="354" spans="1:2">
      <c r="A354" s="59"/>
      <c r="B354" s="59"/>
    </row>
    <row r="355" spans="1:2">
      <c r="A355" s="59"/>
      <c r="B355" s="59"/>
    </row>
    <row r="356" spans="1:2">
      <c r="A356" s="59"/>
      <c r="B356" s="59"/>
    </row>
    <row r="357" spans="1:2">
      <c r="A357" s="59"/>
      <c r="B357" s="59"/>
    </row>
    <row r="358" spans="1:2">
      <c r="A358" s="59"/>
      <c r="B358" s="59"/>
    </row>
    <row r="359" spans="1:2">
      <c r="A359" s="59"/>
      <c r="B359" s="59"/>
    </row>
    <row r="360" spans="1:2">
      <c r="A360" s="59"/>
      <c r="B360" s="59"/>
    </row>
    <row r="361" spans="1:2">
      <c r="A361" s="59"/>
      <c r="B361" s="59"/>
    </row>
    <row r="362" spans="1:2">
      <c r="A362" s="59"/>
      <c r="B362" s="59"/>
    </row>
    <row r="363" spans="1:2">
      <c r="A363" s="59"/>
      <c r="B363" s="59"/>
    </row>
    <row r="364" spans="1:2">
      <c r="A364" s="59"/>
      <c r="B364" s="59"/>
    </row>
    <row r="365" spans="1:2">
      <c r="A365" s="59"/>
      <c r="B365" s="59"/>
    </row>
    <row r="366" spans="1:2">
      <c r="A366" s="59"/>
      <c r="B366" s="59"/>
    </row>
    <row r="367" spans="1:2">
      <c r="A367" s="59"/>
      <c r="B367" s="59"/>
    </row>
    <row r="368" spans="1:2">
      <c r="A368" s="59"/>
      <c r="B368" s="59"/>
    </row>
    <row r="369" spans="1:2">
      <c r="A369" s="59"/>
      <c r="B369" s="59"/>
    </row>
    <row r="370" spans="1:2">
      <c r="A370" s="59"/>
      <c r="B370" s="59"/>
    </row>
    <row r="371" spans="1:2">
      <c r="A371" s="59"/>
      <c r="B371" s="59"/>
    </row>
    <row r="372" spans="1:2">
      <c r="A372" s="59"/>
      <c r="B372" s="59"/>
    </row>
    <row r="373" spans="1:2">
      <c r="A373" s="59"/>
      <c r="B373" s="59"/>
    </row>
    <row r="374" spans="1:2">
      <c r="A374" s="59"/>
      <c r="B374" s="59"/>
    </row>
    <row r="375" spans="1:2">
      <c r="A375" s="59"/>
      <c r="B375" s="59"/>
    </row>
    <row r="376" spans="1:2">
      <c r="A376" s="59"/>
      <c r="B376" s="59"/>
    </row>
    <row r="377" spans="1:2">
      <c r="A377" s="59"/>
      <c r="B377" s="59"/>
    </row>
    <row r="378" spans="1:2">
      <c r="A378" s="59"/>
      <c r="B378" s="59"/>
    </row>
    <row r="379" spans="1:2">
      <c r="A379" s="59"/>
      <c r="B379" s="59"/>
    </row>
    <row r="380" spans="1:2">
      <c r="A380" s="59"/>
      <c r="B380" s="59"/>
    </row>
    <row r="381" spans="1:2">
      <c r="A381" s="59"/>
      <c r="B381" s="59"/>
    </row>
    <row r="382" spans="1:2">
      <c r="A382" s="59"/>
      <c r="B382" s="59"/>
    </row>
    <row r="383" spans="1:2">
      <c r="A383" s="59"/>
      <c r="B383" s="59"/>
    </row>
    <row r="384" spans="1:2">
      <c r="A384" s="59"/>
      <c r="B384" s="59"/>
    </row>
    <row r="385" spans="1:2">
      <c r="A385" s="59"/>
      <c r="B385" s="59"/>
    </row>
    <row r="386" spans="1:2">
      <c r="A386" s="59"/>
      <c r="B386" s="59"/>
    </row>
    <row r="387" spans="1:2">
      <c r="A387" s="59"/>
      <c r="B387" s="59"/>
    </row>
    <row r="388" spans="1:2">
      <c r="A388" s="59"/>
      <c r="B388" s="59"/>
    </row>
    <row r="389" spans="1:2">
      <c r="A389" s="59"/>
      <c r="B389" s="59"/>
    </row>
    <row r="390" spans="1:2">
      <c r="A390" s="59"/>
      <c r="B390" s="59"/>
    </row>
    <row r="391" spans="1:2">
      <c r="A391" s="59"/>
      <c r="B391" s="59"/>
    </row>
    <row r="392" spans="1:2">
      <c r="A392" s="59"/>
      <c r="B392" s="59"/>
    </row>
    <row r="393" spans="1:2">
      <c r="A393" s="59"/>
      <c r="B393" s="59"/>
    </row>
    <row r="394" spans="1:2">
      <c r="A394" s="59"/>
      <c r="B394" s="59"/>
    </row>
    <row r="395" spans="1:2">
      <c r="A395" s="59"/>
      <c r="B395" s="59"/>
    </row>
    <row r="396" spans="1:2">
      <c r="A396" s="59"/>
      <c r="B396" s="59"/>
    </row>
    <row r="397" spans="1:2">
      <c r="A397" s="59"/>
      <c r="B397" s="59"/>
    </row>
    <row r="398" spans="1:2">
      <c r="A398" s="59"/>
      <c r="B398" s="59"/>
    </row>
    <row r="399" spans="1:2">
      <c r="A399" s="59"/>
      <c r="B399" s="59"/>
    </row>
    <row r="400" spans="1:2">
      <c r="A400" s="59"/>
      <c r="B400" s="59"/>
    </row>
    <row r="401" spans="1:2">
      <c r="A401" s="59"/>
      <c r="B401" s="59"/>
    </row>
    <row r="402" spans="1:2">
      <c r="A402" s="59"/>
      <c r="B402" s="59"/>
    </row>
    <row r="403" spans="1:2">
      <c r="A403" s="59"/>
      <c r="B403" s="59"/>
    </row>
    <row r="404" spans="1:2">
      <c r="A404" s="59"/>
      <c r="B404" s="59"/>
    </row>
    <row r="405" spans="1:2">
      <c r="A405" s="59"/>
      <c r="B405" s="59"/>
    </row>
    <row r="406" spans="1:2">
      <c r="A406" s="59"/>
      <c r="B406" s="59"/>
    </row>
    <row r="407" spans="1:2">
      <c r="A407" s="59"/>
      <c r="B407" s="59"/>
    </row>
    <row r="408" spans="1:2">
      <c r="A408" s="59"/>
      <c r="B408" s="59"/>
    </row>
    <row r="409" spans="1:2">
      <c r="A409" s="59"/>
      <c r="B409" s="59"/>
    </row>
    <row r="410" spans="1:2">
      <c r="A410" s="59"/>
      <c r="B410" s="59"/>
    </row>
    <row r="411" spans="1:2">
      <c r="A411" s="59"/>
      <c r="B411" s="59"/>
    </row>
    <row r="412" spans="1:2">
      <c r="A412" s="59"/>
      <c r="B412" s="59"/>
    </row>
    <row r="413" spans="1:2">
      <c r="A413" s="59"/>
      <c r="B413" s="59"/>
    </row>
    <row r="414" spans="1:2">
      <c r="A414" s="59"/>
      <c r="B414" s="59"/>
    </row>
    <row r="415" spans="1:2">
      <c r="A415" s="59"/>
      <c r="B415" s="59"/>
    </row>
    <row r="416" spans="1:2">
      <c r="A416" s="59"/>
      <c r="B416" s="59"/>
    </row>
    <row r="417" spans="1:2">
      <c r="A417" s="59"/>
      <c r="B417" s="59"/>
    </row>
    <row r="418" spans="1:2">
      <c r="A418" s="59"/>
      <c r="B418" s="59"/>
    </row>
    <row r="419" spans="1:2">
      <c r="A419" s="59"/>
      <c r="B419" s="59"/>
    </row>
    <row r="420" spans="1:2">
      <c r="A420" s="59"/>
      <c r="B420" s="59"/>
    </row>
    <row r="421" spans="1:2">
      <c r="A421" s="59"/>
      <c r="B421" s="59"/>
    </row>
    <row r="422" spans="1:2">
      <c r="A422" s="59"/>
      <c r="B422" s="59"/>
    </row>
    <row r="423" spans="1:2">
      <c r="A423" s="59"/>
      <c r="B423" s="59"/>
    </row>
    <row r="424" spans="1:2">
      <c r="A424" s="59"/>
      <c r="B424" s="59"/>
    </row>
    <row r="425" spans="1:2">
      <c r="A425" s="59"/>
      <c r="B425" s="59"/>
    </row>
    <row r="426" spans="1:2">
      <c r="A426" s="59"/>
      <c r="B426" s="59"/>
    </row>
    <row r="427" spans="1:2">
      <c r="A427" s="59"/>
      <c r="B427" s="59"/>
    </row>
    <row r="428" spans="1:2">
      <c r="A428" s="59"/>
      <c r="B428" s="59"/>
    </row>
    <row r="429" spans="1:2">
      <c r="A429" s="59"/>
      <c r="B429" s="59"/>
    </row>
    <row r="430" spans="1:2">
      <c r="A430" s="59"/>
      <c r="B430" s="59"/>
    </row>
    <row r="431" spans="1:2">
      <c r="A431" s="59"/>
      <c r="B431" s="59"/>
    </row>
    <row r="432" spans="1:2">
      <c r="A432" s="59"/>
      <c r="B432" s="59"/>
    </row>
    <row r="433" spans="1:2">
      <c r="A433" s="59"/>
      <c r="B433" s="59"/>
    </row>
    <row r="434" spans="1:2">
      <c r="A434" s="59"/>
      <c r="B434" s="59"/>
    </row>
    <row r="435" spans="1:2">
      <c r="A435" s="59"/>
      <c r="B435" s="59"/>
    </row>
    <row r="436" spans="1:2">
      <c r="A436" s="59"/>
      <c r="B436" s="59"/>
    </row>
    <row r="437" spans="1:2">
      <c r="A437" s="59"/>
      <c r="B437" s="59"/>
    </row>
    <row r="438" spans="1:2">
      <c r="A438" s="59"/>
      <c r="B438" s="59"/>
    </row>
    <row r="439" spans="1:2">
      <c r="A439" s="59"/>
      <c r="B439" s="59"/>
    </row>
    <row r="440" spans="1:2">
      <c r="A440" s="59"/>
      <c r="B440" s="59"/>
    </row>
    <row r="441" spans="1:2">
      <c r="A441" s="59"/>
      <c r="B441" s="59"/>
    </row>
    <row r="442" spans="1:2">
      <c r="A442" s="59"/>
      <c r="B442" s="59"/>
    </row>
    <row r="443" spans="1:2">
      <c r="A443" s="59"/>
      <c r="B443" s="59"/>
    </row>
    <row r="444" spans="1:2">
      <c r="A444" s="59"/>
      <c r="B444" s="59"/>
    </row>
    <row r="445" spans="1:2">
      <c r="A445" s="59"/>
      <c r="B445" s="59"/>
    </row>
    <row r="446" spans="1:2">
      <c r="A446" s="59"/>
      <c r="B446" s="59"/>
    </row>
    <row r="447" spans="1:2">
      <c r="A447" s="59"/>
      <c r="B447" s="59"/>
    </row>
    <row r="448" spans="1:2">
      <c r="A448" s="59"/>
      <c r="B448" s="59"/>
    </row>
    <row r="449" spans="1:2">
      <c r="A449" s="59"/>
      <c r="B449" s="59"/>
    </row>
    <row r="450" spans="1:2">
      <c r="A450" s="59"/>
      <c r="B450" s="59"/>
    </row>
    <row r="451" spans="1:2">
      <c r="A451" s="59"/>
      <c r="B451" s="59"/>
    </row>
    <row r="452" spans="1:2">
      <c r="A452" s="59"/>
      <c r="B452" s="59"/>
    </row>
    <row r="453" spans="1:2">
      <c r="A453" s="59"/>
      <c r="B453" s="59"/>
    </row>
    <row r="454" spans="1:2">
      <c r="A454" s="59"/>
      <c r="B454" s="59"/>
    </row>
    <row r="455" spans="1:2">
      <c r="A455" s="59"/>
      <c r="B455" s="59"/>
    </row>
    <row r="456" spans="1:2">
      <c r="A456" s="59"/>
      <c r="B456" s="59"/>
    </row>
    <row r="457" spans="1:2">
      <c r="A457" s="59"/>
      <c r="B457" s="59"/>
    </row>
    <row r="458" spans="1:2">
      <c r="A458" s="59"/>
      <c r="B458" s="59"/>
    </row>
    <row r="459" spans="1:2">
      <c r="A459" s="59"/>
      <c r="B459" s="59"/>
    </row>
    <row r="460" spans="1:2">
      <c r="A460" s="59"/>
      <c r="B460" s="59"/>
    </row>
    <row r="461" spans="1:2">
      <c r="A461" s="59"/>
      <c r="B461" s="59"/>
    </row>
    <row r="462" spans="1:2">
      <c r="A462" s="59"/>
      <c r="B462" s="59"/>
    </row>
    <row r="463" spans="1:2">
      <c r="A463" s="59"/>
      <c r="B463" s="59"/>
    </row>
    <row r="464" spans="1:2">
      <c r="A464" s="59"/>
      <c r="B464" s="59"/>
    </row>
    <row r="465" spans="1:2">
      <c r="A465" s="59"/>
      <c r="B465" s="59"/>
    </row>
    <row r="466" spans="1:2">
      <c r="A466" s="59"/>
      <c r="B466" s="59"/>
    </row>
    <row r="467" spans="1:2">
      <c r="A467" s="59"/>
      <c r="B467" s="59"/>
    </row>
    <row r="468" spans="1:2">
      <c r="A468" s="59"/>
      <c r="B468" s="59"/>
    </row>
    <row r="469" spans="1:2">
      <c r="A469" s="59"/>
      <c r="B469" s="59"/>
    </row>
    <row r="470" spans="1:2">
      <c r="A470" s="59"/>
      <c r="B470" s="59"/>
    </row>
    <row r="471" spans="1:2">
      <c r="A471" s="59"/>
      <c r="B471" s="59"/>
    </row>
    <row r="472" spans="1:2">
      <c r="A472" s="59"/>
      <c r="B472" s="59"/>
    </row>
    <row r="473" spans="1:2">
      <c r="A473" s="59"/>
      <c r="B473" s="59"/>
    </row>
    <row r="474" spans="1:2">
      <c r="A474" s="59"/>
      <c r="B474" s="59"/>
    </row>
    <row r="475" spans="1:2">
      <c r="A475" s="59"/>
      <c r="B475" s="59"/>
    </row>
    <row r="476" spans="1:2">
      <c r="A476" s="59"/>
      <c r="B476" s="59"/>
    </row>
    <row r="477" spans="1:2">
      <c r="A477" s="59"/>
      <c r="B477" s="59"/>
    </row>
    <row r="478" spans="1:2">
      <c r="A478" s="59"/>
      <c r="B478" s="59"/>
    </row>
    <row r="479" spans="1:2">
      <c r="A479" s="59"/>
      <c r="B479" s="59"/>
    </row>
    <row r="480" spans="1:2">
      <c r="A480" s="59"/>
      <c r="B480" s="59"/>
    </row>
    <row r="481" spans="1:2">
      <c r="A481" s="59"/>
      <c r="B481" s="59"/>
    </row>
    <row r="482" spans="1:2">
      <c r="A482" s="59"/>
      <c r="B482" s="59"/>
    </row>
    <row r="483" spans="1:2">
      <c r="A483" s="59"/>
      <c r="B483" s="59"/>
    </row>
    <row r="484" spans="1:2">
      <c r="A484" s="59"/>
      <c r="B484" s="59"/>
    </row>
    <row r="485" spans="1:2">
      <c r="A485" s="59"/>
      <c r="B485" s="59"/>
    </row>
    <row r="486" spans="1:2">
      <c r="A486" s="59"/>
      <c r="B486" s="59"/>
    </row>
    <row r="487" spans="1:2">
      <c r="A487" s="59"/>
      <c r="B487" s="59"/>
    </row>
    <row r="488" spans="1:2">
      <c r="A488" s="59"/>
      <c r="B488" s="59"/>
    </row>
    <row r="489" spans="1:2">
      <c r="A489" s="59"/>
      <c r="B489" s="59"/>
    </row>
    <row r="490" spans="1:2">
      <c r="A490" s="59"/>
      <c r="B490" s="59"/>
    </row>
    <row r="491" spans="1:2">
      <c r="A491" s="59"/>
      <c r="B491" s="59"/>
    </row>
    <row r="492" spans="1:2">
      <c r="A492" s="59"/>
      <c r="B492" s="59"/>
    </row>
    <row r="493" spans="1:2">
      <c r="A493" s="59"/>
      <c r="B493" s="59"/>
    </row>
    <row r="494" spans="1:2">
      <c r="A494" s="59"/>
      <c r="B494" s="59"/>
    </row>
    <row r="495" spans="1:2">
      <c r="A495" s="59"/>
      <c r="B495" s="59"/>
    </row>
    <row r="496" spans="1:2">
      <c r="A496" s="59"/>
      <c r="B496" s="59"/>
    </row>
    <row r="497" spans="1:2">
      <c r="A497" s="59"/>
      <c r="B497" s="59"/>
    </row>
    <row r="498" spans="1:2">
      <c r="A498" s="59"/>
      <c r="B498" s="59"/>
    </row>
    <row r="499" spans="1:2">
      <c r="A499" s="59"/>
      <c r="B499" s="59"/>
    </row>
    <row r="500" spans="1:2">
      <c r="A500" s="59"/>
      <c r="B500" s="59"/>
    </row>
    <row r="501" spans="1:2">
      <c r="A501" s="59"/>
      <c r="B501" s="59"/>
    </row>
    <row r="502" spans="1:2">
      <c r="A502" s="59"/>
      <c r="B502" s="59"/>
    </row>
    <row r="503" spans="1:2">
      <c r="A503" s="59"/>
      <c r="B503" s="59"/>
    </row>
    <row r="504" spans="1:2">
      <c r="A504" s="59"/>
      <c r="B504" s="59"/>
    </row>
    <row r="505" spans="1:2">
      <c r="A505" s="59"/>
      <c r="B505" s="59"/>
    </row>
    <row r="506" spans="1:2">
      <c r="A506" s="59"/>
      <c r="B506" s="59"/>
    </row>
    <row r="507" spans="1:2">
      <c r="A507" s="59"/>
      <c r="B507" s="59"/>
    </row>
    <row r="508" spans="1:2">
      <c r="A508" s="59"/>
      <c r="B508" s="59"/>
    </row>
    <row r="509" spans="1:2">
      <c r="A509" s="59"/>
      <c r="B509" s="59"/>
    </row>
    <row r="510" spans="1:2">
      <c r="A510" s="59"/>
      <c r="B510" s="59"/>
    </row>
    <row r="511" spans="1:2">
      <c r="A511" s="59"/>
      <c r="B511" s="59"/>
    </row>
    <row r="512" spans="1:2">
      <c r="A512" s="59"/>
      <c r="B512" s="59"/>
    </row>
    <row r="513" spans="1:2">
      <c r="A513" s="59"/>
      <c r="B513" s="59"/>
    </row>
    <row r="514" spans="1:2">
      <c r="A514" s="59"/>
      <c r="B514" s="59"/>
    </row>
    <row r="515" spans="1:2">
      <c r="A515" s="59"/>
      <c r="B515" s="59"/>
    </row>
    <row r="516" spans="1:2">
      <c r="A516" s="59"/>
      <c r="B516" s="59"/>
    </row>
    <row r="517" spans="1:2">
      <c r="A517" s="59"/>
      <c r="B517" s="59"/>
    </row>
    <row r="518" spans="1:2">
      <c r="A518" s="59"/>
      <c r="B518" s="59"/>
    </row>
    <row r="519" spans="1:2">
      <c r="A519" s="59"/>
      <c r="B519" s="59"/>
    </row>
    <row r="520" spans="1:2">
      <c r="A520" s="59"/>
      <c r="B520" s="59"/>
    </row>
    <row r="521" spans="1:2">
      <c r="A521" s="59"/>
      <c r="B521" s="59"/>
    </row>
    <row r="522" spans="1:2">
      <c r="A522" s="59"/>
      <c r="B522" s="59"/>
    </row>
    <row r="523" spans="1:2">
      <c r="A523" s="59"/>
      <c r="B523" s="59"/>
    </row>
    <row r="524" spans="1:2">
      <c r="A524" s="59"/>
      <c r="B524" s="59"/>
    </row>
    <row r="525" spans="1:2">
      <c r="A525" s="59"/>
      <c r="B525" s="59"/>
    </row>
    <row r="526" spans="1:2">
      <c r="A526" s="59"/>
      <c r="B526" s="59"/>
    </row>
    <row r="527" spans="1:2">
      <c r="A527" s="59"/>
      <c r="B527" s="59"/>
    </row>
    <row r="528" spans="1:2">
      <c r="A528" s="59"/>
      <c r="B528" s="59"/>
    </row>
    <row r="529" spans="1:2">
      <c r="A529" s="59"/>
      <c r="B529" s="59"/>
    </row>
    <row r="530" spans="1:2">
      <c r="A530" s="59"/>
      <c r="B530" s="59"/>
    </row>
    <row r="531" spans="1:2">
      <c r="A531" s="59"/>
      <c r="B531" s="59"/>
    </row>
    <row r="532" spans="1:2">
      <c r="A532" s="59"/>
      <c r="B532" s="59"/>
    </row>
    <row r="533" spans="1:2">
      <c r="A533" s="59"/>
      <c r="B533" s="59"/>
    </row>
    <row r="534" spans="1:2">
      <c r="A534" s="59"/>
      <c r="B534" s="59"/>
    </row>
    <row r="535" spans="1:2">
      <c r="A535" s="59"/>
      <c r="B535" s="59"/>
    </row>
    <row r="536" spans="1:2">
      <c r="A536" s="59"/>
      <c r="B536" s="59"/>
    </row>
    <row r="537" spans="1:2">
      <c r="A537" s="59"/>
      <c r="B537" s="59"/>
    </row>
    <row r="538" spans="1:2">
      <c r="A538" s="59"/>
      <c r="B538" s="59"/>
    </row>
    <row r="539" spans="1:2">
      <c r="A539" s="59"/>
      <c r="B539" s="59"/>
    </row>
    <row r="540" spans="1:2">
      <c r="A540" s="59"/>
      <c r="B540" s="59"/>
    </row>
    <row r="541" spans="1:2">
      <c r="A541" s="59"/>
      <c r="B541" s="59"/>
    </row>
    <row r="542" spans="1:2">
      <c r="A542" s="59"/>
      <c r="B542" s="59"/>
    </row>
    <row r="543" spans="1:2">
      <c r="A543" s="59"/>
      <c r="B543" s="59"/>
    </row>
    <row r="544" spans="1:2">
      <c r="A544" s="59"/>
      <c r="B544" s="59"/>
    </row>
    <row r="545" spans="1:2">
      <c r="A545" s="59"/>
      <c r="B545" s="59"/>
    </row>
    <row r="546" spans="1:2">
      <c r="A546" s="59"/>
      <c r="B546" s="59"/>
    </row>
    <row r="547" spans="1:2">
      <c r="A547" s="59"/>
      <c r="B547" s="59"/>
    </row>
    <row r="548" spans="1:2">
      <c r="A548" s="59"/>
      <c r="B548" s="59"/>
    </row>
    <row r="549" spans="1:2">
      <c r="A549" s="59"/>
      <c r="B549" s="59"/>
    </row>
    <row r="550" spans="1:2">
      <c r="A550" s="59"/>
      <c r="B550" s="59"/>
    </row>
    <row r="551" spans="1:2">
      <c r="A551" s="59"/>
      <c r="B551" s="59"/>
    </row>
    <row r="552" spans="1:2">
      <c r="A552" s="59"/>
      <c r="B552" s="59"/>
    </row>
    <row r="553" spans="1:2">
      <c r="A553" s="59"/>
      <c r="B553" s="59"/>
    </row>
    <row r="554" spans="1:2">
      <c r="A554" s="59"/>
      <c r="B554" s="59"/>
    </row>
    <row r="555" spans="1:2">
      <c r="A555" s="59"/>
      <c r="B555" s="59"/>
    </row>
    <row r="556" spans="1:2">
      <c r="A556" s="59"/>
      <c r="B556" s="59"/>
    </row>
    <row r="557" spans="1:2">
      <c r="A557" s="59"/>
      <c r="B557" s="59"/>
    </row>
    <row r="558" spans="1:2">
      <c r="A558" s="59"/>
      <c r="B558" s="59"/>
    </row>
    <row r="559" spans="1:2">
      <c r="A559" s="59"/>
      <c r="B559" s="59"/>
    </row>
    <row r="560" spans="1:2">
      <c r="A560" s="59"/>
      <c r="B560" s="59"/>
    </row>
    <row r="561" spans="1:2">
      <c r="A561" s="59"/>
      <c r="B561" s="59"/>
    </row>
    <row r="562" spans="1:2">
      <c r="A562" s="59"/>
      <c r="B562" s="59"/>
    </row>
    <row r="563" spans="1:2">
      <c r="A563" s="59"/>
      <c r="B563" s="59"/>
    </row>
    <row r="564" spans="1:2">
      <c r="A564" s="59"/>
      <c r="B564" s="59"/>
    </row>
    <row r="565" spans="1:2">
      <c r="A565" s="59"/>
      <c r="B565" s="59"/>
    </row>
    <row r="566" spans="1:2">
      <c r="A566" s="59"/>
      <c r="B566" s="59"/>
    </row>
    <row r="567" spans="1:2">
      <c r="A567" s="59"/>
      <c r="B567" s="59"/>
    </row>
    <row r="568" spans="1:2">
      <c r="A568" s="59"/>
      <c r="B568" s="59"/>
    </row>
    <row r="569" spans="1:2">
      <c r="A569" s="59"/>
      <c r="B569" s="59"/>
    </row>
    <row r="570" spans="1:2">
      <c r="A570" s="59"/>
      <c r="B570" s="59"/>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5.xml><?xml version="1.0" encoding="utf-8"?>
<worksheet xmlns="http://schemas.openxmlformats.org/spreadsheetml/2006/main" xmlns:r="http://schemas.openxmlformats.org/officeDocument/2006/relationships">
  <sheetPr>
    <tabColor rgb="FFFFFF00"/>
  </sheetPr>
  <dimension ref="A1:K32"/>
  <sheetViews>
    <sheetView zoomScale="80" zoomScaleNormal="80" workbookViewId="0">
      <pane xSplit="1" ySplit="3" topLeftCell="B4" activePane="bottomRight" state="frozen"/>
      <selection activeCell="A48" sqref="A48:XFD49"/>
      <selection pane="topRight" activeCell="A48" sqref="A48:XFD49"/>
      <selection pane="bottomLeft" activeCell="A48" sqref="A48:XFD49"/>
      <selection pane="bottomRight" activeCell="B2" sqref="B2"/>
    </sheetView>
  </sheetViews>
  <sheetFormatPr defaultColWidth="9.109375" defaultRowHeight="13.2"/>
  <cols>
    <col min="1" max="1" width="6.6640625" style="11" customWidth="1"/>
    <col min="2" max="2" width="56.5546875" style="59" customWidth="1"/>
    <col min="3" max="3" width="6.6640625" style="60" customWidth="1"/>
    <col min="4" max="4" width="6.6640625" style="61" customWidth="1"/>
    <col min="5" max="5" width="10.6640625" style="59" customWidth="1"/>
    <col min="6" max="6" width="13.6640625" style="22" customWidth="1"/>
    <col min="7" max="7" width="9.109375" style="26"/>
    <col min="8" max="10" width="9.109375" style="11"/>
    <col min="11" max="11" width="11.44140625" style="59" bestFit="1" customWidth="1"/>
    <col min="12" max="16384" width="9.109375" style="11"/>
  </cols>
  <sheetData>
    <row r="1" spans="1:11">
      <c r="A1" s="6" t="s">
        <v>122</v>
      </c>
      <c r="B1" s="17"/>
      <c r="C1" s="43"/>
      <c r="D1" s="40"/>
      <c r="E1" s="34"/>
      <c r="F1" s="38" t="s">
        <v>108</v>
      </c>
      <c r="K1" s="91"/>
    </row>
    <row r="2" spans="1:11">
      <c r="A2" s="6"/>
      <c r="B2" s="50" t="s">
        <v>139</v>
      </c>
      <c r="C2" s="16" t="s">
        <v>157</v>
      </c>
      <c r="D2" s="40"/>
      <c r="E2" s="34"/>
      <c r="F2" s="25" t="str">
        <f>IF(E2&gt;0.001,C2*E2,"")</f>
        <v/>
      </c>
      <c r="K2" s="89"/>
    </row>
    <row r="3" spans="1:11">
      <c r="A3" s="48"/>
      <c r="B3" s="17"/>
      <c r="C3" s="16"/>
      <c r="D3" s="40"/>
      <c r="E3" s="34"/>
      <c r="F3" s="25" t="str">
        <f>IF(E3&gt;0.001,C3*E3,"")</f>
        <v/>
      </c>
      <c r="K3" s="89"/>
    </row>
    <row r="4" spans="1:11">
      <c r="A4" s="48">
        <f>IF(C4&gt;0,MAX(A$2:A3)+1,"")</f>
        <v>1</v>
      </c>
      <c r="B4" s="83" t="s">
        <v>188</v>
      </c>
      <c r="C4" s="43">
        <v>1</v>
      </c>
      <c r="D4" s="40" t="s">
        <v>128</v>
      </c>
      <c r="E4" s="34"/>
      <c r="F4" s="25" t="str">
        <f>IF(E4&gt;0.001,C4*E4,"")</f>
        <v/>
      </c>
      <c r="K4" s="89"/>
    </row>
    <row r="5" spans="1:11">
      <c r="A5" s="48"/>
      <c r="B5" s="83"/>
      <c r="C5" s="43"/>
      <c r="D5" s="40"/>
      <c r="E5" s="34"/>
      <c r="F5" s="25" t="str">
        <f t="shared" ref="F5:F27" si="0">IF(E5&gt;0.001,C5*E5,"")</f>
        <v/>
      </c>
      <c r="K5" s="89"/>
    </row>
    <row r="6" spans="1:11">
      <c r="A6" s="48">
        <f>IF(C6&gt;0,MAX(A$2:A5)+1,"")</f>
        <v>2</v>
      </c>
      <c r="B6" s="83" t="s">
        <v>175</v>
      </c>
      <c r="C6" s="43">
        <v>1</v>
      </c>
      <c r="D6" s="40" t="s">
        <v>128</v>
      </c>
      <c r="E6" s="34"/>
      <c r="F6" s="25" t="str">
        <f t="shared" si="0"/>
        <v/>
      </c>
      <c r="K6" s="89"/>
    </row>
    <row r="7" spans="1:11">
      <c r="A7" s="48"/>
      <c r="B7" s="83"/>
      <c r="C7" s="43"/>
      <c r="D7" s="40"/>
      <c r="E7" s="34"/>
      <c r="F7" s="25" t="str">
        <f t="shared" si="0"/>
        <v/>
      </c>
      <c r="K7" s="89"/>
    </row>
    <row r="8" spans="1:11" ht="26.4">
      <c r="A8" s="48">
        <f>IF(C8&gt;0,MAX(A$2:A7)+1,"")</f>
        <v>3</v>
      </c>
      <c r="B8" s="83" t="s">
        <v>211</v>
      </c>
      <c r="C8" s="43">
        <v>6</v>
      </c>
      <c r="D8" s="40" t="s">
        <v>143</v>
      </c>
      <c r="E8" s="34"/>
      <c r="F8" s="25" t="str">
        <f t="shared" si="0"/>
        <v/>
      </c>
      <c r="K8" s="89"/>
    </row>
    <row r="9" spans="1:11">
      <c r="A9" s="48"/>
      <c r="B9" s="83"/>
      <c r="C9" s="43"/>
      <c r="D9" s="40"/>
      <c r="E9" s="34"/>
      <c r="F9" s="25" t="str">
        <f t="shared" si="0"/>
        <v/>
      </c>
      <c r="K9" s="89"/>
    </row>
    <row r="10" spans="1:11" ht="26.4">
      <c r="A10" s="48">
        <f>IF(C10&gt;0,MAX(A$2:A9)+1,"")</f>
        <v>4</v>
      </c>
      <c r="B10" s="83" t="s">
        <v>187</v>
      </c>
      <c r="C10" s="43">
        <v>1</v>
      </c>
      <c r="D10" s="40" t="s">
        <v>128</v>
      </c>
      <c r="E10" s="34"/>
      <c r="F10" s="25" t="str">
        <f t="shared" si="0"/>
        <v/>
      </c>
      <c r="K10" s="89"/>
    </row>
    <row r="11" spans="1:11">
      <c r="A11" s="48"/>
      <c r="B11" s="83"/>
      <c r="C11" s="43"/>
      <c r="D11" s="40"/>
      <c r="E11" s="34"/>
      <c r="F11" s="25" t="str">
        <f t="shared" si="0"/>
        <v/>
      </c>
      <c r="K11" s="89"/>
    </row>
    <row r="12" spans="1:11" ht="39.6">
      <c r="A12" s="48">
        <f>IF(C12&gt;0,MAX(A$2:A11)+1,"")</f>
        <v>5</v>
      </c>
      <c r="B12" s="83" t="s">
        <v>177</v>
      </c>
      <c r="C12" s="43">
        <v>1</v>
      </c>
      <c r="D12" s="40" t="s">
        <v>128</v>
      </c>
      <c r="E12" s="34"/>
      <c r="F12" s="25" t="str">
        <f t="shared" si="0"/>
        <v/>
      </c>
      <c r="K12" s="89"/>
    </row>
    <row r="13" spans="1:11">
      <c r="A13" s="48"/>
      <c r="B13" s="83"/>
      <c r="C13" s="43"/>
      <c r="D13" s="40"/>
      <c r="E13" s="34"/>
      <c r="F13" s="25" t="str">
        <f t="shared" si="0"/>
        <v/>
      </c>
      <c r="K13" s="89"/>
    </row>
    <row r="14" spans="1:11" ht="26.4">
      <c r="A14" s="48">
        <f>IF(C14&gt;0,MAX(A$2:A13)+1,"")</f>
        <v>6</v>
      </c>
      <c r="B14" s="83" t="s">
        <v>159</v>
      </c>
      <c r="C14" s="43">
        <v>2</v>
      </c>
      <c r="D14" s="40" t="s">
        <v>143</v>
      </c>
      <c r="E14" s="34"/>
      <c r="F14" s="25" t="str">
        <f t="shared" si="0"/>
        <v/>
      </c>
      <c r="K14" s="89"/>
    </row>
    <row r="15" spans="1:11">
      <c r="A15" s="48"/>
      <c r="B15" s="83"/>
      <c r="C15" s="43"/>
      <c r="D15" s="40"/>
      <c r="E15" s="34"/>
      <c r="F15" s="25" t="str">
        <f t="shared" si="0"/>
        <v/>
      </c>
      <c r="K15" s="89"/>
    </row>
    <row r="16" spans="1:11" ht="26.4">
      <c r="A16" s="48">
        <f>IF(C16&gt;0,MAX(A$2:A15)+1,"")</f>
        <v>7</v>
      </c>
      <c r="B16" s="83" t="s">
        <v>137</v>
      </c>
      <c r="C16" s="43">
        <v>1</v>
      </c>
      <c r="D16" s="40" t="s">
        <v>128</v>
      </c>
      <c r="E16" s="34"/>
      <c r="F16" s="25" t="str">
        <f t="shared" si="0"/>
        <v/>
      </c>
      <c r="K16" s="89"/>
    </row>
    <row r="17" spans="1:11">
      <c r="A17" s="48"/>
      <c r="B17" s="83"/>
      <c r="C17" s="43"/>
      <c r="D17" s="40"/>
      <c r="E17" s="34"/>
      <c r="F17" s="25" t="str">
        <f t="shared" si="0"/>
        <v/>
      </c>
      <c r="K17" s="89"/>
    </row>
    <row r="18" spans="1:11" ht="26.4">
      <c r="A18" s="48">
        <f>IF(C18&gt;0,MAX(A$2:A17)+1,"")</f>
        <v>8</v>
      </c>
      <c r="B18" s="83" t="s">
        <v>210</v>
      </c>
      <c r="C18" s="43">
        <v>1</v>
      </c>
      <c r="D18" s="40" t="s">
        <v>128</v>
      </c>
      <c r="E18" s="34"/>
      <c r="F18" s="25" t="str">
        <f t="shared" si="0"/>
        <v/>
      </c>
      <c r="K18" s="89"/>
    </row>
    <row r="19" spans="1:11">
      <c r="A19" s="48"/>
      <c r="B19" s="83"/>
      <c r="C19" s="43"/>
      <c r="D19" s="40"/>
      <c r="E19" s="34"/>
      <c r="F19" s="25" t="str">
        <f t="shared" si="0"/>
        <v/>
      </c>
      <c r="K19" s="89"/>
    </row>
    <row r="20" spans="1:11" ht="39.6">
      <c r="A20" s="48">
        <f>IF(C20&gt;0,MAX(A$2:A19)+1,"")</f>
        <v>9</v>
      </c>
      <c r="B20" s="83" t="s">
        <v>166</v>
      </c>
      <c r="C20" s="43">
        <v>10</v>
      </c>
      <c r="D20" s="40" t="s">
        <v>143</v>
      </c>
      <c r="E20" s="34"/>
      <c r="F20" s="25" t="str">
        <f t="shared" si="0"/>
        <v/>
      </c>
      <c r="K20" s="89"/>
    </row>
    <row r="21" spans="1:11">
      <c r="A21" s="48"/>
      <c r="B21" s="83"/>
      <c r="C21" s="43"/>
      <c r="D21" s="40"/>
      <c r="E21" s="34"/>
      <c r="F21" s="25" t="str">
        <f t="shared" si="0"/>
        <v/>
      </c>
      <c r="K21" s="89"/>
    </row>
    <row r="22" spans="1:11">
      <c r="A22" s="48">
        <f>IF(C22&gt;0,MAX(A$2:A21)+1,"")</f>
        <v>10</v>
      </c>
      <c r="B22" s="83" t="s">
        <v>158</v>
      </c>
      <c r="C22" s="43">
        <v>1</v>
      </c>
      <c r="D22" s="40" t="s">
        <v>128</v>
      </c>
      <c r="E22" s="34"/>
      <c r="F22" s="25" t="str">
        <f t="shared" si="0"/>
        <v/>
      </c>
      <c r="K22" s="89"/>
    </row>
    <row r="23" spans="1:11">
      <c r="A23" s="48"/>
      <c r="B23" s="83"/>
      <c r="C23" s="43"/>
      <c r="D23" s="40"/>
      <c r="E23" s="34"/>
      <c r="F23" s="25" t="str">
        <f t="shared" si="0"/>
        <v/>
      </c>
      <c r="K23" s="89"/>
    </row>
    <row r="24" spans="1:11" ht="26.4">
      <c r="A24" s="48">
        <f>IF(C24&gt;0,MAX(A$2:A23)+1,"")</f>
        <v>11</v>
      </c>
      <c r="B24" s="83" t="s">
        <v>165</v>
      </c>
      <c r="C24" s="43">
        <v>1</v>
      </c>
      <c r="D24" s="40" t="s">
        <v>128</v>
      </c>
      <c r="E24" s="34"/>
      <c r="F24" s="25" t="str">
        <f t="shared" si="0"/>
        <v/>
      </c>
      <c r="K24" s="89"/>
    </row>
    <row r="25" spans="1:11">
      <c r="A25" s="48"/>
      <c r="B25" s="83"/>
      <c r="C25" s="43"/>
      <c r="D25" s="40"/>
      <c r="E25" s="34"/>
      <c r="F25" s="25" t="str">
        <f t="shared" si="0"/>
        <v/>
      </c>
      <c r="K25" s="89"/>
    </row>
    <row r="26" spans="1:11" ht="26.4">
      <c r="A26" s="48">
        <f>IF(C26&gt;0,MAX(A$2:A25)+1,"")</f>
        <v>12</v>
      </c>
      <c r="B26" s="83" t="s">
        <v>156</v>
      </c>
      <c r="C26" s="43">
        <v>1</v>
      </c>
      <c r="D26" s="40" t="s">
        <v>128</v>
      </c>
      <c r="E26" s="34"/>
      <c r="F26" s="25" t="str">
        <f t="shared" si="0"/>
        <v/>
      </c>
      <c r="K26" s="89"/>
    </row>
    <row r="27" spans="1:11">
      <c r="A27" s="48"/>
      <c r="B27" s="83"/>
      <c r="C27" s="43">
        <v>1</v>
      </c>
      <c r="D27" s="40" t="s">
        <v>128</v>
      </c>
      <c r="E27" s="34"/>
      <c r="F27" s="25" t="str">
        <f t="shared" si="0"/>
        <v/>
      </c>
      <c r="K27" s="89"/>
    </row>
    <row r="28" spans="1:11" ht="26.4">
      <c r="A28" s="48">
        <f>IF(C28&gt;0,MAX(A$2:A27)+1,"")</f>
        <v>13</v>
      </c>
      <c r="B28" s="83" t="s">
        <v>129</v>
      </c>
      <c r="C28" s="43">
        <v>1</v>
      </c>
      <c r="D28" s="40" t="s">
        <v>128</v>
      </c>
      <c r="E28" s="34"/>
      <c r="F28" s="25" t="str">
        <f>IF(E28&gt;0.001,C28*E28,"")</f>
        <v/>
      </c>
      <c r="K28" s="89"/>
    </row>
    <row r="29" spans="1:11">
      <c r="A29" s="48" t="str">
        <f>IF(C29&gt;0,MAX(A$2:A28)+1,"")</f>
        <v/>
      </c>
      <c r="B29" s="17"/>
      <c r="C29" s="43"/>
      <c r="D29" s="40"/>
      <c r="E29" s="34"/>
      <c r="F29" s="25" t="str">
        <f t="shared" ref="F29" si="1">IF(E29&gt;0.001,C29*E29,"")</f>
        <v/>
      </c>
      <c r="K29" s="89"/>
    </row>
    <row r="30" spans="1:11">
      <c r="A30" s="6"/>
      <c r="B30" s="17"/>
      <c r="C30" s="43"/>
      <c r="D30" s="40"/>
      <c r="E30" s="34"/>
      <c r="F30" s="23"/>
      <c r="K30" s="89"/>
    </row>
    <row r="31" spans="1:11" ht="13.8" thickBot="1">
      <c r="A31" s="6"/>
      <c r="B31" s="35" t="str">
        <f>B2</f>
        <v>ENABLING AND SITE WORKS</v>
      </c>
      <c r="C31" s="43"/>
      <c r="D31" s="40"/>
      <c r="E31" s="57"/>
      <c r="F31" s="24">
        <f>SUM(F1:F28)</f>
        <v>0</v>
      </c>
      <c r="K31" s="92"/>
    </row>
    <row r="32" spans="1:11" ht="13.8" thickTop="1"/>
  </sheetData>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6.xml><?xml version="1.0" encoding="utf-8"?>
<worksheet xmlns="http://schemas.openxmlformats.org/spreadsheetml/2006/main" xmlns:r="http://schemas.openxmlformats.org/officeDocument/2006/relationships">
  <sheetPr>
    <tabColor rgb="FFFFFF00"/>
  </sheetPr>
  <dimension ref="A1:K34"/>
  <sheetViews>
    <sheetView zoomScale="80" zoomScaleNormal="80" workbookViewId="0">
      <pane xSplit="1" ySplit="3" topLeftCell="B4" activePane="bottomRight" state="frozen"/>
      <selection activeCell="A48" sqref="A48:XFD49"/>
      <selection pane="topRight" activeCell="A48" sqref="A48:XFD49"/>
      <selection pane="bottomLeft" activeCell="A48" sqref="A48:XFD49"/>
      <selection pane="bottomRight" activeCell="B2" sqref="B2"/>
    </sheetView>
  </sheetViews>
  <sheetFormatPr defaultColWidth="9.109375" defaultRowHeight="13.2"/>
  <cols>
    <col min="1" max="1" width="4.21875" style="11" customWidth="1"/>
    <col min="2" max="2" width="58" style="59" customWidth="1"/>
    <col min="3" max="3" width="6.6640625" style="60" customWidth="1"/>
    <col min="4" max="4" width="6.6640625" style="61" customWidth="1"/>
    <col min="5" max="5" width="10.21875" style="59" customWidth="1"/>
    <col min="6" max="6" width="13.6640625" style="22" customWidth="1"/>
    <col min="7" max="7" width="9.109375" style="26"/>
    <col min="8" max="10" width="9.109375" style="11"/>
    <col min="11" max="11" width="11.44140625" style="59" bestFit="1" customWidth="1"/>
    <col min="12" max="16384" width="9.109375" style="11"/>
  </cols>
  <sheetData>
    <row r="1" spans="1:11">
      <c r="A1" s="6" t="s">
        <v>122</v>
      </c>
      <c r="B1" s="17"/>
      <c r="C1" s="43"/>
      <c r="D1" s="40"/>
      <c r="E1" s="34"/>
      <c r="F1" s="38" t="s">
        <v>108</v>
      </c>
      <c r="K1" s="91"/>
    </row>
    <row r="2" spans="1:11">
      <c r="A2" s="6"/>
      <c r="B2" s="50" t="s">
        <v>144</v>
      </c>
      <c r="C2" s="16" t="s">
        <v>157</v>
      </c>
      <c r="D2" s="40"/>
      <c r="E2" s="34"/>
      <c r="F2" s="25" t="str">
        <f t="shared" ref="F2:F24" si="0">IF(E2&gt;0.001,C2*E2,"")</f>
        <v/>
      </c>
      <c r="K2" s="89"/>
    </row>
    <row r="3" spans="1:11">
      <c r="A3" s="48"/>
      <c r="B3" s="17"/>
      <c r="C3" s="16"/>
      <c r="D3" s="40"/>
      <c r="E3" s="34"/>
      <c r="F3" s="25" t="str">
        <f t="shared" si="0"/>
        <v/>
      </c>
      <c r="K3" s="89"/>
    </row>
    <row r="4" spans="1:11" ht="16.8" customHeight="1">
      <c r="A4" s="48">
        <f>IF(C4&gt;0,MAX(A$2:A3)+1,"")</f>
        <v>1</v>
      </c>
      <c r="B4" s="83" t="s">
        <v>174</v>
      </c>
      <c r="C4" s="43">
        <v>1</v>
      </c>
      <c r="D4" s="40" t="s">
        <v>128</v>
      </c>
      <c r="E4" s="34"/>
      <c r="F4" s="25" t="str">
        <f t="shared" si="0"/>
        <v/>
      </c>
      <c r="K4" s="89"/>
    </row>
    <row r="5" spans="1:11">
      <c r="A5" s="48"/>
      <c r="B5" s="83"/>
      <c r="C5" s="43"/>
      <c r="D5" s="40"/>
      <c r="E5" s="34"/>
      <c r="F5" s="25" t="str">
        <f t="shared" si="0"/>
        <v/>
      </c>
      <c r="K5" s="89"/>
    </row>
    <row r="6" spans="1:11" ht="26.4">
      <c r="A6" s="48">
        <f>IF(C6&gt;0,MAX(A$2:A5)+1,"")</f>
        <v>2</v>
      </c>
      <c r="B6" s="83" t="s">
        <v>167</v>
      </c>
      <c r="C6" s="43">
        <v>1</v>
      </c>
      <c r="D6" s="40" t="s">
        <v>128</v>
      </c>
      <c r="E6" s="34"/>
      <c r="F6" s="25" t="str">
        <f t="shared" si="0"/>
        <v/>
      </c>
      <c r="K6" s="89"/>
    </row>
    <row r="7" spans="1:11">
      <c r="A7" s="48"/>
      <c r="B7" s="83"/>
      <c r="C7" s="43"/>
      <c r="D7" s="40"/>
      <c r="E7" s="34"/>
      <c r="F7" s="25" t="str">
        <f t="shared" si="0"/>
        <v/>
      </c>
      <c r="K7" s="89"/>
    </row>
    <row r="8" spans="1:11" ht="26.4">
      <c r="A8" s="48">
        <f>IF(C8&gt;0,MAX(A$2:A7)+1,"")</f>
        <v>3</v>
      </c>
      <c r="B8" s="83" t="s">
        <v>168</v>
      </c>
      <c r="C8" s="43">
        <v>1</v>
      </c>
      <c r="D8" s="40" t="s">
        <v>128</v>
      </c>
      <c r="E8" s="34"/>
      <c r="F8" s="25" t="str">
        <f t="shared" si="0"/>
        <v/>
      </c>
      <c r="K8" s="89"/>
    </row>
    <row r="9" spans="1:11">
      <c r="A9" s="48"/>
      <c r="B9" s="83"/>
      <c r="C9" s="43"/>
      <c r="D9" s="40"/>
      <c r="E9" s="34"/>
      <c r="F9" s="25" t="str">
        <f t="shared" si="0"/>
        <v/>
      </c>
      <c r="K9" s="89"/>
    </row>
    <row r="10" spans="1:11" ht="39.6">
      <c r="A10" s="48">
        <f>IF(C10&gt;0,MAX(A$2:A9)+1,"")</f>
        <v>4</v>
      </c>
      <c r="B10" s="83" t="s">
        <v>169</v>
      </c>
      <c r="C10" s="43">
        <v>3</v>
      </c>
      <c r="D10" s="40" t="s">
        <v>152</v>
      </c>
      <c r="E10" s="34"/>
      <c r="F10" s="25" t="str">
        <f t="shared" si="0"/>
        <v/>
      </c>
      <c r="K10" s="89"/>
    </row>
    <row r="11" spans="1:11">
      <c r="A11" s="48"/>
      <c r="B11" s="83"/>
      <c r="C11" s="43"/>
      <c r="D11" s="40"/>
      <c r="E11" s="34"/>
      <c r="F11" s="25" t="str">
        <f t="shared" si="0"/>
        <v/>
      </c>
      <c r="K11" s="89"/>
    </row>
    <row r="12" spans="1:11" ht="39.6">
      <c r="A12" s="48">
        <f>IF(C12&gt;0,MAX(A$2:A11)+1,"")</f>
        <v>5</v>
      </c>
      <c r="B12" s="83" t="s">
        <v>170</v>
      </c>
      <c r="C12" s="117">
        <f>2*18.5+7+3.7+5.8+10.8+4.1+0.6</f>
        <v>68.999999999999986</v>
      </c>
      <c r="D12" s="40" t="s">
        <v>152</v>
      </c>
      <c r="E12" s="34"/>
      <c r="F12" s="25" t="str">
        <f t="shared" si="0"/>
        <v/>
      </c>
      <c r="K12" s="89"/>
    </row>
    <row r="13" spans="1:11">
      <c r="A13" s="48"/>
      <c r="B13" s="83"/>
      <c r="C13" s="117"/>
      <c r="D13" s="40"/>
      <c r="E13" s="34"/>
      <c r="F13" s="25" t="str">
        <f t="shared" si="0"/>
        <v/>
      </c>
      <c r="K13" s="89"/>
    </row>
    <row r="14" spans="1:11" ht="39.6">
      <c r="A14" s="48">
        <f>IF(C14&gt;0,MAX(A$2:A13)+1,"")</f>
        <v>6</v>
      </c>
      <c r="B14" s="83" t="s">
        <v>176</v>
      </c>
      <c r="C14" s="43">
        <v>3</v>
      </c>
      <c r="D14" s="40" t="s">
        <v>143</v>
      </c>
      <c r="E14" s="34"/>
      <c r="F14" s="25" t="str">
        <f t="shared" si="0"/>
        <v/>
      </c>
      <c r="K14" s="89"/>
    </row>
    <row r="15" spans="1:11">
      <c r="A15" s="48"/>
      <c r="B15" s="83"/>
      <c r="C15" s="43"/>
      <c r="D15" s="40"/>
      <c r="E15" s="34"/>
      <c r="F15" s="25" t="str">
        <f t="shared" si="0"/>
        <v/>
      </c>
      <c r="K15" s="89"/>
    </row>
    <row r="16" spans="1:11" ht="43.2" customHeight="1">
      <c r="A16" s="48">
        <f>IF(C16&gt;0,MAX(A$2:A15)+1,"")</f>
        <v>7</v>
      </c>
      <c r="B16" s="83" t="s">
        <v>212</v>
      </c>
      <c r="C16" s="43">
        <v>1</v>
      </c>
      <c r="D16" s="40" t="s">
        <v>128</v>
      </c>
      <c r="E16" s="34"/>
      <c r="F16" s="25" t="str">
        <f t="shared" si="0"/>
        <v/>
      </c>
      <c r="K16" s="89"/>
    </row>
    <row r="17" spans="1:11">
      <c r="A17" s="48"/>
      <c r="B17" s="83"/>
      <c r="C17" s="43"/>
      <c r="D17" s="40"/>
      <c r="E17" s="34"/>
      <c r="F17" s="25" t="str">
        <f t="shared" si="0"/>
        <v/>
      </c>
      <c r="K17" s="89"/>
    </row>
    <row r="18" spans="1:11" ht="39.6">
      <c r="A18" s="48">
        <f>IF(C18&gt;0,MAX(A$2:A17)+1,"")</f>
        <v>8</v>
      </c>
      <c r="B18" s="83" t="s">
        <v>189</v>
      </c>
      <c r="C18" s="43">
        <v>1</v>
      </c>
      <c r="D18" s="40" t="s">
        <v>128</v>
      </c>
      <c r="E18" s="34"/>
      <c r="F18" s="25" t="str">
        <f t="shared" si="0"/>
        <v/>
      </c>
      <c r="K18" s="89"/>
    </row>
    <row r="19" spans="1:11">
      <c r="A19" s="48"/>
      <c r="B19" s="83"/>
      <c r="C19" s="43"/>
      <c r="D19" s="40"/>
      <c r="E19" s="34"/>
      <c r="F19" s="25" t="str">
        <f t="shared" si="0"/>
        <v/>
      </c>
      <c r="K19" s="89"/>
    </row>
    <row r="20" spans="1:11" ht="52.8">
      <c r="A20" s="48">
        <f>IF(C20&gt;0,MAX(A$2:A19)+1,"")</f>
        <v>9</v>
      </c>
      <c r="B20" s="83" t="s">
        <v>201</v>
      </c>
      <c r="C20" s="43">
        <v>1</v>
      </c>
      <c r="D20" s="40" t="s">
        <v>128</v>
      </c>
      <c r="E20" s="34"/>
      <c r="F20" s="25" t="str">
        <f t="shared" si="0"/>
        <v/>
      </c>
      <c r="K20" s="89"/>
    </row>
    <row r="21" spans="1:11">
      <c r="A21" s="48"/>
      <c r="B21" s="83"/>
      <c r="C21" s="43"/>
      <c r="D21" s="40"/>
      <c r="E21" s="34"/>
      <c r="F21" s="25" t="str">
        <f t="shared" si="0"/>
        <v/>
      </c>
      <c r="K21" s="89"/>
    </row>
    <row r="22" spans="1:11" ht="39.6">
      <c r="A22" s="48">
        <f>IF(C22&gt;0,MAX(A$2:A21)+1,"")</f>
        <v>10</v>
      </c>
      <c r="B22" s="83" t="s">
        <v>181</v>
      </c>
      <c r="C22" s="43">
        <v>1</v>
      </c>
      <c r="D22" s="40" t="s">
        <v>128</v>
      </c>
      <c r="E22" s="34"/>
      <c r="F22" s="25" t="str">
        <f t="shared" si="0"/>
        <v/>
      </c>
      <c r="K22" s="89"/>
    </row>
    <row r="23" spans="1:11">
      <c r="A23" s="48"/>
      <c r="B23" s="83"/>
      <c r="C23" s="43"/>
      <c r="D23" s="40"/>
      <c r="E23" s="34"/>
      <c r="F23" s="25" t="str">
        <f t="shared" si="0"/>
        <v/>
      </c>
      <c r="K23" s="89"/>
    </row>
    <row r="24" spans="1:11" ht="39.6">
      <c r="A24" s="48">
        <f>IF(C24&gt;0,MAX(A$2:A23)+1,"")</f>
        <v>11</v>
      </c>
      <c r="B24" s="83" t="s">
        <v>151</v>
      </c>
      <c r="C24" s="43">
        <v>5</v>
      </c>
      <c r="D24" s="40" t="s">
        <v>143</v>
      </c>
      <c r="E24" s="34"/>
      <c r="F24" s="25" t="str">
        <f t="shared" si="0"/>
        <v/>
      </c>
      <c r="K24" s="89"/>
    </row>
    <row r="25" spans="1:11">
      <c r="A25" s="48" t="str">
        <f>IF(C25&gt;0,MAX(A$2:A24)+1,"")</f>
        <v/>
      </c>
      <c r="B25" s="83"/>
      <c r="C25" s="43"/>
      <c r="D25" s="40"/>
      <c r="E25" s="34"/>
      <c r="F25" s="25" t="str">
        <f t="shared" ref="F25" si="1">IF(E25&gt;0.001,C25*E25,"")</f>
        <v/>
      </c>
      <c r="K25" s="89"/>
    </row>
    <row r="26" spans="1:11">
      <c r="A26" s="48">
        <f>IF(C26&gt;0,MAX(A$2:A25)+1,"")</f>
        <v>12</v>
      </c>
      <c r="B26" s="83" t="s">
        <v>145</v>
      </c>
      <c r="C26" s="43">
        <v>1</v>
      </c>
      <c r="D26" s="40" t="s">
        <v>128</v>
      </c>
      <c r="E26" s="34"/>
      <c r="F26" s="25" t="str">
        <f>IF(E26&gt;0.001,C26*E26,"")</f>
        <v/>
      </c>
      <c r="K26" s="89"/>
    </row>
    <row r="27" spans="1:11">
      <c r="A27" s="48" t="str">
        <f>IF(C27&gt;0,MAX(A$2:A26)+1,"")</f>
        <v/>
      </c>
      <c r="B27" s="83"/>
      <c r="C27" s="43"/>
      <c r="D27" s="40"/>
      <c r="E27" s="34"/>
      <c r="F27" s="25"/>
      <c r="K27" s="89"/>
    </row>
    <row r="28" spans="1:11">
      <c r="A28" s="48">
        <f>IF(C28&gt;0,MAX(A$2:A27)+1,"")</f>
        <v>13</v>
      </c>
      <c r="B28" s="83" t="s">
        <v>146</v>
      </c>
      <c r="C28" s="43">
        <v>1</v>
      </c>
      <c r="D28" s="40" t="s">
        <v>128</v>
      </c>
      <c r="E28" s="34"/>
      <c r="F28" s="25" t="str">
        <f>IF(E28&gt;0.001,C28*E28,"")</f>
        <v/>
      </c>
      <c r="K28" s="89"/>
    </row>
    <row r="29" spans="1:11">
      <c r="A29" s="48" t="str">
        <f>IF(C29&gt;0,MAX(A$2:A28)+1,"")</f>
        <v/>
      </c>
      <c r="B29" s="83"/>
      <c r="C29" s="43"/>
      <c r="D29" s="40"/>
      <c r="E29" s="34"/>
      <c r="F29" s="25"/>
      <c r="K29" s="89"/>
    </row>
    <row r="30" spans="1:11" ht="26.4">
      <c r="A30" s="48">
        <f>IF(C30&gt;0,MAX(A$2:A29)+1,"")</f>
        <v>14</v>
      </c>
      <c r="B30" s="83" t="s">
        <v>129</v>
      </c>
      <c r="C30" s="43">
        <v>1</v>
      </c>
      <c r="D30" s="40" t="s">
        <v>128</v>
      </c>
      <c r="E30" s="34"/>
      <c r="F30" s="25" t="str">
        <f>IF(E30&gt;0.001,C30*E30,"")</f>
        <v/>
      </c>
      <c r="K30" s="89"/>
    </row>
    <row r="31" spans="1:11">
      <c r="A31" s="48" t="str">
        <f>IF(C31&gt;0,MAX(A$2:A30)+1,"")</f>
        <v/>
      </c>
      <c r="B31" s="17"/>
      <c r="C31" s="43"/>
      <c r="D31" s="40"/>
      <c r="E31" s="34"/>
      <c r="F31" s="25" t="str">
        <f t="shared" ref="F31" si="2">IF(E31&gt;0.001,C31*E31,"")</f>
        <v/>
      </c>
      <c r="K31" s="89"/>
    </row>
    <row r="32" spans="1:11">
      <c r="A32" s="6"/>
      <c r="B32" s="17"/>
      <c r="C32" s="43"/>
      <c r="D32" s="40"/>
      <c r="E32" s="34"/>
      <c r="F32" s="23"/>
      <c r="K32" s="89"/>
    </row>
    <row r="33" spans="1:11" ht="16.8" customHeight="1" thickBot="1">
      <c r="A33" s="6"/>
      <c r="B33" s="35" t="str">
        <f>B2</f>
        <v>SUBSTRUCTURE, RAMP &amp; STEPS</v>
      </c>
      <c r="C33" s="43"/>
      <c r="D33" s="40"/>
      <c r="E33" s="57"/>
      <c r="F33" s="24">
        <f>SUM(F1:F30)</f>
        <v>0</v>
      </c>
      <c r="K33" s="92"/>
    </row>
    <row r="34" spans="1:11" ht="13.8"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7.xml><?xml version="1.0" encoding="utf-8"?>
<worksheet xmlns="http://schemas.openxmlformats.org/spreadsheetml/2006/main" xmlns:r="http://schemas.openxmlformats.org/officeDocument/2006/relationships">
  <sheetPr>
    <tabColor rgb="FFFFFF00"/>
  </sheetPr>
  <dimension ref="A1:K13"/>
  <sheetViews>
    <sheetView zoomScale="80" zoomScaleNormal="80" workbookViewId="0">
      <pane xSplit="1" ySplit="3" topLeftCell="B4" activePane="bottomRight" state="frozen"/>
      <selection activeCell="A48" sqref="A48:XFD49"/>
      <selection pane="topRight" activeCell="A48" sqref="A48:XFD49"/>
      <selection pane="bottomLeft" activeCell="A48" sqref="A48:XFD49"/>
      <selection pane="bottomRight" activeCell="B2" sqref="B2"/>
    </sheetView>
  </sheetViews>
  <sheetFormatPr defaultColWidth="9.109375" defaultRowHeight="13.2"/>
  <cols>
    <col min="1" max="1" width="6.109375" style="14" customWidth="1"/>
    <col min="2" max="2" width="56.77734375" style="62" customWidth="1"/>
    <col min="3" max="4" width="6.6640625" style="59" customWidth="1"/>
    <col min="5" max="5" width="10.6640625" style="59" customWidth="1"/>
    <col min="6" max="6" width="13.6640625" style="22" customWidth="1"/>
    <col min="7" max="7" width="9.109375" style="26"/>
    <col min="8" max="10" width="9.109375" style="11"/>
    <col min="11" max="11" width="11.44140625" style="59" bestFit="1" customWidth="1"/>
    <col min="12" max="16384" width="9.109375" style="11"/>
  </cols>
  <sheetData>
    <row r="1" spans="1:11">
      <c r="A1" s="6" t="s">
        <v>122</v>
      </c>
      <c r="B1" s="17"/>
      <c r="C1" s="16"/>
      <c r="D1" s="27"/>
      <c r="E1" s="34"/>
      <c r="F1" s="38" t="s">
        <v>108</v>
      </c>
      <c r="K1" s="91"/>
    </row>
    <row r="2" spans="1:11">
      <c r="A2" s="6"/>
      <c r="B2" s="50" t="s">
        <v>192</v>
      </c>
      <c r="C2" s="16" t="s">
        <v>157</v>
      </c>
      <c r="D2" s="27"/>
      <c r="E2" s="34"/>
      <c r="F2" s="25" t="str">
        <f t="shared" ref="F2:F10" si="0">IF(E2&gt;0.001,C2*E2,"")</f>
        <v/>
      </c>
      <c r="K2" s="89"/>
    </row>
    <row r="3" spans="1:11">
      <c r="A3" s="48" t="str">
        <f>IF(C3&gt;0,MAX(A$2:A2)+1,"")</f>
        <v/>
      </c>
      <c r="B3" s="17"/>
      <c r="C3" s="43"/>
      <c r="D3" s="27"/>
      <c r="E3" s="34"/>
      <c r="F3" s="25" t="str">
        <f t="shared" si="0"/>
        <v/>
      </c>
      <c r="K3" s="89"/>
    </row>
    <row r="4" spans="1:11">
      <c r="A4" s="48"/>
      <c r="B4" s="17"/>
      <c r="C4" s="43"/>
      <c r="D4" s="27"/>
      <c r="E4" s="34"/>
      <c r="F4" s="25" t="str">
        <f t="shared" si="0"/>
        <v/>
      </c>
      <c r="K4" s="89"/>
    </row>
    <row r="5" spans="1:11" ht="39.6">
      <c r="A5" s="48">
        <f>IF(C5&gt;0,MAX(A$2:A4)+1,"")</f>
        <v>1</v>
      </c>
      <c r="B5" s="83" t="s">
        <v>138</v>
      </c>
      <c r="C5" s="43">
        <v>1</v>
      </c>
      <c r="D5" s="40" t="s">
        <v>8</v>
      </c>
      <c r="E5" s="34"/>
      <c r="F5" s="25" t="str">
        <f t="shared" si="0"/>
        <v/>
      </c>
      <c r="K5" s="89"/>
    </row>
    <row r="6" spans="1:11">
      <c r="A6" s="48" t="str">
        <f>IF(C6&gt;0,MAX(A$2:A5)+1,"")</f>
        <v/>
      </c>
      <c r="B6" s="83"/>
      <c r="C6" s="43"/>
      <c r="D6" s="27"/>
      <c r="E6" s="34"/>
      <c r="F6" s="25" t="str">
        <f t="shared" si="0"/>
        <v/>
      </c>
      <c r="K6" s="89"/>
    </row>
    <row r="7" spans="1:11">
      <c r="A7" s="48">
        <f>IF(C7&gt;0,MAX(A$2:A6)+1,"")</f>
        <v>2</v>
      </c>
      <c r="B7" s="83" t="s">
        <v>133</v>
      </c>
      <c r="C7" s="43">
        <v>1</v>
      </c>
      <c r="D7" s="40" t="s">
        <v>8</v>
      </c>
      <c r="E7" s="34"/>
      <c r="F7" s="25" t="str">
        <f t="shared" ref="F7" si="1">IF(E7&gt;0.001,C7*E7,"")</f>
        <v/>
      </c>
      <c r="K7" s="89"/>
    </row>
    <row r="8" spans="1:11">
      <c r="A8" s="48" t="str">
        <f>IF(C8&gt;0,MAX(A$2:A7)+1,"")</f>
        <v/>
      </c>
      <c r="B8" s="83"/>
      <c r="C8" s="43"/>
      <c r="D8" s="40"/>
      <c r="E8" s="34"/>
      <c r="F8" s="25" t="str">
        <f t="shared" ref="F8" si="2">IF(E8&gt;0.001,C8*E8,"")</f>
        <v/>
      </c>
      <c r="K8" s="89"/>
    </row>
    <row r="9" spans="1:11" ht="26.4">
      <c r="A9" s="48">
        <f>IF(C9&gt;0,MAX(A$2:A8)+1,"")</f>
        <v>3</v>
      </c>
      <c r="B9" s="83" t="s">
        <v>129</v>
      </c>
      <c r="C9" s="43">
        <v>1</v>
      </c>
      <c r="D9" s="40" t="s">
        <v>128</v>
      </c>
      <c r="E9" s="34"/>
      <c r="F9" s="25" t="str">
        <f>IF(E9&gt;0.001,C9*E9,"")</f>
        <v/>
      </c>
      <c r="K9" s="89"/>
    </row>
    <row r="10" spans="1:11">
      <c r="A10" s="48" t="str">
        <f>IF(C10&gt;0,MAX(A$2:A6)+1,"")</f>
        <v/>
      </c>
      <c r="B10" s="18"/>
      <c r="C10" s="43"/>
      <c r="D10" s="40"/>
      <c r="E10" s="34"/>
      <c r="F10" s="25" t="str">
        <f t="shared" si="0"/>
        <v/>
      </c>
      <c r="K10" s="89"/>
    </row>
    <row r="11" spans="1:11">
      <c r="A11" s="6"/>
      <c r="B11" s="17"/>
      <c r="C11" s="16"/>
      <c r="D11" s="27"/>
      <c r="E11" s="34"/>
      <c r="F11" s="23"/>
      <c r="K11" s="89"/>
    </row>
    <row r="12" spans="1:11" ht="16.2" customHeight="1" thickBot="1">
      <c r="A12" s="6"/>
      <c r="B12" s="35" t="str">
        <f>B2</f>
        <v>ROOF AND RAINWATER GOODS</v>
      </c>
      <c r="C12" s="16"/>
      <c r="D12" s="27"/>
      <c r="E12" s="57"/>
      <c r="F12" s="24">
        <f>SUM(F1:F10)</f>
        <v>0</v>
      </c>
      <c r="K12" s="92"/>
    </row>
    <row r="13" spans="1:11" ht="13.8" thickTop="1">
      <c r="A13" s="84">
        <f>COUNT(A$1:A12)</f>
        <v>3</v>
      </c>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8.xml><?xml version="1.0" encoding="utf-8"?>
<worksheet xmlns="http://schemas.openxmlformats.org/spreadsheetml/2006/main" xmlns:r="http://schemas.openxmlformats.org/officeDocument/2006/relationships">
  <sheetPr>
    <tabColor rgb="FFFFFF00"/>
  </sheetPr>
  <dimension ref="A1:K22"/>
  <sheetViews>
    <sheetView zoomScale="80" zoomScaleNormal="80" workbookViewId="0">
      <pane ySplit="4" topLeftCell="A5" activePane="bottomLeft" state="frozen"/>
      <selection activeCell="A48" sqref="A48:XFD49"/>
      <selection pane="bottomLeft" activeCell="B3" sqref="B3"/>
    </sheetView>
  </sheetViews>
  <sheetFormatPr defaultColWidth="9.109375" defaultRowHeight="13.2"/>
  <cols>
    <col min="1" max="1" width="6.6640625" style="14" customWidth="1"/>
    <col min="2" max="2" width="55.6640625" style="62" customWidth="1"/>
    <col min="3" max="3" width="6.6640625" style="60" customWidth="1"/>
    <col min="4" max="4" width="6.6640625" style="61" customWidth="1"/>
    <col min="5" max="5" width="10.6640625" style="11" customWidth="1"/>
    <col min="6" max="6" width="13.6640625" style="22" customWidth="1"/>
    <col min="7" max="7" width="39.109375" style="26" customWidth="1"/>
    <col min="8" max="10" width="9.109375" style="11"/>
    <col min="11" max="11" width="11.44140625" style="59" bestFit="1" customWidth="1"/>
    <col min="12" max="16384" width="9.109375" style="11"/>
  </cols>
  <sheetData>
    <row r="1" spans="1:11">
      <c r="A1" s="6" t="s">
        <v>122</v>
      </c>
      <c r="B1" s="17"/>
      <c r="C1" s="43"/>
      <c r="D1" s="40"/>
      <c r="E1" s="1"/>
      <c r="F1" s="38" t="s">
        <v>108</v>
      </c>
      <c r="K1" s="91"/>
    </row>
    <row r="2" spans="1:11">
      <c r="A2" s="6"/>
      <c r="B2" s="17"/>
      <c r="C2" s="43"/>
      <c r="D2" s="40"/>
      <c r="E2" s="1"/>
      <c r="F2" s="25" t="str">
        <f t="shared" ref="F2:F14" si="0">IF(E2&gt;0.001,C2*E2,"")</f>
        <v/>
      </c>
      <c r="K2" s="89"/>
    </row>
    <row r="3" spans="1:11">
      <c r="A3" s="6"/>
      <c r="B3" s="50" t="s">
        <v>203</v>
      </c>
      <c r="C3" s="16" t="s">
        <v>157</v>
      </c>
      <c r="D3" s="40"/>
      <c r="E3" s="1"/>
      <c r="F3" s="25" t="str">
        <f t="shared" si="0"/>
        <v/>
      </c>
      <c r="K3" s="89"/>
    </row>
    <row r="4" spans="1:11">
      <c r="A4" s="48" t="str">
        <f>IF(C4&gt;0,MAX(A$3:A3)+1,"")</f>
        <v/>
      </c>
      <c r="B4" s="17"/>
      <c r="C4" s="43"/>
      <c r="D4" s="40"/>
      <c r="E4" s="1"/>
      <c r="F4" s="25" t="str">
        <f t="shared" si="0"/>
        <v/>
      </c>
      <c r="K4" s="89"/>
    </row>
    <row r="5" spans="1:11">
      <c r="A5" s="48"/>
      <c r="B5" s="116"/>
      <c r="C5" s="43"/>
      <c r="D5" s="40"/>
      <c r="E5" s="1"/>
      <c r="F5" s="25" t="str">
        <f t="shared" si="0"/>
        <v/>
      </c>
      <c r="K5" s="89"/>
    </row>
    <row r="6" spans="1:11">
      <c r="A6" s="48"/>
      <c r="B6" s="17"/>
      <c r="C6" s="43"/>
      <c r="D6" s="40"/>
      <c r="E6" s="1"/>
      <c r="F6" s="25" t="str">
        <f t="shared" si="0"/>
        <v/>
      </c>
      <c r="K6" s="89"/>
    </row>
    <row r="7" spans="1:11" ht="66">
      <c r="A7" s="48">
        <f>IF(C7&gt;0,MAX(A$3:A6)+1,"")</f>
        <v>1</v>
      </c>
      <c r="B7" s="83" t="s">
        <v>191</v>
      </c>
      <c r="C7" s="43">
        <v>3</v>
      </c>
      <c r="D7" s="40" t="s">
        <v>152</v>
      </c>
      <c r="E7" s="1"/>
      <c r="F7" s="25" t="str">
        <f t="shared" si="0"/>
        <v/>
      </c>
      <c r="K7" s="89"/>
    </row>
    <row r="8" spans="1:11">
      <c r="A8" s="48" t="str">
        <f>IF(C8&gt;0,MAX(A$2:A6)+1,"")</f>
        <v/>
      </c>
      <c r="B8" s="83"/>
      <c r="C8" s="43"/>
      <c r="D8" s="40"/>
      <c r="E8" s="1"/>
      <c r="F8" s="25" t="str">
        <f t="shared" si="0"/>
        <v/>
      </c>
      <c r="K8" s="89"/>
    </row>
    <row r="9" spans="1:11" ht="66">
      <c r="A9" s="48">
        <f>IF(C9&gt;0,MAX(A$3:A8)+1,"")</f>
        <v>2</v>
      </c>
      <c r="B9" s="83" t="s">
        <v>190</v>
      </c>
      <c r="C9" s="117">
        <f>4.5+18.5+18.5+3.5+5.7+6.3+11</f>
        <v>68</v>
      </c>
      <c r="D9" s="40" t="s">
        <v>152</v>
      </c>
      <c r="E9" s="1"/>
      <c r="F9" s="25" t="str">
        <f t="shared" si="0"/>
        <v/>
      </c>
      <c r="K9" s="89"/>
    </row>
    <row r="10" spans="1:11">
      <c r="A10" s="48" t="str">
        <f>IF(C10&gt;0,MAX(A$2:A8)+1,"")</f>
        <v/>
      </c>
      <c r="B10" s="83"/>
      <c r="C10" s="117"/>
      <c r="D10" s="40"/>
      <c r="E10" s="1"/>
      <c r="F10" s="25" t="str">
        <f t="shared" si="0"/>
        <v/>
      </c>
      <c r="K10" s="89"/>
    </row>
    <row r="11" spans="1:11" ht="26.4">
      <c r="A11" s="48">
        <f>IF(C11&gt;0,MAX(A$3:A10)+1,"")</f>
        <v>3</v>
      </c>
      <c r="B11" s="83" t="s">
        <v>202</v>
      </c>
      <c r="C11" s="43">
        <v>1</v>
      </c>
      <c r="D11" s="40" t="s">
        <v>128</v>
      </c>
      <c r="E11" s="1"/>
      <c r="F11" s="25" t="str">
        <f t="shared" si="0"/>
        <v/>
      </c>
      <c r="K11" s="89"/>
    </row>
    <row r="12" spans="1:11">
      <c r="A12" s="48" t="str">
        <f>IF(C12&gt;0,MAX(A$2:A10)+1,"")</f>
        <v/>
      </c>
      <c r="B12" s="83"/>
      <c r="C12" s="43"/>
      <c r="D12" s="40"/>
      <c r="E12" s="1"/>
      <c r="F12" s="25" t="str">
        <f t="shared" si="0"/>
        <v/>
      </c>
      <c r="K12" s="89"/>
    </row>
    <row r="13" spans="1:11">
      <c r="A13" s="48">
        <f>IF(C13&gt;0,MAX(A$3:A12)+1,"")</f>
        <v>4</v>
      </c>
      <c r="B13" s="83" t="s">
        <v>193</v>
      </c>
      <c r="C13" s="43">
        <v>1</v>
      </c>
      <c r="D13" s="40" t="s">
        <v>128</v>
      </c>
      <c r="E13" s="1"/>
      <c r="F13" s="25" t="str">
        <f t="shared" si="0"/>
        <v/>
      </c>
      <c r="K13" s="89"/>
    </row>
    <row r="14" spans="1:11">
      <c r="A14" s="48" t="str">
        <f>IF(C14&gt;0,MAX(A$2:A12)+1,"")</f>
        <v/>
      </c>
      <c r="B14" s="83"/>
      <c r="C14" s="43"/>
      <c r="D14" s="40"/>
      <c r="E14" s="1"/>
      <c r="F14" s="25" t="str">
        <f t="shared" si="0"/>
        <v/>
      </c>
      <c r="K14" s="89"/>
    </row>
    <row r="15" spans="1:11" ht="26.4">
      <c r="A15" s="48">
        <f>IF(C15&gt;0,MAX(A$3:A14)+1,"")</f>
        <v>5</v>
      </c>
      <c r="B15" s="83" t="s">
        <v>129</v>
      </c>
      <c r="C15" s="43">
        <v>1</v>
      </c>
      <c r="D15" s="40" t="s">
        <v>128</v>
      </c>
      <c r="E15" s="34"/>
      <c r="F15" s="25" t="str">
        <f>IF(E15&gt;0.001,C15*E15,"")</f>
        <v/>
      </c>
      <c r="K15" s="89"/>
    </row>
    <row r="16" spans="1:11">
      <c r="A16" s="48" t="str">
        <f>IF(C16&gt;0,MAX(A$2:A14)+1,"")</f>
        <v/>
      </c>
      <c r="B16" s="18"/>
      <c r="C16" s="43"/>
      <c r="D16" s="40"/>
      <c r="E16" s="34"/>
      <c r="F16" s="25" t="str">
        <f t="shared" ref="F16" si="1">IF(E16&gt;0.001,C16*E16,"")</f>
        <v/>
      </c>
      <c r="K16" s="89"/>
    </row>
    <row r="17" spans="1:11">
      <c r="A17" s="48" t="str">
        <f>IF(C17&gt;0,MAX(A$3:A14)+1,"")</f>
        <v/>
      </c>
      <c r="B17" s="17"/>
      <c r="C17" s="43"/>
      <c r="D17" s="40"/>
      <c r="E17" s="1"/>
      <c r="F17" s="25" t="str">
        <f>IF(E17&gt;0.001,C17*E17,"")</f>
        <v/>
      </c>
      <c r="K17" s="89"/>
    </row>
    <row r="18" spans="1:11">
      <c r="A18" s="48" t="str">
        <f>IF(C18&gt;0,MAX(A$3:A17)+1,"")</f>
        <v/>
      </c>
      <c r="B18" s="17"/>
      <c r="C18" s="43"/>
      <c r="D18" s="40"/>
      <c r="E18" s="1"/>
      <c r="F18" s="25" t="str">
        <f>IF(E18&gt;0.001,C18*E18,"")</f>
        <v/>
      </c>
      <c r="K18" s="89"/>
    </row>
    <row r="19" spans="1:11">
      <c r="A19" s="48" t="str">
        <f>IF(C19&gt;0,MAX(A$3:A18)+1,"")</f>
        <v/>
      </c>
      <c r="B19" s="17"/>
      <c r="C19" s="43"/>
      <c r="D19" s="40"/>
      <c r="E19" s="1"/>
      <c r="F19" s="25" t="str">
        <f>IF(E19&gt;0.001,C19*E19,"")</f>
        <v/>
      </c>
      <c r="K19" s="89"/>
    </row>
    <row r="20" spans="1:11">
      <c r="A20" s="6"/>
      <c r="B20" s="17"/>
      <c r="C20" s="43"/>
      <c r="D20" s="40"/>
      <c r="E20" s="1"/>
      <c r="F20" s="23"/>
      <c r="K20" s="89"/>
    </row>
    <row r="21" spans="1:11" ht="13.8" thickBot="1">
      <c r="A21" s="6"/>
      <c r="B21" s="35" t="str">
        <f>B3</f>
        <v>BRICK WALLS</v>
      </c>
      <c r="C21" s="43"/>
      <c r="D21" s="40"/>
      <c r="E21" s="5"/>
      <c r="F21" s="24">
        <f>SUM(F1:F19)</f>
        <v>0</v>
      </c>
      <c r="K21" s="89"/>
    </row>
    <row r="22" spans="1:11" ht="13.8" thickTop="1">
      <c r="A22" s="84">
        <f>COUNT(A$1:A21)</f>
        <v>5</v>
      </c>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xl/worksheets/sheet9.xml><?xml version="1.0" encoding="utf-8"?>
<worksheet xmlns="http://schemas.openxmlformats.org/spreadsheetml/2006/main" xmlns:r="http://schemas.openxmlformats.org/officeDocument/2006/relationships">
  <sheetPr>
    <tabColor rgb="FFFFFF00"/>
  </sheetPr>
  <dimension ref="A1:K31"/>
  <sheetViews>
    <sheetView zoomScale="80" zoomScaleNormal="80" workbookViewId="0">
      <pane xSplit="1" ySplit="4" topLeftCell="B5" activePane="bottomRight" state="frozen"/>
      <selection activeCell="A48" sqref="A48:XFD49"/>
      <selection pane="topRight" activeCell="A48" sqref="A48:XFD49"/>
      <selection pane="bottomLeft" activeCell="A48" sqref="A48:XFD49"/>
      <selection pane="bottomRight" activeCell="B3" sqref="B3"/>
    </sheetView>
  </sheetViews>
  <sheetFormatPr defaultColWidth="9.109375" defaultRowHeight="13.2"/>
  <cols>
    <col min="1" max="1" width="6.6640625" style="14" customWidth="1"/>
    <col min="2" max="2" width="55.6640625" style="73" customWidth="1"/>
    <col min="3" max="3" width="6.6640625" style="74" customWidth="1"/>
    <col min="4" max="4" width="6.6640625" style="75" customWidth="1"/>
    <col min="5" max="5" width="10.6640625" style="59" customWidth="1"/>
    <col min="6" max="6" width="13.6640625" style="71" customWidth="1"/>
    <col min="7" max="7" width="9.109375" style="26" customWidth="1"/>
    <col min="8" max="10" width="9.109375" style="11"/>
    <col min="11" max="11" width="11.44140625" style="59" bestFit="1" customWidth="1"/>
    <col min="12" max="16384" width="9.109375" style="11"/>
  </cols>
  <sheetData>
    <row r="1" spans="1:11">
      <c r="A1" s="6" t="s">
        <v>122</v>
      </c>
      <c r="B1" s="17"/>
      <c r="C1" s="43"/>
      <c r="D1" s="40"/>
      <c r="E1" s="34"/>
      <c r="F1" s="68" t="s">
        <v>108</v>
      </c>
      <c r="G1" s="11"/>
      <c r="K1" s="91"/>
    </row>
    <row r="2" spans="1:11">
      <c r="A2" s="6"/>
      <c r="B2" s="17"/>
      <c r="C2" s="43"/>
      <c r="D2" s="40"/>
      <c r="E2" s="34"/>
      <c r="F2" s="37" t="str">
        <f t="shared" ref="F2:F4" si="0">IF(E2&gt;0.001,C2*E2,"")</f>
        <v/>
      </c>
      <c r="G2" s="11"/>
      <c r="K2" s="89"/>
    </row>
    <row r="3" spans="1:11">
      <c r="A3" s="6"/>
      <c r="B3" s="50" t="s">
        <v>195</v>
      </c>
      <c r="C3" s="16" t="s">
        <v>157</v>
      </c>
      <c r="D3" s="40"/>
      <c r="E3" s="34"/>
      <c r="F3" s="37" t="str">
        <f t="shared" si="0"/>
        <v/>
      </c>
      <c r="G3" s="11"/>
      <c r="K3" s="89"/>
    </row>
    <row r="4" spans="1:11">
      <c r="A4" s="48" t="str">
        <f>IF(C4&gt;0,MAX(A$3:A3)+1,"")</f>
        <v/>
      </c>
      <c r="B4" s="17"/>
      <c r="C4" s="43"/>
      <c r="D4" s="40"/>
      <c r="E4" s="34"/>
      <c r="F4" s="37" t="str">
        <f t="shared" si="0"/>
        <v/>
      </c>
      <c r="G4" s="11"/>
      <c r="K4" s="89"/>
    </row>
    <row r="5" spans="1:11">
      <c r="A5" s="48" t="str">
        <f>IF(C5&gt;0,MAX(#REF!)+1,"")</f>
        <v/>
      </c>
      <c r="B5" s="66" t="s">
        <v>25</v>
      </c>
      <c r="C5" s="43"/>
      <c r="D5" s="40"/>
      <c r="E5" s="34"/>
      <c r="F5" s="37" t="str">
        <f t="shared" ref="F5:F26" si="1">IF(E5&gt;0.001,C5*E5,"")</f>
        <v/>
      </c>
      <c r="K5" s="89"/>
    </row>
    <row r="6" spans="1:11">
      <c r="A6" s="48" t="str">
        <f>IF(C6&gt;0,MAX(A$3:A5)+1,"")</f>
        <v/>
      </c>
      <c r="B6" s="17"/>
      <c r="C6" s="43"/>
      <c r="D6" s="40"/>
      <c r="E6" s="34"/>
      <c r="F6" s="37" t="str">
        <f t="shared" si="1"/>
        <v/>
      </c>
      <c r="K6" s="89"/>
    </row>
    <row r="7" spans="1:11">
      <c r="A7" s="48" t="str">
        <f>IF(C7&gt;0,MAX(A$2:A6)+1,"")</f>
        <v/>
      </c>
      <c r="B7" s="19" t="s">
        <v>17</v>
      </c>
      <c r="C7" s="43"/>
      <c r="D7" s="40"/>
      <c r="E7" s="34"/>
      <c r="F7" s="37" t="str">
        <f t="shared" si="1"/>
        <v/>
      </c>
      <c r="K7" s="89"/>
    </row>
    <row r="8" spans="1:11" ht="7.8" customHeight="1">
      <c r="A8" s="48" t="str">
        <f>IF(C8&gt;0,MAX(A$2:A7)+1,"")</f>
        <v/>
      </c>
      <c r="B8" s="17"/>
      <c r="C8" s="43"/>
      <c r="D8" s="40"/>
      <c r="E8" s="34"/>
      <c r="F8" s="37" t="str">
        <f t="shared" si="1"/>
        <v/>
      </c>
      <c r="K8" s="89"/>
    </row>
    <row r="9" spans="1:11" ht="39.6">
      <c r="A9" s="48" t="str">
        <f>IF(C9&gt;0,MAX(A$2:A8)+1,"")</f>
        <v/>
      </c>
      <c r="B9" s="54" t="s">
        <v>114</v>
      </c>
      <c r="C9" s="43"/>
      <c r="D9" s="40"/>
      <c r="E9" s="34"/>
      <c r="F9" s="37" t="str">
        <f t="shared" si="1"/>
        <v/>
      </c>
      <c r="K9" s="89"/>
    </row>
    <row r="10" spans="1:11">
      <c r="A10" s="48" t="str">
        <f>IF(C10&gt;0,MAX(A$2:A9)+1,"")</f>
        <v/>
      </c>
      <c r="B10" s="17"/>
      <c r="C10" s="43"/>
      <c r="D10" s="40"/>
      <c r="E10" s="34"/>
      <c r="F10" s="37" t="str">
        <f t="shared" si="1"/>
        <v/>
      </c>
      <c r="K10" s="89"/>
    </row>
    <row r="11" spans="1:11">
      <c r="A11" s="48" t="str">
        <f>IF(C11&gt;0,MAX(A$2:A10)+1,"")</f>
        <v/>
      </c>
      <c r="B11" s="19" t="s">
        <v>26</v>
      </c>
      <c r="C11" s="43"/>
      <c r="D11" s="40"/>
      <c r="E11" s="34"/>
      <c r="F11" s="37" t="str">
        <f t="shared" si="1"/>
        <v/>
      </c>
      <c r="K11" s="89"/>
    </row>
    <row r="12" spans="1:11">
      <c r="A12" s="48" t="str">
        <f>IF(C12&gt;0,MAX(A$2:A11)+1,"")</f>
        <v/>
      </c>
      <c r="B12" s="17"/>
      <c r="C12" s="43"/>
      <c r="D12" s="40"/>
      <c r="E12" s="34"/>
      <c r="F12" s="37" t="str">
        <f t="shared" si="1"/>
        <v/>
      </c>
      <c r="K12" s="89"/>
    </row>
    <row r="13" spans="1:11" ht="26.4">
      <c r="A13" s="48" t="str">
        <f>IF(C13&gt;0,MAX(A$2:A12)+1,"")</f>
        <v/>
      </c>
      <c r="B13" s="19" t="s">
        <v>131</v>
      </c>
      <c r="C13" s="43"/>
      <c r="D13" s="40"/>
      <c r="E13" s="34"/>
      <c r="F13" s="37" t="str">
        <f t="shared" si="1"/>
        <v/>
      </c>
      <c r="K13" s="89"/>
    </row>
    <row r="14" spans="1:11" ht="6.6" customHeight="1">
      <c r="A14" s="48" t="str">
        <f>IF(C14&gt;0,MAX(A$2:A13)+1,"")</f>
        <v/>
      </c>
      <c r="B14" s="17"/>
      <c r="C14" s="43"/>
      <c r="D14" s="40"/>
      <c r="E14" s="34"/>
      <c r="F14" s="37" t="str">
        <f t="shared" si="1"/>
        <v/>
      </c>
      <c r="K14" s="89"/>
    </row>
    <row r="15" spans="1:11" ht="26.4">
      <c r="A15" s="48">
        <f>IF(C15&gt;0,MAX(A$2:A14)+1,"")</f>
        <v>1</v>
      </c>
      <c r="B15" s="83" t="s">
        <v>132</v>
      </c>
      <c r="C15" s="43">
        <v>1</v>
      </c>
      <c r="D15" s="40" t="s">
        <v>8</v>
      </c>
      <c r="E15" s="34"/>
      <c r="F15" s="37" t="str">
        <f t="shared" si="1"/>
        <v/>
      </c>
      <c r="G15" s="46"/>
      <c r="K15" s="89"/>
    </row>
    <row r="16" spans="1:11" ht="10.199999999999999" customHeight="1">
      <c r="A16" s="48" t="str">
        <f>IF(C16&gt;0,MAX(A$2:A15)+1,"")</f>
        <v/>
      </c>
      <c r="B16" s="83"/>
      <c r="C16" s="43"/>
      <c r="D16" s="40"/>
      <c r="E16" s="34"/>
      <c r="F16" s="37" t="str">
        <f t="shared" si="1"/>
        <v/>
      </c>
      <c r="K16" s="89"/>
    </row>
    <row r="17" spans="1:11" ht="118.8">
      <c r="A17" s="48">
        <f>IF(C17&gt;0,MAX(A$2:A16)+1,"")</f>
        <v>2</v>
      </c>
      <c r="B17" s="83" t="s">
        <v>172</v>
      </c>
      <c r="C17" s="43">
        <v>1</v>
      </c>
      <c r="D17" s="40" t="s">
        <v>128</v>
      </c>
      <c r="E17" s="34"/>
      <c r="F17" s="37" t="str">
        <f t="shared" si="1"/>
        <v/>
      </c>
      <c r="G17" s="11"/>
      <c r="K17" s="89"/>
    </row>
    <row r="18" spans="1:11" ht="10.199999999999999" customHeight="1">
      <c r="A18" s="48" t="str">
        <f>IF(C18&gt;0,MAX(A$2:A17)+1,"")</f>
        <v/>
      </c>
      <c r="B18" s="83"/>
      <c r="C18" s="43"/>
      <c r="D18" s="40"/>
      <c r="E18" s="34"/>
      <c r="F18" s="37" t="str">
        <f t="shared" si="1"/>
        <v/>
      </c>
      <c r="G18" s="11"/>
      <c r="K18" s="89"/>
    </row>
    <row r="19" spans="1:11" ht="26.4">
      <c r="A19" s="48">
        <f>IF(C19&gt;0,MAX(A$2:A18)+1,"")</f>
        <v>3</v>
      </c>
      <c r="B19" s="83" t="s">
        <v>147</v>
      </c>
      <c r="C19" s="43">
        <v>1</v>
      </c>
      <c r="D19" s="40" t="s">
        <v>128</v>
      </c>
      <c r="E19" s="34"/>
      <c r="F19" s="37" t="str">
        <f t="shared" si="1"/>
        <v/>
      </c>
      <c r="G19" s="11"/>
      <c r="K19" s="89"/>
    </row>
    <row r="20" spans="1:11" ht="9.6" customHeight="1">
      <c r="A20" s="48" t="str">
        <f>IF(C20&gt;0,MAX(A$2:A19)+1,"")</f>
        <v/>
      </c>
      <c r="B20" s="83"/>
      <c r="C20" s="43"/>
      <c r="D20" s="40"/>
      <c r="E20" s="34"/>
      <c r="F20" s="37" t="str">
        <f t="shared" si="1"/>
        <v/>
      </c>
      <c r="G20" s="11"/>
      <c r="K20" s="89"/>
    </row>
    <row r="21" spans="1:11" ht="26.4">
      <c r="A21" s="48">
        <f>IF(C21&gt;0,MAX(A$2:A20)+1,"")</f>
        <v>4</v>
      </c>
      <c r="B21" s="83" t="s">
        <v>171</v>
      </c>
      <c r="C21" s="43">
        <v>1</v>
      </c>
      <c r="D21" s="40" t="s">
        <v>128</v>
      </c>
      <c r="E21" s="34"/>
      <c r="F21" s="37" t="str">
        <f t="shared" si="1"/>
        <v/>
      </c>
      <c r="K21" s="89"/>
    </row>
    <row r="22" spans="1:11" ht="9.6" customHeight="1">
      <c r="A22" s="48" t="str">
        <f>IF(C22&gt;0,MAX(A$2:A21)+1,"")</f>
        <v/>
      </c>
      <c r="B22" s="17"/>
      <c r="C22" s="43"/>
      <c r="D22" s="40"/>
      <c r="E22" s="34"/>
      <c r="F22" s="37" t="str">
        <f t="shared" si="1"/>
        <v/>
      </c>
      <c r="K22" s="89"/>
    </row>
    <row r="23" spans="1:11">
      <c r="A23" s="48">
        <f>IF(C23&gt;0,MAX(A$2:A22)+1,"")</f>
        <v>5</v>
      </c>
      <c r="B23" s="54" t="s">
        <v>26</v>
      </c>
      <c r="C23" s="43">
        <v>1</v>
      </c>
      <c r="D23" s="40" t="s">
        <v>8</v>
      </c>
      <c r="E23" s="34"/>
      <c r="F23" s="37" t="str">
        <f t="shared" si="1"/>
        <v/>
      </c>
      <c r="K23" s="89"/>
    </row>
    <row r="24" spans="1:11" ht="10.8" customHeight="1">
      <c r="A24" s="48" t="str">
        <f>IF(C24&gt;0,MAX(A$2:A23)+1,"")</f>
        <v/>
      </c>
      <c r="B24" s="17"/>
      <c r="C24" s="43"/>
      <c r="D24" s="40"/>
      <c r="E24" s="34"/>
      <c r="F24" s="37" t="str">
        <f t="shared" si="1"/>
        <v/>
      </c>
      <c r="K24" s="89"/>
    </row>
    <row r="25" spans="1:11">
      <c r="A25" s="48" t="str">
        <f>IF(C25&gt;0,MAX(A$2:A24)+1,"")</f>
        <v/>
      </c>
      <c r="B25" s="66" t="s">
        <v>27</v>
      </c>
      <c r="C25" s="43"/>
      <c r="D25" s="40"/>
      <c r="E25" s="34"/>
      <c r="F25" s="37" t="str">
        <f t="shared" si="1"/>
        <v/>
      </c>
      <c r="K25" s="89"/>
    </row>
    <row r="26" spans="1:11">
      <c r="A26" s="48" t="str">
        <f>IF(C26&gt;0,MAX(A$2:A25)+1,"")</f>
        <v/>
      </c>
      <c r="B26" s="66"/>
      <c r="C26" s="43"/>
      <c r="D26" s="40"/>
      <c r="E26" s="34"/>
      <c r="F26" s="37" t="str">
        <f t="shared" si="1"/>
        <v/>
      </c>
      <c r="K26" s="89"/>
    </row>
    <row r="27" spans="1:11" ht="26.4">
      <c r="A27" s="48">
        <f>IF(C27&gt;0,MAX(A$2:A26)+1,"")</f>
        <v>6</v>
      </c>
      <c r="B27" s="83" t="s">
        <v>129</v>
      </c>
      <c r="C27" s="43">
        <v>1</v>
      </c>
      <c r="D27" s="40" t="s">
        <v>128</v>
      </c>
      <c r="E27" s="34"/>
      <c r="F27" s="25" t="str">
        <f>IF(E27&gt;0.001,C27*E27,"")</f>
        <v/>
      </c>
      <c r="K27" s="89"/>
    </row>
    <row r="28" spans="1:11" ht="8.4" customHeight="1">
      <c r="A28" s="48" t="str">
        <f>IF(C28&gt;0,MAX(A$3:A26)+1,"")</f>
        <v/>
      </c>
      <c r="B28" s="18"/>
      <c r="C28" s="43"/>
      <c r="D28" s="40"/>
      <c r="E28" s="34"/>
      <c r="F28" s="37" t="str">
        <f>IF(E28&gt;0.001,C28*E28,"")</f>
        <v/>
      </c>
      <c r="K28" s="89"/>
    </row>
    <row r="29" spans="1:11">
      <c r="A29" s="6"/>
      <c r="B29" s="17"/>
      <c r="C29" s="43"/>
      <c r="D29" s="40"/>
      <c r="E29" s="34"/>
      <c r="F29" s="69"/>
      <c r="K29" s="89"/>
    </row>
    <row r="30" spans="1:11" ht="13.8" thickBot="1">
      <c r="A30" s="6"/>
      <c r="B30" s="35" t="str">
        <f>B3</f>
        <v>BALUSTRADES &amp; HANDRAILS</v>
      </c>
      <c r="C30" s="43"/>
      <c r="D30" s="40"/>
      <c r="E30" s="57"/>
      <c r="F30" s="70">
        <f>SUM(F1:F28)</f>
        <v>0</v>
      </c>
      <c r="K30" s="92"/>
    </row>
    <row r="31" spans="1:11" ht="13.8" thickTop="1">
      <c r="A31" s="84">
        <f>COUNT(A$1:A30)</f>
        <v>6</v>
      </c>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&amp;R&amp;"Tahoma,Regular"Sevenoaks Community Centre
Ramp and Steps to Bat and Ball Station&amp;12
  </oddHeader>
    <oddFooter>&amp;L&amp;"Tahoma,Regular"&amp;8Spec/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Cover</vt:lpstr>
      <vt:lpstr>Pricing Notes</vt:lpstr>
      <vt:lpstr>Preliminaries</vt:lpstr>
      <vt:lpstr>Prov Sums</vt:lpstr>
      <vt:lpstr>Enabling</vt:lpstr>
      <vt:lpstr>Substructure &amp; Ramp</vt:lpstr>
      <vt:lpstr>Roof</vt:lpstr>
      <vt:lpstr>Brick Walls</vt:lpstr>
      <vt:lpstr>Metalwork</vt:lpstr>
      <vt:lpstr>Shelter</vt:lpstr>
      <vt:lpstr>Electrical</vt:lpstr>
      <vt:lpstr>Drainage</vt:lpstr>
      <vt:lpstr>Summary</vt:lpstr>
      <vt:lpstr>General Summary</vt:lpstr>
      <vt:lpstr>'Brick Walls'!Print_Area</vt:lpstr>
      <vt:lpstr>Cover!Print_Area</vt:lpstr>
      <vt:lpstr>Drainage!Print_Area</vt:lpstr>
      <vt:lpstr>Electrical!Print_Area</vt:lpstr>
      <vt:lpstr>Enabling!Print_Area</vt:lpstr>
      <vt:lpstr>'General Summary'!Print_Area</vt:lpstr>
      <vt:lpstr>Metalwork!Print_Area</vt:lpstr>
      <vt:lpstr>Preliminaries!Print_Area</vt:lpstr>
      <vt:lpstr>'Pricing Notes'!Print_Area</vt:lpstr>
      <vt:lpstr>'Prov Sums'!Print_Area</vt:lpstr>
      <vt:lpstr>Roof!Print_Area</vt:lpstr>
      <vt:lpstr>Shelter!Print_Area</vt:lpstr>
      <vt:lpstr>'Substructure &amp; Ramp'!Print_Area</vt:lpstr>
      <vt:lpstr>Summary!Print_Area</vt:lpstr>
      <vt:lpstr>'Brick Walls'!Print_Titles</vt:lpstr>
      <vt:lpstr>Cover!Print_Titles</vt:lpstr>
      <vt:lpstr>Drainage!Print_Titles</vt:lpstr>
      <vt:lpstr>Metalwork!Print_Titles</vt:lpstr>
      <vt:lpstr>Preliminaries!Print_Titles</vt:lpstr>
      <vt:lpstr>'Pricing Notes'!Print_Titles</vt:lpstr>
      <vt:lpstr>'Prov Sums'!Print_Titles</vt:lpstr>
      <vt:lpstr>Roof!Print_Titles</vt:lpstr>
      <vt:lpstr>Shelter!Print_Titles</vt:lpstr>
    </vt:vector>
  </TitlesOfParts>
  <Company>Wicksteeds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Kitt</dc:creator>
  <cp:lastModifiedBy>Andrew Venn</cp:lastModifiedBy>
  <cp:lastPrinted>2019-01-29T14:13:28Z</cp:lastPrinted>
  <dcterms:created xsi:type="dcterms:W3CDTF">2002-03-25T09:17:54Z</dcterms:created>
  <dcterms:modified xsi:type="dcterms:W3CDTF">2019-01-30T15:50:24Z</dcterms:modified>
</cp:coreProperties>
</file>