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showInkAnnotation="0" defaultThemeVersion="124226"/>
  <xr:revisionPtr revIDLastSave="389" documentId="13_ncr:1_{CC74814A-9784-4122-B2E3-050490C562BF}" xr6:coauthVersionLast="41" xr6:coauthVersionMax="45" xr10:uidLastSave="{DF32FCBD-779D-491A-AF0B-C612890E3A1B}"/>
  <workbookProtection workbookAlgorithmName="SHA-512" workbookHashValue="Bykafioke7vj8yAGh5YwTK7WOTdjpQWRVOMqdrifwYEHqcoGCCMubtvAlcEB+dNuHHbHHsw2A7WbkAfEHSsCKQ==" workbookSaltValue="6InFM4lMdl1MiAwhtODiwA==" workbookSpinCount="100000" lockStructure="1"/>
  <bookViews>
    <workbookView xWindow="-108" yWindow="-108" windowWidth="19416" windowHeight="10440" tabRatio="823" activeTab="3" xr2:uid="{00000000-000D-0000-FFFF-FFFF00000000}"/>
  </bookViews>
  <sheets>
    <sheet name="Instructions" sheetId="12" r:id="rId1"/>
    <sheet name="Cover Sheet" sheetId="6" r:id="rId2"/>
    <sheet name="Table 1-Summary of Build" sheetId="5" r:id="rId3"/>
    <sheet name="Table 2-Firm &amp; Fixed Prices" sheetId="7" r:id="rId4"/>
    <sheet name="Table 3-Option Craft" sheetId="19" r:id="rId5"/>
    <sheet name="Table 4-Rates" sheetId="15" r:id="rId6"/>
    <sheet name="Table 5 - Calculation Sheet" sheetId="18" r:id="rId7"/>
  </sheets>
  <definedNames>
    <definedName name="_xlnm.Print_Area" localSheetId="2">'Table 1-Summary of Build'!$B$2:$M$12</definedName>
    <definedName name="_xlnm.Print_Area" localSheetId="3">'Table 2-Firm &amp; Fixed Prices'!$A$1:$L$56</definedName>
    <definedName name="_xlnm.Print_Area" localSheetId="4">'Table 3-Option Craft'!$A$1:$L$16</definedName>
    <definedName name="_xlnm.Print_Area" localSheetId="5">'Table 4-Rates'!$A$1:$J$23</definedName>
    <definedName name="_xlnm.Print_Area" localSheetId="6">'Table 5 - Calculation Sheet'!$A$1:$L$48</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4" i="7" l="1"/>
  <c r="J54" i="7"/>
  <c r="I14" i="18" l="1"/>
  <c r="H32" i="18"/>
  <c r="H31" i="18"/>
  <c r="G31" i="18"/>
  <c r="F31" i="18"/>
  <c r="F30" i="18"/>
  <c r="E30" i="18"/>
  <c r="E29" i="18"/>
  <c r="D29" i="18"/>
  <c r="L54" i="7"/>
  <c r="I54" i="7"/>
  <c r="I9" i="18" s="1"/>
  <c r="E15" i="19" l="1"/>
  <c r="E14" i="19"/>
  <c r="E13" i="19"/>
  <c r="E12" i="19"/>
  <c r="E11" i="19"/>
  <c r="C14" i="18" l="1"/>
  <c r="G15" i="19"/>
  <c r="G14" i="19"/>
  <c r="G13" i="19"/>
  <c r="G12" i="19"/>
  <c r="G11" i="19"/>
  <c r="G35" i="7"/>
  <c r="G34" i="7"/>
  <c r="G33" i="7"/>
  <c r="G32" i="7"/>
  <c r="E14" i="18" l="1"/>
  <c r="F42" i="18" s="1"/>
  <c r="E9" i="18"/>
  <c r="J14" i="7"/>
  <c r="J13" i="19" s="1"/>
  <c r="G9" i="18"/>
  <c r="F34" i="18"/>
  <c r="E34" i="18"/>
  <c r="D34" i="18"/>
  <c r="F23" i="18"/>
  <c r="E23" i="18"/>
  <c r="C23" i="18"/>
  <c r="F22" i="18"/>
  <c r="E22" i="18"/>
  <c r="F21" i="18"/>
  <c r="E21" i="18"/>
  <c r="D21" i="18"/>
  <c r="D23" i="18"/>
  <c r="D22" i="18"/>
  <c r="C22" i="18"/>
  <c r="C21" i="18"/>
  <c r="F20" i="18"/>
  <c r="E20" i="18"/>
  <c r="D20" i="18"/>
  <c r="C20" i="18"/>
  <c r="F19" i="18"/>
  <c r="E19" i="18"/>
  <c r="D19" i="18"/>
  <c r="C19" i="18"/>
  <c r="E35" i="7"/>
  <c r="J35" i="7" s="1"/>
  <c r="E34" i="7"/>
  <c r="J34" i="7" s="1"/>
  <c r="E33" i="7"/>
  <c r="J33" i="7" s="1"/>
  <c r="E32" i="7"/>
  <c r="J32" i="7" s="1"/>
  <c r="J12" i="15"/>
  <c r="I23" i="18" s="1"/>
  <c r="I12" i="15"/>
  <c r="H23" i="18" s="1"/>
  <c r="H12" i="15"/>
  <c r="G23" i="18" s="1"/>
  <c r="J44" i="7"/>
  <c r="H9" i="18" s="1"/>
  <c r="J9" i="15"/>
  <c r="I20" i="18" s="1"/>
  <c r="J10" i="15"/>
  <c r="I21" i="18" s="1"/>
  <c r="J11" i="15"/>
  <c r="I22" i="18" s="1"/>
  <c r="J8" i="15"/>
  <c r="I19" i="18" s="1"/>
  <c r="I9" i="15"/>
  <c r="H20" i="18" s="1"/>
  <c r="I10" i="15"/>
  <c r="H21" i="18" s="1"/>
  <c r="I11" i="15"/>
  <c r="H22" i="18" s="1"/>
  <c r="I8" i="15"/>
  <c r="H19" i="18" s="1"/>
  <c r="H9" i="15"/>
  <c r="G20" i="18" s="1"/>
  <c r="H10" i="15"/>
  <c r="G21" i="18" s="1"/>
  <c r="H11" i="15"/>
  <c r="G22" i="18" s="1"/>
  <c r="H8" i="15"/>
  <c r="G19" i="18" s="1"/>
  <c r="J19" i="15"/>
  <c r="J20" i="15"/>
  <c r="J21" i="15"/>
  <c r="J22" i="15"/>
  <c r="I33" i="18" s="1"/>
  <c r="I34" i="18" s="1"/>
  <c r="I19" i="15"/>
  <c r="H30" i="18" s="1"/>
  <c r="I20" i="15"/>
  <c r="I21" i="15"/>
  <c r="I22" i="15"/>
  <c r="J18" i="15"/>
  <c r="I18" i="15"/>
  <c r="H19" i="15"/>
  <c r="H20" i="15"/>
  <c r="G34" i="18"/>
  <c r="H21" i="15"/>
  <c r="H22" i="15"/>
  <c r="J11" i="7"/>
  <c r="J12" i="7"/>
  <c r="J13" i="7"/>
  <c r="J15" i="7"/>
  <c r="J16" i="7"/>
  <c r="J17" i="7"/>
  <c r="J18" i="7"/>
  <c r="J19" i="7"/>
  <c r="J20" i="7"/>
  <c r="J21" i="7"/>
  <c r="J22" i="7"/>
  <c r="J23" i="7"/>
  <c r="H18" i="15"/>
  <c r="F9" i="18"/>
  <c r="H24" i="18" l="1"/>
  <c r="C24" i="18"/>
  <c r="H34" i="18"/>
  <c r="F24" i="18"/>
  <c r="E24" i="18"/>
  <c r="D24" i="18"/>
  <c r="D9" i="18"/>
  <c r="G24" i="18"/>
  <c r="I24" i="18"/>
  <c r="F44" i="18" s="1"/>
  <c r="J15" i="19"/>
  <c r="J12" i="19"/>
  <c r="J14" i="19"/>
  <c r="J11" i="19"/>
  <c r="C9" i="18"/>
  <c r="D44" i="18" l="1"/>
  <c r="D40" i="18"/>
  <c r="F46" i="18"/>
  <c r="D46" i="18" l="1"/>
</calcChain>
</file>

<file path=xl/sharedStrings.xml><?xml version="1.0" encoding="utf-8"?>
<sst xmlns="http://schemas.openxmlformats.org/spreadsheetml/2006/main" count="353" uniqueCount="179">
  <si>
    <t>Police Patrol Craft - Interactive Workbook Guidance</t>
  </si>
  <si>
    <t>Tenderers should familiarise themsleves with the guidance detailed below prior to completing this workbook</t>
  </si>
  <si>
    <t>To enable CSS-Boats to assess the Tenderers proposals in accordance with the Tender Evaluation Criteria, the Authority has produced an interactive workbook.  
This workbook consists of 5 seperate tables (Tables 1, 2, 3, 4 and 5 excluding the information table).
Tables 2, 3 and 4 make up the costs/price and Required Delivery Dates offer.</t>
  </si>
  <si>
    <r>
      <t xml:space="preserve">Instructions Tab - </t>
    </r>
    <r>
      <rPr>
        <sz val="8"/>
        <rFont val="Arial"/>
        <family val="2"/>
      </rPr>
      <t>This tab provides instructions on how the Tenderer should complete the workbook.</t>
    </r>
    <r>
      <rPr>
        <b/>
        <sz val="8"/>
        <rFont val="Arial"/>
        <family val="2"/>
      </rPr>
      <t xml:space="preserve"> </t>
    </r>
    <r>
      <rPr>
        <sz val="8"/>
        <rFont val="Arial"/>
        <family val="2"/>
      </rPr>
      <t>This instruction tab will not form part of any resulting contract.</t>
    </r>
  </si>
  <si>
    <t>Table 1 - Summary of Build Requirements
This table provides details of the number of craft required (whether firm or option) and the Indicative Required Delivery Dates. </t>
  </si>
  <si>
    <r>
      <t xml:space="preserve">
Table 2 - Firm and Fixed prices for the supply of Police Patrol Craft, Training, Support to Safety Case Development Meetings, Documentation, Model and Required Delivery Dates.
</t>
    </r>
    <r>
      <rPr>
        <sz val="8"/>
        <rFont val="Arial"/>
        <family val="2"/>
      </rPr>
      <t>The Tenderer is required to complete all cells of the tables that are shaded soft apricot only.  The cells that are shaded blue have a formula inserted and will automatically populate</t>
    </r>
    <r>
      <rPr>
        <b/>
        <sz val="8"/>
        <rFont val="Arial"/>
        <family val="2"/>
      </rPr>
      <t xml:space="preserve">. Failure to complete this action will result in a non-compliant bid.
Tenders should note that delivery dates within each financial year are negotiable but the number of Craft delivered each financial year shall remain as stated in Table 1 (Annex D (Pricing and Rates)) to the DEFFORM 47.  Failure to complete this action will result in a non-compliant bid.
All inputs shall be in Pounds Sterling.
</t>
    </r>
  </si>
  <si>
    <r>
      <t xml:space="preserve">Table 3 - Fixed prices for the supply of Optional Police Patrol Craft and Training and Required Delivery Dates.
</t>
    </r>
    <r>
      <rPr>
        <sz val="8"/>
        <rFont val="Arial"/>
        <family val="2"/>
      </rPr>
      <t xml:space="preserve">The Tenderer is required to complete </t>
    </r>
    <r>
      <rPr>
        <u/>
        <sz val="8"/>
        <rFont val="Arial"/>
        <family val="2"/>
      </rPr>
      <t>all</t>
    </r>
    <r>
      <rPr>
        <sz val="8"/>
        <rFont val="Arial"/>
        <family val="2"/>
      </rPr>
      <t xml:space="preserve"> cells of the tables that are shaded soft apricot </t>
    </r>
    <r>
      <rPr>
        <u/>
        <sz val="8"/>
        <rFont val="Arial"/>
        <family val="2"/>
      </rPr>
      <t>only</t>
    </r>
    <r>
      <rPr>
        <sz val="8"/>
        <rFont val="Arial"/>
        <family val="2"/>
      </rPr>
      <t xml:space="preserve">.  The cells that are shaded blue have a formula inserted and will automatically populate. </t>
    </r>
    <r>
      <rPr>
        <b/>
        <sz val="8"/>
        <rFont val="Arial"/>
        <family val="2"/>
      </rPr>
      <t>Failure to complete this action will result in a non-compliant bid.
Tenders should note that delivery dates within each financial year are negotiable but the number of Craft delivered each financial year shall remain as stated in Table 1 (Annex D (Pricing and Rates)) to the DEFFORM 47.  Failure to complete this action will result in a non-compliant bid.</t>
    </r>
  </si>
  <si>
    <r>
      <rPr>
        <b/>
        <sz val="8"/>
        <rFont val="Arial"/>
        <family val="2"/>
      </rPr>
      <t>Table 4  - Firm/Fixed rates</t>
    </r>
    <r>
      <rPr>
        <sz val="8"/>
        <rFont val="Arial"/>
        <family val="2"/>
      </rPr>
      <t xml:space="preserve">
The Tenderer is required to complete all cells of the tables that are shaded soft apricot only.  The cells that are shaded blue have a formula inserted and will automatically populate.</t>
    </r>
    <r>
      <rPr>
        <b/>
        <sz val="8"/>
        <rFont val="Arial"/>
        <family val="2"/>
      </rPr>
      <t> Failure to complete this action will result in a non-compliant bid.</t>
    </r>
    <r>
      <rPr>
        <sz val="8"/>
        <rFont val="Arial"/>
        <family val="2"/>
      </rPr>
      <t xml:space="preserve">
All inputs shall be in Pounds Sterling. 
Firm Years 1, 2, 3 and 4 shall be Firm prices, in accordance with Clause 11 (Price) of the Terms and Conditions. 
Years 5 as well as Year 6 and 7 (for option craft if envoked) shall be Fixed prices and will automatically populate from Year 2 prices / percentages as the base price for the application of the Variation of Price (VOP) formula in accordance with Clause 11 (Price) of the Terms and Conditions. The cells that are shaded bluehave a formula inserted will </t>
    </r>
  </si>
  <si>
    <r>
      <rPr>
        <b/>
        <sz val="8"/>
        <rFont val="Arial"/>
        <family val="2"/>
      </rPr>
      <t>Table 5 - Calculation Sheet</t>
    </r>
    <r>
      <rPr>
        <sz val="8"/>
        <rFont val="Arial"/>
        <family val="2"/>
      </rPr>
      <t xml:space="preserve">
All cells that are shaded blue have a formula inserted and will calculate automatically based on information provided by the Tenderer.
All cells that are shaded purple is information inserted by the Authority and reflects the Authority's estimated future requirement.
All cells that are shaded green have a formula inserted and will automatically calculate the total prices.
The cell that is shaded yellow is the figure the Tenderer is to insert in the DEFFORM 47.</t>
    </r>
  </si>
  <si>
    <t>(will form SCHEDULE 4 in any resultant contract)
Police Patrol Craft (PPC)
Tables 1 - 4
Table 1 - Summary of Build Requirements
Table 2 - PPC Craft price
Table 3 - Option PPC Craft price
Table 4 - Rates
Table 5 - Calculation Sheet</t>
  </si>
  <si>
    <t>Schedule 4  - Table 1 - Summary of Build Requirements</t>
  </si>
  <si>
    <t>Delivery Requirements</t>
  </si>
  <si>
    <t xml:space="preserve"> Year 1
Commencement Date until 31 Mar 21</t>
  </si>
  <si>
    <t>Year 2
FY 21/22</t>
  </si>
  <si>
    <t>Year 3
FY 22/23</t>
  </si>
  <si>
    <t>Year 4
FY 23/24</t>
  </si>
  <si>
    <t>Year 5
FY 24/25</t>
  </si>
  <si>
    <t>Year 6
FY 25/26</t>
  </si>
  <si>
    <t>Year 7
FY 26/27</t>
  </si>
  <si>
    <t>TOTAL</t>
  </si>
  <si>
    <t>Police Patrol Craft</t>
  </si>
  <si>
    <t>0 Boats</t>
  </si>
  <si>
    <t>2 Boats</t>
  </si>
  <si>
    <t>4 Boats</t>
  </si>
  <si>
    <t>1 Boats 
&amp;
(3 Option Boats*)</t>
  </si>
  <si>
    <t>(2 Option Boats*)</t>
  </si>
  <si>
    <t>15 (+5*)</t>
  </si>
  <si>
    <t>Indicative Delivery Date</t>
  </si>
  <si>
    <t>-</t>
  </si>
  <si>
    <t>Dec 21
Mar 22</t>
  </si>
  <si>
    <t>Jun 22
Sep 22
Dec 22
Mar 23</t>
  </si>
  <si>
    <t xml:space="preserve">Jun 23
Aug 23
Nov 23
Feb 24
</t>
  </si>
  <si>
    <t>May 24
Aug 24
Nov 24
Jan 25</t>
  </si>
  <si>
    <t>Apr 25
Jul 25*
Oct 25*
Jan 26*</t>
  </si>
  <si>
    <t>Apr 26*
Jul 26*</t>
  </si>
  <si>
    <t>A Financial Year runs from 1st April to 31st March</t>
  </si>
  <si>
    <t>* indicates option craft</t>
  </si>
  <si>
    <t>Schedule 4 - Police Patrol Craft - Table 3 - Option Craft - Fixed Prices</t>
  </si>
  <si>
    <t>Fixed Prices (£) (ex VAT)</t>
  </si>
  <si>
    <t>Schedule 1 - Schedule of Requirements Item 2</t>
  </si>
  <si>
    <t>Up to 5 in number optional additional Police Patrol Craft in accordance with Statement of Technical Requirements (SoTR) at Schedule 2</t>
  </si>
  <si>
    <t>Item No</t>
  </si>
  <si>
    <t>Activity</t>
  </si>
  <si>
    <t>Delivery Location</t>
  </si>
  <si>
    <t>Line Item 2 to Schedule 1 (SoR):
Fixed Price per Craft
(£) (ex VAT) (PPC-02)
Excluding Delivery</t>
  </si>
  <si>
    <t xml:space="preserve">Line Item 3 to Schedule 1 (SoR)
Fixed Price for Training
(£) (ex VAT) (Training Package 1)
</t>
  </si>
  <si>
    <t>Line Item 5 to Schedule 1 (SoR) Firm Price for Initial Spares Package (£) (ex VAT) Inc. Delivery</t>
  </si>
  <si>
    <t>Line Item 3 to Schedule 1 (SoR)
Firm Price for Support to Safety Case Development Meetings
(£) (ex VAT)</t>
  </si>
  <si>
    <t xml:space="preserve">Line Item 3 to Schedule 1 (SoR)
Firm Price for Documentation
(£) (ex VAT)
</t>
  </si>
  <si>
    <t>Total Price
(£) (ex VAT)</t>
  </si>
  <si>
    <t>Proposed Delivery Date (DD/MM/YYYY)</t>
  </si>
  <si>
    <t>PPC-16</t>
  </si>
  <si>
    <t>HMNB Clyde</t>
  </si>
  <si>
    <t>N/A</t>
  </si>
  <si>
    <t>PPC-17</t>
  </si>
  <si>
    <t>HMNB Gibraltar</t>
  </si>
  <si>
    <t>PPC-18</t>
  </si>
  <si>
    <t>PPC-19</t>
  </si>
  <si>
    <t>Cyprus - Akrotiri</t>
  </si>
  <si>
    <t>PPC-20</t>
  </si>
  <si>
    <t>Schedule 4 - Police Patrol Craft - Table 4 - Firm Price Hourly Rates for Contract Change Proposal Forms and Delivery Prices</t>
  </si>
  <si>
    <t>Hourly Rates (£) (ex VAT) for Contract Change Proposal Forms</t>
  </si>
  <si>
    <t>Type</t>
  </si>
  <si>
    <t xml:space="preserve"> Year 1
Commencement Date until 31 Mar 21
Firm</t>
  </si>
  <si>
    <t xml:space="preserve"> Year 2
 FY 21/22
Firm</t>
  </si>
  <si>
    <t> Year 3
 FY 22/23
Firm</t>
  </si>
  <si>
    <t> Year 4
 FY 23/24
Firm</t>
  </si>
  <si>
    <t> Year 5
 FY 24/25
Fixed</t>
  </si>
  <si>
    <t> Year 6
 FY 25/26
Fixed</t>
  </si>
  <si>
    <t>Year 7
FY 26/27
Fixed</t>
  </si>
  <si>
    <t>Weighted Average Hourly Rate (WAHR) -The WAHR rates below shall apply to all Contract Change Proposals authorised by the Authority and shall be either Firm rate, i.e. not subject to variation in any respect, or where stated a Fixed rate subject to variation in accordance with Clause 11 (Price). Rates shall be inclusive of all allowances, overtime, overheads and profit.</t>
  </si>
  <si>
    <t xml:space="preserve">Design
</t>
  </si>
  <si>
    <t xml:space="preserve">Engineer
</t>
  </si>
  <si>
    <t xml:space="preserve">Project Management
</t>
  </si>
  <si>
    <t xml:space="preserve">Administrative
</t>
  </si>
  <si>
    <t xml:space="preserve">Production
</t>
  </si>
  <si>
    <t xml:space="preserve">Prices (£) (ex VAT) for Delivery of Police Patrol Craft </t>
  </si>
  <si>
    <t>Location</t>
  </si>
  <si>
    <t xml:space="preserve"> Year 3
 FY 21/22
Firm</t>
  </si>
  <si>
    <t xml:space="preserve"> Year 4
 FY 21/22
Firm</t>
  </si>
  <si>
    <t xml:space="preserve"> Year 5
 FY 21/22
Fixed</t>
  </si>
  <si>
    <t xml:space="preserve"> Year 6
 FY 21/22
Fixed</t>
  </si>
  <si>
    <t>This is the price to delivery a Police Patrol Craft to the Delivery locations identified in Table 2 (Firm &amp; Fixed prices)</t>
  </si>
  <si>
    <t>HMNB Portsmouth</t>
  </si>
  <si>
    <t>HMNB Devonport</t>
  </si>
  <si>
    <t>Schedule 4 - Police Patrol Craft - Table 2 - Firm and Fixed Prices</t>
  </si>
  <si>
    <t>Firm Prices (£) (ex VAT)</t>
  </si>
  <si>
    <t>Schedule 1 - Schedule of Requirements (SoR) Item 1</t>
  </si>
  <si>
    <t>11 in number Police Patrol Craft in accordance with Statement of Technical Requirements (SoTR) at Schedule 2</t>
  </si>
  <si>
    <t>Line Item 1 to Schedule 1 (SoR):
Firm Price per Craft
(£) (ex VAT)
Excluding Delivery</t>
  </si>
  <si>
    <t xml:space="preserve">Line Item 3 to Schedule 1 (SoR)
Firm Price for Training
(£) (ex VAT)
</t>
  </si>
  <si>
    <t>Line Item 5 to Schedule 1 (SoR) Firm Price for Initial Provision of Spares Package (£) (ex VAT) Inc. Delivery</t>
  </si>
  <si>
    <t>Line Item 3 to Schedule 1 (SoR)
Firm Price for Support to Safety Case Development Meetings (in accordance with the Tenderers IPMP)
(£) (ex VAT)</t>
  </si>
  <si>
    <t>Total Firm Price
(£) (ex VAT)</t>
  </si>
  <si>
    <t>Pre-Delivery Requirements (Training refers to Maintainer training) - To be delivered prior to PPC-01</t>
  </si>
  <si>
    <t>Training Package 1 
(Training refers to User training)</t>
  </si>
  <si>
    <t>PPC-01</t>
  </si>
  <si>
    <t>PPC-02</t>
  </si>
  <si>
    <t>PPC-03</t>
  </si>
  <si>
    <t>PPC-04</t>
  </si>
  <si>
    <t>PPC-05</t>
  </si>
  <si>
    <t>PPC-06</t>
  </si>
  <si>
    <t>PPC-07</t>
  </si>
  <si>
    <t>PPC-08</t>
  </si>
  <si>
    <t>PPC-09</t>
  </si>
  <si>
    <t>PPC-10</t>
  </si>
  <si>
    <t>PPC-11</t>
  </si>
  <si>
    <r>
      <rPr>
        <b/>
        <u/>
        <sz val="11"/>
        <rFont val="Arial"/>
        <family val="2"/>
      </rPr>
      <t xml:space="preserve">Fixed Prices (£) (ex VAT) </t>
    </r>
    <r>
      <rPr>
        <u/>
        <sz val="11"/>
        <rFont val="Arial"/>
        <family val="2"/>
      </rPr>
      <t>based on year 2 (Boat 2) prices</t>
    </r>
  </si>
  <si>
    <t>Schedule 1 - Schedule of Requirements Item 1</t>
  </si>
  <si>
    <t>4 in number Police Patrol Craft in accordance with Statement of Technical Requirements (SoTR) at Schedule 2</t>
  </si>
  <si>
    <t>Line Item 1 to Schedule 1 (SoR):
Fixed Price per Craft
(£) (ex VAT) (PPC-02)
Excluding Delivery</t>
  </si>
  <si>
    <t xml:space="preserve">Total Fixed Price
(£) (ex VAT) 
</t>
  </si>
  <si>
    <t>PPC-12</t>
  </si>
  <si>
    <t>PPC-13</t>
  </si>
  <si>
    <t>PPC-14</t>
  </si>
  <si>
    <t>PPC-15</t>
  </si>
  <si>
    <t>Firm Price (£) (ex VAT)</t>
  </si>
  <si>
    <t>Schedule 1 - Schedule of Requirements Item 4</t>
  </si>
  <si>
    <t>1 in number Police Patrol Craft Scale Model in accordance with Statement of Technical Requirements (SoTR) at Schedule 2</t>
  </si>
  <si>
    <t>Line Item 4 to Schedule 1 (SoR):
Firm Price for Model
(£) (ex VAT)
Including Delivery</t>
  </si>
  <si>
    <t>Police Patrol Craft Scale Model</t>
  </si>
  <si>
    <t>MoD Abbeywood</t>
  </si>
  <si>
    <t>Firm/Fixed Price (£) (ex VAT)</t>
  </si>
  <si>
    <t>Schedule 1 - Schedule of Requirements Item 6</t>
  </si>
  <si>
    <t>Facilitation of monthly Contract Progress Meetings (in accordance with Schedule 6 - IPMP Annex B)</t>
  </si>
  <si>
    <t>Year 6 
 FY 21/22
Fixed</t>
  </si>
  <si>
    <t>Option Year 6 
FY26/27 
Fixed (if applicable)</t>
  </si>
  <si>
    <t>Option Year 7
FY 26/27
Fixed (if applicable)</t>
  </si>
  <si>
    <r>
      <t xml:space="preserve">This is the </t>
    </r>
    <r>
      <rPr>
        <b/>
        <u/>
        <sz val="11"/>
        <color rgb="FF000000"/>
        <rFont val="Arial"/>
        <family val="2"/>
      </rPr>
      <t>annual</t>
    </r>
    <r>
      <rPr>
        <b/>
        <sz val="11"/>
        <color rgb="FF000000"/>
        <rFont val="Arial"/>
        <family val="2"/>
      </rPr>
      <t xml:space="preserve"> price for all actions associated with the facilitation of monthly Contract Progress Meetings and related obligations   </t>
    </r>
  </si>
  <si>
    <t>Facilitation of monthly Contract Progress Meetings (in accordance with Schedule 6 - IPMP Annex B) (£) (ex VAT).</t>
  </si>
  <si>
    <t>Alternating between Authority and Contractors Premises</t>
  </si>
  <si>
    <t>Table 5 - Police Patrol Craft - Calculation Sheet</t>
  </si>
  <si>
    <t>All figures are ex VAT</t>
  </si>
  <si>
    <t>Table 2 - Firm and Fixed Prices</t>
  </si>
  <si>
    <t xml:space="preserve">Total Firm/Fixed Price PPC </t>
  </si>
  <si>
    <t>Firm Price for Training</t>
  </si>
  <si>
    <t>Firm Price for Initial Spares Package (£)(ex VAT) Inc. Delivery</t>
  </si>
  <si>
    <t xml:space="preserve">Firm Price for Support to Safety Case Development Meetings </t>
  </si>
  <si>
    <t>Firm Price for Documentation (Including Safety Case)</t>
  </si>
  <si>
    <t xml:space="preserve">Firm Price for Model </t>
  </si>
  <si>
    <t>Firm Price for facilitation of monthly contractor prgress meetings</t>
  </si>
  <si>
    <t>Table 3 - Option Craft</t>
  </si>
  <si>
    <t xml:space="preserve">Total Firm/Fixed Price PPC
</t>
  </si>
  <si>
    <t xml:space="preserve">Firm Price for Training (£) 
(ex VAT)
</t>
  </si>
  <si>
    <t>Firm Price for Support to Safety Case Development Meetings  (£) (ex VAT)</t>
  </si>
  <si>
    <t xml:space="preserve">Firm Price for Documentation (Including Safety Case) (£) 
(ex VAT)
</t>
  </si>
  <si>
    <t>Firm Price for Model (£) (ex VAT)</t>
  </si>
  <si>
    <t>Table 4 - Rates</t>
  </si>
  <si>
    <t>Estimated Total Cost for Changes Year 1 
FY 20/21</t>
  </si>
  <si>
    <t>Estimated Total Cost for Changes Year 2 
FY 21/22</t>
  </si>
  <si>
    <t>Estimated Total Cost for Changes Year 3
FY 22/23</t>
  </si>
  <si>
    <t>Estimated Total Cost for Changes Year 4
FY 23/24</t>
  </si>
  <si>
    <t>Estimated Total Cost for Changes Year 5
FY 24/25</t>
  </si>
  <si>
    <t>Estimated Total Cost for Changes Year 6
FY 25/26</t>
  </si>
  <si>
    <t>Estimated Total Cost for Changes Year 7
FY 26/27</t>
  </si>
  <si>
    <t>Estimated Number of Hours per year</t>
  </si>
  <si>
    <t>Design</t>
  </si>
  <si>
    <t>Engineer</t>
  </si>
  <si>
    <t>Project Management</t>
  </si>
  <si>
    <t>Administrative</t>
  </si>
  <si>
    <t>Production</t>
  </si>
  <si>
    <t>Total</t>
  </si>
  <si>
    <t>Table 4 - Delivery Costs</t>
  </si>
  <si>
    <t>Total Firm Price - 
Year 1
FY 20/21</t>
  </si>
  <si>
    <t>Total Firm Price - 
Year 2
FY 21/22</t>
  </si>
  <si>
    <t>Total Firm Price - 
Year 3
FY 22/23</t>
  </si>
  <si>
    <t>Total Firm Price - 
Year 4
FY 23/24</t>
  </si>
  <si>
    <t>Total Fixed Price - Year 5 
FY 24/25</t>
  </si>
  <si>
    <t>Total Fixed Price - Year 6
FY 25/26</t>
  </si>
  <si>
    <t>Total Fixed Price - 
Year 7 
FY 26/27</t>
  </si>
  <si>
    <t>N/.A</t>
  </si>
  <si>
    <t>Total Delivery/Year</t>
  </si>
  <si>
    <t>Overall Cost</t>
  </si>
  <si>
    <t>Firm Requirement</t>
  </si>
  <si>
    <t>Option Requirement</t>
  </si>
  <si>
    <t>Table 2</t>
  </si>
  <si>
    <t>Table 3</t>
  </si>
  <si>
    <t>Table 4</t>
  </si>
  <si>
    <t>The figure in the Yellow box, is the figure to be entered on the DEFFORM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</si>
</sst>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yy;@"/>
  </numFmts>
  <fonts count="23"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sz val="10"/>
      <name val="Arial"/>
      <family val="2"/>
    </font>
    <font>
      <sz val="16"/>
      <name val="Arial"/>
      <family val="2"/>
    </font>
    <font>
      <sz val="11"/>
      <name val="Arial"/>
      <family val="2"/>
    </font>
    <font>
      <b/>
      <sz val="11"/>
      <name val="Arial"/>
      <family val="2"/>
    </font>
    <font>
      <b/>
      <u/>
      <sz val="11"/>
      <name val="Arial"/>
      <family val="2"/>
    </font>
    <font>
      <u/>
      <sz val="8"/>
      <name val="Arial"/>
      <family val="2"/>
    </font>
    <font>
      <b/>
      <sz val="8"/>
      <name val="Arial"/>
      <family val="2"/>
    </font>
    <font>
      <i/>
      <sz val="8"/>
      <name val="Arial"/>
      <family val="2"/>
    </font>
    <font>
      <sz val="11"/>
      <name val="Times New Roman"/>
      <family val="1"/>
    </font>
    <font>
      <b/>
      <sz val="11"/>
      <color rgb="FF000000"/>
      <name val="Arial"/>
      <family val="2"/>
    </font>
    <font>
      <b/>
      <u/>
      <sz val="11"/>
      <color rgb="FF000000"/>
      <name val="Arial"/>
      <family val="2"/>
    </font>
    <font>
      <b/>
      <sz val="11"/>
      <color theme="3"/>
      <name val="Arial"/>
      <family val="2"/>
    </font>
    <font>
      <sz val="11"/>
      <color rgb="FF000000"/>
      <name val="Arial"/>
      <family val="2"/>
    </font>
    <font>
      <b/>
      <sz val="11"/>
      <color theme="3" tint="-0.249977111117893"/>
      <name val="Arial"/>
      <family val="2"/>
    </font>
    <font>
      <b/>
      <sz val="16"/>
      <color rgb="FF000000"/>
      <name val="Arial"/>
      <family val="2"/>
    </font>
    <font>
      <b/>
      <u/>
      <sz val="12"/>
      <name val="Arial"/>
      <family val="2"/>
    </font>
    <font>
      <u/>
      <sz val="1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6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rgb="FFD9D9D9"/>
        <bgColor indexed="64"/>
      </patternFill>
    </fill>
    <fill>
      <patternFill patternType="solid">
        <fgColor rgb="FFFFF2CC"/>
        <bgColor indexed="64"/>
      </patternFill>
    </fill>
    <fill>
      <patternFill patternType="solid">
        <fgColor rgb="FF92D050"/>
        <bgColor indexed="64"/>
      </patternFill>
    </fill>
    <fill>
      <patternFill patternType="solid">
        <fgColor theme="7" tint="0.39997558519241921"/>
        <bgColor indexed="64"/>
      </patternFill>
    </fill>
  </fills>
  <borders count="10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style="medium">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diagonal/>
    </border>
    <border>
      <left style="thin">
        <color rgb="FF000000"/>
      </left>
      <right style="medium">
        <color indexed="64"/>
      </right>
      <top/>
      <bottom/>
      <diagonal/>
    </border>
    <border>
      <left/>
      <right style="thin">
        <color indexed="64"/>
      </right>
      <top style="thin">
        <color indexed="64"/>
      </top>
      <bottom/>
      <diagonal/>
    </border>
    <border>
      <left style="thin">
        <color rgb="FF000000"/>
      </left>
      <right/>
      <top style="medium">
        <color rgb="FF000000"/>
      </top>
      <bottom/>
      <diagonal/>
    </border>
    <border>
      <left/>
      <right style="thin">
        <color rgb="FF000000"/>
      </right>
      <top style="medium">
        <color rgb="FF000000"/>
      </top>
      <bottom/>
      <diagonal/>
    </border>
    <border>
      <left/>
      <right/>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medium">
        <color indexed="64"/>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style="thin">
        <color indexed="64"/>
      </top>
      <bottom style="thin">
        <color rgb="FF000000"/>
      </bottom>
      <diagonal/>
    </border>
    <border>
      <left/>
      <right style="thin">
        <color rgb="FF000000"/>
      </right>
      <top/>
      <bottom/>
      <diagonal/>
    </border>
    <border>
      <left style="thin">
        <color rgb="FF000000"/>
      </left>
      <right style="thin">
        <color rgb="FF000000"/>
      </right>
      <top/>
      <bottom style="medium">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style="medium">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5">
    <xf numFmtId="0" fontId="0" fillId="0" borderId="0" applyFill="0" applyBorder="0"/>
    <xf numFmtId="44" fontId="5"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5" fillId="0" borderId="0" applyFill="0" applyBorder="0"/>
    <xf numFmtId="0" fontId="6" fillId="0" borderId="0"/>
    <xf numFmtId="0" fontId="6" fillId="0" borderId="0"/>
    <xf numFmtId="0" fontId="6" fillId="0" borderId="0"/>
    <xf numFmtId="0" fontId="6" fillId="0" borderId="0"/>
    <xf numFmtId="0" fontId="6" fillId="0" borderId="0"/>
    <xf numFmtId="0" fontId="6" fillId="0" borderId="0"/>
    <xf numFmtId="0" fontId="2" fillId="0" borderId="0" applyFill="0" applyBorder="0"/>
    <xf numFmtId="0" fontId="5" fillId="0" borderId="0" applyFill="0" applyBorder="0"/>
    <xf numFmtId="0" fontId="1" fillId="0" borderId="0"/>
  </cellStyleXfs>
  <cellXfs count="253">
    <xf numFmtId="0" fontId="0" fillId="0" borderId="0" xfId="0"/>
    <xf numFmtId="0" fontId="8" fillId="0" borderId="0" xfId="0" applyFont="1" applyFill="1" applyAlignment="1" applyProtection="1">
      <alignment horizontal="center"/>
    </xf>
    <xf numFmtId="0" fontId="8" fillId="0" borderId="0" xfId="0" applyFont="1" applyFill="1" applyProtection="1"/>
    <xf numFmtId="0" fontId="10" fillId="0" borderId="0" xfId="0" applyFont="1" applyFill="1" applyProtection="1"/>
    <xf numFmtId="0" fontId="8" fillId="0" borderId="0" xfId="0" applyFont="1" applyAlignment="1">
      <alignment vertical="center" wrapText="1"/>
    </xf>
    <xf numFmtId="0" fontId="14" fillId="0" borderId="0" xfId="0" applyFont="1" applyAlignment="1">
      <alignment vertical="center" wrapText="1"/>
    </xf>
    <xf numFmtId="17" fontId="19"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7" fontId="19" fillId="3" borderId="2" xfId="0" applyNumberFormat="1" applyFont="1" applyFill="1" applyBorder="1" applyAlignment="1">
      <alignment horizontal="center" vertical="center" wrapText="1"/>
    </xf>
    <xf numFmtId="0" fontId="12" fillId="3" borderId="1" xfId="5" applyFont="1" applyFill="1" applyBorder="1" applyAlignment="1" applyProtection="1">
      <alignment vertical="center" wrapText="1"/>
    </xf>
    <xf numFmtId="0" fontId="4" fillId="3" borderId="1" xfId="5" applyFont="1" applyFill="1" applyBorder="1" applyAlignment="1" applyProtection="1">
      <alignment vertical="center" wrapText="1"/>
    </xf>
    <xf numFmtId="0" fontId="17" fillId="0" borderId="2" xfId="0" applyFont="1" applyFill="1" applyBorder="1" applyAlignment="1">
      <alignment horizontal="center" vertical="center" wrapText="1"/>
    </xf>
    <xf numFmtId="164" fontId="18" fillId="4" borderId="15" xfId="0" applyNumberFormat="1" applyFont="1" applyFill="1" applyBorder="1" applyAlignment="1" applyProtection="1">
      <alignment horizontal="center" vertical="center" wrapText="1"/>
      <protection locked="0"/>
    </xf>
    <xf numFmtId="165" fontId="18" fillId="4" borderId="18" xfId="0" applyNumberFormat="1" applyFont="1" applyFill="1" applyBorder="1" applyAlignment="1" applyProtection="1">
      <alignment horizontal="center" vertical="center" wrapText="1"/>
      <protection locked="0"/>
    </xf>
    <xf numFmtId="164" fontId="18" fillId="4" borderId="20" xfId="0" applyNumberFormat="1" applyFont="1" applyFill="1" applyBorder="1" applyAlignment="1" applyProtection="1">
      <alignment horizontal="center" vertical="center" wrapText="1"/>
      <protection locked="0"/>
    </xf>
    <xf numFmtId="165" fontId="18" fillId="4" borderId="21" xfId="0" applyNumberFormat="1" applyFont="1" applyFill="1" applyBorder="1" applyAlignment="1" applyProtection="1">
      <alignment horizontal="center" vertical="center" wrapText="1"/>
      <protection locked="0"/>
    </xf>
    <xf numFmtId="164" fontId="18" fillId="4" borderId="16" xfId="0" applyNumberFormat="1" applyFont="1" applyFill="1" applyBorder="1" applyAlignment="1" applyProtection="1">
      <alignment horizontal="center" vertical="center" wrapText="1"/>
      <protection locked="0"/>
    </xf>
    <xf numFmtId="165" fontId="18" fillId="4" borderId="26"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9" fillId="9" borderId="3"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3" xfId="0" applyFont="1" applyFill="1" applyBorder="1" applyAlignment="1">
      <alignment horizontal="center" vertical="center" wrapText="1"/>
    </xf>
    <xf numFmtId="164" fontId="18" fillId="4" borderId="53" xfId="0" applyNumberFormat="1" applyFont="1" applyFill="1" applyBorder="1" applyAlignment="1" applyProtection="1">
      <alignment horizontal="center" vertical="center" wrapText="1"/>
      <protection locked="0"/>
    </xf>
    <xf numFmtId="165" fontId="18" fillId="4" borderId="54" xfId="0" applyNumberFormat="1" applyFont="1" applyFill="1" applyBorder="1" applyAlignment="1" applyProtection="1">
      <alignment horizontal="center" vertical="center" wrapText="1"/>
      <protection locked="0"/>
    </xf>
    <xf numFmtId="164" fontId="18" fillId="4" borderId="50" xfId="0" applyNumberFormat="1" applyFont="1" applyFill="1" applyBorder="1" applyAlignment="1" applyProtection="1">
      <alignment horizontal="center" vertical="center" wrapText="1"/>
      <protection locked="0"/>
    </xf>
    <xf numFmtId="165" fontId="18" fillId="4" borderId="51" xfId="0" applyNumberFormat="1" applyFont="1" applyFill="1" applyBorder="1" applyAlignment="1" applyProtection="1">
      <alignment horizontal="center" vertical="center" wrapText="1"/>
      <protection locked="0"/>
    </xf>
    <xf numFmtId="164" fontId="18" fillId="4" borderId="46" xfId="0" applyNumberFormat="1" applyFont="1" applyFill="1" applyBorder="1" applyAlignment="1" applyProtection="1">
      <alignment horizontal="center" vertical="center" wrapText="1"/>
      <protection locked="0"/>
    </xf>
    <xf numFmtId="165" fontId="18" fillId="4" borderId="47"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0" fillId="0" borderId="0" xfId="0" applyBorder="1" applyAlignment="1" applyProtection="1"/>
    <xf numFmtId="0" fontId="8" fillId="0" borderId="0" xfId="0" applyFont="1" applyProtection="1"/>
    <xf numFmtId="0" fontId="15" fillId="0" borderId="0" xfId="0" applyFont="1" applyAlignment="1" applyProtection="1">
      <alignment horizontal="center" vertical="center"/>
    </xf>
    <xf numFmtId="0" fontId="16" fillId="0" borderId="0" xfId="0" applyFont="1" applyAlignment="1" applyProtection="1">
      <alignment vertical="center"/>
    </xf>
    <xf numFmtId="0" fontId="15" fillId="0" borderId="0" xfId="0" applyFont="1" applyAlignment="1" applyProtection="1">
      <alignment vertical="center"/>
    </xf>
    <xf numFmtId="0" fontId="10" fillId="0" borderId="0" xfId="0" applyFont="1" applyAlignment="1" applyProtection="1">
      <alignment vertical="center"/>
    </xf>
    <xf numFmtId="0" fontId="8" fillId="0" borderId="0" xfId="0" applyFont="1" applyAlignment="1" applyProtection="1">
      <alignment horizontal="center"/>
    </xf>
    <xf numFmtId="164" fontId="8" fillId="0" borderId="0" xfId="0" applyNumberFormat="1" applyFont="1" applyProtection="1"/>
    <xf numFmtId="0" fontId="10" fillId="0" borderId="0" xfId="0" applyFont="1" applyFill="1" applyAlignment="1" applyProtection="1">
      <alignment vertical="center"/>
    </xf>
    <xf numFmtId="0" fontId="9" fillId="9" borderId="62" xfId="0" applyFont="1" applyFill="1" applyBorder="1" applyAlignment="1" applyProtection="1">
      <alignment horizontal="center" vertical="center"/>
    </xf>
    <xf numFmtId="0" fontId="15" fillId="9" borderId="63" xfId="0" applyFont="1" applyFill="1" applyBorder="1" applyAlignment="1" applyProtection="1">
      <alignment horizontal="center" vertical="center" wrapText="1"/>
    </xf>
    <xf numFmtId="0" fontId="15" fillId="9" borderId="23" xfId="0" applyFont="1" applyFill="1" applyBorder="1" applyAlignment="1" applyProtection="1">
      <alignment horizontal="center" vertical="center" wrapText="1"/>
    </xf>
    <xf numFmtId="0" fontId="15" fillId="9" borderId="64" xfId="0" applyFont="1" applyFill="1" applyBorder="1" applyAlignment="1" applyProtection="1">
      <alignment horizontal="center" vertical="center" wrapText="1"/>
    </xf>
    <xf numFmtId="0" fontId="8" fillId="0" borderId="0" xfId="0" applyFont="1" applyBorder="1" applyProtection="1"/>
    <xf numFmtId="164" fontId="15" fillId="0" borderId="50" xfId="0" applyNumberFormat="1" applyFont="1" applyFill="1" applyBorder="1" applyAlignment="1" applyProtection="1">
      <alignment horizontal="center" vertical="center" wrapText="1"/>
    </xf>
    <xf numFmtId="164" fontId="15" fillId="7" borderId="50" xfId="0" applyNumberFormat="1" applyFont="1" applyFill="1" applyBorder="1" applyAlignment="1" applyProtection="1">
      <alignment horizontal="center" vertical="center" wrapText="1"/>
    </xf>
    <xf numFmtId="164" fontId="18" fillId="0" borderId="16" xfId="0" applyNumberFormat="1" applyFont="1" applyFill="1" applyBorder="1" applyAlignment="1" applyProtection="1">
      <alignment horizontal="center" vertical="center" wrapText="1"/>
    </xf>
    <xf numFmtId="164" fontId="18" fillId="7" borderId="16" xfId="0" applyNumberFormat="1" applyFont="1" applyFill="1" applyBorder="1" applyAlignment="1" applyProtection="1">
      <alignment horizontal="center" vertical="center" wrapText="1"/>
    </xf>
    <xf numFmtId="164" fontId="18" fillId="0" borderId="55" xfId="0" applyNumberFormat="1" applyFont="1" applyFill="1" applyBorder="1" applyAlignment="1" applyProtection="1">
      <alignment horizontal="center" vertical="center" wrapText="1"/>
    </xf>
    <xf numFmtId="164" fontId="18" fillId="7" borderId="55" xfId="0" applyNumberFormat="1" applyFont="1" applyFill="1" applyBorder="1" applyAlignment="1" applyProtection="1">
      <alignment horizontal="center" vertical="center" wrapText="1"/>
    </xf>
    <xf numFmtId="164" fontId="18" fillId="0" borderId="66" xfId="0" applyNumberFormat="1" applyFont="1" applyFill="1" applyBorder="1" applyAlignment="1" applyProtection="1">
      <alignment horizontal="center" vertical="center" wrapText="1"/>
    </xf>
    <xf numFmtId="164" fontId="15" fillId="0" borderId="66" xfId="0" applyNumberFormat="1" applyFont="1" applyFill="1" applyBorder="1" applyAlignment="1" applyProtection="1">
      <alignment horizontal="center" vertical="center" wrapText="1"/>
    </xf>
    <xf numFmtId="164" fontId="15" fillId="7" borderId="66" xfId="0" applyNumberFormat="1" applyFont="1" applyFill="1" applyBorder="1" applyAlignment="1" applyProtection="1">
      <alignment horizontal="center" vertical="center" wrapText="1"/>
    </xf>
    <xf numFmtId="0" fontId="8" fillId="8" borderId="0" xfId="0" applyFont="1" applyFill="1" applyProtection="1"/>
    <xf numFmtId="164" fontId="15" fillId="0" borderId="53" xfId="0" applyNumberFormat="1" applyFont="1" applyFill="1" applyBorder="1" applyAlignment="1" applyProtection="1">
      <alignment horizontal="center" vertical="center" wrapText="1"/>
    </xf>
    <xf numFmtId="0" fontId="15" fillId="0" borderId="0" xfId="0" applyFont="1" applyBorder="1" applyAlignment="1" applyProtection="1">
      <alignment horizontal="center" vertical="center"/>
    </xf>
    <xf numFmtId="0" fontId="9" fillId="9" borderId="49" xfId="0" applyFont="1" applyFill="1" applyBorder="1" applyAlignment="1" applyProtection="1">
      <alignment horizontal="center" vertical="center"/>
    </xf>
    <xf numFmtId="0" fontId="15" fillId="9" borderId="7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15" fillId="9" borderId="72" xfId="0" applyFont="1" applyFill="1" applyBorder="1" applyAlignment="1" applyProtection="1">
      <alignment horizontal="center" vertical="center" wrapText="1"/>
    </xf>
    <xf numFmtId="0" fontId="15" fillId="9" borderId="50" xfId="0" applyFont="1" applyFill="1" applyBorder="1" applyAlignment="1" applyProtection="1">
      <alignment horizontal="center" vertical="center" wrapText="1"/>
    </xf>
    <xf numFmtId="0" fontId="15" fillId="9" borderId="51" xfId="0" applyFont="1" applyFill="1" applyBorder="1" applyAlignment="1" applyProtection="1">
      <alignment horizontal="center" vertical="center" wrapText="1"/>
    </xf>
    <xf numFmtId="0" fontId="9" fillId="10" borderId="22" xfId="0" applyFont="1" applyFill="1" applyBorder="1" applyAlignment="1" applyProtection="1">
      <alignment horizontal="center" vertical="center"/>
    </xf>
    <xf numFmtId="0" fontId="8" fillId="0" borderId="25" xfId="0" applyFont="1" applyBorder="1" applyAlignment="1" applyProtection="1">
      <alignment horizontal="center" vertical="center"/>
    </xf>
    <xf numFmtId="164" fontId="18" fillId="7" borderId="26" xfId="0" applyNumberFormat="1" applyFont="1" applyFill="1" applyBorder="1" applyAlignment="1" applyProtection="1">
      <alignment horizontal="center" vertical="center" wrapText="1"/>
    </xf>
    <xf numFmtId="0" fontId="8" fillId="0" borderId="17" xfId="0" applyFont="1" applyBorder="1" applyAlignment="1" applyProtection="1">
      <alignment horizontal="center" vertical="center"/>
    </xf>
    <xf numFmtId="164" fontId="18" fillId="0" borderId="15" xfId="0" applyNumberFormat="1" applyFont="1" applyFill="1" applyBorder="1" applyAlignment="1" applyProtection="1">
      <alignment horizontal="center" vertical="center" wrapText="1"/>
    </xf>
    <xf numFmtId="164" fontId="18" fillId="7" borderId="15" xfId="0" applyNumberFormat="1" applyFont="1" applyFill="1" applyBorder="1" applyAlignment="1" applyProtection="1">
      <alignment horizontal="center" vertical="center" wrapText="1"/>
    </xf>
    <xf numFmtId="164" fontId="18" fillId="7" borderId="18" xfId="0" applyNumberFormat="1" applyFont="1" applyFill="1" applyBorder="1" applyAlignment="1" applyProtection="1">
      <alignment horizontal="center" vertical="center" wrapText="1"/>
    </xf>
    <xf numFmtId="0" fontId="8" fillId="0" borderId="19" xfId="0" applyFont="1" applyBorder="1" applyAlignment="1" applyProtection="1">
      <alignment horizontal="center" vertical="center"/>
    </xf>
    <xf numFmtId="164" fontId="18" fillId="0" borderId="20" xfId="0" applyNumberFormat="1" applyFont="1" applyFill="1" applyBorder="1" applyAlignment="1" applyProtection="1">
      <alignment horizontal="center" vertical="center" wrapText="1"/>
    </xf>
    <xf numFmtId="164" fontId="18" fillId="7" borderId="20" xfId="0" applyNumberFormat="1" applyFont="1" applyFill="1" applyBorder="1" applyAlignment="1" applyProtection="1">
      <alignment horizontal="center" vertical="center" wrapText="1"/>
    </xf>
    <xf numFmtId="164" fontId="18" fillId="7" borderId="21" xfId="0" applyNumberFormat="1"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wrapText="1"/>
    </xf>
    <xf numFmtId="0" fontId="9" fillId="9" borderId="45" xfId="0" applyFont="1" applyFill="1" applyBorder="1" applyAlignment="1" applyProtection="1">
      <alignment horizontal="center" vertical="center"/>
    </xf>
    <xf numFmtId="0" fontId="15" fillId="9" borderId="46" xfId="0" applyFont="1" applyFill="1" applyBorder="1" applyAlignment="1" applyProtection="1">
      <alignment horizontal="center" vertical="center" wrapText="1"/>
    </xf>
    <xf numFmtId="0" fontId="15" fillId="9" borderId="47" xfId="0" applyFont="1" applyFill="1" applyBorder="1" applyAlignment="1" applyProtection="1">
      <alignment horizontal="center" vertical="center" wrapText="1"/>
    </xf>
    <xf numFmtId="164" fontId="18" fillId="3" borderId="15" xfId="0" applyNumberFormat="1" applyFont="1" applyFill="1" applyBorder="1" applyAlignment="1" applyProtection="1">
      <alignment horizontal="center" vertical="center" wrapText="1"/>
    </xf>
    <xf numFmtId="164" fontId="18" fillId="3" borderId="20" xfId="0" applyNumberFormat="1" applyFont="1" applyFill="1" applyBorder="1" applyAlignment="1" applyProtection="1">
      <alignment horizontal="center" vertical="center" wrapText="1"/>
    </xf>
    <xf numFmtId="0" fontId="8" fillId="0" borderId="0" xfId="0" applyFont="1" applyBorder="1" applyAlignment="1" applyProtection="1">
      <alignment horizontal="center" vertical="center"/>
    </xf>
    <xf numFmtId="0" fontId="21" fillId="0" borderId="0" xfId="0" applyFont="1" applyBorder="1" applyAlignment="1" applyProtection="1">
      <alignment horizontal="left" vertical="center"/>
    </xf>
    <xf numFmtId="0" fontId="10" fillId="0" borderId="0" xfId="0" applyFont="1" applyBorder="1" applyProtection="1"/>
    <xf numFmtId="0" fontId="15" fillId="6" borderId="36" xfId="0" applyFont="1" applyFill="1" applyBorder="1" applyAlignment="1" applyProtection="1">
      <alignment horizontal="center" vertical="center" wrapText="1"/>
    </xf>
    <xf numFmtId="0" fontId="15" fillId="6" borderId="37" xfId="0" applyFont="1" applyFill="1" applyBorder="1" applyAlignment="1" applyProtection="1">
      <alignment horizontal="center" vertical="center" wrapText="1"/>
    </xf>
    <xf numFmtId="0" fontId="15" fillId="6" borderId="38" xfId="0" applyFont="1" applyFill="1" applyBorder="1" applyAlignment="1" applyProtection="1">
      <alignment horizontal="center" vertical="center" wrapText="1"/>
    </xf>
    <xf numFmtId="164" fontId="15" fillId="7" borderId="39" xfId="0" applyNumberFormat="1" applyFont="1" applyFill="1" applyBorder="1" applyAlignment="1" applyProtection="1">
      <alignment horizontal="center" vertical="center" wrapText="1"/>
    </xf>
    <xf numFmtId="164" fontId="15" fillId="7" borderId="40" xfId="0" applyNumberFormat="1" applyFont="1" applyFill="1" applyBorder="1" applyAlignment="1" applyProtection="1">
      <alignment horizontal="center" vertical="center" wrapText="1"/>
    </xf>
    <xf numFmtId="164" fontId="15" fillId="7" borderId="14" xfId="0" applyNumberFormat="1" applyFont="1" applyFill="1" applyBorder="1" applyAlignment="1" applyProtection="1">
      <alignment horizontal="center" vertical="center" wrapText="1"/>
    </xf>
    <xf numFmtId="0" fontId="8" fillId="0" borderId="0" xfId="0" applyFont="1" applyFill="1" applyBorder="1" applyProtection="1"/>
    <xf numFmtId="164" fontId="18" fillId="0" borderId="0" xfId="0" applyNumberFormat="1" applyFont="1" applyFill="1" applyBorder="1" applyAlignment="1" applyProtection="1">
      <alignment vertical="center" wrapText="1"/>
    </xf>
    <xf numFmtId="0" fontId="8" fillId="0" borderId="0" xfId="0" applyFont="1" applyBorder="1" applyAlignment="1" applyProtection="1">
      <alignment horizontal="center"/>
    </xf>
    <xf numFmtId="0" fontId="15" fillId="5" borderId="36" xfId="0" applyFont="1" applyFill="1" applyBorder="1" applyAlignment="1" applyProtection="1">
      <alignment horizontal="center" vertical="center" wrapText="1"/>
    </xf>
    <xf numFmtId="0" fontId="15" fillId="5" borderId="37" xfId="0" applyFont="1" applyFill="1" applyBorder="1" applyAlignment="1" applyProtection="1">
      <alignment horizontal="center" vertical="center" wrapText="1"/>
    </xf>
    <xf numFmtId="0" fontId="15" fillId="5" borderId="38"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164" fontId="15" fillId="5" borderId="56" xfId="0" applyNumberFormat="1" applyFont="1" applyFill="1" applyBorder="1" applyAlignment="1" applyProtection="1">
      <alignment horizontal="center" vertical="center" wrapText="1"/>
    </xf>
    <xf numFmtId="164" fontId="15" fillId="7" borderId="33" xfId="0" applyNumberFormat="1" applyFont="1" applyFill="1" applyBorder="1" applyAlignment="1" applyProtection="1">
      <alignment horizontal="center" vertical="center" wrapText="1"/>
    </xf>
    <xf numFmtId="164" fontId="15" fillId="7" borderId="34" xfId="0" applyNumberFormat="1" applyFont="1" applyFill="1" applyBorder="1" applyAlignment="1" applyProtection="1">
      <alignment horizontal="center" vertical="center" wrapText="1"/>
    </xf>
    <xf numFmtId="164" fontId="15" fillId="7" borderId="35" xfId="0" applyNumberFormat="1" applyFont="1" applyFill="1" applyBorder="1" applyAlignment="1" applyProtection="1">
      <alignment horizontal="center" vertical="center" wrapText="1"/>
    </xf>
    <xf numFmtId="164" fontId="15" fillId="5" borderId="57" xfId="0" applyNumberFormat="1" applyFont="1" applyFill="1" applyBorder="1" applyAlignment="1" applyProtection="1">
      <alignment horizontal="center" vertical="center" wrapText="1"/>
    </xf>
    <xf numFmtId="164" fontId="15" fillId="7" borderId="31" xfId="0" applyNumberFormat="1" applyFont="1" applyFill="1" applyBorder="1" applyAlignment="1" applyProtection="1">
      <alignment horizontal="center" vertical="center" wrapText="1"/>
    </xf>
    <xf numFmtId="164" fontId="15" fillId="7" borderId="30" xfId="0" applyNumberFormat="1" applyFont="1" applyFill="1" applyBorder="1" applyAlignment="1" applyProtection="1">
      <alignment horizontal="center" vertical="center" wrapText="1"/>
    </xf>
    <xf numFmtId="164" fontId="15" fillId="7" borderId="32" xfId="0" applyNumberFormat="1" applyFont="1" applyFill="1" applyBorder="1" applyAlignment="1" applyProtection="1">
      <alignment horizontal="center" vertical="center" wrapText="1"/>
    </xf>
    <xf numFmtId="164" fontId="15" fillId="5" borderId="58" xfId="0" applyNumberFormat="1" applyFont="1" applyFill="1" applyBorder="1" applyAlignment="1" applyProtection="1">
      <alignment horizontal="center" vertical="center" wrapText="1"/>
    </xf>
    <xf numFmtId="164" fontId="15" fillId="7" borderId="59" xfId="0" applyNumberFormat="1" applyFont="1" applyFill="1" applyBorder="1" applyAlignment="1" applyProtection="1">
      <alignment horizontal="center" vertical="center" wrapText="1"/>
    </xf>
    <xf numFmtId="164" fontId="15" fillId="7" borderId="60" xfId="0" applyNumberFormat="1" applyFont="1" applyFill="1" applyBorder="1" applyAlignment="1" applyProtection="1">
      <alignment horizontal="center" vertical="center" wrapText="1"/>
    </xf>
    <xf numFmtId="164" fontId="15" fillId="7" borderId="61" xfId="0" applyNumberFormat="1" applyFont="1" applyFill="1" applyBorder="1" applyAlignment="1" applyProtection="1">
      <alignment horizontal="center" vertical="center" wrapText="1"/>
    </xf>
    <xf numFmtId="164" fontId="15" fillId="11" borderId="4" xfId="0" applyNumberFormat="1" applyFont="1" applyFill="1" applyBorder="1" applyAlignment="1" applyProtection="1">
      <alignment horizontal="center" vertical="center" wrapText="1"/>
    </xf>
    <xf numFmtId="164" fontId="15" fillId="11" borderId="36" xfId="0" applyNumberFormat="1" applyFont="1" applyFill="1" applyBorder="1" applyAlignment="1" applyProtection="1">
      <alignment horizontal="center" vertical="center" wrapText="1"/>
    </xf>
    <xf numFmtId="164" fontId="15" fillId="11" borderId="37" xfId="0" applyNumberFormat="1" applyFont="1" applyFill="1" applyBorder="1" applyAlignment="1" applyProtection="1">
      <alignment horizontal="center" vertical="center" wrapText="1"/>
    </xf>
    <xf numFmtId="164" fontId="15" fillId="11" borderId="38" xfId="0" applyNumberFormat="1" applyFont="1" applyFill="1" applyBorder="1" applyAlignment="1" applyProtection="1">
      <alignment horizontal="center" vertical="center" wrapText="1"/>
    </xf>
    <xf numFmtId="1" fontId="15" fillId="0" borderId="0" xfId="0" applyNumberFormat="1"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5" fillId="6" borderId="44" xfId="0" applyFont="1" applyFill="1" applyBorder="1" applyAlignment="1" applyProtection="1">
      <alignment horizontal="center" vertical="center" wrapText="1"/>
    </xf>
    <xf numFmtId="164" fontId="15" fillId="5" borderId="8" xfId="0" applyNumberFormat="1" applyFont="1" applyFill="1" applyBorder="1" applyAlignment="1" applyProtection="1">
      <alignment horizontal="center" vertical="center" wrapText="1"/>
    </xf>
    <xf numFmtId="164" fontId="9" fillId="7" borderId="43" xfId="0" applyNumberFormat="1" applyFont="1" applyFill="1" applyBorder="1" applyAlignment="1" applyProtection="1">
      <alignment horizontal="center" vertical="center"/>
    </xf>
    <xf numFmtId="164" fontId="9" fillId="7" borderId="34" xfId="0" applyNumberFormat="1" applyFont="1" applyFill="1" applyBorder="1" applyAlignment="1" applyProtection="1">
      <alignment horizontal="center" vertical="center"/>
    </xf>
    <xf numFmtId="164" fontId="9" fillId="7" borderId="35" xfId="0" applyNumberFormat="1" applyFont="1" applyFill="1" applyBorder="1" applyAlignment="1" applyProtection="1">
      <alignment horizontal="center" vertical="center"/>
    </xf>
    <xf numFmtId="164" fontId="15" fillId="5" borderId="41" xfId="0" applyNumberFormat="1" applyFont="1" applyFill="1" applyBorder="1" applyAlignment="1" applyProtection="1">
      <alignment horizontal="center" vertical="center" wrapText="1"/>
    </xf>
    <xf numFmtId="164" fontId="9" fillId="7" borderId="42" xfId="0" applyNumberFormat="1" applyFont="1" applyFill="1" applyBorder="1" applyAlignment="1" applyProtection="1">
      <alignment horizontal="center" vertical="center"/>
    </xf>
    <xf numFmtId="164" fontId="9" fillId="7" borderId="30" xfId="0" applyNumberFormat="1" applyFont="1" applyFill="1" applyBorder="1" applyAlignment="1" applyProtection="1">
      <alignment horizontal="center" vertical="center"/>
    </xf>
    <xf numFmtId="164" fontId="9" fillId="7" borderId="32" xfId="0" applyNumberFormat="1" applyFont="1" applyFill="1" applyBorder="1" applyAlignment="1" applyProtection="1">
      <alignment horizontal="center" vertical="center"/>
    </xf>
    <xf numFmtId="164" fontId="15" fillId="5" borderId="9" xfId="0" applyNumberFormat="1" applyFont="1" applyFill="1" applyBorder="1" applyAlignment="1" applyProtection="1">
      <alignment horizontal="center" vertical="center" wrapText="1"/>
    </xf>
    <xf numFmtId="164" fontId="9" fillId="7" borderId="70" xfId="0" applyNumberFormat="1" applyFont="1" applyFill="1" applyBorder="1" applyAlignment="1" applyProtection="1">
      <alignment horizontal="center" vertical="center"/>
    </xf>
    <xf numFmtId="164" fontId="9" fillId="7" borderId="60" xfId="0" applyNumberFormat="1" applyFont="1" applyFill="1" applyBorder="1" applyAlignment="1" applyProtection="1">
      <alignment horizontal="center" vertical="center"/>
    </xf>
    <xf numFmtId="164" fontId="9" fillId="7" borderId="61" xfId="0" applyNumberFormat="1" applyFont="1" applyFill="1" applyBorder="1" applyAlignment="1" applyProtection="1">
      <alignment horizontal="center" vertical="center"/>
    </xf>
    <xf numFmtId="164" fontId="15" fillId="5" borderId="1" xfId="0" applyNumberFormat="1" applyFont="1" applyFill="1" applyBorder="1" applyAlignment="1" applyProtection="1">
      <alignment horizontal="center" vertical="center" wrapText="1"/>
    </xf>
    <xf numFmtId="164" fontId="9" fillId="7" borderId="44" xfId="0" applyNumberFormat="1" applyFont="1" applyFill="1" applyBorder="1" applyAlignment="1" applyProtection="1">
      <alignment horizontal="center" vertical="center"/>
    </xf>
    <xf numFmtId="164" fontId="9" fillId="7" borderId="37" xfId="0" applyNumberFormat="1" applyFont="1" applyFill="1" applyBorder="1" applyAlignment="1" applyProtection="1">
      <alignment horizontal="center" vertical="center"/>
    </xf>
    <xf numFmtId="164" fontId="9" fillId="7" borderId="38" xfId="0" applyNumberFormat="1" applyFont="1" applyFill="1" applyBorder="1" applyAlignment="1" applyProtection="1">
      <alignment horizontal="center" vertical="center"/>
    </xf>
    <xf numFmtId="0" fontId="9" fillId="0" borderId="0" xfId="0" applyFont="1" applyBorder="1" applyProtection="1"/>
    <xf numFmtId="0" fontId="8" fillId="0" borderId="0" xfId="0" applyFont="1" applyBorder="1" applyAlignment="1" applyProtection="1">
      <alignment vertical="center"/>
    </xf>
    <xf numFmtId="164" fontId="9" fillId="11" borderId="1" xfId="0" applyNumberFormat="1" applyFont="1" applyFill="1" applyBorder="1" applyAlignment="1" applyProtection="1">
      <alignment vertical="center"/>
    </xf>
    <xf numFmtId="164" fontId="9" fillId="0" borderId="0" xfId="0" applyNumberFormat="1" applyFont="1" applyBorder="1" applyAlignment="1" applyProtection="1">
      <alignment vertical="center"/>
    </xf>
    <xf numFmtId="164" fontId="9" fillId="8" borderId="1" xfId="0" applyNumberFormat="1" applyFont="1" applyFill="1" applyBorder="1" applyAlignment="1" applyProtection="1">
      <alignment vertical="center"/>
    </xf>
    <xf numFmtId="0" fontId="9" fillId="0" borderId="0" xfId="0" applyFont="1" applyBorder="1" applyAlignment="1" applyProtection="1">
      <alignment vertical="center"/>
    </xf>
    <xf numFmtId="164" fontId="18" fillId="0" borderId="74" xfId="0" applyNumberFormat="1" applyFont="1" applyFill="1" applyBorder="1" applyAlignment="1" applyProtection="1">
      <alignment horizontal="center" vertical="center" wrapText="1"/>
    </xf>
    <xf numFmtId="164" fontId="18" fillId="0" borderId="75" xfId="0" applyNumberFormat="1" applyFont="1" applyFill="1" applyBorder="1" applyAlignment="1" applyProtection="1">
      <alignment horizontal="center" vertical="center" wrapText="1"/>
    </xf>
    <xf numFmtId="0" fontId="8" fillId="0" borderId="76" xfId="0" applyFont="1" applyFill="1" applyBorder="1" applyProtection="1"/>
    <xf numFmtId="0" fontId="8" fillId="0" borderId="42" xfId="0" applyFont="1" applyBorder="1" applyAlignment="1" applyProtection="1">
      <alignment horizontal="center" vertical="center"/>
    </xf>
    <xf numFmtId="0" fontId="8" fillId="0" borderId="70" xfId="0" applyFont="1" applyBorder="1" applyAlignment="1" applyProtection="1">
      <alignment horizontal="center" vertical="center"/>
    </xf>
    <xf numFmtId="0" fontId="8" fillId="0" borderId="12" xfId="0" applyFont="1" applyBorder="1" applyProtection="1"/>
    <xf numFmtId="164" fontId="18" fillId="0" borderId="77" xfId="0" applyNumberFormat="1" applyFont="1" applyFill="1" applyBorder="1" applyAlignment="1" applyProtection="1">
      <alignment horizontal="center" vertical="center" wrapText="1"/>
    </xf>
    <xf numFmtId="164" fontId="15" fillId="0" borderId="80" xfId="0" applyNumberFormat="1" applyFont="1" applyFill="1" applyBorder="1" applyAlignment="1" applyProtection="1">
      <alignment horizontal="center" vertical="center" wrapText="1"/>
    </xf>
    <xf numFmtId="164" fontId="15" fillId="0" borderId="81" xfId="0" applyNumberFormat="1" applyFont="1" applyFill="1" applyBorder="1" applyAlignment="1" applyProtection="1">
      <alignment horizontal="center" vertical="center" wrapText="1"/>
    </xf>
    <xf numFmtId="164" fontId="15" fillId="0" borderId="82" xfId="0" applyNumberFormat="1" applyFont="1" applyFill="1" applyBorder="1" applyAlignment="1" applyProtection="1">
      <alignment horizontal="center" vertical="center" wrapText="1"/>
    </xf>
    <xf numFmtId="164" fontId="15" fillId="7" borderId="83" xfId="0" applyNumberFormat="1" applyFont="1" applyFill="1" applyBorder="1" applyAlignment="1" applyProtection="1">
      <alignment horizontal="center" vertical="center" wrapText="1"/>
    </xf>
    <xf numFmtId="164" fontId="15" fillId="0" borderId="84" xfId="0" applyNumberFormat="1" applyFont="1" applyFill="1" applyBorder="1" applyAlignment="1" applyProtection="1">
      <alignment horizontal="center" vertical="center" wrapText="1"/>
    </xf>
    <xf numFmtId="164" fontId="15" fillId="0" borderId="85" xfId="0" applyNumberFormat="1" applyFont="1" applyFill="1" applyBorder="1" applyAlignment="1" applyProtection="1">
      <alignment horizontal="center" vertical="center" wrapText="1"/>
    </xf>
    <xf numFmtId="164" fontId="15" fillId="0" borderId="86" xfId="0" applyNumberFormat="1" applyFont="1" applyFill="1" applyBorder="1" applyAlignment="1" applyProtection="1">
      <alignment horizontal="center" vertical="center" wrapText="1"/>
    </xf>
    <xf numFmtId="164" fontId="15" fillId="0" borderId="87" xfId="0" applyNumberFormat="1" applyFont="1" applyFill="1" applyBorder="1" applyAlignment="1" applyProtection="1">
      <alignment horizontal="center" vertical="center" wrapText="1"/>
    </xf>
    <xf numFmtId="164" fontId="15" fillId="0" borderId="88" xfId="0" applyNumberFormat="1" applyFont="1" applyFill="1" applyBorder="1" applyAlignment="1" applyProtection="1">
      <alignment horizontal="center" vertical="center" wrapText="1"/>
    </xf>
    <xf numFmtId="164" fontId="15" fillId="0" borderId="89" xfId="0" applyNumberFormat="1" applyFont="1" applyFill="1" applyBorder="1" applyAlignment="1" applyProtection="1">
      <alignment horizontal="center" vertical="center" wrapText="1"/>
    </xf>
    <xf numFmtId="164" fontId="15" fillId="0" borderId="90" xfId="0" applyNumberFormat="1" applyFont="1" applyFill="1" applyBorder="1" applyAlignment="1" applyProtection="1">
      <alignment horizontal="center" vertical="center" wrapText="1"/>
    </xf>
    <xf numFmtId="164" fontId="15" fillId="7" borderId="89" xfId="0" applyNumberFormat="1" applyFont="1" applyFill="1" applyBorder="1" applyAlignment="1" applyProtection="1">
      <alignment horizontal="center" vertical="center" wrapText="1"/>
    </xf>
    <xf numFmtId="164" fontId="18" fillId="4" borderId="93" xfId="0" applyNumberFormat="1" applyFont="1" applyFill="1" applyBorder="1" applyAlignment="1" applyProtection="1">
      <alignment horizontal="center" vertical="center" wrapText="1"/>
      <protection locked="0"/>
    </xf>
    <xf numFmtId="165" fontId="18" fillId="4" borderId="92" xfId="0" applyNumberFormat="1" applyFont="1" applyFill="1" applyBorder="1" applyAlignment="1" applyProtection="1">
      <alignment horizontal="center" vertical="center" wrapText="1"/>
      <protection locked="0"/>
    </xf>
    <xf numFmtId="0" fontId="8" fillId="0" borderId="95" xfId="0" applyFont="1" applyBorder="1" applyAlignment="1" applyProtection="1">
      <alignment horizontal="center" vertical="center"/>
    </xf>
    <xf numFmtId="164" fontId="18" fillId="0" borderId="96" xfId="0" applyNumberFormat="1" applyFont="1" applyFill="1" applyBorder="1" applyAlignment="1" applyProtection="1">
      <alignment horizontal="center" vertical="center" wrapText="1"/>
    </xf>
    <xf numFmtId="1" fontId="15" fillId="12" borderId="6" xfId="0" applyNumberFormat="1" applyFont="1" applyFill="1" applyBorder="1" applyAlignment="1" applyProtection="1">
      <alignment horizontal="center" vertical="center" wrapText="1"/>
    </xf>
    <xf numFmtId="1" fontId="15" fillId="12" borderId="41" xfId="0" applyNumberFormat="1" applyFont="1" applyFill="1" applyBorder="1" applyAlignment="1" applyProtection="1">
      <alignment horizontal="center" vertical="center" wrapText="1"/>
    </xf>
    <xf numFmtId="1" fontId="15" fillId="12" borderId="7" xfId="0" applyNumberFormat="1" applyFont="1" applyFill="1" applyBorder="1" applyAlignment="1" applyProtection="1">
      <alignment horizontal="center" vertical="center" wrapText="1"/>
    </xf>
    <xf numFmtId="164" fontId="18" fillId="4" borderId="55"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5" fillId="9" borderId="71" xfId="0" applyFont="1" applyFill="1" applyBorder="1" applyAlignment="1">
      <alignment horizontal="center" vertical="center" wrapText="1"/>
    </xf>
    <xf numFmtId="164" fontId="18" fillId="0" borderId="78" xfId="0" applyNumberFormat="1" applyFont="1" applyFill="1" applyBorder="1" applyAlignment="1" applyProtection="1">
      <alignment horizontal="center" vertical="center" wrapText="1"/>
    </xf>
    <xf numFmtId="0" fontId="9" fillId="9" borderId="72" xfId="0" applyFont="1" applyFill="1" applyBorder="1" applyAlignment="1" applyProtection="1">
      <alignment horizontal="center" vertical="center"/>
    </xf>
    <xf numFmtId="0" fontId="8" fillId="0" borderId="98" xfId="0" applyFont="1" applyBorder="1" applyAlignment="1" applyProtection="1">
      <alignment horizontal="center" vertical="center"/>
    </xf>
    <xf numFmtId="164" fontId="18" fillId="0" borderId="99" xfId="0" applyNumberFormat="1" applyFont="1" applyFill="1" applyBorder="1" applyAlignment="1" applyProtection="1">
      <alignment horizontal="center" vertical="center" wrapText="1"/>
    </xf>
    <xf numFmtId="164" fontId="18" fillId="4" borderId="99" xfId="0" applyNumberFormat="1" applyFont="1" applyFill="1" applyBorder="1" applyAlignment="1" applyProtection="1">
      <alignment horizontal="center" vertical="center" wrapText="1"/>
      <protection locked="0"/>
    </xf>
    <xf numFmtId="164" fontId="18" fillId="7" borderId="99" xfId="0" applyNumberFormat="1" applyFont="1" applyFill="1" applyBorder="1" applyAlignment="1" applyProtection="1">
      <alignment horizontal="center" vertical="center" wrapText="1"/>
    </xf>
    <xf numFmtId="164" fontId="18" fillId="7" borderId="100" xfId="0" applyNumberFormat="1" applyFont="1" applyFill="1" applyBorder="1" applyAlignment="1" applyProtection="1">
      <alignment horizontal="center" vertical="center" wrapText="1"/>
    </xf>
    <xf numFmtId="164" fontId="8" fillId="7" borderId="77" xfId="0" applyNumberFormat="1" applyFont="1" applyFill="1" applyBorder="1" applyAlignment="1" applyProtection="1">
      <alignment horizontal="center" vertical="center" wrapText="1"/>
    </xf>
    <xf numFmtId="164" fontId="8" fillId="7" borderId="79" xfId="0" applyNumberFormat="1" applyFont="1" applyFill="1" applyBorder="1" applyAlignment="1" applyProtection="1">
      <alignment horizontal="center" vertical="center" wrapText="1"/>
    </xf>
    <xf numFmtId="164" fontId="8" fillId="7" borderId="55" xfId="0" applyNumberFormat="1" applyFont="1" applyFill="1" applyBorder="1" applyAlignment="1" applyProtection="1">
      <alignment horizontal="center" vertical="center" wrapText="1"/>
    </xf>
    <xf numFmtId="164" fontId="8" fillId="7" borderId="78" xfId="0" applyNumberFormat="1" applyFont="1" applyFill="1" applyBorder="1" applyAlignment="1" applyProtection="1">
      <alignment horizontal="center" vertical="center" wrapText="1"/>
    </xf>
    <xf numFmtId="164" fontId="8" fillId="7" borderId="66" xfId="0" applyNumberFormat="1" applyFont="1" applyFill="1" applyBorder="1" applyAlignment="1" applyProtection="1">
      <alignment horizontal="center" vertical="center" wrapText="1"/>
    </xf>
    <xf numFmtId="165" fontId="18" fillId="4" borderId="65" xfId="0" applyNumberFormat="1" applyFont="1" applyFill="1" applyBorder="1" applyAlignment="1" applyProtection="1">
      <alignment horizontal="center" vertical="center" wrapText="1"/>
      <protection locked="0"/>
    </xf>
    <xf numFmtId="165" fontId="18" fillId="4" borderId="91" xfId="0" applyNumberFormat="1" applyFont="1" applyFill="1" applyBorder="1" applyAlignment="1" applyProtection="1">
      <alignment horizontal="center" vertical="center" wrapText="1"/>
      <protection locked="0"/>
    </xf>
    <xf numFmtId="165" fontId="18" fillId="4" borderId="69" xfId="0" applyNumberFormat="1" applyFont="1" applyFill="1" applyBorder="1" applyAlignment="1" applyProtection="1">
      <alignment horizontal="center" vertical="center" wrapText="1"/>
      <protection locked="0"/>
    </xf>
    <xf numFmtId="165" fontId="18" fillId="4" borderId="67" xfId="0" applyNumberFormat="1" applyFont="1" applyFill="1" applyBorder="1" applyAlignment="1" applyProtection="1">
      <alignment horizontal="center" vertical="center" wrapText="1"/>
      <protection locked="0"/>
    </xf>
    <xf numFmtId="0" fontId="8" fillId="0" borderId="49" xfId="0" applyFont="1" applyBorder="1" applyAlignment="1" applyProtection="1">
      <alignment horizontal="center" vertical="center"/>
    </xf>
    <xf numFmtId="164" fontId="15" fillId="0" borderId="97" xfId="0" applyNumberFormat="1" applyFont="1" applyFill="1" applyBorder="1" applyAlignment="1" applyProtection="1">
      <alignment horizontal="center" vertical="center" wrapText="1"/>
    </xf>
    <xf numFmtId="0" fontId="8" fillId="0" borderId="45" xfId="0" applyFont="1" applyBorder="1" applyAlignment="1" applyProtection="1">
      <alignment horizontal="center" vertical="center"/>
    </xf>
    <xf numFmtId="164" fontId="18" fillId="0" borderId="46" xfId="0" applyNumberFormat="1" applyFont="1" applyFill="1" applyBorder="1" applyAlignment="1" applyProtection="1">
      <alignment horizontal="center" vertical="center" wrapText="1"/>
    </xf>
    <xf numFmtId="164" fontId="15" fillId="0" borderId="46" xfId="0" applyNumberFormat="1" applyFont="1" applyFill="1" applyBorder="1" applyAlignment="1" applyProtection="1">
      <alignment horizontal="center" vertical="center" wrapText="1"/>
    </xf>
    <xf numFmtId="164" fontId="15" fillId="7" borderId="46" xfId="0" applyNumberFormat="1" applyFont="1" applyFill="1" applyBorder="1" applyAlignment="1" applyProtection="1">
      <alignment horizontal="center" vertical="center" wrapText="1"/>
    </xf>
    <xf numFmtId="164" fontId="15" fillId="0" borderId="15" xfId="0" applyNumberFormat="1" applyFont="1" applyFill="1" applyBorder="1" applyAlignment="1" applyProtection="1">
      <alignment horizontal="center" vertical="center" wrapText="1"/>
    </xf>
    <xf numFmtId="164" fontId="15" fillId="7" borderId="15" xfId="0" applyNumberFormat="1" applyFont="1" applyFill="1" applyBorder="1" applyAlignment="1" applyProtection="1">
      <alignment horizontal="center" vertical="center" wrapText="1"/>
    </xf>
    <xf numFmtId="164" fontId="18" fillId="0" borderId="93" xfId="0" applyNumberFormat="1" applyFont="1" applyFill="1" applyBorder="1" applyAlignment="1" applyProtection="1">
      <alignment horizontal="center" vertical="center" wrapText="1"/>
    </xf>
    <xf numFmtId="164" fontId="15" fillId="0" borderId="93" xfId="0" applyNumberFormat="1" applyFont="1" applyFill="1" applyBorder="1" applyAlignment="1" applyProtection="1">
      <alignment horizontal="center" vertical="center" wrapText="1"/>
    </xf>
    <xf numFmtId="164" fontId="15" fillId="7" borderId="93" xfId="0" applyNumberFormat="1" applyFont="1" applyFill="1" applyBorder="1" applyAlignment="1" applyProtection="1">
      <alignment horizontal="center" vertical="center" wrapText="1"/>
    </xf>
    <xf numFmtId="164" fontId="15" fillId="0" borderId="16" xfId="0" applyNumberFormat="1" applyFont="1" applyFill="1" applyBorder="1" applyAlignment="1" applyProtection="1">
      <alignment horizontal="center" vertical="center" wrapText="1"/>
    </xf>
    <xf numFmtId="164" fontId="15" fillId="7" borderId="16" xfId="0" applyNumberFormat="1" applyFont="1" applyFill="1" applyBorder="1" applyAlignment="1" applyProtection="1">
      <alignment horizontal="center" vertical="center" wrapText="1"/>
    </xf>
    <xf numFmtId="164" fontId="18" fillId="0" borderId="30" xfId="0" applyNumberFormat="1" applyFont="1" applyFill="1" applyBorder="1" applyAlignment="1" applyProtection="1">
      <alignment horizontal="center" vertical="center" wrapText="1"/>
    </xf>
    <xf numFmtId="164" fontId="18" fillId="0" borderId="94" xfId="0" applyNumberFormat="1" applyFont="1" applyFill="1" applyBorder="1" applyAlignment="1" applyProtection="1">
      <alignment horizontal="center" vertical="center" wrapText="1"/>
    </xf>
    <xf numFmtId="2" fontId="8" fillId="0" borderId="17" xfId="0" applyNumberFormat="1" applyFont="1" applyBorder="1" applyAlignment="1" applyProtection="1">
      <alignment horizontal="center" vertical="center"/>
    </xf>
    <xf numFmtId="164" fontId="18" fillId="0" borderId="34" xfId="0" applyNumberFormat="1" applyFont="1" applyFill="1" applyBorder="1" applyAlignment="1" applyProtection="1">
      <alignment horizontal="center" vertical="center" wrapText="1"/>
    </xf>
    <xf numFmtId="164" fontId="18" fillId="0" borderId="68" xfId="0" applyNumberFormat="1" applyFont="1" applyFill="1" applyBorder="1" applyAlignment="1" applyProtection="1">
      <alignment horizontal="center" vertical="center" wrapText="1"/>
    </xf>
    <xf numFmtId="164" fontId="15" fillId="0" borderId="20" xfId="0" applyNumberFormat="1" applyFont="1" applyFill="1" applyBorder="1" applyAlignment="1" applyProtection="1">
      <alignment horizontal="center" vertical="center" wrapText="1"/>
    </xf>
    <xf numFmtId="164" fontId="15" fillId="7" borderId="20" xfId="0" applyNumberFormat="1" applyFont="1" applyFill="1" applyBorder="1" applyAlignment="1" applyProtection="1">
      <alignment horizontal="center" vertical="center" wrapText="1"/>
    </xf>
    <xf numFmtId="0" fontId="8" fillId="0" borderId="76" xfId="0" applyFont="1" applyFill="1" applyBorder="1" applyAlignment="1" applyProtection="1">
      <alignment horizontal="center" vertical="center"/>
    </xf>
    <xf numFmtId="164" fontId="18" fillId="0" borderId="76" xfId="0" applyNumberFormat="1" applyFont="1" applyFill="1" applyBorder="1" applyAlignment="1" applyProtection="1">
      <alignment horizontal="center" vertical="center" wrapText="1"/>
    </xf>
    <xf numFmtId="164" fontId="15" fillId="0" borderId="76" xfId="0" applyNumberFormat="1" applyFont="1" applyFill="1" applyBorder="1" applyAlignment="1" applyProtection="1">
      <alignment horizontal="center" vertical="center" wrapText="1"/>
    </xf>
    <xf numFmtId="165" fontId="18"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9" fillId="5" borderId="22" xfId="0" applyFont="1" applyFill="1" applyBorder="1" applyAlignment="1" applyProtection="1">
      <alignment horizontal="center" vertical="center"/>
    </xf>
    <xf numFmtId="0" fontId="15" fillId="9" borderId="24" xfId="0" applyFont="1" applyFill="1" applyBorder="1" applyAlignment="1" applyProtection="1">
      <alignment horizontal="center" vertical="center" wrapText="1"/>
    </xf>
    <xf numFmtId="164" fontId="15" fillId="7" borderId="68"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9" fillId="9" borderId="22"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164" fontId="18" fillId="0" borderId="53" xfId="0" applyNumberFormat="1" applyFont="1" applyFill="1" applyBorder="1" applyAlignment="1" applyProtection="1">
      <alignment horizontal="center" vertical="center" wrapText="1"/>
    </xf>
    <xf numFmtId="164" fontId="15" fillId="7" borderId="53" xfId="0" applyNumberFormat="1" applyFont="1" applyFill="1" applyBorder="1" applyAlignment="1" applyProtection="1">
      <alignment horizontal="center" vertical="center" wrapText="1"/>
    </xf>
    <xf numFmtId="0" fontId="3" fillId="2" borderId="0" xfId="5" applyFont="1" applyFill="1" applyAlignment="1" applyProtection="1">
      <alignment vertical="center"/>
    </xf>
    <xf numFmtId="0" fontId="4" fillId="2" borderId="0" xfId="5" applyFont="1" applyFill="1" applyAlignment="1" applyProtection="1">
      <alignment vertical="center"/>
    </xf>
    <xf numFmtId="0" fontId="13" fillId="2" borderId="0" xfId="5" applyFont="1" applyFill="1" applyAlignment="1" applyProtection="1">
      <alignment vertical="center"/>
    </xf>
    <xf numFmtId="0" fontId="4" fillId="3" borderId="1" xfId="5" applyNumberFormat="1" applyFont="1" applyFill="1" applyBorder="1" applyAlignment="1" applyProtection="1">
      <alignment vertical="center" wrapText="1"/>
    </xf>
    <xf numFmtId="0" fontId="4" fillId="2" borderId="0" xfId="5" applyNumberFormat="1" applyFont="1" applyFill="1" applyBorder="1" applyAlignment="1" applyProtection="1">
      <alignment vertical="center" wrapText="1"/>
    </xf>
    <xf numFmtId="0" fontId="4" fillId="2" borderId="0" xfId="5" applyFont="1" applyFill="1" applyAlignment="1" applyProtection="1">
      <alignment vertical="center" wrapText="1"/>
    </xf>
    <xf numFmtId="0" fontId="4" fillId="3" borderId="0" xfId="5" applyFont="1" applyFill="1" applyAlignment="1" applyProtection="1">
      <alignment vertical="center"/>
    </xf>
    <xf numFmtId="0" fontId="4" fillId="2" borderId="1" xfId="5" applyFont="1" applyFill="1" applyBorder="1" applyAlignment="1" applyProtection="1">
      <alignment vertical="center" wrapText="1"/>
    </xf>
    <xf numFmtId="0" fontId="4" fillId="2" borderId="0" xfId="5" applyFont="1" applyFill="1" applyProtection="1"/>
    <xf numFmtId="0" fontId="7" fillId="0" borderId="0" xfId="12" applyFont="1" applyAlignment="1" applyProtection="1">
      <alignment horizontal="center"/>
    </xf>
    <xf numFmtId="0" fontId="7" fillId="0" borderId="0" xfId="12" applyFont="1" applyAlignment="1" applyProtection="1">
      <alignment horizontal="center" vertical="top"/>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0" fillId="0" borderId="0" xfId="12" applyFont="1" applyBorder="1" applyAlignment="1" applyProtection="1">
      <alignment horizontal="center" vertical="top"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4"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15" fillId="10" borderId="48" xfId="0" applyFont="1" applyFill="1" applyBorder="1" applyAlignment="1" applyProtection="1">
      <alignment horizontal="center" vertical="center" wrapText="1"/>
    </xf>
    <xf numFmtId="0" fontId="15" fillId="10" borderId="73" xfId="0" applyFont="1" applyFill="1" applyBorder="1" applyAlignment="1" applyProtection="1">
      <alignment horizontal="center" vertical="center" wrapText="1"/>
    </xf>
    <xf numFmtId="0" fontId="15" fillId="10" borderId="28" xfId="0" applyFont="1" applyFill="1" applyBorder="1" applyAlignment="1" applyProtection="1">
      <alignment horizontal="center" vertical="center" wrapText="1"/>
    </xf>
    <xf numFmtId="0" fontId="15" fillId="10" borderId="29"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1" xfId="0" applyFont="1" applyFill="1" applyBorder="1" applyAlignment="1" applyProtection="1">
      <alignment horizontal="center" vertical="center" wrapText="1"/>
    </xf>
    <xf numFmtId="0" fontId="15" fillId="10" borderId="3" xfId="0" applyFont="1" applyFill="1" applyBorder="1" applyAlignment="1" applyProtection="1">
      <alignment horizontal="center" vertical="center" wrapText="1"/>
    </xf>
    <xf numFmtId="0" fontId="9" fillId="0" borderId="4"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3" xfId="0" applyFont="1" applyBorder="1" applyAlignment="1" applyProtection="1">
      <alignment horizontal="center" vertical="center"/>
    </xf>
  </cellXfs>
  <cellStyles count="15">
    <cellStyle name="Currency 2" xfId="1" xr:uid="{00000000-0005-0000-0000-000000000000}"/>
    <cellStyle name="Currency 2 2" xfId="2" xr:uid="{00000000-0005-0000-0000-000001000000}"/>
    <cellStyle name="Currency 3" xfId="3" xr:uid="{00000000-0005-0000-0000-000002000000}"/>
    <cellStyle name="Currency 4" xfId="4" xr:uid="{00000000-0005-0000-0000-000003000000}"/>
    <cellStyle name="Normal" xfId="0" builtinId="0"/>
    <cellStyle name="Normal 2" xfId="5" xr:uid="{00000000-0005-0000-0000-000005000000}"/>
    <cellStyle name="Normal 3" xfId="14" xr:uid="{1D1AED5F-FF3B-4962-B110-3FFA2FF1A06B}"/>
    <cellStyle name="Normal 4 10" xfId="6" xr:uid="{00000000-0005-0000-0000-000006000000}"/>
    <cellStyle name="Normal 4 14" xfId="7" xr:uid="{00000000-0005-0000-0000-000007000000}"/>
    <cellStyle name="Normal 4 15" xfId="8" xr:uid="{00000000-0005-0000-0000-000008000000}"/>
    <cellStyle name="Normal 4 19" xfId="9" xr:uid="{00000000-0005-0000-0000-000009000000}"/>
    <cellStyle name="Normal 4 8" xfId="10" xr:uid="{00000000-0005-0000-0000-00000A000000}"/>
    <cellStyle name="Normal 4 9" xfId="11" xr:uid="{00000000-0005-0000-0000-00000B000000}"/>
    <cellStyle name="Normal_CSS0064_Schedule_02_SoTR_P6_a_AAB-v1" xfId="12" xr:uid="{00000000-0005-0000-0000-00000C000000}"/>
    <cellStyle name="Style 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zoomScaleNormal="100" workbookViewId="0">
      <selection activeCell="A10" sqref="A10"/>
    </sheetView>
  </sheetViews>
  <sheetFormatPr defaultColWidth="9.109375" defaultRowHeight="10.199999999999999" x14ac:dyDescent="0.2"/>
  <cols>
    <col min="1" max="1" width="184.109375" style="225" customWidth="1"/>
    <col min="2" max="12" width="9.109375" style="225"/>
    <col min="13" max="13" width="54.33203125" style="225" customWidth="1"/>
    <col min="14" max="16384" width="9.109375" style="225"/>
  </cols>
  <sheetData>
    <row r="1" spans="1:1" s="218" customFormat="1" ht="13.2" x14ac:dyDescent="0.25">
      <c r="A1" s="217" t="s">
        <v>0</v>
      </c>
    </row>
    <row r="2" spans="1:1" s="218" customFormat="1" ht="12.75" customHeight="1" x14ac:dyDescent="0.25">
      <c r="A2" s="219" t="s">
        <v>1</v>
      </c>
    </row>
    <row r="3" spans="1:1" s="218" customFormat="1" ht="12.75" customHeight="1" thickBot="1" x14ac:dyDescent="0.3"/>
    <row r="4" spans="1:1" s="218" customFormat="1" ht="69" customHeight="1" thickBot="1" x14ac:dyDescent="0.3">
      <c r="A4" s="220" t="s">
        <v>2</v>
      </c>
    </row>
    <row r="5" spans="1:1" s="218" customFormat="1" ht="10.8" thickBot="1" x14ac:dyDescent="0.3">
      <c r="A5" s="221"/>
    </row>
    <row r="6" spans="1:1" s="218" customFormat="1" ht="35.25" customHeight="1" thickBot="1" x14ac:dyDescent="0.3">
      <c r="A6" s="9" t="s">
        <v>3</v>
      </c>
    </row>
    <row r="7" spans="1:1" s="218" customFormat="1" ht="10.8" thickBot="1" x14ac:dyDescent="0.3">
      <c r="A7" s="221"/>
    </row>
    <row r="8" spans="1:1" s="218" customFormat="1" ht="55.5" customHeight="1" x14ac:dyDescent="0.25">
      <c r="A8" s="9" t="s">
        <v>4</v>
      </c>
    </row>
    <row r="9" spans="1:1" s="218" customFormat="1" ht="10.8" thickBot="1" x14ac:dyDescent="0.3">
      <c r="A9" s="222"/>
    </row>
    <row r="10" spans="1:1" s="218" customFormat="1" ht="157.94999999999999" customHeight="1" x14ac:dyDescent="0.25">
      <c r="A10" s="9" t="s">
        <v>5</v>
      </c>
    </row>
    <row r="11" spans="1:1" s="223" customFormat="1" ht="12" customHeight="1" thickBot="1" x14ac:dyDescent="0.3"/>
    <row r="12" spans="1:1" s="218" customFormat="1" ht="89.4" customHeight="1" thickBot="1" x14ac:dyDescent="0.3">
      <c r="A12" s="9" t="s">
        <v>6</v>
      </c>
    </row>
    <row r="13" spans="1:1" s="218" customFormat="1" ht="10.8" thickBot="1" x14ac:dyDescent="0.3"/>
    <row r="14" spans="1:1" s="218" customFormat="1" ht="130.5" customHeight="1" thickBot="1" x14ac:dyDescent="0.3">
      <c r="A14" s="10" t="s">
        <v>7</v>
      </c>
    </row>
    <row r="15" spans="1:1" s="218" customFormat="1" ht="10.8" thickBot="1" x14ac:dyDescent="0.3"/>
    <row r="16" spans="1:1" s="218" customFormat="1" ht="128.25" customHeight="1" thickBot="1" x14ac:dyDescent="0.3">
      <c r="A16" s="224" t="s">
        <v>8</v>
      </c>
    </row>
    <row r="17" s="218" customFormat="1" x14ac:dyDescent="0.25"/>
    <row r="18" s="218" customFormat="1" ht="171.75" customHeight="1" x14ac:dyDescent="0.25"/>
  </sheetData>
  <sheetProtection password="C7B7" sheet="1" selectLockedCells="1"/>
  <pageMargins left="0.55118110236220474" right="0.55118110236220474" top="0.59055118110236227" bottom="0.59055118110236227" header="0.51181102362204722" footer="0.51181102362204722"/>
  <pageSetup paperSize="9" scale="75" orientation="portrait" r:id="rId1"/>
  <headerFooter alignWithMargins="0">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zoomScale="80" zoomScaleNormal="80" zoomScalePageLayoutView="110" workbookViewId="0">
      <selection activeCell="P27" sqref="P27"/>
    </sheetView>
  </sheetViews>
  <sheetFormatPr defaultColWidth="9.109375" defaultRowHeight="20.399999999999999" x14ac:dyDescent="0.35"/>
  <cols>
    <col min="1" max="9" width="9" style="226" customWidth="1"/>
    <col min="10" max="10" width="9.109375" style="226" customWidth="1"/>
    <col min="11" max="16384" width="9.109375" style="226"/>
  </cols>
  <sheetData>
    <row r="1" spans="1:10" ht="20.25" customHeight="1" x14ac:dyDescent="0.35">
      <c r="A1" s="230" t="s">
        <v>9</v>
      </c>
      <c r="B1" s="230"/>
      <c r="C1" s="230"/>
      <c r="D1" s="230"/>
      <c r="E1" s="230"/>
      <c r="F1" s="230"/>
      <c r="G1" s="230"/>
      <c r="H1" s="230"/>
      <c r="I1" s="230"/>
      <c r="J1" s="230"/>
    </row>
    <row r="2" spans="1:10" s="227" customFormat="1" ht="20.25" customHeight="1" x14ac:dyDescent="0.25">
      <c r="A2" s="230"/>
      <c r="B2" s="230"/>
      <c r="C2" s="230"/>
      <c r="D2" s="230"/>
      <c r="E2" s="230"/>
      <c r="F2" s="230"/>
      <c r="G2" s="230"/>
      <c r="H2" s="230"/>
      <c r="I2" s="230"/>
      <c r="J2" s="230"/>
    </row>
    <row r="3" spans="1:10" s="227" customFormat="1" x14ac:dyDescent="0.25">
      <c r="A3" s="230"/>
      <c r="B3" s="230"/>
      <c r="C3" s="230"/>
      <c r="D3" s="230"/>
      <c r="E3" s="230"/>
      <c r="F3" s="230"/>
      <c r="G3" s="230"/>
      <c r="H3" s="230"/>
      <c r="I3" s="230"/>
      <c r="J3" s="230"/>
    </row>
    <row r="4" spans="1:10" x14ac:dyDescent="0.35">
      <c r="A4" s="230"/>
      <c r="B4" s="230"/>
      <c r="C4" s="230"/>
      <c r="D4" s="230"/>
      <c r="E4" s="230"/>
      <c r="F4" s="230"/>
      <c r="G4" s="230"/>
      <c r="H4" s="230"/>
      <c r="I4" s="230"/>
      <c r="J4" s="230"/>
    </row>
    <row r="5" spans="1:10" x14ac:dyDescent="0.35">
      <c r="A5" s="230"/>
      <c r="B5" s="230"/>
      <c r="C5" s="230"/>
      <c r="D5" s="230"/>
      <c r="E5" s="230"/>
      <c r="F5" s="230"/>
      <c r="G5" s="230"/>
      <c r="H5" s="230"/>
      <c r="I5" s="230"/>
      <c r="J5" s="230"/>
    </row>
    <row r="6" spans="1:10" x14ac:dyDescent="0.35">
      <c r="A6" s="230"/>
      <c r="B6" s="230"/>
      <c r="C6" s="230"/>
      <c r="D6" s="230"/>
      <c r="E6" s="230"/>
      <c r="F6" s="230"/>
      <c r="G6" s="230"/>
      <c r="H6" s="230"/>
      <c r="I6" s="230"/>
      <c r="J6" s="230"/>
    </row>
    <row r="7" spans="1:10" x14ac:dyDescent="0.35">
      <c r="A7" s="230"/>
      <c r="B7" s="230"/>
      <c r="C7" s="230"/>
      <c r="D7" s="230"/>
      <c r="E7" s="230"/>
      <c r="F7" s="230"/>
      <c r="G7" s="230"/>
      <c r="H7" s="230"/>
      <c r="I7" s="230"/>
      <c r="J7" s="230"/>
    </row>
    <row r="8" spans="1:10" x14ac:dyDescent="0.35">
      <c r="A8" s="230"/>
      <c r="B8" s="230"/>
      <c r="C8" s="230"/>
      <c r="D8" s="230"/>
      <c r="E8" s="230"/>
      <c r="F8" s="230"/>
      <c r="G8" s="230"/>
      <c r="H8" s="230"/>
      <c r="I8" s="230"/>
      <c r="J8" s="230"/>
    </row>
    <row r="9" spans="1:10" x14ac:dyDescent="0.35">
      <c r="A9" s="230"/>
      <c r="B9" s="230"/>
      <c r="C9" s="230"/>
      <c r="D9" s="230"/>
      <c r="E9" s="230"/>
      <c r="F9" s="230"/>
      <c r="G9" s="230"/>
      <c r="H9" s="230"/>
      <c r="I9" s="230"/>
      <c r="J9" s="230"/>
    </row>
    <row r="10" spans="1:10" x14ac:dyDescent="0.35">
      <c r="A10" s="230"/>
      <c r="B10" s="230"/>
      <c r="C10" s="230"/>
      <c r="D10" s="230"/>
      <c r="E10" s="230"/>
      <c r="F10" s="230"/>
      <c r="G10" s="230"/>
      <c r="H10" s="230"/>
      <c r="I10" s="230"/>
      <c r="J10" s="230"/>
    </row>
    <row r="11" spans="1:10" x14ac:dyDescent="0.35">
      <c r="A11" s="230"/>
      <c r="B11" s="230"/>
      <c r="C11" s="230"/>
      <c r="D11" s="230"/>
      <c r="E11" s="230"/>
      <c r="F11" s="230"/>
      <c r="G11" s="230"/>
      <c r="H11" s="230"/>
      <c r="I11" s="230"/>
      <c r="J11" s="230"/>
    </row>
    <row r="12" spans="1:10" x14ac:dyDescent="0.35">
      <c r="A12" s="230"/>
      <c r="B12" s="230"/>
      <c r="C12" s="230"/>
      <c r="D12" s="230"/>
      <c r="E12" s="230"/>
      <c r="F12" s="230"/>
      <c r="G12" s="230"/>
      <c r="H12" s="230"/>
      <c r="I12" s="230"/>
      <c r="J12" s="230"/>
    </row>
    <row r="13" spans="1:10" x14ac:dyDescent="0.35">
      <c r="A13" s="230"/>
      <c r="B13" s="230"/>
      <c r="C13" s="230"/>
      <c r="D13" s="230"/>
      <c r="E13" s="230"/>
      <c r="F13" s="230"/>
      <c r="G13" s="230"/>
      <c r="H13" s="230"/>
      <c r="I13" s="230"/>
      <c r="J13" s="230"/>
    </row>
    <row r="14" spans="1:10" x14ac:dyDescent="0.35">
      <c r="A14" s="230"/>
      <c r="B14" s="230"/>
      <c r="C14" s="230"/>
      <c r="D14" s="230"/>
      <c r="E14" s="230"/>
      <c r="F14" s="230"/>
      <c r="G14" s="230"/>
      <c r="H14" s="230"/>
      <c r="I14" s="230"/>
      <c r="J14" s="230"/>
    </row>
    <row r="15" spans="1:10" x14ac:dyDescent="0.35">
      <c r="A15" s="230"/>
      <c r="B15" s="230"/>
      <c r="C15" s="230"/>
      <c r="D15" s="230"/>
      <c r="E15" s="230"/>
      <c r="F15" s="230"/>
      <c r="G15" s="230"/>
      <c r="H15" s="230"/>
      <c r="I15" s="230"/>
      <c r="J15" s="230"/>
    </row>
    <row r="16" spans="1:10" x14ac:dyDescent="0.35">
      <c r="A16" s="230"/>
      <c r="B16" s="230"/>
      <c r="C16" s="230"/>
      <c r="D16" s="230"/>
      <c r="E16" s="230"/>
      <c r="F16" s="230"/>
      <c r="G16" s="230"/>
      <c r="H16" s="230"/>
      <c r="I16" s="230"/>
      <c r="J16" s="230"/>
    </row>
    <row r="17" spans="1:10" x14ac:dyDescent="0.35">
      <c r="A17" s="230"/>
      <c r="B17" s="230"/>
      <c r="C17" s="230"/>
      <c r="D17" s="230"/>
      <c r="E17" s="230"/>
      <c r="F17" s="230"/>
      <c r="G17" s="230"/>
      <c r="H17" s="230"/>
      <c r="I17" s="230"/>
      <c r="J17" s="230"/>
    </row>
    <row r="18" spans="1:10" x14ac:dyDescent="0.35">
      <c r="A18" s="230"/>
      <c r="B18" s="230"/>
      <c r="C18" s="230"/>
      <c r="D18" s="230"/>
      <c r="E18" s="230"/>
      <c r="F18" s="230"/>
      <c r="G18" s="230"/>
      <c r="H18" s="230"/>
      <c r="I18" s="230"/>
      <c r="J18" s="230"/>
    </row>
    <row r="19" spans="1:10" x14ac:dyDescent="0.35">
      <c r="A19" s="230"/>
      <c r="B19" s="230"/>
      <c r="C19" s="230"/>
      <c r="D19" s="230"/>
      <c r="E19" s="230"/>
      <c r="F19" s="230"/>
      <c r="G19" s="230"/>
      <c r="H19" s="230"/>
      <c r="I19" s="230"/>
      <c r="J19" s="230"/>
    </row>
    <row r="20" spans="1:10" x14ac:dyDescent="0.35">
      <c r="A20" s="230"/>
      <c r="B20" s="230"/>
      <c r="C20" s="230"/>
      <c r="D20" s="230"/>
      <c r="E20" s="230"/>
      <c r="F20" s="230"/>
      <c r="G20" s="230"/>
      <c r="H20" s="230"/>
      <c r="I20" s="230"/>
      <c r="J20" s="230"/>
    </row>
    <row r="21" spans="1:10" x14ac:dyDescent="0.35">
      <c r="A21" s="230"/>
      <c r="B21" s="230"/>
      <c r="C21" s="230"/>
      <c r="D21" s="230"/>
      <c r="E21" s="230"/>
      <c r="F21" s="230"/>
      <c r="G21" s="230"/>
      <c r="H21" s="230"/>
      <c r="I21" s="230"/>
      <c r="J21" s="230"/>
    </row>
    <row r="22" spans="1:10" x14ac:dyDescent="0.35">
      <c r="A22" s="230"/>
      <c r="B22" s="230"/>
      <c r="C22" s="230"/>
      <c r="D22" s="230"/>
      <c r="E22" s="230"/>
      <c r="F22" s="230"/>
      <c r="G22" s="230"/>
      <c r="H22" s="230"/>
      <c r="I22" s="230"/>
      <c r="J22" s="230"/>
    </row>
    <row r="23" spans="1:10" x14ac:dyDescent="0.35">
      <c r="A23" s="230"/>
      <c r="B23" s="230"/>
      <c r="C23" s="230"/>
      <c r="D23" s="230"/>
      <c r="E23" s="230"/>
      <c r="F23" s="230"/>
      <c r="G23" s="230"/>
      <c r="H23" s="230"/>
      <c r="I23" s="230"/>
      <c r="J23" s="230"/>
    </row>
    <row r="24" spans="1:10" x14ac:dyDescent="0.35">
      <c r="A24" s="230"/>
      <c r="B24" s="230"/>
      <c r="C24" s="230"/>
      <c r="D24" s="230"/>
      <c r="E24" s="230"/>
      <c r="F24" s="230"/>
      <c r="G24" s="230"/>
      <c r="H24" s="230"/>
      <c r="I24" s="230"/>
      <c r="J24" s="230"/>
    </row>
    <row r="25" spans="1:10" x14ac:dyDescent="0.35">
      <c r="A25" s="230"/>
      <c r="B25" s="230"/>
      <c r="C25" s="230"/>
      <c r="D25" s="230"/>
      <c r="E25" s="230"/>
      <c r="F25" s="230"/>
      <c r="G25" s="230"/>
      <c r="H25" s="230"/>
      <c r="I25" s="230"/>
      <c r="J25" s="230"/>
    </row>
    <row r="26" spans="1:10" x14ac:dyDescent="0.35">
      <c r="A26" s="230"/>
      <c r="B26" s="230"/>
      <c r="C26" s="230"/>
      <c r="D26" s="230"/>
      <c r="E26" s="230"/>
      <c r="F26" s="230"/>
      <c r="G26" s="230"/>
      <c r="H26" s="230"/>
      <c r="I26" s="230"/>
      <c r="J26" s="230"/>
    </row>
    <row r="27" spans="1:10" x14ac:dyDescent="0.35">
      <c r="A27" s="230"/>
      <c r="B27" s="230"/>
      <c r="C27" s="230"/>
      <c r="D27" s="230"/>
      <c r="E27" s="230"/>
      <c r="F27" s="230"/>
      <c r="G27" s="230"/>
      <c r="H27" s="230"/>
      <c r="I27" s="230"/>
      <c r="J27" s="230"/>
    </row>
    <row r="28" spans="1:10" x14ac:dyDescent="0.35">
      <c r="A28" s="230"/>
      <c r="B28" s="230"/>
      <c r="C28" s="230"/>
      <c r="D28" s="230"/>
      <c r="E28" s="230"/>
      <c r="F28" s="230"/>
      <c r="G28" s="230"/>
      <c r="H28" s="230"/>
      <c r="I28" s="230"/>
      <c r="J28" s="230"/>
    </row>
    <row r="29" spans="1:10" x14ac:dyDescent="0.35">
      <c r="A29" s="230"/>
      <c r="B29" s="230"/>
      <c r="C29" s="230"/>
      <c r="D29" s="230"/>
      <c r="E29" s="230"/>
      <c r="F29" s="230"/>
      <c r="G29" s="230"/>
      <c r="H29" s="230"/>
      <c r="I29" s="230"/>
      <c r="J29" s="230"/>
    </row>
    <row r="30" spans="1:10" x14ac:dyDescent="0.35">
      <c r="A30" s="230"/>
      <c r="B30" s="230"/>
      <c r="C30" s="230"/>
      <c r="D30" s="230"/>
      <c r="E30" s="230"/>
      <c r="F30" s="230"/>
      <c r="G30" s="230"/>
      <c r="H30" s="230"/>
      <c r="I30" s="230"/>
      <c r="J30" s="230"/>
    </row>
    <row r="31" spans="1:10" x14ac:dyDescent="0.35">
      <c r="A31" s="230"/>
      <c r="B31" s="230"/>
      <c r="C31" s="230"/>
      <c r="D31" s="230"/>
      <c r="E31" s="230"/>
      <c r="F31" s="230"/>
      <c r="G31" s="230"/>
      <c r="H31" s="230"/>
      <c r="I31" s="230"/>
      <c r="J31" s="230"/>
    </row>
    <row r="32" spans="1:10" x14ac:dyDescent="0.35">
      <c r="A32" s="230"/>
      <c r="B32" s="230"/>
      <c r="C32" s="230"/>
      <c r="D32" s="230"/>
      <c r="E32" s="230"/>
      <c r="F32" s="230"/>
      <c r="G32" s="230"/>
      <c r="H32" s="230"/>
      <c r="I32" s="230"/>
      <c r="J32" s="230"/>
    </row>
    <row r="33" spans="1:10" x14ac:dyDescent="0.35">
      <c r="A33" s="230"/>
      <c r="B33" s="230"/>
      <c r="C33" s="230"/>
      <c r="D33" s="230"/>
      <c r="E33" s="230"/>
      <c r="F33" s="230"/>
      <c r="G33" s="230"/>
      <c r="H33" s="230"/>
      <c r="I33" s="230"/>
      <c r="J33" s="230"/>
    </row>
    <row r="34" spans="1:10" x14ac:dyDescent="0.35">
      <c r="A34" s="230"/>
      <c r="B34" s="230"/>
      <c r="C34" s="230"/>
      <c r="D34" s="230"/>
      <c r="E34" s="230"/>
      <c r="F34" s="230"/>
      <c r="G34" s="230"/>
      <c r="H34" s="230"/>
      <c r="I34" s="230"/>
      <c r="J34" s="230"/>
    </row>
  </sheetData>
  <sheetProtection password="C7B7" sheet="1" objects="1" scenarios="1"/>
  <mergeCells count="1">
    <mergeCell ref="A1:J34"/>
  </mergeCells>
  <phoneticPr fontId="4" type="noConversion"/>
  <pageMargins left="0.74803149606299213" right="0.74803149606299213" top="0.98425196850393704" bottom="0.98425196850393704" header="0.51181102362204722" footer="0.51181102362204722"/>
  <pageSetup paperSize="9" orientation="portrait" r:id="rId1"/>
  <headerFooter alignWithMargins="0">
    <oddHeader xml:space="preserve">&amp;L&amp;11CSS/0135&amp;C&amp;11OFFICIAL-SENSITIVE-COMMERCIAL
(when completed)&amp;R&amp;11Annex D to
DEFFORM 47 </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2:M11"/>
  <sheetViews>
    <sheetView showRuler="0" zoomScale="80" zoomScaleNormal="80" zoomScaleSheetLayoutView="100" workbookViewId="0">
      <selection activeCell="I12" sqref="I12"/>
    </sheetView>
  </sheetViews>
  <sheetFormatPr defaultColWidth="9.109375" defaultRowHeight="13.8" x14ac:dyDescent="0.25"/>
  <cols>
    <col min="1" max="1" width="3.44140625" style="2" customWidth="1"/>
    <col min="2" max="2" width="33.44140625" style="2" customWidth="1"/>
    <col min="3" max="3" width="18.5546875" style="2" customWidth="1"/>
    <col min="4" max="12" width="18" style="2" customWidth="1"/>
    <col min="13" max="20" width="9.109375" style="2"/>
    <col min="21" max="21" width="9" style="2" customWidth="1"/>
    <col min="22" max="16384" width="9.109375" style="2"/>
  </cols>
  <sheetData>
    <row r="2" spans="2:13" ht="28.5" customHeight="1" x14ac:dyDescent="0.25">
      <c r="B2" s="237" t="s">
        <v>10</v>
      </c>
      <c r="C2" s="238"/>
      <c r="D2" s="238"/>
      <c r="E2" s="238"/>
      <c r="F2" s="238"/>
      <c r="G2" s="238"/>
      <c r="H2" s="238"/>
      <c r="I2" s="238"/>
      <c r="J2" s="239"/>
      <c r="K2" s="18"/>
      <c r="L2" s="18"/>
    </row>
    <row r="3" spans="2:13" x14ac:dyDescent="0.25">
      <c r="B3" s="1"/>
      <c r="C3" s="1"/>
      <c r="D3" s="1"/>
      <c r="E3" s="1"/>
      <c r="F3" s="1"/>
      <c r="G3" s="1"/>
      <c r="H3" s="1"/>
      <c r="I3" s="1"/>
      <c r="J3" s="1"/>
      <c r="K3" s="1"/>
      <c r="L3" s="1"/>
    </row>
    <row r="4" spans="2:13" x14ac:dyDescent="0.25">
      <c r="B4" s="3" t="s">
        <v>11</v>
      </c>
      <c r="C4" s="3"/>
    </row>
    <row r="5" spans="2:13" ht="13.5" customHeight="1" thickBot="1" x14ac:dyDescent="0.3"/>
    <row r="6" spans="2:13" ht="84" customHeight="1" thickBot="1" x14ac:dyDescent="0.3">
      <c r="B6" s="28"/>
      <c r="C6" s="167" t="s">
        <v>12</v>
      </c>
      <c r="D6" s="28" t="s">
        <v>13</v>
      </c>
      <c r="E6" s="29" t="s">
        <v>14</v>
      </c>
      <c r="F6" s="29" t="s">
        <v>15</v>
      </c>
      <c r="G6" s="30" t="s">
        <v>16</v>
      </c>
      <c r="H6" s="31" t="s">
        <v>17</v>
      </c>
      <c r="I6" s="31" t="s">
        <v>18</v>
      </c>
      <c r="J6" s="29" t="s">
        <v>19</v>
      </c>
      <c r="M6" s="5"/>
    </row>
    <row r="7" spans="2:13" ht="42" customHeight="1" x14ac:dyDescent="0.25">
      <c r="B7" s="231" t="s">
        <v>20</v>
      </c>
      <c r="C7" s="166" t="s">
        <v>21</v>
      </c>
      <c r="D7" s="229" t="s">
        <v>22</v>
      </c>
      <c r="E7" s="229" t="s">
        <v>23</v>
      </c>
      <c r="F7" s="229" t="s">
        <v>23</v>
      </c>
      <c r="G7" s="229" t="s">
        <v>23</v>
      </c>
      <c r="H7" s="228" t="s">
        <v>24</v>
      </c>
      <c r="I7" s="228" t="s">
        <v>25</v>
      </c>
      <c r="J7" s="234" t="s">
        <v>26</v>
      </c>
      <c r="M7" s="5"/>
    </row>
    <row r="8" spans="2:13" ht="42" customHeight="1" thickBot="1" x14ac:dyDescent="0.3">
      <c r="B8" s="232"/>
      <c r="C8" s="19" t="s">
        <v>27</v>
      </c>
      <c r="D8" s="19" t="s">
        <v>27</v>
      </c>
      <c r="E8" s="19" t="s">
        <v>27</v>
      </c>
      <c r="F8" s="19" t="s">
        <v>27</v>
      </c>
      <c r="G8" s="20" t="s">
        <v>27</v>
      </c>
      <c r="H8" s="21" t="s">
        <v>27</v>
      </c>
      <c r="I8" s="21" t="s">
        <v>27</v>
      </c>
      <c r="J8" s="235"/>
      <c r="M8" s="5"/>
    </row>
    <row r="9" spans="2:13" ht="95.25" customHeight="1" x14ac:dyDescent="0.25">
      <c r="B9" s="233"/>
      <c r="C9" s="11" t="s">
        <v>28</v>
      </c>
      <c r="D9" s="6" t="s">
        <v>29</v>
      </c>
      <c r="E9" s="7" t="s">
        <v>30</v>
      </c>
      <c r="F9" s="7" t="s">
        <v>31</v>
      </c>
      <c r="G9" s="7" t="s">
        <v>32</v>
      </c>
      <c r="H9" s="8" t="s">
        <v>33</v>
      </c>
      <c r="I9" s="8" t="s">
        <v>34</v>
      </c>
      <c r="J9" s="236"/>
      <c r="M9" s="4"/>
    </row>
    <row r="11" spans="2:13" x14ac:dyDescent="0.25">
      <c r="B11" s="2" t="s">
        <v>35</v>
      </c>
      <c r="E11" s="2" t="s">
        <v>36</v>
      </c>
    </row>
  </sheetData>
  <sheetProtection password="C7B7" sheet="1" objects="1" scenarios="1"/>
  <mergeCells count="3">
    <mergeCell ref="B7:B9"/>
    <mergeCell ref="J7:J9"/>
    <mergeCell ref="B2:J2"/>
  </mergeCells>
  <phoneticPr fontId="4" type="noConversion"/>
  <pageMargins left="0.74803149606299213" right="0.74803149606299213" top="0.98425196850393704" bottom="0.98425196850393704" header="0.51181102362204722" footer="0.51181102362204722"/>
  <pageSetup paperSize="9" scale="72" orientation="landscape" r:id="rId1"/>
  <headerFooter alignWithMargins="0">
    <oddHeader>&amp;L&amp;11CSS/0135&amp;COFFICIAL-SENSITIVE-COMMERCIAL
(when completed)&amp;R&amp;A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68"/>
  <sheetViews>
    <sheetView tabSelected="1" topLeftCell="A44" zoomScale="80" zoomScaleNormal="80" zoomScaleSheetLayoutView="85" zoomScalePageLayoutView="60" workbookViewId="0">
      <selection activeCell="E57" sqref="E57"/>
    </sheetView>
  </sheetViews>
  <sheetFormatPr defaultColWidth="9.109375" defaultRowHeight="13.8" x14ac:dyDescent="0.25"/>
  <cols>
    <col min="1" max="1" width="3.44140625" style="33" customWidth="1"/>
    <col min="2" max="2" width="14.33203125" style="33" customWidth="1"/>
    <col min="3" max="3" width="27.109375" style="33" customWidth="1"/>
    <col min="4" max="4" width="21.44140625" style="33" customWidth="1"/>
    <col min="5" max="7" width="38.109375" style="33" customWidth="1"/>
    <col min="8" max="9" width="38.109375" style="55" customWidth="1"/>
    <col min="10" max="10" width="38.109375" style="33" customWidth="1"/>
    <col min="11" max="11" width="35.6640625" style="33" customWidth="1"/>
    <col min="12" max="12" width="38.109375" style="33" customWidth="1"/>
    <col min="13" max="14" width="35.44140625" style="33" customWidth="1"/>
    <col min="15" max="16384" width="9.109375" style="33"/>
  </cols>
  <sheetData>
    <row r="1" spans="2:14" s="2" customFormat="1" x14ac:dyDescent="0.25"/>
    <row r="2" spans="2:14" ht="30" customHeight="1" x14ac:dyDescent="0.25">
      <c r="B2" s="240" t="s">
        <v>85</v>
      </c>
      <c r="C2" s="241"/>
      <c r="D2" s="241"/>
      <c r="E2" s="241"/>
      <c r="F2" s="241"/>
      <c r="G2" s="241"/>
      <c r="H2" s="241"/>
      <c r="I2" s="241"/>
      <c r="J2" s="241"/>
      <c r="K2" s="242"/>
      <c r="L2" s="32"/>
      <c r="M2" s="32"/>
      <c r="N2" s="32"/>
    </row>
    <row r="3" spans="2:14" x14ac:dyDescent="0.25">
      <c r="E3" s="34"/>
      <c r="F3" s="2"/>
      <c r="G3" s="2"/>
      <c r="H3" s="2"/>
      <c r="I3" s="2"/>
    </row>
    <row r="4" spans="2:14" x14ac:dyDescent="0.25">
      <c r="B4" s="35" t="s">
        <v>86</v>
      </c>
      <c r="D4" s="35"/>
      <c r="E4" s="35"/>
      <c r="F4" s="2"/>
      <c r="G4" s="2"/>
      <c r="H4" s="2"/>
      <c r="I4" s="2"/>
    </row>
    <row r="5" spans="2:14" x14ac:dyDescent="0.25">
      <c r="B5" s="36"/>
      <c r="D5" s="36"/>
      <c r="E5" s="36"/>
      <c r="F5" s="2"/>
      <c r="G5" s="2"/>
      <c r="H5" s="2"/>
      <c r="I5" s="2"/>
    </row>
    <row r="6" spans="2:14" x14ac:dyDescent="0.25">
      <c r="B6" s="37" t="s">
        <v>87</v>
      </c>
      <c r="D6" s="37"/>
      <c r="F6" s="2"/>
      <c r="G6" s="2"/>
      <c r="H6" s="2"/>
      <c r="I6" s="2"/>
      <c r="J6" s="38"/>
      <c r="M6" s="39"/>
    </row>
    <row r="7" spans="2:14" x14ac:dyDescent="0.25">
      <c r="B7" s="37"/>
      <c r="D7" s="37"/>
      <c r="F7" s="2"/>
      <c r="G7" s="2"/>
      <c r="H7" s="2"/>
      <c r="I7" s="2"/>
    </row>
    <row r="8" spans="2:14" x14ac:dyDescent="0.25">
      <c r="B8" s="40" t="s">
        <v>88</v>
      </c>
      <c r="D8" s="40"/>
      <c r="F8" s="2"/>
      <c r="G8" s="2"/>
      <c r="H8" s="2"/>
      <c r="I8" s="2"/>
    </row>
    <row r="9" spans="2:14" x14ac:dyDescent="0.25">
      <c r="C9" s="38"/>
      <c r="D9" s="38"/>
      <c r="E9" s="36"/>
      <c r="H9" s="33"/>
      <c r="I9" s="33"/>
    </row>
    <row r="10" spans="2:14" ht="110.25" customHeight="1" x14ac:dyDescent="0.25">
      <c r="B10" s="58" t="s">
        <v>41</v>
      </c>
      <c r="C10" s="62" t="s">
        <v>42</v>
      </c>
      <c r="D10" s="62" t="s">
        <v>43</v>
      </c>
      <c r="E10" s="62" t="s">
        <v>89</v>
      </c>
      <c r="F10" s="62" t="s">
        <v>90</v>
      </c>
      <c r="G10" s="62" t="s">
        <v>91</v>
      </c>
      <c r="H10" s="62" t="s">
        <v>92</v>
      </c>
      <c r="I10" s="62" t="s">
        <v>48</v>
      </c>
      <c r="J10" s="62" t="s">
        <v>93</v>
      </c>
      <c r="K10" s="63" t="s">
        <v>50</v>
      </c>
      <c r="L10" s="45"/>
    </row>
    <row r="11" spans="2:14" ht="69" x14ac:dyDescent="0.25">
      <c r="B11" s="184">
        <v>1</v>
      </c>
      <c r="C11" s="46" t="s">
        <v>94</v>
      </c>
      <c r="D11" s="46" t="s">
        <v>53</v>
      </c>
      <c r="E11" s="46" t="s">
        <v>53</v>
      </c>
      <c r="F11" s="24">
        <v>0</v>
      </c>
      <c r="G11" s="46" t="s">
        <v>53</v>
      </c>
      <c r="H11" s="24">
        <v>0</v>
      </c>
      <c r="I11" s="24">
        <v>0</v>
      </c>
      <c r="J11" s="47">
        <f t="shared" ref="J11:J23" si="0">SUM(E11:I11)</f>
        <v>0</v>
      </c>
      <c r="K11" s="25"/>
      <c r="L11" s="45"/>
    </row>
    <row r="12" spans="2:14" ht="42" thickBot="1" x14ac:dyDescent="0.3">
      <c r="B12" s="184">
        <v>1.01</v>
      </c>
      <c r="C12" s="46" t="s">
        <v>95</v>
      </c>
      <c r="D12" s="46" t="s">
        <v>53</v>
      </c>
      <c r="E12" s="46" t="s">
        <v>53</v>
      </c>
      <c r="F12" s="24">
        <v>0</v>
      </c>
      <c r="G12" s="185" t="s">
        <v>53</v>
      </c>
      <c r="H12" s="46" t="s">
        <v>53</v>
      </c>
      <c r="I12" s="46" t="s">
        <v>53</v>
      </c>
      <c r="J12" s="47">
        <f t="shared" si="0"/>
        <v>0</v>
      </c>
      <c r="K12" s="25"/>
      <c r="L12" s="45"/>
    </row>
    <row r="13" spans="2:14" ht="29.25" customHeight="1" x14ac:dyDescent="0.25">
      <c r="B13" s="186">
        <v>1.1000000000000001</v>
      </c>
      <c r="C13" s="187" t="s">
        <v>96</v>
      </c>
      <c r="D13" s="187" t="s">
        <v>83</v>
      </c>
      <c r="E13" s="26">
        <v>0</v>
      </c>
      <c r="F13" s="188" t="s">
        <v>53</v>
      </c>
      <c r="G13" s="16">
        <v>0</v>
      </c>
      <c r="H13" s="188" t="s">
        <v>53</v>
      </c>
      <c r="I13" s="188" t="s">
        <v>53</v>
      </c>
      <c r="J13" s="189">
        <f t="shared" si="0"/>
        <v>0</v>
      </c>
      <c r="K13" s="27"/>
      <c r="L13" s="45"/>
    </row>
    <row r="14" spans="2:14" ht="29.25" customHeight="1" x14ac:dyDescent="0.25">
      <c r="B14" s="67">
        <v>1.2</v>
      </c>
      <c r="C14" s="68" t="s">
        <v>97</v>
      </c>
      <c r="D14" s="68" t="s">
        <v>83</v>
      </c>
      <c r="E14" s="12">
        <v>0</v>
      </c>
      <c r="F14" s="190" t="s">
        <v>53</v>
      </c>
      <c r="G14" s="12">
        <v>0</v>
      </c>
      <c r="H14" s="190" t="s">
        <v>53</v>
      </c>
      <c r="I14" s="190" t="s">
        <v>53</v>
      </c>
      <c r="J14" s="191">
        <f t="shared" si="0"/>
        <v>0</v>
      </c>
      <c r="K14" s="13"/>
      <c r="L14" s="45"/>
    </row>
    <row r="15" spans="2:14" ht="29.25" customHeight="1" x14ac:dyDescent="0.25">
      <c r="B15" s="67">
        <v>1.3</v>
      </c>
      <c r="C15" s="68" t="s">
        <v>98</v>
      </c>
      <c r="D15" s="68" t="s">
        <v>83</v>
      </c>
      <c r="E15" s="12">
        <v>0</v>
      </c>
      <c r="F15" s="190" t="s">
        <v>53</v>
      </c>
      <c r="G15" s="12">
        <v>0</v>
      </c>
      <c r="H15" s="190" t="s">
        <v>53</v>
      </c>
      <c r="I15" s="190" t="s">
        <v>53</v>
      </c>
      <c r="J15" s="191">
        <f t="shared" si="0"/>
        <v>0</v>
      </c>
      <c r="K15" s="13"/>
      <c r="L15" s="45"/>
    </row>
    <row r="16" spans="2:14" ht="29.25" customHeight="1" x14ac:dyDescent="0.25">
      <c r="B16" s="67">
        <v>1.4</v>
      </c>
      <c r="C16" s="192" t="s">
        <v>99</v>
      </c>
      <c r="D16" s="192" t="s">
        <v>83</v>
      </c>
      <c r="E16" s="158">
        <v>0</v>
      </c>
      <c r="F16" s="193" t="s">
        <v>53</v>
      </c>
      <c r="G16" s="12">
        <v>0</v>
      </c>
      <c r="H16" s="193" t="s">
        <v>53</v>
      </c>
      <c r="I16" s="193" t="s">
        <v>53</v>
      </c>
      <c r="J16" s="194">
        <f t="shared" si="0"/>
        <v>0</v>
      </c>
      <c r="K16" s="159"/>
      <c r="L16" s="45"/>
    </row>
    <row r="17" spans="2:12" ht="29.25" customHeight="1" x14ac:dyDescent="0.25">
      <c r="B17" s="67">
        <v>1.5</v>
      </c>
      <c r="C17" s="48" t="s">
        <v>100</v>
      </c>
      <c r="D17" s="48" t="s">
        <v>52</v>
      </c>
      <c r="E17" s="16">
        <v>0</v>
      </c>
      <c r="F17" s="195" t="s">
        <v>53</v>
      </c>
      <c r="G17" s="12">
        <v>0</v>
      </c>
      <c r="H17" s="195" t="s">
        <v>53</v>
      </c>
      <c r="I17" s="195" t="s">
        <v>53</v>
      </c>
      <c r="J17" s="196">
        <f t="shared" si="0"/>
        <v>0</v>
      </c>
      <c r="K17" s="17"/>
      <c r="L17" s="45"/>
    </row>
    <row r="18" spans="2:12" ht="29.25" customHeight="1" x14ac:dyDescent="0.25">
      <c r="B18" s="67">
        <v>1.6</v>
      </c>
      <c r="C18" s="68" t="s">
        <v>101</v>
      </c>
      <c r="D18" s="68" t="s">
        <v>52</v>
      </c>
      <c r="E18" s="12">
        <v>0</v>
      </c>
      <c r="F18" s="190" t="s">
        <v>53</v>
      </c>
      <c r="G18" s="12">
        <v>0</v>
      </c>
      <c r="H18" s="190" t="s">
        <v>53</v>
      </c>
      <c r="I18" s="190" t="s">
        <v>53</v>
      </c>
      <c r="J18" s="191">
        <f t="shared" si="0"/>
        <v>0</v>
      </c>
      <c r="K18" s="13"/>
      <c r="L18" s="45"/>
    </row>
    <row r="19" spans="2:12" ht="29.25" customHeight="1" x14ac:dyDescent="0.25">
      <c r="B19" s="67">
        <v>1.7</v>
      </c>
      <c r="C19" s="68" t="s">
        <v>102</v>
      </c>
      <c r="D19" s="68" t="s">
        <v>52</v>
      </c>
      <c r="E19" s="12">
        <v>0</v>
      </c>
      <c r="F19" s="190" t="s">
        <v>53</v>
      </c>
      <c r="G19" s="12">
        <v>0</v>
      </c>
      <c r="H19" s="190" t="s">
        <v>53</v>
      </c>
      <c r="I19" s="190" t="s">
        <v>53</v>
      </c>
      <c r="J19" s="191">
        <f t="shared" si="0"/>
        <v>0</v>
      </c>
      <c r="K19" s="13"/>
      <c r="L19" s="45"/>
    </row>
    <row r="20" spans="2:12" ht="29.25" customHeight="1" x14ac:dyDescent="0.25">
      <c r="B20" s="67">
        <v>1.8</v>
      </c>
      <c r="C20" s="50" t="s">
        <v>103</v>
      </c>
      <c r="D20" s="68" t="s">
        <v>52</v>
      </c>
      <c r="E20" s="12">
        <v>0</v>
      </c>
      <c r="F20" s="190" t="s">
        <v>53</v>
      </c>
      <c r="G20" s="12">
        <v>0</v>
      </c>
      <c r="H20" s="190" t="s">
        <v>53</v>
      </c>
      <c r="I20" s="190" t="s">
        <v>53</v>
      </c>
      <c r="J20" s="191">
        <f t="shared" si="0"/>
        <v>0</v>
      </c>
      <c r="K20" s="13"/>
      <c r="L20" s="45"/>
    </row>
    <row r="21" spans="2:12" ht="29.25" customHeight="1" x14ac:dyDescent="0.25">
      <c r="B21" s="67">
        <v>1.9</v>
      </c>
      <c r="C21" s="197" t="s">
        <v>104</v>
      </c>
      <c r="D21" s="198" t="s">
        <v>52</v>
      </c>
      <c r="E21" s="158">
        <v>0</v>
      </c>
      <c r="F21" s="193" t="s">
        <v>53</v>
      </c>
      <c r="G21" s="12">
        <v>0</v>
      </c>
      <c r="H21" s="193" t="s">
        <v>53</v>
      </c>
      <c r="I21" s="193" t="s">
        <v>53</v>
      </c>
      <c r="J21" s="194">
        <f t="shared" si="0"/>
        <v>0</v>
      </c>
      <c r="K21" s="159"/>
      <c r="L21" s="45"/>
    </row>
    <row r="22" spans="2:12" ht="29.25" customHeight="1" x14ac:dyDescent="0.25">
      <c r="B22" s="199">
        <v>1.1000000000000001</v>
      </c>
      <c r="C22" s="200" t="s">
        <v>105</v>
      </c>
      <c r="D22" s="139" t="s">
        <v>84</v>
      </c>
      <c r="E22" s="16">
        <v>0</v>
      </c>
      <c r="F22" s="195" t="s">
        <v>53</v>
      </c>
      <c r="G22" s="12">
        <v>0</v>
      </c>
      <c r="H22" s="195" t="s">
        <v>53</v>
      </c>
      <c r="I22" s="195" t="s">
        <v>53</v>
      </c>
      <c r="J22" s="196">
        <f t="shared" si="0"/>
        <v>0</v>
      </c>
      <c r="K22" s="17"/>
      <c r="L22" s="45"/>
    </row>
    <row r="23" spans="2:12" ht="29.25" customHeight="1" x14ac:dyDescent="0.25">
      <c r="B23" s="67">
        <v>1.1100000000000001</v>
      </c>
      <c r="C23" s="201" t="s">
        <v>106</v>
      </c>
      <c r="D23" s="72" t="s">
        <v>84</v>
      </c>
      <c r="E23" s="14">
        <v>0</v>
      </c>
      <c r="F23" s="202" t="s">
        <v>53</v>
      </c>
      <c r="G23" s="165">
        <v>0</v>
      </c>
      <c r="H23" s="202" t="s">
        <v>53</v>
      </c>
      <c r="I23" s="202" t="s">
        <v>53</v>
      </c>
      <c r="J23" s="203">
        <f t="shared" si="0"/>
        <v>0</v>
      </c>
      <c r="K23" s="15"/>
      <c r="L23" s="45"/>
    </row>
    <row r="24" spans="2:12" s="2" customFormat="1" x14ac:dyDescent="0.25">
      <c r="B24" s="204"/>
      <c r="C24" s="205"/>
      <c r="D24" s="76"/>
      <c r="E24" s="76"/>
      <c r="F24" s="75"/>
      <c r="G24" s="206"/>
      <c r="H24" s="75"/>
      <c r="I24" s="75"/>
      <c r="J24" s="75"/>
      <c r="K24" s="207"/>
      <c r="L24" s="91"/>
    </row>
    <row r="25" spans="2:12" s="2" customFormat="1" x14ac:dyDescent="0.25">
      <c r="B25" s="37" t="s">
        <v>107</v>
      </c>
      <c r="C25" s="76"/>
      <c r="D25" s="76"/>
      <c r="E25" s="76"/>
      <c r="F25" s="75"/>
      <c r="G25" s="75"/>
      <c r="H25" s="75"/>
      <c r="I25" s="75"/>
      <c r="J25" s="75"/>
      <c r="K25" s="207"/>
      <c r="L25" s="91"/>
    </row>
    <row r="26" spans="2:12" s="2" customFormat="1" x14ac:dyDescent="0.25">
      <c r="B26" s="36"/>
      <c r="C26" s="76"/>
      <c r="D26" s="76"/>
      <c r="E26" s="76"/>
      <c r="F26" s="75"/>
      <c r="G26" s="75"/>
      <c r="H26" s="75"/>
      <c r="I26" s="75"/>
      <c r="J26" s="75"/>
      <c r="K26" s="207"/>
      <c r="L26" s="91"/>
    </row>
    <row r="27" spans="2:12" s="2" customFormat="1" x14ac:dyDescent="0.25">
      <c r="B27" s="37" t="s">
        <v>108</v>
      </c>
      <c r="C27" s="76"/>
      <c r="D27" s="76"/>
      <c r="E27" s="76"/>
      <c r="F27" s="75"/>
      <c r="G27" s="75"/>
      <c r="H27" s="75"/>
      <c r="I27" s="75"/>
      <c r="J27" s="75"/>
      <c r="K27" s="207"/>
      <c r="L27" s="91"/>
    </row>
    <row r="28" spans="2:12" s="2" customFormat="1" x14ac:dyDescent="0.25">
      <c r="B28" s="37"/>
      <c r="C28" s="76"/>
      <c r="D28" s="76"/>
      <c r="E28" s="76"/>
      <c r="F28" s="75"/>
      <c r="G28" s="75"/>
      <c r="H28" s="75"/>
      <c r="I28" s="75"/>
      <c r="J28" s="75"/>
      <c r="K28" s="207"/>
      <c r="L28" s="91"/>
    </row>
    <row r="29" spans="2:12" s="2" customFormat="1" x14ac:dyDescent="0.25">
      <c r="B29" s="40" t="s">
        <v>109</v>
      </c>
      <c r="C29" s="76"/>
      <c r="D29" s="76"/>
      <c r="E29" s="76"/>
      <c r="F29" s="75"/>
      <c r="G29" s="75"/>
      <c r="H29" s="75"/>
      <c r="I29" s="75"/>
      <c r="J29" s="75"/>
      <c r="K29" s="207"/>
      <c r="L29" s="91"/>
    </row>
    <row r="30" spans="2:12" s="2" customFormat="1" ht="14.4" thickBot="1" x14ac:dyDescent="0.3">
      <c r="B30" s="208"/>
      <c r="C30" s="76"/>
      <c r="D30" s="76"/>
      <c r="E30" s="76"/>
      <c r="F30" s="75"/>
      <c r="G30" s="75"/>
      <c r="H30" s="75"/>
      <c r="I30" s="75"/>
      <c r="J30" s="75"/>
      <c r="K30" s="207"/>
      <c r="L30" s="91"/>
    </row>
    <row r="31" spans="2:12" ht="106.5" customHeight="1" thickBot="1" x14ac:dyDescent="0.3">
      <c r="B31" s="209" t="s">
        <v>41</v>
      </c>
      <c r="C31" s="43" t="s">
        <v>42</v>
      </c>
      <c r="D31" s="43" t="s">
        <v>43</v>
      </c>
      <c r="E31" s="43" t="s">
        <v>110</v>
      </c>
      <c r="F31" s="43" t="s">
        <v>90</v>
      </c>
      <c r="G31" s="43" t="s">
        <v>46</v>
      </c>
      <c r="H31" s="43" t="s">
        <v>47</v>
      </c>
      <c r="I31" s="43" t="s">
        <v>48</v>
      </c>
      <c r="J31" s="43" t="s">
        <v>111</v>
      </c>
      <c r="K31" s="210" t="s">
        <v>50</v>
      </c>
      <c r="L31" s="45"/>
    </row>
    <row r="32" spans="2:12" ht="28.5" customHeight="1" x14ac:dyDescent="0.25">
      <c r="B32" s="65">
        <v>1.1200000000000001</v>
      </c>
      <c r="C32" s="48" t="s">
        <v>112</v>
      </c>
      <c r="D32" s="48" t="s">
        <v>84</v>
      </c>
      <c r="E32" s="196">
        <f>E14</f>
        <v>0</v>
      </c>
      <c r="F32" s="195" t="s">
        <v>53</v>
      </c>
      <c r="G32" s="196">
        <f>G14</f>
        <v>0</v>
      </c>
      <c r="H32" s="195" t="s">
        <v>53</v>
      </c>
      <c r="I32" s="195" t="s">
        <v>53</v>
      </c>
      <c r="J32" s="196">
        <f>SUM(E32:I32)</f>
        <v>0</v>
      </c>
      <c r="K32" s="17"/>
      <c r="L32" s="45"/>
    </row>
    <row r="33" spans="2:12" ht="28.5" customHeight="1" x14ac:dyDescent="0.25">
      <c r="B33" s="67">
        <v>1.1299999999999999</v>
      </c>
      <c r="C33" s="68" t="s">
        <v>113</v>
      </c>
      <c r="D33" s="68" t="s">
        <v>84</v>
      </c>
      <c r="E33" s="191">
        <f>E14</f>
        <v>0</v>
      </c>
      <c r="F33" s="190" t="s">
        <v>53</v>
      </c>
      <c r="G33" s="196">
        <f>G14</f>
        <v>0</v>
      </c>
      <c r="H33" s="190" t="s">
        <v>53</v>
      </c>
      <c r="I33" s="190" t="s">
        <v>53</v>
      </c>
      <c r="J33" s="191">
        <f>SUM(E33:I33)</f>
        <v>0</v>
      </c>
      <c r="K33" s="13"/>
      <c r="L33" s="45"/>
    </row>
    <row r="34" spans="2:12" ht="28.5" customHeight="1" x14ac:dyDescent="0.25">
      <c r="B34" s="67">
        <v>1.1399999999999999</v>
      </c>
      <c r="C34" s="68" t="s">
        <v>114</v>
      </c>
      <c r="D34" s="68" t="s">
        <v>84</v>
      </c>
      <c r="E34" s="191">
        <f>E14</f>
        <v>0</v>
      </c>
      <c r="F34" s="190" t="s">
        <v>53</v>
      </c>
      <c r="G34" s="196">
        <f>G14</f>
        <v>0</v>
      </c>
      <c r="H34" s="190" t="s">
        <v>53</v>
      </c>
      <c r="I34" s="190" t="s">
        <v>53</v>
      </c>
      <c r="J34" s="191">
        <f>SUM(E34:I34)</f>
        <v>0</v>
      </c>
      <c r="K34" s="13"/>
      <c r="L34" s="45"/>
    </row>
    <row r="35" spans="2:12" ht="28.5" customHeight="1" thickBot="1" x14ac:dyDescent="0.3">
      <c r="B35" s="71">
        <v>1.1499999999999999</v>
      </c>
      <c r="C35" s="72" t="s">
        <v>115</v>
      </c>
      <c r="D35" s="72" t="s">
        <v>84</v>
      </c>
      <c r="E35" s="203">
        <f>E14</f>
        <v>0</v>
      </c>
      <c r="F35" s="202" t="s">
        <v>53</v>
      </c>
      <c r="G35" s="211">
        <f>G14</f>
        <v>0</v>
      </c>
      <c r="H35" s="202" t="s">
        <v>53</v>
      </c>
      <c r="I35" s="202" t="s">
        <v>53</v>
      </c>
      <c r="J35" s="203">
        <f>SUM(E35:I35)</f>
        <v>0</v>
      </c>
      <c r="K35" s="15"/>
      <c r="L35" s="45"/>
    </row>
    <row r="36" spans="2:12" s="2" customFormat="1" x14ac:dyDescent="0.25">
      <c r="B36" s="208"/>
      <c r="C36" s="76"/>
      <c r="D36" s="76"/>
      <c r="E36" s="75"/>
      <c r="F36" s="75"/>
      <c r="G36" s="206"/>
      <c r="H36" s="75"/>
      <c r="I36" s="75"/>
      <c r="J36" s="75"/>
      <c r="K36" s="207"/>
      <c r="L36" s="91"/>
    </row>
    <row r="37" spans="2:12" s="2" customFormat="1" x14ac:dyDescent="0.25">
      <c r="B37" s="35" t="s">
        <v>116</v>
      </c>
      <c r="C37" s="76"/>
      <c r="D37" s="76"/>
      <c r="E37" s="76"/>
      <c r="F37" s="75"/>
      <c r="G37" s="75"/>
      <c r="H37" s="75"/>
      <c r="I37" s="75"/>
      <c r="J37" s="75"/>
      <c r="K37" s="207"/>
      <c r="L37" s="91"/>
    </row>
    <row r="38" spans="2:12" s="2" customFormat="1" x14ac:dyDescent="0.25">
      <c r="B38" s="36"/>
      <c r="C38" s="76"/>
      <c r="D38" s="76"/>
      <c r="E38" s="76"/>
      <c r="F38" s="75"/>
      <c r="G38" s="75"/>
      <c r="H38" s="75"/>
      <c r="I38" s="75"/>
      <c r="J38" s="75"/>
      <c r="K38" s="207"/>
      <c r="L38" s="91"/>
    </row>
    <row r="39" spans="2:12" s="2" customFormat="1" x14ac:dyDescent="0.25">
      <c r="B39" s="37" t="s">
        <v>117</v>
      </c>
      <c r="C39" s="76"/>
      <c r="D39" s="76"/>
      <c r="E39" s="76"/>
      <c r="F39" s="75"/>
      <c r="G39" s="75"/>
      <c r="H39" s="75"/>
      <c r="I39" s="75"/>
      <c r="J39" s="75"/>
      <c r="K39" s="207"/>
      <c r="L39" s="91"/>
    </row>
    <row r="40" spans="2:12" s="2" customFormat="1" x14ac:dyDescent="0.25">
      <c r="B40" s="37"/>
      <c r="C40" s="76"/>
      <c r="D40" s="76"/>
      <c r="E40" s="76"/>
      <c r="F40" s="75"/>
      <c r="G40" s="75"/>
      <c r="H40" s="75"/>
      <c r="I40" s="75"/>
      <c r="J40" s="75"/>
      <c r="K40" s="207"/>
      <c r="L40" s="91"/>
    </row>
    <row r="41" spans="2:12" s="2" customFormat="1" x14ac:dyDescent="0.25">
      <c r="B41" s="40" t="s">
        <v>118</v>
      </c>
      <c r="C41" s="76"/>
      <c r="D41" s="76"/>
      <c r="E41" s="76"/>
      <c r="F41" s="75"/>
      <c r="G41" s="75"/>
      <c r="H41" s="75"/>
      <c r="I41" s="75"/>
      <c r="J41" s="75"/>
      <c r="K41" s="207"/>
      <c r="L41" s="91"/>
    </row>
    <row r="42" spans="2:12" x14ac:dyDescent="0.25">
      <c r="B42" s="212"/>
      <c r="C42" s="45"/>
      <c r="D42" s="45"/>
      <c r="E42" s="36"/>
      <c r="F42" s="2"/>
      <c r="G42" s="2"/>
      <c r="H42" s="2"/>
      <c r="I42" s="91"/>
      <c r="J42" s="92"/>
      <c r="L42" s="92"/>
    </row>
    <row r="43" spans="2:12" s="2" customFormat="1" ht="108" customHeight="1" x14ac:dyDescent="0.25">
      <c r="B43" s="213" t="s">
        <v>41</v>
      </c>
      <c r="C43" s="43" t="s">
        <v>42</v>
      </c>
      <c r="D43" s="43" t="s">
        <v>43</v>
      </c>
      <c r="E43" s="43" t="s">
        <v>119</v>
      </c>
      <c r="F43" s="43" t="s">
        <v>90</v>
      </c>
      <c r="G43" s="43" t="s">
        <v>46</v>
      </c>
      <c r="H43" s="43" t="s">
        <v>47</v>
      </c>
      <c r="I43" s="43" t="s">
        <v>48</v>
      </c>
      <c r="J43" s="43" t="s">
        <v>93</v>
      </c>
      <c r="K43" s="210" t="s">
        <v>50</v>
      </c>
    </row>
    <row r="44" spans="2:12" s="2" customFormat="1" ht="55.95" customHeight="1" x14ac:dyDescent="0.25">
      <c r="B44" s="214">
        <v>4</v>
      </c>
      <c r="C44" s="215" t="s">
        <v>120</v>
      </c>
      <c r="D44" s="215" t="s">
        <v>121</v>
      </c>
      <c r="E44" s="22">
        <v>0</v>
      </c>
      <c r="F44" s="56" t="s">
        <v>53</v>
      </c>
      <c r="G44" s="56" t="s">
        <v>53</v>
      </c>
      <c r="H44" s="56" t="s">
        <v>53</v>
      </c>
      <c r="I44" s="56" t="s">
        <v>53</v>
      </c>
      <c r="J44" s="216">
        <f>SUM(E44:I44)</f>
        <v>0</v>
      </c>
      <c r="K44" s="23"/>
    </row>
    <row r="45" spans="2:12" s="2" customFormat="1" x14ac:dyDescent="0.25"/>
    <row r="46" spans="2:12" s="2" customFormat="1" x14ac:dyDescent="0.25">
      <c r="B46" s="3" t="s">
        <v>122</v>
      </c>
    </row>
    <row r="47" spans="2:12" s="2" customFormat="1" x14ac:dyDescent="0.25">
      <c r="B47" s="3"/>
    </row>
    <row r="48" spans="2:12" s="2" customFormat="1" x14ac:dyDescent="0.25">
      <c r="B48" s="3" t="s">
        <v>123</v>
      </c>
    </row>
    <row r="49" spans="2:12" s="2" customFormat="1" x14ac:dyDescent="0.25">
      <c r="B49" s="3"/>
    </row>
    <row r="50" spans="2:12" s="2" customFormat="1" x14ac:dyDescent="0.25">
      <c r="B50" s="3" t="s">
        <v>124</v>
      </c>
    </row>
    <row r="51" spans="2:12" s="2" customFormat="1" ht="14.4" thickBot="1" x14ac:dyDescent="0.3"/>
    <row r="52" spans="2:12" s="2" customFormat="1" ht="70.2" customHeight="1" thickBot="1" x14ac:dyDescent="0.3">
      <c r="B52" s="58" t="s">
        <v>41</v>
      </c>
      <c r="C52" s="169" t="s">
        <v>42</v>
      </c>
      <c r="D52" s="62" t="s">
        <v>77</v>
      </c>
      <c r="E52" s="62" t="s">
        <v>63</v>
      </c>
      <c r="F52" s="62" t="s">
        <v>64</v>
      </c>
      <c r="G52" s="62" t="s">
        <v>78</v>
      </c>
      <c r="H52" s="62" t="s">
        <v>79</v>
      </c>
      <c r="I52" s="62" t="s">
        <v>80</v>
      </c>
      <c r="J52" s="62" t="s">
        <v>125</v>
      </c>
      <c r="K52" s="59" t="s">
        <v>126</v>
      </c>
      <c r="L52" s="63" t="s">
        <v>127</v>
      </c>
    </row>
    <row r="53" spans="2:12" s="2" customFormat="1" ht="28.95" customHeight="1" thickBot="1" x14ac:dyDescent="0.3">
      <c r="B53" s="247" t="s">
        <v>128</v>
      </c>
      <c r="C53" s="248"/>
      <c r="D53" s="248"/>
      <c r="E53" s="248"/>
      <c r="F53" s="248"/>
      <c r="G53" s="248"/>
      <c r="H53" s="248"/>
      <c r="I53" s="248"/>
      <c r="J53" s="248"/>
      <c r="K53" s="248"/>
      <c r="L53" s="249"/>
    </row>
    <row r="54" spans="2:12" s="2" customFormat="1" ht="87" customHeight="1" thickBot="1" x14ac:dyDescent="0.3">
      <c r="B54" s="170">
        <v>6</v>
      </c>
      <c r="C54" s="171" t="s">
        <v>129</v>
      </c>
      <c r="D54" s="171" t="s">
        <v>130</v>
      </c>
      <c r="E54" s="172">
        <v>0</v>
      </c>
      <c r="F54" s="172">
        <v>0</v>
      </c>
      <c r="G54" s="172">
        <v>0</v>
      </c>
      <c r="H54" s="172">
        <v>0</v>
      </c>
      <c r="I54" s="173">
        <f>E54</f>
        <v>0</v>
      </c>
      <c r="J54" s="173">
        <f>E54/4</f>
        <v>0</v>
      </c>
      <c r="K54" s="173">
        <f>(E54/4)*3</f>
        <v>0</v>
      </c>
      <c r="L54" s="174">
        <f>E54</f>
        <v>0</v>
      </c>
    </row>
    <row r="55" spans="2:12" s="2" customFormat="1" x14ac:dyDescent="0.25"/>
    <row r="56" spans="2:12" s="2" customFormat="1" x14ac:dyDescent="0.25"/>
    <row r="57" spans="2:12" s="2" customFormat="1" x14ac:dyDescent="0.25"/>
    <row r="58" spans="2:12" s="2" customFormat="1" x14ac:dyDescent="0.25"/>
    <row r="59" spans="2:12" s="2" customFormat="1" x14ac:dyDescent="0.25"/>
    <row r="60" spans="2:12" s="2" customFormat="1" x14ac:dyDescent="0.25"/>
    <row r="61" spans="2:12" s="2" customFormat="1" x14ac:dyDescent="0.25"/>
    <row r="62" spans="2:12" s="2" customFormat="1" x14ac:dyDescent="0.25"/>
    <row r="63" spans="2:12" s="2" customFormat="1" x14ac:dyDescent="0.25"/>
    <row r="64" spans="2:12"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sheetData>
  <sheetProtection password="C7B7" sheet="1" objects="1" scenarios="1"/>
  <mergeCells count="2">
    <mergeCell ref="B2:K2"/>
    <mergeCell ref="B53:L53"/>
  </mergeCells>
  <pageMargins left="0.31496062992125984" right="0.31496062992125984" top="0.74803149606299213" bottom="0.74803149606299213" header="0.31496062992125984" footer="0.31496062992125984"/>
  <pageSetup paperSize="9" scale="37" fitToHeight="0" orientation="landscape" r:id="rId1"/>
  <headerFooter>
    <oddHeader>&amp;LCSS/0135&amp;C&amp;11OFFICIAL-SENSITIVE-COMMERCIAL
(when completed)&amp;R&amp;11 &amp;A</oddHeader>
    <oddFooter>&amp;COFFICIAL-SENSITIVE-COMMERCIAL
(when completed)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44FB-FD5C-4F0B-A354-E1C8B5C4384C}">
  <sheetPr>
    <pageSetUpPr fitToPage="1"/>
  </sheetPr>
  <dimension ref="A1:N230"/>
  <sheetViews>
    <sheetView zoomScale="80" zoomScaleNormal="80" zoomScaleSheetLayoutView="85" zoomScalePageLayoutView="60" workbookViewId="0">
      <selection activeCell="G46" sqref="G46"/>
    </sheetView>
  </sheetViews>
  <sheetFormatPr defaultColWidth="9.109375" defaultRowHeight="13.8" x14ac:dyDescent="0.25"/>
  <cols>
    <col min="1" max="1" width="3.44140625" style="33" customWidth="1"/>
    <col min="2" max="2" width="14.33203125" style="33" customWidth="1"/>
    <col min="3" max="3" width="27.109375" style="33" customWidth="1"/>
    <col min="4" max="4" width="21.44140625" style="33" customWidth="1"/>
    <col min="5" max="7" width="38.109375" style="33" customWidth="1"/>
    <col min="8" max="9" width="38.109375" style="55" customWidth="1"/>
    <col min="10" max="11" width="38.109375" style="33" customWidth="1"/>
    <col min="12" max="12" width="3.5546875" style="33" customWidth="1"/>
    <col min="13" max="14" width="35.44140625" style="33" customWidth="1"/>
    <col min="15" max="16384" width="9.109375" style="33"/>
  </cols>
  <sheetData>
    <row r="1" spans="1:14" s="2" customFormat="1" ht="14.4" thickBot="1" x14ac:dyDescent="0.3"/>
    <row r="2" spans="1:14" ht="30" customHeight="1" thickBot="1" x14ac:dyDescent="0.3">
      <c r="B2" s="240" t="s">
        <v>37</v>
      </c>
      <c r="C2" s="241"/>
      <c r="D2" s="241"/>
      <c r="E2" s="241"/>
      <c r="F2" s="241"/>
      <c r="G2" s="241"/>
      <c r="H2" s="241"/>
      <c r="I2" s="241"/>
      <c r="J2" s="241"/>
      <c r="K2" s="242"/>
      <c r="L2" s="32"/>
      <c r="M2" s="32"/>
      <c r="N2" s="32"/>
    </row>
    <row r="3" spans="1:14" x14ac:dyDescent="0.25">
      <c r="E3" s="34"/>
      <c r="F3" s="2"/>
      <c r="G3" s="2"/>
      <c r="H3" s="2"/>
      <c r="I3" s="2"/>
    </row>
    <row r="4" spans="1:14" x14ac:dyDescent="0.25">
      <c r="B4" s="35" t="s">
        <v>38</v>
      </c>
      <c r="D4" s="35"/>
      <c r="E4" s="35"/>
      <c r="F4" s="2"/>
      <c r="G4" s="2"/>
      <c r="H4" s="2"/>
      <c r="I4" s="2"/>
    </row>
    <row r="5" spans="1:14" x14ac:dyDescent="0.25">
      <c r="B5" s="36"/>
      <c r="D5" s="36"/>
      <c r="E5" s="36"/>
      <c r="F5" s="2"/>
      <c r="G5" s="2"/>
      <c r="H5" s="2"/>
      <c r="I5" s="2"/>
    </row>
    <row r="6" spans="1:14" x14ac:dyDescent="0.25">
      <c r="B6" s="37" t="s">
        <v>39</v>
      </c>
      <c r="D6" s="37"/>
      <c r="F6" s="2"/>
      <c r="G6" s="2"/>
      <c r="H6" s="2"/>
      <c r="I6" s="2"/>
      <c r="J6" s="38"/>
      <c r="M6" s="39"/>
    </row>
    <row r="7" spans="1:14" x14ac:dyDescent="0.25">
      <c r="B7" s="37"/>
      <c r="D7" s="37"/>
      <c r="F7" s="2"/>
      <c r="G7" s="2"/>
      <c r="H7" s="2"/>
      <c r="I7" s="2"/>
    </row>
    <row r="8" spans="1:14" x14ac:dyDescent="0.25">
      <c r="B8" s="40" t="s">
        <v>40</v>
      </c>
      <c r="D8" s="40"/>
      <c r="F8" s="2"/>
      <c r="G8" s="2"/>
      <c r="H8" s="2"/>
      <c r="I8" s="2"/>
    </row>
    <row r="9" spans="1:14" ht="14.4" thickBot="1" x14ac:dyDescent="0.3">
      <c r="C9" s="38"/>
      <c r="D9" s="38"/>
      <c r="E9" s="36"/>
      <c r="H9" s="33"/>
      <c r="I9" s="33"/>
    </row>
    <row r="10" spans="1:14" ht="110.25" customHeight="1" thickBot="1" x14ac:dyDescent="0.3">
      <c r="B10" s="41" t="s">
        <v>41</v>
      </c>
      <c r="C10" s="42" t="s">
        <v>42</v>
      </c>
      <c r="D10" s="42" t="s">
        <v>43</v>
      </c>
      <c r="E10" s="43" t="s">
        <v>44</v>
      </c>
      <c r="F10" s="42" t="s">
        <v>45</v>
      </c>
      <c r="G10" s="42" t="s">
        <v>46</v>
      </c>
      <c r="H10" s="42" t="s">
        <v>47</v>
      </c>
      <c r="I10" s="42" t="s">
        <v>48</v>
      </c>
      <c r="J10" s="42" t="s">
        <v>49</v>
      </c>
      <c r="K10" s="44" t="s">
        <v>50</v>
      </c>
      <c r="L10" s="45"/>
    </row>
    <row r="11" spans="1:14" ht="29.25" customHeight="1" x14ac:dyDescent="0.25">
      <c r="A11" s="144"/>
      <c r="B11" s="160">
        <v>1.1000000000000001</v>
      </c>
      <c r="C11" s="161" t="s">
        <v>51</v>
      </c>
      <c r="D11" s="145" t="s">
        <v>52</v>
      </c>
      <c r="E11" s="175">
        <f>'Table 2-Firm &amp; Fixed Prices'!E14</f>
        <v>0</v>
      </c>
      <c r="F11" s="46" t="s">
        <v>53</v>
      </c>
      <c r="G11" s="51">
        <f>'Table 2-Firm &amp; Fixed Prices'!G14</f>
        <v>0</v>
      </c>
      <c r="H11" s="46" t="s">
        <v>53</v>
      </c>
      <c r="I11" s="46" t="s">
        <v>53</v>
      </c>
      <c r="J11" s="47">
        <f t="shared" ref="J11:J15" si="0">SUM(E11:I11)</f>
        <v>0</v>
      </c>
      <c r="K11" s="180"/>
      <c r="L11" s="45"/>
    </row>
    <row r="12" spans="1:14" ht="29.25" customHeight="1" x14ac:dyDescent="0.25">
      <c r="A12" s="144"/>
      <c r="B12" s="142">
        <v>1.2</v>
      </c>
      <c r="C12" s="139" t="s">
        <v>54</v>
      </c>
      <c r="D12" s="48" t="s">
        <v>55</v>
      </c>
      <c r="E12" s="176">
        <f>'Table 2-Firm &amp; Fixed Prices'!E14</f>
        <v>0</v>
      </c>
      <c r="F12" s="146" t="s">
        <v>53</v>
      </c>
      <c r="G12" s="51">
        <f>'Table 2-Firm &amp; Fixed Prices'!G14</f>
        <v>0</v>
      </c>
      <c r="H12" s="153" t="s">
        <v>53</v>
      </c>
      <c r="I12" s="154" t="s">
        <v>53</v>
      </c>
      <c r="J12" s="157">
        <f t="shared" si="0"/>
        <v>0</v>
      </c>
      <c r="K12" s="181"/>
      <c r="L12" s="45"/>
    </row>
    <row r="13" spans="1:14" ht="29.25" customHeight="1" x14ac:dyDescent="0.25">
      <c r="A13" s="144"/>
      <c r="B13" s="142">
        <v>1.3</v>
      </c>
      <c r="C13" s="140" t="s">
        <v>56</v>
      </c>
      <c r="D13" s="50" t="s">
        <v>55</v>
      </c>
      <c r="E13" s="177">
        <f>'Table 2-Firm &amp; Fixed Prices'!E14</f>
        <v>0</v>
      </c>
      <c r="F13" s="147" t="s">
        <v>53</v>
      </c>
      <c r="G13" s="51">
        <f>'Table 2-Firm &amp; Fixed Prices'!G14</f>
        <v>0</v>
      </c>
      <c r="H13" s="155" t="s">
        <v>53</v>
      </c>
      <c r="I13" s="156" t="s">
        <v>53</v>
      </c>
      <c r="J13" s="157">
        <f t="shared" si="0"/>
        <v>0</v>
      </c>
      <c r="K13" s="181"/>
      <c r="L13" s="45"/>
    </row>
    <row r="14" spans="1:14" ht="29.25" customHeight="1" x14ac:dyDescent="0.25">
      <c r="A14" s="144"/>
      <c r="B14" s="142">
        <v>1.4</v>
      </c>
      <c r="C14" s="140" t="s">
        <v>57</v>
      </c>
      <c r="D14" s="168" t="s">
        <v>58</v>
      </c>
      <c r="E14" s="178">
        <f>'Table 2-Firm &amp; Fixed Prices'!E14</f>
        <v>0</v>
      </c>
      <c r="F14" s="148" t="s">
        <v>53</v>
      </c>
      <c r="G14" s="51">
        <f>'Table 2-Firm &amp; Fixed Prices'!G14</f>
        <v>0</v>
      </c>
      <c r="H14" s="151" t="s">
        <v>53</v>
      </c>
      <c r="I14" s="152" t="s">
        <v>53</v>
      </c>
      <c r="J14" s="149">
        <f>SUM(E14:I14)</f>
        <v>0</v>
      </c>
      <c r="K14" s="182"/>
      <c r="L14" s="45"/>
    </row>
    <row r="15" spans="1:14" ht="29.25" customHeight="1" thickBot="1" x14ac:dyDescent="0.3">
      <c r="A15" s="144"/>
      <c r="B15" s="143">
        <v>1.5</v>
      </c>
      <c r="C15" s="140" t="s">
        <v>59</v>
      </c>
      <c r="D15" s="52" t="s">
        <v>58</v>
      </c>
      <c r="E15" s="179">
        <f>'Table 2-Firm &amp; Fixed Prices'!E14</f>
        <v>0</v>
      </c>
      <c r="F15" s="53" t="s">
        <v>53</v>
      </c>
      <c r="G15" s="51">
        <f>'Table 2-Firm &amp; Fixed Prices'!G14</f>
        <v>0</v>
      </c>
      <c r="H15" s="150" t="s">
        <v>53</v>
      </c>
      <c r="I15" s="150" t="s">
        <v>53</v>
      </c>
      <c r="J15" s="54">
        <f t="shared" si="0"/>
        <v>0</v>
      </c>
      <c r="K15" s="183"/>
      <c r="L15" s="45"/>
    </row>
    <row r="16" spans="1:14" s="2" customFormat="1" x14ac:dyDescent="0.25">
      <c r="B16" s="141"/>
      <c r="C16" s="141"/>
      <c r="G16" s="141"/>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sheetData>
  <sheetProtection password="C7B7" sheet="1" objects="1" scenarios="1"/>
  <mergeCells count="1">
    <mergeCell ref="B2:K2"/>
  </mergeCells>
  <pageMargins left="0.31496062992125984" right="0.31496062992125984" top="0.74803149606299213" bottom="0.74803149606299213" header="0.31496062992125984" footer="0.31496062992125984"/>
  <pageSetup paperSize="9" scale="42" orientation="landscape" r:id="rId1"/>
  <headerFooter>
    <oddHeader>&amp;LCSS/0135&amp;C&amp;11OFFICIAL-SENSITIVE-COMMERCIAL
(when completed)&amp;R&amp;11 &amp;A</oddHeader>
    <oddFooter>&amp;COFFICIAL-SENSITIVE-COMMERCIAL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A8D48-FB5D-420D-9355-B351ECC7FB31}">
  <sheetPr>
    <pageSetUpPr fitToPage="1"/>
  </sheetPr>
  <dimension ref="B2:K39"/>
  <sheetViews>
    <sheetView zoomScale="80" zoomScaleNormal="80" zoomScalePageLayoutView="70" workbookViewId="0">
      <selection activeCell="L12" sqref="L12"/>
    </sheetView>
  </sheetViews>
  <sheetFormatPr defaultColWidth="9.109375" defaultRowHeight="13.8" x14ac:dyDescent="0.25"/>
  <cols>
    <col min="1" max="1" width="3.44140625" style="33" customWidth="1"/>
    <col min="2" max="2" width="13.6640625" style="33" customWidth="1"/>
    <col min="3" max="3" width="27.33203125" style="33" customWidth="1"/>
    <col min="4" max="10" width="27.5546875" style="33" customWidth="1"/>
    <col min="11" max="11" width="6.6640625" style="33" customWidth="1"/>
    <col min="12" max="16384" width="9.109375" style="33"/>
  </cols>
  <sheetData>
    <row r="2" spans="2:11" ht="30" customHeight="1" x14ac:dyDescent="0.25">
      <c r="B2" s="240" t="s">
        <v>60</v>
      </c>
      <c r="C2" s="241"/>
      <c r="D2" s="241"/>
      <c r="E2" s="241"/>
      <c r="F2" s="241"/>
      <c r="G2" s="241"/>
      <c r="H2" s="241"/>
      <c r="I2" s="241"/>
      <c r="J2" s="242"/>
      <c r="K2" s="32"/>
    </row>
    <row r="3" spans="2:11" x14ac:dyDescent="0.25">
      <c r="C3" s="45"/>
      <c r="D3" s="45"/>
      <c r="E3" s="57"/>
      <c r="F3" s="45"/>
      <c r="G3" s="45"/>
      <c r="H3" s="45"/>
      <c r="I3" s="45"/>
      <c r="J3" s="45"/>
      <c r="K3" s="45"/>
    </row>
    <row r="4" spans="2:11" x14ac:dyDescent="0.25">
      <c r="B4" s="35" t="s">
        <v>61</v>
      </c>
      <c r="D4" s="35"/>
      <c r="E4" s="35"/>
    </row>
    <row r="5" spans="2:11" ht="14.4" thickBot="1" x14ac:dyDescent="0.3">
      <c r="C5" s="38"/>
      <c r="D5" s="36"/>
    </row>
    <row r="6" spans="2:11" ht="110.25" customHeight="1" thickBot="1" x14ac:dyDescent="0.3">
      <c r="B6" s="58" t="s">
        <v>41</v>
      </c>
      <c r="C6" s="59" t="s">
        <v>62</v>
      </c>
      <c r="D6" s="60" t="s">
        <v>63</v>
      </c>
      <c r="E6" s="61" t="s">
        <v>64</v>
      </c>
      <c r="F6" s="62" t="s">
        <v>65</v>
      </c>
      <c r="G6" s="62" t="s">
        <v>66</v>
      </c>
      <c r="H6" s="62" t="s">
        <v>67</v>
      </c>
      <c r="I6" s="62" t="s">
        <v>68</v>
      </c>
      <c r="J6" s="63" t="s">
        <v>69</v>
      </c>
    </row>
    <row r="7" spans="2:11" s="2" customFormat="1" ht="51" customHeight="1" thickBot="1" x14ac:dyDescent="0.3">
      <c r="B7" s="64">
        <v>1</v>
      </c>
      <c r="C7" s="243" t="s">
        <v>70</v>
      </c>
      <c r="D7" s="244"/>
      <c r="E7" s="245"/>
      <c r="F7" s="245"/>
      <c r="G7" s="245"/>
      <c r="H7" s="245"/>
      <c r="I7" s="245"/>
      <c r="J7" s="246"/>
    </row>
    <row r="8" spans="2:11" ht="51" customHeight="1" x14ac:dyDescent="0.25">
      <c r="B8" s="65">
        <v>1.1000000000000001</v>
      </c>
      <c r="C8" s="48" t="s">
        <v>71</v>
      </c>
      <c r="D8" s="16">
        <v>0</v>
      </c>
      <c r="E8" s="16">
        <v>0</v>
      </c>
      <c r="F8" s="16">
        <v>0</v>
      </c>
      <c r="G8" s="16">
        <v>0</v>
      </c>
      <c r="H8" s="49">
        <f>E8</f>
        <v>0</v>
      </c>
      <c r="I8" s="49">
        <f>E8</f>
        <v>0</v>
      </c>
      <c r="J8" s="66">
        <f>E8</f>
        <v>0</v>
      </c>
    </row>
    <row r="9" spans="2:11" ht="51" customHeight="1" x14ac:dyDescent="0.25">
      <c r="B9" s="67">
        <v>1.2</v>
      </c>
      <c r="C9" s="68" t="s">
        <v>72</v>
      </c>
      <c r="D9" s="12">
        <v>0</v>
      </c>
      <c r="E9" s="12">
        <v>0</v>
      </c>
      <c r="F9" s="12">
        <v>0</v>
      </c>
      <c r="G9" s="12">
        <v>0</v>
      </c>
      <c r="H9" s="69">
        <f t="shared" ref="H9:H12" si="0">E9</f>
        <v>0</v>
      </c>
      <c r="I9" s="69">
        <f t="shared" ref="I9:I12" si="1">E9</f>
        <v>0</v>
      </c>
      <c r="J9" s="70">
        <f t="shared" ref="J9:J12" si="2">E9</f>
        <v>0</v>
      </c>
    </row>
    <row r="10" spans="2:11" ht="51" customHeight="1" x14ac:dyDescent="0.25">
      <c r="B10" s="67">
        <v>1.3</v>
      </c>
      <c r="C10" s="68" t="s">
        <v>73</v>
      </c>
      <c r="D10" s="12">
        <v>0</v>
      </c>
      <c r="E10" s="12">
        <v>0</v>
      </c>
      <c r="F10" s="12">
        <v>0</v>
      </c>
      <c r="G10" s="12">
        <v>0</v>
      </c>
      <c r="H10" s="69">
        <f t="shared" si="0"/>
        <v>0</v>
      </c>
      <c r="I10" s="69">
        <f t="shared" si="1"/>
        <v>0</v>
      </c>
      <c r="J10" s="70">
        <f t="shared" si="2"/>
        <v>0</v>
      </c>
    </row>
    <row r="11" spans="2:11" ht="51" customHeight="1" x14ac:dyDescent="0.25">
      <c r="B11" s="67">
        <v>1.4</v>
      </c>
      <c r="C11" s="68" t="s">
        <v>74</v>
      </c>
      <c r="D11" s="12">
        <v>0</v>
      </c>
      <c r="E11" s="12">
        <v>0</v>
      </c>
      <c r="F11" s="12">
        <v>0</v>
      </c>
      <c r="G11" s="12">
        <v>0</v>
      </c>
      <c r="H11" s="69">
        <f t="shared" si="0"/>
        <v>0</v>
      </c>
      <c r="I11" s="69">
        <f t="shared" si="1"/>
        <v>0</v>
      </c>
      <c r="J11" s="70">
        <f t="shared" si="2"/>
        <v>0</v>
      </c>
    </row>
    <row r="12" spans="2:11" ht="51" customHeight="1" x14ac:dyDescent="0.25">
      <c r="B12" s="71">
        <v>1.5</v>
      </c>
      <c r="C12" s="72" t="s">
        <v>75</v>
      </c>
      <c r="D12" s="14">
        <v>0</v>
      </c>
      <c r="E12" s="14">
        <v>0</v>
      </c>
      <c r="F12" s="14">
        <v>0</v>
      </c>
      <c r="G12" s="14">
        <v>0</v>
      </c>
      <c r="H12" s="73">
        <f t="shared" si="0"/>
        <v>0</v>
      </c>
      <c r="I12" s="73">
        <f t="shared" si="1"/>
        <v>0</v>
      </c>
      <c r="J12" s="74">
        <f t="shared" si="2"/>
        <v>0</v>
      </c>
    </row>
    <row r="13" spans="2:11" x14ac:dyDescent="0.25">
      <c r="C13" s="75"/>
      <c r="D13" s="76"/>
      <c r="E13" s="76"/>
      <c r="F13" s="76"/>
      <c r="G13" s="76"/>
      <c r="H13" s="75"/>
      <c r="I13" s="75"/>
      <c r="J13" s="75"/>
    </row>
    <row r="14" spans="2:11" x14ac:dyDescent="0.25">
      <c r="B14" s="35" t="s">
        <v>76</v>
      </c>
      <c r="D14" s="76"/>
      <c r="E14" s="76"/>
      <c r="F14" s="76"/>
      <c r="G14" s="76"/>
      <c r="H14" s="75"/>
      <c r="I14" s="75"/>
      <c r="J14" s="75"/>
    </row>
    <row r="15" spans="2:11" x14ac:dyDescent="0.25">
      <c r="C15" s="45"/>
      <c r="D15" s="45"/>
      <c r="E15" s="45"/>
      <c r="F15" s="45"/>
      <c r="G15" s="45"/>
      <c r="H15" s="45"/>
      <c r="I15" s="45"/>
      <c r="J15" s="45"/>
    </row>
    <row r="16" spans="2:11" ht="75.75" customHeight="1" x14ac:dyDescent="0.25">
      <c r="B16" s="77" t="s">
        <v>41</v>
      </c>
      <c r="C16" s="78" t="s">
        <v>77</v>
      </c>
      <c r="D16" s="78" t="s">
        <v>63</v>
      </c>
      <c r="E16" s="78" t="s">
        <v>64</v>
      </c>
      <c r="F16" s="78" t="s">
        <v>78</v>
      </c>
      <c r="G16" s="78" t="s">
        <v>79</v>
      </c>
      <c r="H16" s="78" t="s">
        <v>80</v>
      </c>
      <c r="I16" s="78" t="s">
        <v>81</v>
      </c>
      <c r="J16" s="79" t="s">
        <v>69</v>
      </c>
    </row>
    <row r="17" spans="2:10" s="2" customFormat="1" ht="51" customHeight="1" x14ac:dyDescent="0.25">
      <c r="B17" s="64">
        <v>2</v>
      </c>
      <c r="C17" s="243" t="s">
        <v>82</v>
      </c>
      <c r="D17" s="245"/>
      <c r="E17" s="245"/>
      <c r="F17" s="245"/>
      <c r="G17" s="245"/>
      <c r="H17" s="245"/>
      <c r="I17" s="245"/>
      <c r="J17" s="246"/>
    </row>
    <row r="18" spans="2:10" s="45" customFormat="1" ht="50.25" customHeight="1" x14ac:dyDescent="0.25">
      <c r="B18" s="67">
        <v>2.1</v>
      </c>
      <c r="C18" s="68" t="s">
        <v>83</v>
      </c>
      <c r="D18" s="80">
        <v>0</v>
      </c>
      <c r="E18" s="12">
        <v>0</v>
      </c>
      <c r="F18" s="12">
        <v>0</v>
      </c>
      <c r="G18" s="12">
        <v>0</v>
      </c>
      <c r="H18" s="69">
        <f>E18</f>
        <v>0</v>
      </c>
      <c r="I18" s="69">
        <f>E18</f>
        <v>0</v>
      </c>
      <c r="J18" s="70">
        <f>E18</f>
        <v>0</v>
      </c>
    </row>
    <row r="19" spans="2:10" ht="50.25" customHeight="1" x14ac:dyDescent="0.25">
      <c r="B19" s="67">
        <v>2.2000000000000002</v>
      </c>
      <c r="C19" s="68" t="s">
        <v>52</v>
      </c>
      <c r="D19" s="80">
        <v>0</v>
      </c>
      <c r="E19" s="12">
        <v>0</v>
      </c>
      <c r="F19" s="12">
        <v>0</v>
      </c>
      <c r="G19" s="12">
        <v>0</v>
      </c>
      <c r="H19" s="69">
        <f t="shared" ref="H19:H22" si="3">E19</f>
        <v>0</v>
      </c>
      <c r="I19" s="69">
        <f t="shared" ref="I19:I22" si="4">E19</f>
        <v>0</v>
      </c>
      <c r="J19" s="70">
        <f t="shared" ref="J19:J22" si="5">E19</f>
        <v>0</v>
      </c>
    </row>
    <row r="20" spans="2:10" ht="50.25" customHeight="1" x14ac:dyDescent="0.25">
      <c r="B20" s="67">
        <v>2.2999999999999998</v>
      </c>
      <c r="C20" s="68" t="s">
        <v>84</v>
      </c>
      <c r="D20" s="80">
        <v>0</v>
      </c>
      <c r="E20" s="12">
        <v>0</v>
      </c>
      <c r="F20" s="12">
        <v>0</v>
      </c>
      <c r="G20" s="12">
        <v>0</v>
      </c>
      <c r="H20" s="69">
        <f t="shared" si="3"/>
        <v>0</v>
      </c>
      <c r="I20" s="69">
        <f t="shared" si="4"/>
        <v>0</v>
      </c>
      <c r="J20" s="70">
        <f t="shared" si="5"/>
        <v>0</v>
      </c>
    </row>
    <row r="21" spans="2:10" ht="50.25" customHeight="1" x14ac:dyDescent="0.25">
      <c r="B21" s="67">
        <v>2.4</v>
      </c>
      <c r="C21" s="68" t="s">
        <v>55</v>
      </c>
      <c r="D21" s="80">
        <v>0</v>
      </c>
      <c r="E21" s="12">
        <v>0</v>
      </c>
      <c r="F21" s="12">
        <v>0</v>
      </c>
      <c r="G21" s="12">
        <v>0</v>
      </c>
      <c r="H21" s="69">
        <f t="shared" si="3"/>
        <v>0</v>
      </c>
      <c r="I21" s="69">
        <f t="shared" si="4"/>
        <v>0</v>
      </c>
      <c r="J21" s="70">
        <f t="shared" si="5"/>
        <v>0</v>
      </c>
    </row>
    <row r="22" spans="2:10" ht="50.25" customHeight="1" x14ac:dyDescent="0.25">
      <c r="B22" s="71">
        <v>2.5</v>
      </c>
      <c r="C22" s="72" t="s">
        <v>58</v>
      </c>
      <c r="D22" s="81">
        <v>0</v>
      </c>
      <c r="E22" s="14">
        <v>0</v>
      </c>
      <c r="F22" s="14">
        <v>0</v>
      </c>
      <c r="G22" s="14">
        <v>0</v>
      </c>
      <c r="H22" s="73">
        <f t="shared" si="3"/>
        <v>0</v>
      </c>
      <c r="I22" s="73">
        <f t="shared" si="4"/>
        <v>0</v>
      </c>
      <c r="J22" s="74">
        <f t="shared" si="5"/>
        <v>0</v>
      </c>
    </row>
    <row r="23" spans="2:10" x14ac:dyDescent="0.25">
      <c r="E23" s="39"/>
      <c r="G23" s="45"/>
    </row>
    <row r="24" spans="2:10" x14ac:dyDescent="0.25">
      <c r="E24" s="39"/>
    </row>
    <row r="25" spans="2:10" x14ac:dyDescent="0.25">
      <c r="E25" s="39"/>
    </row>
    <row r="26" spans="2:10" x14ac:dyDescent="0.25">
      <c r="E26" s="39"/>
    </row>
    <row r="27" spans="2:10" x14ac:dyDescent="0.25">
      <c r="E27" s="39"/>
    </row>
    <row r="28" spans="2:10" x14ac:dyDescent="0.25">
      <c r="E28" s="39"/>
    </row>
    <row r="29" spans="2:10" x14ac:dyDescent="0.25">
      <c r="E29" s="39"/>
    </row>
    <row r="30" spans="2:10" x14ac:dyDescent="0.25">
      <c r="E30" s="39"/>
    </row>
    <row r="31" spans="2:10" x14ac:dyDescent="0.25">
      <c r="E31" s="39"/>
    </row>
    <row r="32" spans="2:10" x14ac:dyDescent="0.25">
      <c r="E32" s="39"/>
    </row>
    <row r="33" spans="5:5" x14ac:dyDescent="0.25">
      <c r="E33" s="39"/>
    </row>
    <row r="34" spans="5:5" x14ac:dyDescent="0.25">
      <c r="E34" s="39"/>
    </row>
    <row r="35" spans="5:5" x14ac:dyDescent="0.25">
      <c r="E35" s="39"/>
    </row>
    <row r="36" spans="5:5" x14ac:dyDescent="0.25">
      <c r="E36" s="39"/>
    </row>
    <row r="37" spans="5:5" x14ac:dyDescent="0.25">
      <c r="E37" s="39"/>
    </row>
    <row r="38" spans="5:5" x14ac:dyDescent="0.25">
      <c r="E38" s="39"/>
    </row>
    <row r="39" spans="5:5" x14ac:dyDescent="0.25">
      <c r="E39" s="39"/>
    </row>
  </sheetData>
  <sheetProtection password="C7B7" sheet="1" objects="1" scenarios="1"/>
  <mergeCells count="3">
    <mergeCell ref="B2:J2"/>
    <mergeCell ref="C7:J7"/>
    <mergeCell ref="C17:J17"/>
  </mergeCells>
  <pageMargins left="0.7" right="0.7" top="0.75" bottom="0.75" header="0.3" footer="0.3"/>
  <pageSetup paperSize="9" scale="36" fitToHeight="0" orientation="portrait" r:id="rId1"/>
  <headerFooter>
    <oddHeader>&amp;LCSS/0135&amp;COFFICIAL-SENSITIVE-COMMERCIAL
(when completed)&amp;R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CE1D-F29C-4158-8E50-6042284F7E7D}">
  <sheetPr>
    <pageSetUpPr fitToPage="1"/>
  </sheetPr>
  <dimension ref="B1:K49"/>
  <sheetViews>
    <sheetView topLeftCell="A4" zoomScale="80" zoomScaleNormal="80" zoomScalePageLayoutView="70" workbookViewId="0">
      <selection activeCell="K23" sqref="K23"/>
    </sheetView>
  </sheetViews>
  <sheetFormatPr defaultColWidth="9.109375" defaultRowHeight="13.8" x14ac:dyDescent="0.25"/>
  <cols>
    <col min="1" max="1" width="4.88671875" style="45" customWidth="1"/>
    <col min="2" max="2" width="23.88671875" style="45" customWidth="1"/>
    <col min="3" max="9" width="27.5546875" style="45" customWidth="1"/>
    <col min="10" max="10" width="11.6640625" style="45" customWidth="1"/>
    <col min="11" max="11" width="27.5546875" style="45" customWidth="1"/>
    <col min="12" max="16384" width="9.109375" style="45"/>
  </cols>
  <sheetData>
    <row r="1" spans="2:11" ht="14.4" thickBot="1" x14ac:dyDescent="0.3"/>
    <row r="2" spans="2:11" ht="30.75" customHeight="1" thickBot="1" x14ac:dyDescent="0.3">
      <c r="B2" s="250" t="s">
        <v>131</v>
      </c>
      <c r="C2" s="251"/>
      <c r="D2" s="251"/>
      <c r="E2" s="251"/>
      <c r="F2" s="251"/>
      <c r="G2" s="251"/>
      <c r="H2" s="251"/>
      <c r="I2" s="251"/>
      <c r="J2" s="251"/>
      <c r="K2" s="252"/>
    </row>
    <row r="3" spans="2:11" ht="30.75" customHeight="1" x14ac:dyDescent="0.25">
      <c r="B3" s="82"/>
      <c r="C3" s="82"/>
      <c r="D3" s="82"/>
      <c r="E3" s="82"/>
      <c r="F3" s="82"/>
      <c r="G3" s="82"/>
      <c r="H3" s="82"/>
      <c r="I3" s="82"/>
      <c r="J3" s="82"/>
      <c r="K3" s="82"/>
    </row>
    <row r="4" spans="2:11" ht="30.75" customHeight="1" x14ac:dyDescent="0.25">
      <c r="B4" s="83" t="s">
        <v>132</v>
      </c>
      <c r="C4" s="82"/>
      <c r="D4" s="82"/>
      <c r="E4" s="82"/>
      <c r="F4" s="82"/>
      <c r="G4" s="82"/>
      <c r="H4" s="82"/>
      <c r="I4" s="82"/>
      <c r="J4" s="82"/>
      <c r="K4" s="82"/>
    </row>
    <row r="5" spans="2:11" x14ac:dyDescent="0.25">
      <c r="B5" s="82"/>
      <c r="C5" s="82"/>
      <c r="D5" s="82"/>
      <c r="E5" s="82"/>
      <c r="F5" s="82"/>
      <c r="G5" s="82"/>
      <c r="H5" s="82"/>
      <c r="I5" s="82"/>
      <c r="J5" s="82"/>
      <c r="K5" s="82"/>
    </row>
    <row r="6" spans="2:11" x14ac:dyDescent="0.25">
      <c r="B6" s="84" t="s">
        <v>133</v>
      </c>
    </row>
    <row r="7" spans="2:11" ht="14.4" thickBot="1" x14ac:dyDescent="0.3">
      <c r="B7" s="84"/>
    </row>
    <row r="8" spans="2:11" ht="42" thickBot="1" x14ac:dyDescent="0.3">
      <c r="C8" s="85" t="s">
        <v>134</v>
      </c>
      <c r="D8" s="86" t="s">
        <v>135</v>
      </c>
      <c r="E8" s="86" t="s">
        <v>136</v>
      </c>
      <c r="F8" s="86" t="s">
        <v>137</v>
      </c>
      <c r="G8" s="86" t="s">
        <v>138</v>
      </c>
      <c r="H8" s="87" t="s">
        <v>139</v>
      </c>
      <c r="I8" s="87" t="s">
        <v>140</v>
      </c>
    </row>
    <row r="9" spans="2:11" ht="45.75" customHeight="1" thickBot="1" x14ac:dyDescent="0.3">
      <c r="C9" s="88">
        <f>'Table 2-Firm &amp; Fixed Prices'!E13+'Table 2-Firm &amp; Fixed Prices'!E14+'Table 2-Firm &amp; Fixed Prices'!E15+'Table 2-Firm &amp; Fixed Prices'!E16+'Table 2-Firm &amp; Fixed Prices'!E17+'Table 2-Firm &amp; Fixed Prices'!E18+'Table 2-Firm &amp; Fixed Prices'!E19+'Table 2-Firm &amp; Fixed Prices'!E20+'Table 2-Firm &amp; Fixed Prices'!E21+'Table 2-Firm &amp; Fixed Prices'!E22+'Table 2-Firm &amp; Fixed Prices'!E23+'Table 2-Firm &amp; Fixed Prices'!E32+'Table 2-Firm &amp; Fixed Prices'!E33+'Table 2-Firm &amp; Fixed Prices'!E34+'Table 2-Firm &amp; Fixed Prices'!E35</f>
        <v>0</v>
      </c>
      <c r="D9" s="89">
        <f>'Table 2-Firm &amp; Fixed Prices'!J11+'Table 2-Firm &amp; Fixed Prices'!J12</f>
        <v>0</v>
      </c>
      <c r="E9" s="89">
        <f>'Table 2-Firm &amp; Fixed Prices'!G13+'Table 2-Firm &amp; Fixed Prices'!G14+'Table 2-Firm &amp; Fixed Prices'!G15+'Table 2-Firm &amp; Fixed Prices'!G16+'Table 2-Firm &amp; Fixed Prices'!G17+'Table 2-Firm &amp; Fixed Prices'!G18+'Table 2-Firm &amp; Fixed Prices'!G19+'Table 2-Firm &amp; Fixed Prices'!G20+'Table 2-Firm &amp; Fixed Prices'!G21+'Table 2-Firm &amp; Fixed Prices'!G22+'Table 2-Firm &amp; Fixed Prices'!G23+'Table 2-Firm &amp; Fixed Prices'!G32+'Table 2-Firm &amp; Fixed Prices'!G33+'Table 2-Firm &amp; Fixed Prices'!G34+'Table 2-Firm &amp; Fixed Prices'!G35</f>
        <v>0</v>
      </c>
      <c r="F9" s="89">
        <f>'Table 2-Firm &amp; Fixed Prices'!H11</f>
        <v>0</v>
      </c>
      <c r="G9" s="89">
        <f>'Table 2-Firm &amp; Fixed Prices'!I11</f>
        <v>0</v>
      </c>
      <c r="H9" s="90">
        <f>'Table 2-Firm &amp; Fixed Prices'!J44</f>
        <v>0</v>
      </c>
      <c r="I9" s="90">
        <f>'Table 2-Firm &amp; Fixed Prices'!E54+'Table 2-Firm &amp; Fixed Prices'!F54+'Table 2-Firm &amp; Fixed Prices'!G54+'Table 2-Firm &amp; Fixed Prices'!H54+'Table 2-Firm &amp; Fixed Prices'!I54+'Table 2-Firm &amp; Fixed Prices'!J54</f>
        <v>0</v>
      </c>
    </row>
    <row r="10" spans="2:11" x14ac:dyDescent="0.25">
      <c r="C10" s="75"/>
      <c r="D10" s="75"/>
      <c r="E10" s="75"/>
      <c r="F10" s="75"/>
      <c r="G10" s="75"/>
      <c r="H10" s="75"/>
    </row>
    <row r="11" spans="2:11" x14ac:dyDescent="0.25">
      <c r="B11" s="84" t="s">
        <v>141</v>
      </c>
    </row>
    <row r="12" spans="2:11" ht="14.4" thickBot="1" x14ac:dyDescent="0.3">
      <c r="B12" s="84"/>
    </row>
    <row r="13" spans="2:11" ht="69.599999999999994" thickBot="1" x14ac:dyDescent="0.3">
      <c r="C13" s="85" t="s">
        <v>142</v>
      </c>
      <c r="D13" s="86" t="s">
        <v>143</v>
      </c>
      <c r="E13" s="86" t="s">
        <v>136</v>
      </c>
      <c r="F13" s="86" t="s">
        <v>144</v>
      </c>
      <c r="G13" s="86" t="s">
        <v>145</v>
      </c>
      <c r="H13" s="87" t="s">
        <v>146</v>
      </c>
      <c r="I13" s="87" t="s">
        <v>140</v>
      </c>
    </row>
    <row r="14" spans="2:11" ht="45.75" customHeight="1" thickBot="1" x14ac:dyDescent="0.3">
      <c r="C14" s="88">
        <f>'Table 3-Option Craft'!E11+'Table 3-Option Craft'!E12+'Table 3-Option Craft'!E13+'Table 3-Option Craft'!E14+'Table 3-Option Craft'!E15</f>
        <v>0</v>
      </c>
      <c r="D14" s="89" t="s">
        <v>53</v>
      </c>
      <c r="E14" s="89">
        <f>'Table 3-Option Craft'!G11+'Table 3-Option Craft'!G12+'Table 3-Option Craft'!G13+'Table 3-Option Craft'!G14+'Table 3-Option Craft'!G15</f>
        <v>0</v>
      </c>
      <c r="F14" s="89" t="s">
        <v>53</v>
      </c>
      <c r="G14" s="89" t="s">
        <v>53</v>
      </c>
      <c r="H14" s="90" t="s">
        <v>53</v>
      </c>
      <c r="I14" s="90">
        <f>'Table 2-Firm &amp; Fixed Prices'!K54+'Table 2-Firm &amp; Fixed Prices'!L54</f>
        <v>0</v>
      </c>
    </row>
    <row r="15" spans="2:11" s="91" customFormat="1" x14ac:dyDescent="0.25">
      <c r="C15" s="75"/>
      <c r="D15" s="75"/>
      <c r="E15" s="75"/>
      <c r="F15" s="75"/>
      <c r="G15" s="75"/>
    </row>
    <row r="16" spans="2:11" x14ac:dyDescent="0.25">
      <c r="B16" s="84" t="s">
        <v>147</v>
      </c>
    </row>
    <row r="17" spans="2:11" ht="14.4" thickBot="1" x14ac:dyDescent="0.3">
      <c r="G17" s="92"/>
      <c r="H17" s="92"/>
      <c r="K17" s="93"/>
    </row>
    <row r="18" spans="2:11" ht="69.599999999999994" customHeight="1" thickBot="1" x14ac:dyDescent="0.3">
      <c r="C18" s="94" t="s">
        <v>148</v>
      </c>
      <c r="D18" s="95" t="s">
        <v>149</v>
      </c>
      <c r="E18" s="95" t="s">
        <v>150</v>
      </c>
      <c r="F18" s="95" t="s">
        <v>151</v>
      </c>
      <c r="G18" s="95" t="s">
        <v>152</v>
      </c>
      <c r="H18" s="95" t="s">
        <v>153</v>
      </c>
      <c r="I18" s="96" t="s">
        <v>154</v>
      </c>
      <c r="K18" s="97" t="s">
        <v>155</v>
      </c>
    </row>
    <row r="19" spans="2:11" ht="45.75" customHeight="1" x14ac:dyDescent="0.25">
      <c r="B19" s="98" t="s">
        <v>156</v>
      </c>
      <c r="C19" s="99">
        <f>'Table 4-Rates'!D8*'Table 5 - Calculation Sheet'!K19</f>
        <v>0</v>
      </c>
      <c r="D19" s="100">
        <f>'Table 4-Rates'!E8*'Table 5 - Calculation Sheet'!K19</f>
        <v>0</v>
      </c>
      <c r="E19" s="100">
        <f>'Table 4-Rates'!F8*'Table 5 - Calculation Sheet'!K19</f>
        <v>0</v>
      </c>
      <c r="F19" s="100">
        <f>'Table 4-Rates'!G8*'Table 5 - Calculation Sheet'!K19</f>
        <v>0</v>
      </c>
      <c r="G19" s="100">
        <f>'Table 4-Rates'!H8*'Table 5 - Calculation Sheet'!K19</f>
        <v>0</v>
      </c>
      <c r="H19" s="100">
        <f>'Table 4-Rates'!I8*'Table 5 - Calculation Sheet'!K19</f>
        <v>0</v>
      </c>
      <c r="I19" s="101">
        <f>'Table 4-Rates'!J8*'Table 5 - Calculation Sheet'!K19</f>
        <v>0</v>
      </c>
      <c r="K19" s="162">
        <v>100</v>
      </c>
    </row>
    <row r="20" spans="2:11" ht="45.75" customHeight="1" x14ac:dyDescent="0.25">
      <c r="B20" s="102" t="s">
        <v>157</v>
      </c>
      <c r="C20" s="103">
        <f>'Table 4-Rates'!D9*'Table 5 - Calculation Sheet'!$K$20</f>
        <v>0</v>
      </c>
      <c r="D20" s="104">
        <f>'Table 4-Rates'!E9*'Table 5 - Calculation Sheet'!$K$20</f>
        <v>0</v>
      </c>
      <c r="E20" s="104">
        <f>'Table 4-Rates'!F9*'Table 5 - Calculation Sheet'!$K$20</f>
        <v>0</v>
      </c>
      <c r="F20" s="104">
        <f>'Table 4-Rates'!G9*'Table 5 - Calculation Sheet'!$K$20</f>
        <v>0</v>
      </c>
      <c r="G20" s="104">
        <f>'Table 4-Rates'!H9*'Table 5 - Calculation Sheet'!$K$20</f>
        <v>0</v>
      </c>
      <c r="H20" s="104">
        <f>'Table 4-Rates'!I9*'Table 5 - Calculation Sheet'!$K$20</f>
        <v>0</v>
      </c>
      <c r="I20" s="105">
        <f>'Table 4-Rates'!J9*'Table 5 - Calculation Sheet'!$K$20</f>
        <v>0</v>
      </c>
      <c r="K20" s="163">
        <v>100</v>
      </c>
    </row>
    <row r="21" spans="2:11" ht="45.75" customHeight="1" x14ac:dyDescent="0.25">
      <c r="B21" s="102" t="s">
        <v>158</v>
      </c>
      <c r="C21" s="103">
        <f>'Table 4-Rates'!D10*'Table 5 - Calculation Sheet'!$K$21</f>
        <v>0</v>
      </c>
      <c r="D21" s="104">
        <f>'Table 4-Rates'!E10*'Table 5 - Calculation Sheet'!$K$21</f>
        <v>0</v>
      </c>
      <c r="E21" s="104">
        <f>'Table 4-Rates'!F10*'Table 5 - Calculation Sheet'!$K$21</f>
        <v>0</v>
      </c>
      <c r="F21" s="104">
        <f>'Table 4-Rates'!G10*'Table 5 - Calculation Sheet'!$K$21</f>
        <v>0</v>
      </c>
      <c r="G21" s="104">
        <f>'Table 4-Rates'!H10*'Table 5 - Calculation Sheet'!$K$21</f>
        <v>0</v>
      </c>
      <c r="H21" s="104">
        <f>'Table 4-Rates'!I10*'Table 5 - Calculation Sheet'!$K$21</f>
        <v>0</v>
      </c>
      <c r="I21" s="105">
        <f>'Table 4-Rates'!J10*'Table 5 - Calculation Sheet'!$K$21</f>
        <v>0</v>
      </c>
      <c r="K21" s="163">
        <v>60</v>
      </c>
    </row>
    <row r="22" spans="2:11" ht="45.75" customHeight="1" x14ac:dyDescent="0.25">
      <c r="B22" s="102" t="s">
        <v>159</v>
      </c>
      <c r="C22" s="103">
        <f>'Table 4-Rates'!D11*'Table 5 - Calculation Sheet'!$K$22</f>
        <v>0</v>
      </c>
      <c r="D22" s="104">
        <f>'Table 4-Rates'!E11*'Table 5 - Calculation Sheet'!$K$22</f>
        <v>0</v>
      </c>
      <c r="E22" s="104">
        <f>'Table 4-Rates'!F11*'Table 5 - Calculation Sheet'!$K$22</f>
        <v>0</v>
      </c>
      <c r="F22" s="104">
        <f>'Table 4-Rates'!G11*'Table 5 - Calculation Sheet'!$K$22</f>
        <v>0</v>
      </c>
      <c r="G22" s="104">
        <f>'Table 4-Rates'!H11*'Table 5 - Calculation Sheet'!$K$22</f>
        <v>0</v>
      </c>
      <c r="H22" s="104">
        <f>'Table 4-Rates'!I11*'Table 5 - Calculation Sheet'!$K$22</f>
        <v>0</v>
      </c>
      <c r="I22" s="105">
        <f>'Table 4-Rates'!J11*'Table 5 - Calculation Sheet'!$K$22</f>
        <v>0</v>
      </c>
      <c r="K22" s="163">
        <v>50</v>
      </c>
    </row>
    <row r="23" spans="2:11" ht="45.75" customHeight="1" thickBot="1" x14ac:dyDescent="0.3">
      <c r="B23" s="106" t="s">
        <v>160</v>
      </c>
      <c r="C23" s="107">
        <f>'Table 4-Rates'!D12*'Table 5 - Calculation Sheet'!$K$23</f>
        <v>0</v>
      </c>
      <c r="D23" s="108">
        <f>'Table 4-Rates'!E12*'Table 5 - Calculation Sheet'!$K$23</f>
        <v>0</v>
      </c>
      <c r="E23" s="108">
        <f>'Table 4-Rates'!F12*'Table 5 - Calculation Sheet'!$K$23</f>
        <v>0</v>
      </c>
      <c r="F23" s="108">
        <f>'Table 4-Rates'!G12*'Table 5 - Calculation Sheet'!$K$23</f>
        <v>0</v>
      </c>
      <c r="G23" s="108">
        <f>'Table 4-Rates'!H12*'Table 5 - Calculation Sheet'!$K$23</f>
        <v>0</v>
      </c>
      <c r="H23" s="108">
        <f>'Table 4-Rates'!I12*'Table 5 - Calculation Sheet'!$K$23</f>
        <v>0</v>
      </c>
      <c r="I23" s="109">
        <f>'Table 4-Rates'!J12*'Table 5 - Calculation Sheet'!$K$23</f>
        <v>0</v>
      </c>
      <c r="K23" s="164">
        <v>200</v>
      </c>
    </row>
    <row r="24" spans="2:11" ht="45.75" customHeight="1" thickBot="1" x14ac:dyDescent="0.3">
      <c r="B24" s="110" t="s">
        <v>161</v>
      </c>
      <c r="C24" s="111">
        <f>SUM(C19:C23)</f>
        <v>0</v>
      </c>
      <c r="D24" s="112">
        <f t="shared" ref="D24:I24" si="0">SUM(D19:D23)</f>
        <v>0</v>
      </c>
      <c r="E24" s="112">
        <f t="shared" si="0"/>
        <v>0</v>
      </c>
      <c r="F24" s="112">
        <f t="shared" si="0"/>
        <v>0</v>
      </c>
      <c r="G24" s="112">
        <f t="shared" si="0"/>
        <v>0</v>
      </c>
      <c r="H24" s="112">
        <f t="shared" si="0"/>
        <v>0</v>
      </c>
      <c r="I24" s="113">
        <f t="shared" si="0"/>
        <v>0</v>
      </c>
      <c r="K24" s="114"/>
    </row>
    <row r="25" spans="2:11" s="91" customFormat="1" x14ac:dyDescent="0.25">
      <c r="B25" s="75"/>
      <c r="C25" s="75"/>
      <c r="D25" s="75"/>
      <c r="E25" s="75"/>
      <c r="F25" s="75"/>
      <c r="G25" s="75"/>
      <c r="H25" s="75"/>
      <c r="I25" s="75"/>
      <c r="K25" s="114"/>
    </row>
    <row r="26" spans="2:11" x14ac:dyDescent="0.25">
      <c r="B26" s="84" t="s">
        <v>162</v>
      </c>
      <c r="C26" s="91"/>
      <c r="D26" s="91"/>
      <c r="H26" s="91"/>
    </row>
    <row r="27" spans="2:11" ht="14.4" thickBot="1" x14ac:dyDescent="0.3"/>
    <row r="28" spans="2:11" ht="59.4" customHeight="1" thickBot="1" x14ac:dyDescent="0.3">
      <c r="B28" s="115" t="s">
        <v>77</v>
      </c>
      <c r="C28" s="116" t="s">
        <v>163</v>
      </c>
      <c r="D28" s="86" t="s">
        <v>164</v>
      </c>
      <c r="E28" s="86" t="s">
        <v>165</v>
      </c>
      <c r="F28" s="86" t="s">
        <v>166</v>
      </c>
      <c r="G28" s="86" t="s">
        <v>167</v>
      </c>
      <c r="H28" s="86" t="s">
        <v>168</v>
      </c>
      <c r="I28" s="87" t="s">
        <v>169</v>
      </c>
    </row>
    <row r="29" spans="2:11" ht="59.25" customHeight="1" x14ac:dyDescent="0.25">
      <c r="B29" s="117" t="s">
        <v>83</v>
      </c>
      <c r="C29" s="118" t="s">
        <v>53</v>
      </c>
      <c r="D29" s="119">
        <f>2*'Table 4-Rates'!E18</f>
        <v>0</v>
      </c>
      <c r="E29" s="119">
        <f>2*'Table 4-Rates'!F18</f>
        <v>0</v>
      </c>
      <c r="F29" s="119" t="s">
        <v>53</v>
      </c>
      <c r="G29" s="119" t="s">
        <v>53</v>
      </c>
      <c r="H29" s="119" t="s">
        <v>53</v>
      </c>
      <c r="I29" s="120" t="s">
        <v>53</v>
      </c>
    </row>
    <row r="30" spans="2:11" ht="59.4" customHeight="1" x14ac:dyDescent="0.25">
      <c r="B30" s="121" t="s">
        <v>52</v>
      </c>
      <c r="C30" s="122" t="s">
        <v>53</v>
      </c>
      <c r="D30" s="123" t="s">
        <v>53</v>
      </c>
      <c r="E30" s="123">
        <f>2*'Table 4-Rates'!F19</f>
        <v>0</v>
      </c>
      <c r="F30" s="123">
        <f>3*'Table 4-Rates'!G19</f>
        <v>0</v>
      </c>
      <c r="G30" s="123" t="s">
        <v>53</v>
      </c>
      <c r="H30" s="123">
        <f>1*'Table 4-Rates'!I19</f>
        <v>0</v>
      </c>
      <c r="I30" s="124" t="s">
        <v>53</v>
      </c>
    </row>
    <row r="31" spans="2:11" ht="59.4" customHeight="1" x14ac:dyDescent="0.25">
      <c r="B31" s="121" t="s">
        <v>84</v>
      </c>
      <c r="C31" s="122" t="s">
        <v>53</v>
      </c>
      <c r="D31" s="123" t="s">
        <v>53</v>
      </c>
      <c r="E31" s="123" t="s">
        <v>53</v>
      </c>
      <c r="F31" s="123">
        <f>1*'Table 4-Rates'!G20</f>
        <v>0</v>
      </c>
      <c r="G31" s="123">
        <f>4*'Table 4-Rates'!E20</f>
        <v>0</v>
      </c>
      <c r="H31" s="123">
        <f>1*'Table 4-Rates'!E20</f>
        <v>0</v>
      </c>
      <c r="I31" s="124" t="s">
        <v>53</v>
      </c>
    </row>
    <row r="32" spans="2:11" ht="59.25" customHeight="1" x14ac:dyDescent="0.25">
      <c r="B32" s="121" t="s">
        <v>55</v>
      </c>
      <c r="C32" s="122" t="s">
        <v>53</v>
      </c>
      <c r="D32" s="123" t="s">
        <v>53</v>
      </c>
      <c r="E32" s="123" t="s">
        <v>53</v>
      </c>
      <c r="F32" s="123" t="s">
        <v>53</v>
      </c>
      <c r="G32" s="123" t="s">
        <v>53</v>
      </c>
      <c r="H32" s="123">
        <f>3*'Table 4-Rates'!E21</f>
        <v>0</v>
      </c>
      <c r="I32" s="124" t="s">
        <v>53</v>
      </c>
    </row>
    <row r="33" spans="2:9" ht="59.4" customHeight="1" thickBot="1" x14ac:dyDescent="0.3">
      <c r="B33" s="125" t="s">
        <v>58</v>
      </c>
      <c r="C33" s="126" t="s">
        <v>53</v>
      </c>
      <c r="D33" s="127" t="s">
        <v>170</v>
      </c>
      <c r="E33" s="127" t="s">
        <v>53</v>
      </c>
      <c r="F33" s="127" t="s">
        <v>53</v>
      </c>
      <c r="G33" s="127" t="s">
        <v>53</v>
      </c>
      <c r="H33" s="127" t="s">
        <v>53</v>
      </c>
      <c r="I33" s="128">
        <f>2*'Table 4-Rates'!J22</f>
        <v>0</v>
      </c>
    </row>
    <row r="34" spans="2:9" ht="59.4" customHeight="1" thickBot="1" x14ac:dyDescent="0.3">
      <c r="B34" s="129" t="s">
        <v>171</v>
      </c>
      <c r="C34" s="130" t="s">
        <v>53</v>
      </c>
      <c r="D34" s="131">
        <f t="shared" ref="D34:I34" si="1">SUM(D29:D33)</f>
        <v>0</v>
      </c>
      <c r="E34" s="131">
        <f t="shared" si="1"/>
        <v>0</v>
      </c>
      <c r="F34" s="131">
        <f t="shared" si="1"/>
        <v>0</v>
      </c>
      <c r="G34" s="131">
        <f t="shared" si="1"/>
        <v>0</v>
      </c>
      <c r="H34" s="131">
        <f t="shared" si="1"/>
        <v>0</v>
      </c>
      <c r="I34" s="132">
        <f t="shared" si="1"/>
        <v>0</v>
      </c>
    </row>
    <row r="36" spans="2:9" x14ac:dyDescent="0.25">
      <c r="B36" s="84" t="s">
        <v>172</v>
      </c>
    </row>
    <row r="38" spans="2:9" s="133" customFormat="1" x14ac:dyDescent="0.25">
      <c r="D38" s="84" t="s">
        <v>173</v>
      </c>
      <c r="F38" s="84" t="s">
        <v>174</v>
      </c>
    </row>
    <row r="39" spans="2:9" ht="14.4" thickBot="1" x14ac:dyDescent="0.3"/>
    <row r="40" spans="2:9" s="134" customFormat="1" ht="59.25" customHeight="1" thickBot="1" x14ac:dyDescent="0.3">
      <c r="B40" s="134" t="s">
        <v>175</v>
      </c>
      <c r="D40" s="135">
        <f>SUM(C9:I9)</f>
        <v>0</v>
      </c>
      <c r="E40" s="136"/>
      <c r="F40" s="135" t="s">
        <v>53</v>
      </c>
    </row>
    <row r="41" spans="2:9" s="134" customFormat="1" ht="14.4" thickBot="1" x14ac:dyDescent="0.3">
      <c r="D41" s="136"/>
      <c r="E41" s="136"/>
      <c r="F41" s="136"/>
    </row>
    <row r="42" spans="2:9" s="134" customFormat="1" ht="59.25" customHeight="1" thickBot="1" x14ac:dyDescent="0.3">
      <c r="B42" s="134" t="s">
        <v>176</v>
      </c>
      <c r="D42" s="135" t="s">
        <v>53</v>
      </c>
      <c r="E42" s="136"/>
      <c r="F42" s="135">
        <f>SUM(C14:I14)</f>
        <v>0</v>
      </c>
    </row>
    <row r="43" spans="2:9" s="134" customFormat="1" ht="14.4" thickBot="1" x14ac:dyDescent="0.3">
      <c r="D43" s="136"/>
      <c r="E43" s="136"/>
      <c r="F43" s="136"/>
    </row>
    <row r="44" spans="2:9" s="134" customFormat="1" ht="59.25" customHeight="1" thickBot="1" x14ac:dyDescent="0.3">
      <c r="B44" s="134" t="s">
        <v>177</v>
      </c>
      <c r="D44" s="135">
        <f>SUM(C34:G34)+H30+SUM(C24:G24)+(H24*0.25)</f>
        <v>0</v>
      </c>
      <c r="E44" s="136"/>
      <c r="F44" s="135">
        <f>+H32+H31+I34+(H24*0.75)+I24</f>
        <v>0</v>
      </c>
    </row>
    <row r="45" spans="2:9" s="134" customFormat="1" ht="14.4" thickBot="1" x14ac:dyDescent="0.3">
      <c r="D45" s="136"/>
      <c r="E45" s="136"/>
      <c r="F45" s="136"/>
    </row>
    <row r="46" spans="2:9" s="134" customFormat="1" ht="59.25" customHeight="1" thickBot="1" x14ac:dyDescent="0.3">
      <c r="B46" s="134" t="s">
        <v>161</v>
      </c>
      <c r="D46" s="137">
        <f>SUM(D40:D44)</f>
        <v>0</v>
      </c>
      <c r="E46" s="136"/>
      <c r="F46" s="135">
        <f>SUM(F40:F44)</f>
        <v>0</v>
      </c>
    </row>
    <row r="47" spans="2:9" s="134" customFormat="1" ht="39" customHeight="1" x14ac:dyDescent="0.25">
      <c r="D47" s="138" t="s">
        <v>178</v>
      </c>
    </row>
    <row r="48" spans="2:9" s="134" customFormat="1" ht="59.25" customHeight="1" x14ac:dyDescent="0.25"/>
    <row r="49" s="134" customFormat="1" ht="59.25" customHeight="1" x14ac:dyDescent="0.25"/>
  </sheetData>
  <sheetProtection password="C7B7" sheet="1" objects="1" scenarios="1"/>
  <mergeCells count="1">
    <mergeCell ref="B2:K2"/>
  </mergeCells>
  <pageMargins left="0.7" right="0.7" top="0.75" bottom="0.75" header="0.3" footer="0.3"/>
  <pageSetup paperSize="8" scale="48" orientation="portrait" r:id="rId1"/>
  <headerFooter>
    <oddHeader>&amp;LCSS/0135&amp;COFFICIAL-SENSITIVE-COMMERCIAL
(when completed)&amp;R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ADBDF22A02EC45B6CBF0D0705B2A67" ma:contentTypeVersion="" ma:contentTypeDescription="Create a new document." ma:contentTypeScope="" ma:versionID="c172050849a03666c8e363e3f1948fad">
  <xsd:schema xmlns:xsd="http://www.w3.org/2001/XMLSchema" xmlns:xs="http://www.w3.org/2001/XMLSchema" xmlns:p="http://schemas.microsoft.com/office/2006/metadata/properties" xmlns:ns2="7345e1af-3397-4a68-ad99-146ccd565869" xmlns:ns3="04738c6d-ecc8-46f1-821f-82e308eab3d9" xmlns:ns4="3a00fe44-1c0e-46f4-b473-dcf98be1cf49" xmlns:ns5="ed08f280-d38d-4d9d-98f6-8b960c98a166" targetNamespace="http://schemas.microsoft.com/office/2006/metadata/properties" ma:root="true" ma:fieldsID="902853440414d7278057503038f8d839" ns2:_="" ns3:_="" ns4:_="" ns5:_="">
    <xsd:import namespace="7345e1af-3397-4a68-ad99-146ccd565869"/>
    <xsd:import namespace="04738c6d-ecc8-46f1-821f-82e308eab3d9"/>
    <xsd:import namespace="3a00fe44-1c0e-46f4-b473-dcf98be1cf49"/>
    <xsd:import namespace="ed08f280-d38d-4d9d-98f6-8b960c98a166"/>
    <xsd:element name="properties">
      <xsd:complexType>
        <xsd:sequence>
          <xsd:element name="documentManagement">
            <xsd:complexType>
              <xsd:all>
                <xsd:element ref="ns2:k55833cfb2f649a3baf7928be5934ba9" minOccurs="0"/>
                <xsd:element ref="ns3:TaxCatchAll" minOccurs="0"/>
                <xsd:element ref="ns4:MediaServiceMetadata" minOccurs="0"/>
                <xsd:element ref="ns4:MediaServiceFastMetadata"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5e1af-3397-4a68-ad99-146ccd565869" elementFormDefault="qualified">
    <xsd:import namespace="http://schemas.microsoft.com/office/2006/documentManagement/types"/>
    <xsd:import namespace="http://schemas.microsoft.com/office/infopath/2007/PartnerControls"/>
    <xsd:element name="k55833cfb2f649a3baf7928be5934ba9" ma:index="9" nillable="true" ma:taxonomy="true" ma:internalName="k55833cfb2f649a3baf7928be5934ba9" ma:taxonomyFieldName="BoatsKeywords" ma:displayName="BoatsKeywords" ma:default="" ma:fieldId="{455833cf-b2f6-49a3-baf7-928be5934ba9}" ma:taxonomyMulti="true" ma:sspId="a9ff0b8c-5d72-4038-b2cd-f57bf310c636" ma:termSetId="50cd4587-0b01-4296-bc13-5fd4c5285418"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43e0f27-90d2-4102-a822-8b488383c88b}" ma:internalName="TaxCatchAll" ma:showField="CatchAllData" ma:web="0ba78df9-edf9-4b70-98e1-a85d359055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00fe44-1c0e-46f4-b473-dcf98be1cf4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8f280-d38d-4d9d-98f6-8b960c98a16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55833cfb2f649a3baf7928be5934ba9 xmlns="7345e1af-3397-4a68-ad99-146ccd565869">
      <Terms xmlns="http://schemas.microsoft.com/office/infopath/2007/PartnerControls"/>
    </k55833cfb2f649a3baf7928be5934ba9>
    <TaxCatchAll xmlns="04738c6d-ecc8-46f1-821f-82e308eab3d9"/>
  </documentManagement>
</p:properties>
</file>

<file path=customXml/itemProps1.xml><?xml version="1.0" encoding="utf-8"?>
<ds:datastoreItem xmlns:ds="http://schemas.openxmlformats.org/officeDocument/2006/customXml" ds:itemID="{DF465871-604C-44D9-BBEE-CF3C3B1E1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5e1af-3397-4a68-ad99-146ccd565869"/>
    <ds:schemaRef ds:uri="04738c6d-ecc8-46f1-821f-82e308eab3d9"/>
    <ds:schemaRef ds:uri="3a00fe44-1c0e-46f4-b473-dcf98be1cf49"/>
    <ds:schemaRef ds:uri="ed08f280-d38d-4d9d-98f6-8b960c98a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BD1C1B-C21D-4830-811E-7BCFC535199B}">
  <ds:schemaRefs>
    <ds:schemaRef ds:uri="http://schemas.microsoft.com/sharepoint/v3/contenttype/forms"/>
  </ds:schemaRefs>
</ds:datastoreItem>
</file>

<file path=customXml/itemProps3.xml><?xml version="1.0" encoding="utf-8"?>
<ds:datastoreItem xmlns:ds="http://schemas.openxmlformats.org/officeDocument/2006/customXml" ds:itemID="{4C0F64F5-7A61-4EF4-B006-EB7D43DBBDBB}">
  <ds:schemaRefs>
    <ds:schemaRef ds:uri="04738c6d-ecc8-46f1-821f-82e308eab3d9"/>
    <ds:schemaRef ds:uri="http://purl.org/dc/terms/"/>
    <ds:schemaRef ds:uri="7345e1af-3397-4a68-ad99-146ccd565869"/>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ed08f280-d38d-4d9d-98f6-8b960c98a166"/>
    <ds:schemaRef ds:uri="3a00fe44-1c0e-46f4-b473-dcf98be1cf4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Cover Sheet</vt:lpstr>
      <vt:lpstr>Table 1-Summary of Build</vt:lpstr>
      <vt:lpstr>Table 2-Firm &amp; Fixed Prices</vt:lpstr>
      <vt:lpstr>Table 3-Option Craft</vt:lpstr>
      <vt:lpstr>Table 4-Rates</vt:lpstr>
      <vt:lpstr>Table 5 - Calculation Sheet</vt:lpstr>
      <vt:lpstr>'Table 1-Summary of Build'!Print_Area</vt:lpstr>
      <vt:lpstr>'Table 2-Firm &amp; Fixed Prices'!Print_Area</vt:lpstr>
      <vt:lpstr>'Table 3-Option Craft'!Print_Area</vt:lpstr>
      <vt:lpstr>'Table 4-Rates'!Print_Area</vt:lpstr>
      <vt:lpstr>'Table 5 - Calculation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2019-09-30T10:48:30Z</dcterms:created>
  <dcterms:modified xsi:type="dcterms:W3CDTF">2019-09-30T15:04:07Z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0x01010052ADBDF22A02EC45B6CBF0D0705B2A67</vt:lpwstr>
  </property>
  <property fmtid="{D5CDD505-2E9C-101B-9397-08002B2CF9AE}" pid="3" name="BoatsKeywords">
    <vt:lpwstr/>
  </property>
</Properties>
</file>