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sal.tempera\Desktop\Clarification Updates\"/>
    </mc:Choice>
  </mc:AlternateContent>
  <xr:revisionPtr revIDLastSave="0" documentId="13_ncr:1_{C355A67F-0281-4E73-832D-535FE1F22F3F}" xr6:coauthVersionLast="36" xr6:coauthVersionMax="36" xr10:uidLastSave="{00000000-0000-0000-0000-000000000000}"/>
  <bookViews>
    <workbookView xWindow="0" yWindow="0" windowWidth="19200" windowHeight="6930" activeTab="1" xr2:uid="{00000000-000D-0000-FFFF-FFFF00000000}"/>
  </bookViews>
  <sheets>
    <sheet name="Lot 2 Pricing Matrix " sheetId="1" r:id="rId1"/>
    <sheet name="Instructions" sheetId="2" r:id="rId2"/>
    <sheet name="UK Price" sheetId="3" r:id="rId3"/>
  </sheets>
  <calcPr calcId="191029"/>
  <extLst>
    <ext uri="GoogleSheetsCustomDataVersion2">
      <go:sheetsCustomData xmlns:go="http://customooxmlschemas.google.com/" r:id="rId7" roundtripDataChecksum="qs2Xq065fZV1uDAjO+kdNVVJTw5/BMZ75NhD/tItF9c="/>
    </ext>
  </extLst>
</workbook>
</file>

<file path=xl/calcChain.xml><?xml version="1.0" encoding="utf-8"?>
<calcChain xmlns="http://schemas.openxmlformats.org/spreadsheetml/2006/main">
  <c r="K81" i="3" l="1"/>
  <c r="J173" i="3" l="1"/>
  <c r="J172" i="3"/>
  <c r="J171" i="3"/>
  <c r="J169" i="3"/>
  <c r="K126" i="3"/>
  <c r="K97" i="3"/>
  <c r="H97" i="3"/>
  <c r="K95" i="3"/>
  <c r="K94" i="3"/>
  <c r="K89" i="3"/>
  <c r="K88" i="3"/>
  <c r="K87" i="3"/>
  <c r="K86" i="3"/>
  <c r="K85" i="3"/>
  <c r="K84" i="3"/>
  <c r="H84" i="3"/>
  <c r="K83" i="3"/>
  <c r="H83" i="3"/>
  <c r="K82" i="3"/>
  <c r="H82" i="3"/>
  <c r="H81" i="3"/>
  <c r="K80" i="3"/>
  <c r="K79" i="3"/>
  <c r="K78" i="3"/>
  <c r="K77" i="3"/>
  <c r="K76" i="3"/>
  <c r="K74" i="3"/>
  <c r="H74" i="3"/>
  <c r="K73" i="3"/>
  <c r="H73" i="3"/>
  <c r="K72" i="3"/>
  <c r="H72" i="3"/>
  <c r="K71" i="3"/>
  <c r="H71" i="3"/>
  <c r="K70" i="3"/>
  <c r="H70" i="3"/>
  <c r="K64" i="3"/>
  <c r="H64" i="3"/>
  <c r="K63" i="3"/>
  <c r="H63" i="3"/>
  <c r="K62" i="3"/>
  <c r="H62" i="3"/>
  <c r="K56" i="3"/>
  <c r="K55" i="3"/>
  <c r="K54" i="3"/>
  <c r="K52" i="3"/>
  <c r="K51" i="3"/>
  <c r="K50" i="3"/>
  <c r="K48" i="3"/>
  <c r="K47" i="3"/>
  <c r="K46" i="3"/>
  <c r="H46" i="3"/>
  <c r="K44" i="3"/>
  <c r="K43" i="3"/>
  <c r="K42" i="3"/>
  <c r="H42" i="3"/>
  <c r="K34" i="3"/>
  <c r="K30" i="3"/>
  <c r="H30" i="3"/>
  <c r="K29" i="3"/>
  <c r="H29" i="3"/>
  <c r="K28" i="3"/>
  <c r="H28" i="3"/>
  <c r="K27" i="3"/>
  <c r="H27" i="3"/>
  <c r="K23" i="3"/>
  <c r="K22" i="3"/>
  <c r="H22" i="3"/>
  <c r="H21" i="3"/>
  <c r="K20" i="3"/>
  <c r="K19" i="3"/>
  <c r="K102" i="3" s="1"/>
  <c r="H19" i="3"/>
  <c r="K101" i="3" s="1"/>
  <c r="K105" i="3" l="1"/>
  <c r="K111" i="3" s="1"/>
  <c r="K108" i="3"/>
  <c r="K114" i="3" s="1"/>
  <c r="K100" i="3"/>
  <c r="K107" i="3"/>
  <c r="K106" i="3" s="1"/>
  <c r="K104" i="3"/>
  <c r="K103" i="3" s="1"/>
  <c r="K110" i="3" s="1"/>
  <c r="K113" i="3" l="1"/>
  <c r="K112" i="3"/>
  <c r="K109" i="3"/>
  <c r="G142" i="3"/>
  <c r="J170" i="3" s="1"/>
  <c r="J174" i="3" s="1"/>
</calcChain>
</file>

<file path=xl/sharedStrings.xml><?xml version="1.0" encoding="utf-8"?>
<sst xmlns="http://schemas.openxmlformats.org/spreadsheetml/2006/main" count="373" uniqueCount="212">
  <si>
    <t>RM6342 
Travel, Transport, Accommodation &amp; Venue Solutions
Lot 2
UK-Booked National and International Business Travel
Attachment 3b</t>
  </si>
  <si>
    <t>RM6342 -  UK-Booked National and International Business Travel</t>
  </si>
  <si>
    <t>PRICE MATRIX</t>
  </si>
  <si>
    <t>All transactional service fees and percentages submitted via this Price Matrix will be scored in accordance with paragraph 11 of the ITT Attachment 2 - How to Bid and will be used to calculate your Final Score.
You shall complete this Price Matrix in accordance with the instructions set out below and in Section 11 of the ITT Attachment 2 How To Bid and Framework Schedule 3 - Framework Prices.</t>
  </si>
  <si>
    <t>INSTRUCTIONS FOR COMPLETION OF THE PRICE MATRIX</t>
  </si>
  <si>
    <t>Lot 2 - UK-Booked National and International Business Travel</t>
  </si>
  <si>
    <t>Discount Table: Discounts Offer based on Aggregated Framework Spend.</t>
  </si>
  <si>
    <t>Evaluated Price Weightings Table (as per Attacment 2 How to Bid)</t>
  </si>
  <si>
    <t>Enter your Organisations name in the box below</t>
  </si>
  <si>
    <t>Enter the volume discount offered against total spend in the yellow highlighted cell. This will be used to calculate the relevent basket price for Tier 2 and Tier 3.</t>
  </si>
  <si>
    <t>Evaluated Prices</t>
  </si>
  <si>
    <t>Sub-Weighting</t>
  </si>
  <si>
    <t>Maximum score available</t>
  </si>
  <si>
    <t>Insert Name Here</t>
  </si>
  <si>
    <t>Tier</t>
  </si>
  <si>
    <t>Framework spend</t>
  </si>
  <si>
    <t>Discount (%)</t>
  </si>
  <si>
    <r>
      <rPr>
        <b/>
        <sz val="11"/>
        <color rgb="FF000000"/>
        <rFont val="Arial, sans-serif"/>
      </rPr>
      <t xml:space="preserve">Groups 1 - 7 </t>
    </r>
    <r>
      <rPr>
        <sz val="11"/>
        <color rgb="FF000000"/>
        <rFont val="Arial, sans-serif"/>
      </rPr>
      <t>Booking /Transaction on Basket Tier 1</t>
    </r>
  </si>
  <si>
    <t>£0 - £10m</t>
  </si>
  <si>
    <r>
      <rPr>
        <b/>
        <sz val="11"/>
        <color rgb="FF000000"/>
        <rFont val="Arial, sans-serif"/>
      </rPr>
      <t xml:space="preserve">Groups 1 - 7 </t>
    </r>
    <r>
      <rPr>
        <sz val="11"/>
        <color rgb="FF000000"/>
        <rFont val="Arial, sans-serif"/>
      </rPr>
      <t>Booking /Transaction on Basket Tier 2</t>
    </r>
  </si>
  <si>
    <t>Colour Key</t>
  </si>
  <si>
    <t>&gt; £10m - £50m</t>
  </si>
  <si>
    <r>
      <rPr>
        <b/>
        <sz val="11"/>
        <color rgb="FF000000"/>
        <rFont val="Arial, sans-serif"/>
      </rPr>
      <t xml:space="preserve">Groups 1 - 7 </t>
    </r>
    <r>
      <rPr>
        <sz val="11"/>
        <color rgb="FF000000"/>
        <rFont val="Arial, sans-serif"/>
      </rPr>
      <t>Booking /Transaction on Basket Tier 3</t>
    </r>
  </si>
  <si>
    <t>Service fee / percentage inserted into these cells will form part of the evaluation and must be filled</t>
  </si>
  <si>
    <t>&gt; £50m plus</t>
  </si>
  <si>
    <r>
      <rPr>
        <b/>
        <sz val="11"/>
        <color rgb="FF000000"/>
        <rFont val="Arial, sans-serif"/>
      </rPr>
      <t xml:space="preserve">Group 9 - </t>
    </r>
    <r>
      <rPr>
        <sz val="11"/>
        <color rgb="FF000000"/>
        <rFont val="Arial, sans-serif"/>
      </rPr>
      <t>Negotiated Programme Total</t>
    </r>
  </si>
  <si>
    <t>These cells are for evaluation purposed and will be automatically populated by those in service fee cells</t>
  </si>
  <si>
    <r>
      <rPr>
        <b/>
        <sz val="11"/>
        <color rgb="FF000000"/>
        <rFont val="Arial, sans-serif"/>
      </rPr>
      <t>Group 11 -</t>
    </r>
    <r>
      <rPr>
        <sz val="11"/>
        <color rgb="FF000000"/>
        <rFont val="Arial, sans-serif"/>
      </rPr>
      <t xml:space="preserve"> Implant Feb</t>
    </r>
  </si>
  <si>
    <t>Service line to be provided 'Free of Charge' (FOC) as stated - These cells will not form part of the pricing evaluation</t>
  </si>
  <si>
    <r>
      <rPr>
        <b/>
        <sz val="11"/>
        <color rgb="FF000000"/>
        <rFont val="Arial, sans-serif"/>
      </rPr>
      <t xml:space="preserve">Group 12 - </t>
    </r>
    <r>
      <rPr>
        <sz val="11"/>
        <color rgb="FF000000"/>
        <rFont val="Arial, sans-serif"/>
      </rPr>
      <t>Payment Services (%)</t>
    </r>
  </si>
  <si>
    <t>No service fee/number/volume or other metric required - These will not form part of the pricing evaluation</t>
  </si>
  <si>
    <r>
      <rPr>
        <b/>
        <sz val="11"/>
        <color rgb="FF000000"/>
        <rFont val="Arial, sans-serif"/>
      </rPr>
      <t xml:space="preserve">Groups 13, 14 &amp; 15 - </t>
    </r>
    <r>
      <rPr>
        <sz val="11"/>
        <color rgb="FF000000"/>
        <rFont val="Arial, sans-serif"/>
      </rPr>
      <t>Management Information, Rail printers, software licences</t>
    </r>
  </si>
  <si>
    <t>Require information to be provided as requested - these will not form part of the pricing evaluation</t>
  </si>
  <si>
    <t>These cells are populated automatically and will be the total basked price for booking/transaction fees that will be used for the evaluation</t>
  </si>
  <si>
    <t>Online</t>
  </si>
  <si>
    <t>Offline</t>
  </si>
  <si>
    <t>Pricing Group</t>
  </si>
  <si>
    <t>Line Item</t>
  </si>
  <si>
    <t>Booking Type &amp; Transaction Description</t>
  </si>
  <si>
    <t>Unit</t>
  </si>
  <si>
    <t>Service Fee</t>
  </si>
  <si>
    <t>Volume Weighting</t>
  </si>
  <si>
    <t>Total Line Item Price</t>
  </si>
  <si>
    <t>Comment</t>
  </si>
  <si>
    <t>Group 1</t>
  </si>
  <si>
    <t>Rail Booking Fee - UK &amp; Overseas - Core hours Monday to Friday 08:00 to 18:00 GMT (or BST as appropriate)* (for online the booking fee should be applied for 24h)</t>
  </si>
  <si>
    <t>Rail Booking Fee</t>
  </si>
  <si>
    <t>per booking</t>
  </si>
  <si>
    <t xml:space="preserve">Rail Season Ticket / Carnet Booking </t>
  </si>
  <si>
    <t>Offline only</t>
  </si>
  <si>
    <t xml:space="preserve">Transport for London travel cards and tickets </t>
  </si>
  <si>
    <t>Online only</t>
  </si>
  <si>
    <r>
      <rPr>
        <sz val="11"/>
        <color rgb="FF000000"/>
        <rFont val="Arial"/>
      </rPr>
      <t>Eurostar booking Fee</t>
    </r>
    <r>
      <rPr>
        <sz val="11"/>
        <color rgb="FFFF0000"/>
        <rFont val="Arial"/>
      </rPr>
      <t xml:space="preserve"> (including other non-UK)</t>
    </r>
  </si>
  <si>
    <t>Issuing of a Rail Smartcard (including First Class Post &amp; Packaging) fee</t>
  </si>
  <si>
    <t>Group 2</t>
  </si>
  <si>
    <t>Ticket / Booking Fulfilment</t>
  </si>
  <si>
    <t>Ticket on Departure (TOD) / Fast Ticket station ticket machine</t>
  </si>
  <si>
    <t>FoC</t>
  </si>
  <si>
    <t>To be provided free of charge</t>
  </si>
  <si>
    <t>Collect at Train Station Window (where no fast-ticket machine exists)</t>
  </si>
  <si>
    <t>Fulfilment by First Class Post (including Post &amp; Packaging) fee</t>
  </si>
  <si>
    <t>per ticket</t>
  </si>
  <si>
    <t>Fulfilment by Second Class Post (including Post &amp; Packaging) fee</t>
  </si>
  <si>
    <t>Buyer Specified Courier delivery. This is cost per booking of arranging the courier and not the total cost of the courier service</t>
  </si>
  <si>
    <t>Special Delivery (Royal Mail)</t>
  </si>
  <si>
    <t>via Smartcard or equivalent</t>
  </si>
  <si>
    <t>Home Print, self print, phone application and/or bar codes per booking</t>
  </si>
  <si>
    <t>Group 3</t>
  </si>
  <si>
    <t>Group Booking</t>
  </si>
  <si>
    <t>Rail Group Booking Fee (10 or More Traveller(s) - UK &amp; Overseas - Core hours Monday to Friday 08:00 to 18:00 GMT (or BST as appropriate)</t>
  </si>
  <si>
    <t>Offline Only</t>
  </si>
  <si>
    <t xml:space="preserve"> </t>
  </si>
  <si>
    <t>Group 4</t>
  </si>
  <si>
    <r>
      <rPr>
        <sz val="11"/>
        <color rgb="FF000000"/>
        <rFont val="Arial"/>
      </rPr>
      <t xml:space="preserve">Air Booking Fee - Core hours Monday to Friday 08:00 to 18:00 GMT (or BST as appropriate) - </t>
    </r>
    <r>
      <rPr>
        <b/>
        <sz val="11"/>
        <color theme="1"/>
        <rFont val="Arial"/>
      </rPr>
      <t>GDS fare</t>
    </r>
  </si>
  <si>
    <t>UK / Domestic</t>
  </si>
  <si>
    <t>European/Short &amp; medium haul</t>
  </si>
  <si>
    <t>International/Long haul</t>
  </si>
  <si>
    <r>
      <rPr>
        <sz val="11"/>
        <color theme="1"/>
        <rFont val="Arial"/>
      </rPr>
      <t xml:space="preserve">Air Booking Fee - Core hours Monday to Friday 08:00 to 18:00 GMT (or BST as appropriate) - </t>
    </r>
    <r>
      <rPr>
        <b/>
        <sz val="11"/>
        <color rgb="FF000000"/>
        <rFont val="Arial"/>
      </rPr>
      <t>NDC fare via NDC booking system</t>
    </r>
  </si>
  <si>
    <r>
      <rPr>
        <sz val="11"/>
        <color theme="1"/>
        <rFont val="Arial"/>
      </rPr>
      <t xml:space="preserve">Air Group booking Fee (10 or More Travellers) - Core hours Monday to Friday 08:00 to 18:00 GMT (or BST as appropriate) - </t>
    </r>
    <r>
      <rPr>
        <b/>
        <sz val="11"/>
        <color theme="1"/>
        <rFont val="Arial"/>
      </rPr>
      <t>GDS fare</t>
    </r>
  </si>
  <si>
    <r>
      <rPr>
        <sz val="11"/>
        <color theme="1"/>
        <rFont val="Arial"/>
      </rPr>
      <t xml:space="preserve">Air Group booking Fee (10 or More Travellers) - Core hours Monday to Friday 08:00 to 18:00 GMT (or BST as appropriate) - </t>
    </r>
    <r>
      <rPr>
        <b/>
        <sz val="11"/>
        <color theme="1"/>
        <rFont val="Arial"/>
      </rPr>
      <t>NDC fare via NDC booking system</t>
    </r>
  </si>
  <si>
    <t>Group 5</t>
  </si>
  <si>
    <t>Accommodation</t>
  </si>
  <si>
    <t>Accommodation booking Fee - Core hours Monday to Friday 08:00 to 18:00 GMT (or BST as appropriate)</t>
  </si>
  <si>
    <t>Accommodation booking Fee - non-GDS - (Core hours Monday to Friday 08:00 to 18:00 GMT (or BST as appropriate)</t>
  </si>
  <si>
    <t>Accommodation Group booking Fee (9 or more rooms) - Core hours Monday to Friday 08:00 to 18:00 GMT (or BST as appropriate)</t>
  </si>
  <si>
    <t>Group 6</t>
  </si>
  <si>
    <t>Ground Transportation</t>
  </si>
  <si>
    <t>Vehicle Hire Booking fee - Core hours Monday to Friday 08:00 to 18:00 GMT (or BST as appropriate)</t>
  </si>
  <si>
    <t>per vehicle</t>
  </si>
  <si>
    <t>Taxi / Mini Cab Booking Fee - Core hours Monday to Friday 08:00 to 18:00 GMT (or BST as appropriate) - one off / ad hoc booking</t>
  </si>
  <si>
    <t>Taxi / Mini Cab Booking Fee - Core hours Monday to Friday 08:00 to 18:00 GMT (or BST as appropriate) - regular / recurring booking</t>
  </si>
  <si>
    <t>per set up</t>
  </si>
  <si>
    <t>Hire a Vehicle (e.g. Coach, NEPTS, etc) with a driver  - one off / ad hoc booking</t>
  </si>
  <si>
    <t>Hire a Vehicle (e.g. Coach, NEPTS, etc) with a driver  - regular / recurring booking</t>
  </si>
  <si>
    <t>Group 7</t>
  </si>
  <si>
    <t>Other Connected Services &amp; Charges</t>
  </si>
  <si>
    <t>24hs Booking / Amendment / Cancellation Fee - Outside of core hours</t>
  </si>
  <si>
    <t>per transaction</t>
  </si>
  <si>
    <t xml:space="preserve">This is in relation to all air, rail and accommodation bookings. </t>
  </si>
  <si>
    <t>Cancellation / Refund Processing Fee - Where a cancellation results in a Refund only the Refund Processing Fee may be applied - Core hours Monday to Friday 08:00 to 18:00 GMT (or BST as appropriate)</t>
  </si>
  <si>
    <t>per cancellation / refund</t>
  </si>
  <si>
    <t>Amendment / Exchanges to a booking Fee - Core hours Monday to Friday 08:00 to 18:00 GMT (or BST as appropriate)</t>
  </si>
  <si>
    <t>per amendment</t>
  </si>
  <si>
    <t>Billback fee (this is an administrative fee to process a bill back payment to accommodation, and/or Vehicle hire).</t>
  </si>
  <si>
    <t>per payment transaction</t>
  </si>
  <si>
    <t>Offline price only required</t>
  </si>
  <si>
    <t>Special assistance for exceptional circumstances, (e.g.Meet &amp; Greet, or an accompanied Traveller service requirement for visually impaired Travellers)</t>
  </si>
  <si>
    <t>Ancillaries services when requested after ticketing as but not limited to: extra luggage, seat selection.</t>
  </si>
  <si>
    <t>Airport, Railway Station, Port Parking Booking Fee</t>
  </si>
  <si>
    <t>Ferry Booking Fee - Core hours Monday to Friday 08:00 to 18:00 GMT (or BST as appropriate)</t>
  </si>
  <si>
    <t>Ferry Booking Fee (10 or More Travellers) - Core hours Monday to Friday 08:00 to 18:00 GMT (or BST as appropriate)</t>
  </si>
  <si>
    <t>Visa / Passport Request Fee - This is the cost of managing the visa / Passport request process, it excludes additional cost such as but not limited to: Visa / Passport charges by the issuer authority and delivery costs</t>
  </si>
  <si>
    <t>Offline price only</t>
  </si>
  <si>
    <t>Coach / BUS ticket booking</t>
  </si>
  <si>
    <t>Currency Service</t>
  </si>
  <si>
    <t>Bespoke Third Party Travel Risk &amp; Security Management Services</t>
  </si>
  <si>
    <t>Real-time Assistance Service - 24/7/365 (Third Party Travel Risk &amp; Security Management Provider)</t>
  </si>
  <si>
    <t>per calendar month</t>
  </si>
  <si>
    <t>Direct feed of profile data from the Buyer(s)’s system</t>
  </si>
  <si>
    <t>-</t>
  </si>
  <si>
    <t>n/a</t>
  </si>
  <si>
    <t>This is to be provided Free of Charge</t>
  </si>
  <si>
    <t>Non Direct feed of profile data from the Buyer(s)’s system (Non Automated)</t>
  </si>
  <si>
    <t>Online Booking Portal Maintenance</t>
  </si>
  <si>
    <t xml:space="preserve">Standard Management Information </t>
  </si>
  <si>
    <t>Cost to service an executive line booking (core hours)</t>
  </si>
  <si>
    <t>Cost to service an executive line booking (out of hours)</t>
  </si>
  <si>
    <t>Group 8</t>
  </si>
  <si>
    <t>Management of existing booking</t>
  </si>
  <si>
    <t xml:space="preserve">The assumption of control of an existing booking made via previous (incumbent) supplier, requiring intervention and/or ongoing management by the new supplier, and where no commission would be due to the new supplier. </t>
  </si>
  <si>
    <t>fixed fee</t>
  </si>
  <si>
    <t>Total Booking / Transactions Basket Price Tier 1 (USED FOR EVALUATION)</t>
  </si>
  <si>
    <t>Total Booking / Transactions Online Basket Price</t>
  </si>
  <si>
    <t>Total Booking / Transactions Offline Basket Price</t>
  </si>
  <si>
    <t>Total Discount - Tier 2</t>
  </si>
  <si>
    <t>Total Discount Tier 2 - Transactions Online Basket Price</t>
  </si>
  <si>
    <t>Total Discount Tier 2 - Transactions Offline Basket Price</t>
  </si>
  <si>
    <t>Total Discount - Tier 3</t>
  </si>
  <si>
    <t>Total Discount Tier 3 - Transactions Online Basket Price</t>
  </si>
  <si>
    <t>Total Discount Tier 3 - Transactions Offline Basket Price</t>
  </si>
  <si>
    <t>Total Booking / Transactions Fees Basket Price - Tier 2 (USED FOR EVALUATION)</t>
  </si>
  <si>
    <t>Total Booking / Transactions Fees Online Basket Price</t>
  </si>
  <si>
    <t>Total Booking / Transactions Fees Basket Price - Tier 3 (USED FOR EVALUATION)</t>
  </si>
  <si>
    <t>Group 9</t>
  </si>
  <si>
    <t>Negotiated Programmes</t>
  </si>
  <si>
    <t>Full end-to-end provision of a CCS negotiated accommodation &amp; venues programme (including RFP,/Decision Models, Negotiation, Ongoing Contract Support/Management &amp; 6 monthly saving reporting)</t>
  </si>
  <si>
    <t>Fixed Fee</t>
  </si>
  <si>
    <t>Full end-to-end provision of a single Buyer negotiated accommodation &amp; venues programme (including RFP/Decision Models, Negotiation, Ongoing Contract Support/Management &amp; savings dashboard)</t>
  </si>
  <si>
    <t>Full end-to-end Provision of a CCS negotiated Air programme (including RFP/Decision Models, Negotiation, Ongoing Contract Support/Management &amp; savings dashboard)</t>
  </si>
  <si>
    <t>Full end-to-end provision of a single Buyer negotiated air programme (including RFP/Decision Models, Negotiation, Ongoing Contract Support/Management &amp; savings dashboard)</t>
  </si>
  <si>
    <t>Full end-to-end provision CCS negotaited rail programme (including RFP/Decision Models, Negotiation, Ongoing Contract Support/Management &amp; 6 monthly saving reporting)</t>
  </si>
  <si>
    <t>Full end to end provision of a single Buyer negotaited rail programme (including RFP/Decision Models, Negotiation, Ongoing Contract Support/Management &amp; savings dashboard)</t>
  </si>
  <si>
    <t>Total Negotiated Programme Cost (USED FOR EVALUATION)</t>
  </si>
  <si>
    <t>Related Charges and Additional Services</t>
  </si>
  <si>
    <t>Group 10</t>
  </si>
  <si>
    <t xml:space="preserve">Line Item </t>
  </si>
  <si>
    <t>Travel Risk Management Services</t>
  </si>
  <si>
    <t>Traveller Tracking Platform (including in-built risk alerts and reporting functionality)</t>
  </si>
  <si>
    <t>To be provided Free of Charge</t>
  </si>
  <si>
    <t>Mobile trip booking / amendment functionality</t>
  </si>
  <si>
    <t>Risk alerts - delivery by email to named recipients</t>
  </si>
  <si>
    <t>Group 11</t>
  </si>
  <si>
    <t>Implant Fees</t>
  </si>
  <si>
    <t>Travel Implant Service Annual Fee (per FTE)</t>
  </si>
  <si>
    <t>Fixed Monthly Fee</t>
  </si>
  <si>
    <t>Group 12</t>
  </si>
  <si>
    <t>Credit Card Merchant Fee</t>
  </si>
  <si>
    <t>Payment Services</t>
  </si>
  <si>
    <r>
      <rPr>
        <sz val="11"/>
        <color theme="1"/>
        <rFont val="Arial"/>
      </rPr>
      <t>Credit Card Merchant Fee (Percentage). Aplicable to all booking fee transactions transactions using a credit card as payment method for all service lines in .</t>
    </r>
    <r>
      <rPr>
        <b/>
        <sz val="11"/>
        <color theme="1"/>
        <rFont val="Arial"/>
      </rPr>
      <t>Groups 1</t>
    </r>
    <r>
      <rPr>
        <sz val="11"/>
        <color theme="1"/>
        <rFont val="Arial"/>
      </rPr>
      <t xml:space="preserve"> through </t>
    </r>
    <r>
      <rPr>
        <b/>
        <sz val="11"/>
        <color theme="1"/>
        <rFont val="Arial"/>
      </rPr>
      <t>Group 10</t>
    </r>
    <r>
      <rPr>
        <sz val="11"/>
        <color theme="1"/>
        <rFont val="Arial"/>
      </rPr>
      <t xml:space="preserve">. </t>
    </r>
  </si>
  <si>
    <t>% of booking spend</t>
  </si>
  <si>
    <r>
      <rPr>
        <sz val="11"/>
        <color theme="1"/>
        <rFont val="Arial"/>
      </rPr>
      <t xml:space="preserve">Services for the acceptance of payment by purchasing card the Supplier shall only surcharge the customer the direct cost borne as a result of the Customer using the given means of payment. The Supplier shall adhere and implement immediately all Interchange Fee Regulations, Payment Systems Regulator regulations, PSD2 regulations and any other regulatory changes related to surcharging.   </t>
    </r>
    <r>
      <rPr>
        <b/>
        <sz val="11"/>
        <color theme="1"/>
        <rFont val="Arial"/>
      </rPr>
      <t>Example:</t>
    </r>
    <r>
      <rPr>
        <sz val="11"/>
        <color theme="1"/>
        <rFont val="Arial"/>
      </rPr>
      <t xml:space="preserve"> if you intend to offer a 2% Merchant fee, please submit 2 and not 0.02                          
</t>
    </r>
  </si>
  <si>
    <t>Group 13</t>
  </si>
  <si>
    <t>Software Licenses</t>
  </si>
  <si>
    <t>Maximum number of licences made available for spend less than £10m spend</t>
  </si>
  <si>
    <t>Volume</t>
  </si>
  <si>
    <t>It is expected that Suppliers provide a number of Software Licenses for access to Management Information, Reporting Dashboards etc. Free of Charge. Please state the number of inclusive FOC licenses you propose to include per spend bracket and the cost of any additional licenses</t>
  </si>
  <si>
    <t>Maximum number of licences made available above £10m spend (per Buyer)</t>
  </si>
  <si>
    <t>Cost of an individual software licence</t>
  </si>
  <si>
    <t>Fixed fee</t>
  </si>
  <si>
    <t>Group 14</t>
  </si>
  <si>
    <t>Rail Ticket Printers</t>
  </si>
  <si>
    <t>Cost to purchase one Kiosk Printer</t>
  </si>
  <si>
    <t>per kiosk</t>
  </si>
  <si>
    <t>Annual Cost to lease one Kiosk Printer</t>
  </si>
  <si>
    <t>per kiosk per year</t>
  </si>
  <si>
    <t>Cost to purchase one Desktop Printer</t>
  </si>
  <si>
    <t>per Desktop</t>
  </si>
  <si>
    <t>Annual Cost to lease one Desktop Printer</t>
  </si>
  <si>
    <t>per Desktop per year</t>
  </si>
  <si>
    <t>Annual Kiosk printer maintenance Fee (not applicable to lease Kiosk printers)</t>
  </si>
  <si>
    <t>Annual Desktop printer maintenance Fee (not included to lease Desktop printers)</t>
  </si>
  <si>
    <t>Cost to reconfigure an existing Kiosk</t>
  </si>
  <si>
    <t>Cost to reconfigure an existing Desktop Printer</t>
  </si>
  <si>
    <t>Number of Ticket printer free of charge training sessions per Buyer</t>
  </si>
  <si>
    <t>number of training sessions</t>
  </si>
  <si>
    <t>Fee for each additional printer training session</t>
  </si>
  <si>
    <t>per training session</t>
  </si>
  <si>
    <t>Group 15</t>
  </si>
  <si>
    <t xml:space="preserve">Management Information </t>
  </si>
  <si>
    <t>Bespoke reporting &amp; dashboard development. This being custom-built, management information reporting or interactive dashboards above and beyond the mandatory requirements defined within the Specification. This can include any Buyer-bespoke development request such as data integration, new language adaptation, customization, accessibility or scalability to websites or backend systems, as well as any Buyer user training required.
For clarity, this does not include integration work for HEART or a single sign-on system as required by the Buyer, which are required to be delivered as FOC items. This also excludes any reporting on crisis and emergency.
Suppliers are expected to provide added value as part of the framework contract and as such the price in column F can only be applied after a minimum of 30 hours free of charge bespoke development work per Buyer per contract year.</t>
  </si>
  <si>
    <t xml:space="preserve">per hour </t>
  </si>
  <si>
    <t>Upgrades / enhancements of any bespoke reporting and dashboard development</t>
  </si>
  <si>
    <t>Additional Service Items Evaluation</t>
  </si>
  <si>
    <t>Group 10 - Travel Risk Management Services</t>
  </si>
  <si>
    <t>FOC</t>
  </si>
  <si>
    <t>Group 11 - Implant Fees</t>
  </si>
  <si>
    <t>Group 12 - Credit Card Merchant Fee</t>
  </si>
  <si>
    <t>Group 13 - Software Licences</t>
  </si>
  <si>
    <t>Group 14 - Rail Ticket Printers</t>
  </si>
  <si>
    <t>Group 15 - Management Information</t>
  </si>
  <si>
    <t>Total Related Charges and Additional Services (USED FOR EVALUATION)</t>
  </si>
  <si>
    <r>
      <t xml:space="preserve">Bidders must not alter, amend or change the format or layout of the Price Matrix in any way. You must not insert or attach any notes or comments into any of the worksheets. Any such alteration, amendment, change or additional information will be disregarded by CCS and your Price  Matrix may be deemed non-compliant. 
- You are required to enter your organisations name in the cell highlighted in </t>
    </r>
    <r>
      <rPr>
        <b/>
        <sz val="11"/>
        <color rgb="FF000000"/>
        <rFont val="Arial"/>
      </rPr>
      <t>green</t>
    </r>
    <r>
      <rPr>
        <sz val="11"/>
        <color rgb="FF000000"/>
        <rFont val="Arial"/>
      </rPr>
      <t xml:space="preserve">.
- You are required to insert Service Fees / percentages / Unit in each of the cells highlighted in </t>
    </r>
    <r>
      <rPr>
        <b/>
        <sz val="11"/>
        <color rgb="FF000000"/>
        <rFont val="Arial"/>
      </rPr>
      <t>yellow.</t>
    </r>
    <r>
      <rPr>
        <sz val="11"/>
        <color rgb="FF000000"/>
        <rFont val="Arial"/>
      </rPr>
      <t xml:space="preserve"> Values input into the cells highlighted in yellow will be used for the Price Evaluation.
- The spend tiers are inclusive of the total spend passing through the Supplier through the Framework Agreement and not just Instructions! and commissionable spend etc.                                   
                                                                                                                                                                                                                                                                                                                                                                                                                                                                                                                                                                                                                             - In the event you are successful in this procurement, the information provided will be incorporated into Framework Schedule 3 -  Framework Prices and will be the maximum prices that you may charge pursuant to any Call-Off Contract.                                                                                                                                                                       'Lot 2 Pricing Matrix '!                                                                                 
                                                                                                                                                                                                                                                                                                                                                                                                                                                                                                                                                                                           - Cells highlighted in grey are for evaluation purposes only and will be populated automatically (based on the content of the cells highlighted in yellow).
- Cells highlighted </t>
    </r>
    <r>
      <rPr>
        <b/>
        <sz val="11"/>
        <color rgb="FF000000"/>
        <rFont val="Arial"/>
      </rPr>
      <t>Orange</t>
    </r>
    <r>
      <rPr>
        <sz val="11"/>
        <color rgb="FF000000"/>
        <rFont val="Arial"/>
      </rPr>
      <t xml:space="preserve"> will require you to insert a number, but are for Information purposes only, and will not form part of the price evaluation.
- UK Price prices submitted must be excluding VAT and in Great British Pounds Sterling (£).
- All values must be to two decimal places only.  
- UK Price Tier 1 is between zero pounds (£0.00) and Ten million pounds (£10,000,000); Tier 2 is between Ten million and one pound (£10,000,001) and Fifty million pounds (£50,000,000); and Tier 3 is greater than fifty million pounds (&gt;£50,000,000).
</t>
    </r>
    <r>
      <rPr>
        <b/>
        <u/>
        <sz val="11"/>
        <color rgb="FF000000"/>
        <rFont val="Arial"/>
      </rPr>
      <t>Card Payment Services - Calculation Methodology</t>
    </r>
    <r>
      <rPr>
        <sz val="11"/>
        <color rgb="FF000000"/>
        <rFont val="Arial"/>
      </rPr>
      <t xml:space="preserve">
- Calculate the total sum of line item pricing across service lines in groups 1 to 10
- Divide this sum by 100 to get a base percentage
- Multiply the base percentage by 6 to determine the percentage of transactions done by credit card and lodge cards (estimated total)
- Again divide this sum by 100 to get a new base percentage
- Multiply this figure by the percentage provided by the supplier as their % charge for credit card services. The £ figure provided will be the evaluated total.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</si>
</sst>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809]* #,##0.00_);_([$£-809]* \(#,##0.00\);_([$£-809]* &quot;-&quot;??_);_(@_)"/>
    <numFmt numFmtId="165" formatCode="&quot;£&quot;#,##0.00"/>
    <numFmt numFmtId="166" formatCode="_-&quot;£&quot;* #,##0.00_-;\-&quot;£&quot;* #,##0.00_-;_-&quot;£&quot;* &quot;-&quot;??_-;_-@"/>
    <numFmt numFmtId="167" formatCode="[$£-809]#,##0.00"/>
    <numFmt numFmtId="168" formatCode="_([$£-809]* #,##0_);_([$£-809]* \(#,##0\);_([$£-809]* &quot;-&quot;??_);_(@_)"/>
  </numFmts>
  <fonts count="29">
    <font>
      <sz val="11"/>
      <color theme="1"/>
      <name val="Calibri"/>
      <scheme val="minor"/>
    </font>
    <font>
      <sz val="11"/>
      <color theme="1"/>
      <name val="Calibri"/>
    </font>
    <font>
      <b/>
      <sz val="11"/>
      <color rgb="FF000000"/>
      <name val="Arial"/>
    </font>
    <font>
      <b/>
      <sz val="14"/>
      <color theme="1"/>
      <name val="Calibri"/>
    </font>
    <font>
      <sz val="11"/>
      <name val="Calibri"/>
    </font>
    <font>
      <b/>
      <sz val="16"/>
      <color rgb="FFFFFFFF"/>
      <name val="Arial"/>
    </font>
    <font>
      <b/>
      <sz val="11"/>
      <color theme="1"/>
      <name val="Arial"/>
    </font>
    <font>
      <sz val="11"/>
      <color rgb="FF000000"/>
      <name val="Arial"/>
    </font>
    <font>
      <b/>
      <sz val="17"/>
      <color theme="1"/>
      <name val="Arial"/>
    </font>
    <font>
      <sz val="11"/>
      <color theme="1"/>
      <name val="Arial"/>
    </font>
    <font>
      <b/>
      <sz val="14"/>
      <color rgb="FF000000"/>
      <name val="Arial"/>
    </font>
    <font>
      <b/>
      <sz val="10"/>
      <color rgb="FF000000"/>
      <name val="Arial"/>
    </font>
    <font>
      <sz val="11"/>
      <color theme="1"/>
      <name val="Arial"/>
    </font>
    <font>
      <i/>
      <sz val="11"/>
      <color theme="1"/>
      <name val="Arial"/>
    </font>
    <font>
      <sz val="10"/>
      <color rgb="FF000000"/>
      <name val="Arial"/>
    </font>
    <font>
      <b/>
      <sz val="12"/>
      <color theme="1"/>
      <name val="Arial"/>
    </font>
    <font>
      <sz val="11"/>
      <color rgb="FFFFFFFF"/>
      <name val="Arial"/>
    </font>
    <font>
      <b/>
      <sz val="11"/>
      <color rgb="FFFFFFFF"/>
      <name val="Arial"/>
    </font>
    <font>
      <sz val="11"/>
      <color rgb="FF222222"/>
      <name val="Arial"/>
    </font>
    <font>
      <b/>
      <sz val="11"/>
      <color theme="0"/>
      <name val="Arial"/>
    </font>
    <font>
      <sz val="11"/>
      <color rgb="FFFF0000"/>
      <name val="Arial"/>
    </font>
    <font>
      <sz val="14"/>
      <color rgb="FF000000"/>
      <name val="Arial"/>
    </font>
    <font>
      <sz val="12"/>
      <color rgb="FF000000"/>
      <name val="Arial"/>
    </font>
    <font>
      <b/>
      <sz val="14"/>
      <color theme="1"/>
      <name val="Arial"/>
    </font>
    <font>
      <b/>
      <sz val="12"/>
      <color rgb="FFFFFFFF"/>
      <name val="Arial"/>
    </font>
    <font>
      <b/>
      <sz val="11"/>
      <color rgb="FFFFFFFF"/>
      <name val="Calibri"/>
    </font>
    <font>
      <b/>
      <u/>
      <sz val="11"/>
      <color rgb="FF000000"/>
      <name val="Arial"/>
    </font>
    <font>
      <b/>
      <sz val="11"/>
      <color rgb="FF000000"/>
      <name val="Arial, sans-serif"/>
    </font>
    <font>
      <sz val="11"/>
      <color rgb="FF000000"/>
      <name val="Arial, sans-serif"/>
    </font>
  </fonts>
  <fills count="26">
    <fill>
      <patternFill patternType="none"/>
    </fill>
    <fill>
      <patternFill patternType="gray125"/>
    </fill>
    <fill>
      <patternFill patternType="solid">
        <fgColor theme="0"/>
        <bgColor theme="0"/>
      </patternFill>
    </fill>
    <fill>
      <patternFill patternType="solid">
        <fgColor rgb="FFA5A5A5"/>
        <bgColor rgb="FFA5A5A5"/>
      </patternFill>
    </fill>
    <fill>
      <patternFill patternType="solid">
        <fgColor rgb="FF57BAB7"/>
        <bgColor rgb="FF57BAB7"/>
      </patternFill>
    </fill>
    <fill>
      <patternFill patternType="solid">
        <fgColor rgb="FFFFFFFF"/>
        <bgColor rgb="FFFFFFFF"/>
      </patternFill>
    </fill>
    <fill>
      <patternFill patternType="solid">
        <fgColor rgb="FFA3D9D8"/>
        <bgColor rgb="FFA3D9D8"/>
      </patternFill>
    </fill>
    <fill>
      <patternFill patternType="solid">
        <fgColor rgb="FFFFF2CC"/>
        <bgColor rgb="FFFFF2CC"/>
      </patternFill>
    </fill>
    <fill>
      <patternFill patternType="solid">
        <fgColor rgb="FFD991ED"/>
        <bgColor rgb="FFD991ED"/>
      </patternFill>
    </fill>
    <fill>
      <patternFill patternType="solid">
        <fgColor rgb="FFFFFF00"/>
        <bgColor rgb="FFFFFF00"/>
      </patternFill>
    </fill>
    <fill>
      <patternFill patternType="solid">
        <fgColor rgb="FFF2F2F2"/>
        <bgColor rgb="FFF2F2F2"/>
      </patternFill>
    </fill>
    <fill>
      <patternFill patternType="solid">
        <fgColor rgb="FFFCE5CD"/>
        <bgColor rgb="FFFCE5CD"/>
      </patternFill>
    </fill>
    <fill>
      <patternFill patternType="solid">
        <fgColor rgb="FFD9D2E9"/>
        <bgColor rgb="FFD9D2E9"/>
      </patternFill>
    </fill>
    <fill>
      <patternFill patternType="solid">
        <fgColor rgb="FF93C47D"/>
        <bgColor rgb="FF93C47D"/>
      </patternFill>
    </fill>
    <fill>
      <patternFill patternType="solid">
        <fgColor rgb="FFFF0000"/>
        <bgColor rgb="FFFF0000"/>
      </patternFill>
    </fill>
    <fill>
      <patternFill patternType="solid">
        <fgColor rgb="FFCCCCCC"/>
        <bgColor rgb="FFCCCCCC"/>
      </patternFill>
    </fill>
    <fill>
      <patternFill patternType="solid">
        <fgColor rgb="FFFBE4D5"/>
        <bgColor rgb="FFFBE4D5"/>
      </patternFill>
    </fill>
    <fill>
      <patternFill patternType="solid">
        <fgColor rgb="FFB4A7D6"/>
        <bgColor rgb="FFB4A7D6"/>
      </patternFill>
    </fill>
    <fill>
      <patternFill patternType="solid">
        <fgColor rgb="FFF9CB9C"/>
        <bgColor rgb="FFF9CB9C"/>
      </patternFill>
    </fill>
    <fill>
      <patternFill patternType="solid">
        <fgColor rgb="FFBFBFBF"/>
        <bgColor rgb="FFBFBFBF"/>
      </patternFill>
    </fill>
    <fill>
      <patternFill patternType="solid">
        <fgColor theme="4"/>
        <bgColor theme="4"/>
      </patternFill>
    </fill>
    <fill>
      <patternFill patternType="solid">
        <fgColor rgb="FFC9DAF8"/>
        <bgColor rgb="FFC9DAF8"/>
      </patternFill>
    </fill>
    <fill>
      <patternFill patternType="solid">
        <fgColor rgb="FFEFC9EA"/>
        <bgColor rgb="FFEFC9EA"/>
      </patternFill>
    </fill>
    <fill>
      <patternFill patternType="solid">
        <fgColor rgb="FFEFEFEF"/>
        <bgColor rgb="FFEFEFEF"/>
      </patternFill>
    </fill>
    <fill>
      <patternFill patternType="solid">
        <fgColor rgb="FFD9D9D9"/>
        <bgColor rgb="FFD9D9D9"/>
      </patternFill>
    </fill>
    <fill>
      <patternFill patternType="solid">
        <fgColor theme="5" tint="0.79998168889431442"/>
        <bgColor theme="0"/>
      </patternFill>
    </fill>
  </fills>
  <borders count="9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thin">
        <color rgb="FF000000"/>
      </right>
      <top/>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right style="thin">
        <color rgb="FF000000"/>
      </right>
      <top/>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000000"/>
      </left>
      <right/>
      <top/>
      <bottom style="medium">
        <color rgb="FF000000"/>
      </bottom>
      <diagonal/>
    </border>
    <border>
      <left/>
      <right style="thin">
        <color rgb="FFFFFFFF"/>
      </right>
      <top style="thin">
        <color rgb="FFFFFFFF"/>
      </top>
      <bottom/>
      <diagonal/>
    </border>
  </borders>
  <cellStyleXfs count="1">
    <xf numFmtId="0" fontId="0" fillId="0" borderId="0"/>
  </cellStyleXfs>
  <cellXfs count="418">
    <xf numFmtId="0" fontId="0" fillId="0" borderId="0" xfId="0" applyFont="1" applyAlignment="1"/>
    <xf numFmtId="0" fontId="1" fillId="2" borderId="1" xfId="0" applyFont="1" applyFill="1" applyBorder="1"/>
    <xf numFmtId="0" fontId="1" fillId="5" borderId="18" xfId="0" applyFont="1" applyFill="1" applyBorder="1"/>
    <xf numFmtId="0" fontId="1" fillId="5" borderId="0" xfId="0" applyFont="1" applyFill="1"/>
    <xf numFmtId="0" fontId="8" fillId="0" borderId="0" xfId="0" applyFont="1" applyAlignment="1"/>
    <xf numFmtId="0" fontId="9" fillId="0" borderId="0" xfId="0" applyFont="1"/>
    <xf numFmtId="0" fontId="9" fillId="0" borderId="0" xfId="0" applyFont="1" applyAlignment="1"/>
    <xf numFmtId="0" fontId="6" fillId="0" borderId="0" xfId="0" applyFont="1" applyAlignment="1">
      <alignment vertical="center"/>
    </xf>
    <xf numFmtId="0" fontId="6" fillId="5" borderId="0" xfId="0" applyFont="1" applyFill="1" applyAlignment="1">
      <alignment vertical="center"/>
    </xf>
    <xf numFmtId="0" fontId="9" fillId="0" borderId="0" xfId="0" applyFont="1" applyAlignment="1">
      <alignment vertical="center"/>
    </xf>
    <xf numFmtId="0" fontId="11" fillId="0" borderId="0" xfId="0" applyFont="1" applyAlignment="1">
      <alignment horizontal="center"/>
    </xf>
    <xf numFmtId="0" fontId="12" fillId="0" borderId="0" xfId="0" applyFont="1"/>
    <xf numFmtId="0" fontId="6" fillId="0" borderId="0" xfId="0" applyFont="1"/>
    <xf numFmtId="0" fontId="7" fillId="6" borderId="22" xfId="0" applyFont="1" applyFill="1" applyBorder="1" applyAlignment="1">
      <alignment horizontal="left" wrapText="1"/>
    </xf>
    <xf numFmtId="0" fontId="13" fillId="0" borderId="0" xfId="0" applyFont="1"/>
    <xf numFmtId="0" fontId="11" fillId="8" borderId="22" xfId="0" applyFont="1" applyFill="1" applyBorder="1" applyAlignment="1">
      <alignment horizontal="center"/>
    </xf>
    <xf numFmtId="0" fontId="2" fillId="0" borderId="22" xfId="0" applyFont="1" applyBorder="1" applyAlignment="1">
      <alignment horizontal="left" wrapText="1"/>
    </xf>
    <xf numFmtId="9" fontId="7" fillId="0" borderId="22" xfId="0" applyNumberFormat="1" applyFont="1" applyBorder="1" applyAlignment="1">
      <alignment horizontal="center" wrapText="1"/>
    </xf>
    <xf numFmtId="0" fontId="7" fillId="0" borderId="22" xfId="0" applyFont="1" applyBorder="1" applyAlignment="1">
      <alignment horizontal="center" wrapText="1"/>
    </xf>
    <xf numFmtId="0" fontId="9" fillId="5" borderId="16" xfId="0" applyFont="1" applyFill="1" applyBorder="1"/>
    <xf numFmtId="0" fontId="9" fillId="0" borderId="16" xfId="0" applyFont="1" applyBorder="1"/>
    <xf numFmtId="0" fontId="11" fillId="5" borderId="22" xfId="0" applyFont="1" applyFill="1" applyBorder="1" applyAlignment="1">
      <alignment horizontal="center"/>
    </xf>
    <xf numFmtId="0" fontId="14" fillId="5" borderId="22" xfId="0" applyFont="1" applyFill="1" applyBorder="1" applyAlignment="1">
      <alignment horizontal="center"/>
    </xf>
    <xf numFmtId="9" fontId="14" fillId="5" borderId="22" xfId="0" applyNumberFormat="1" applyFont="1" applyFill="1" applyBorder="1" applyAlignment="1">
      <alignment horizontal="center"/>
    </xf>
    <xf numFmtId="0" fontId="15" fillId="0" borderId="0" xfId="0" applyFont="1" applyAlignment="1">
      <alignment horizontal="center"/>
    </xf>
    <xf numFmtId="0" fontId="11" fillId="0" borderId="22" xfId="0" applyFont="1" applyBorder="1" applyAlignment="1">
      <alignment horizontal="center"/>
    </xf>
    <xf numFmtId="0" fontId="14" fillId="0" borderId="22" xfId="0" applyFont="1" applyBorder="1" applyAlignment="1">
      <alignment horizontal="center"/>
    </xf>
    <xf numFmtId="9" fontId="14" fillId="9" borderId="22" xfId="0" applyNumberFormat="1" applyFont="1" applyFill="1" applyBorder="1" applyAlignment="1">
      <alignment horizontal="center"/>
    </xf>
    <xf numFmtId="164" fontId="9" fillId="0" borderId="0" xfId="0" applyNumberFormat="1" applyFont="1"/>
    <xf numFmtId="0" fontId="14" fillId="0" borderId="0" xfId="0" applyFont="1" applyAlignment="1">
      <alignment horizontal="center"/>
    </xf>
    <xf numFmtId="9" fontId="14" fillId="0" borderId="0" xfId="0" applyNumberFormat="1" applyFont="1" applyAlignment="1">
      <alignment horizontal="center"/>
    </xf>
    <xf numFmtId="0" fontId="16" fillId="0" borderId="0" xfId="0" applyFont="1" applyAlignment="1">
      <alignment wrapText="1"/>
    </xf>
    <xf numFmtId="0" fontId="6" fillId="0" borderId="1" xfId="0" applyFont="1" applyBorder="1" applyAlignment="1">
      <alignment vertical="center"/>
    </xf>
    <xf numFmtId="0" fontId="1" fillId="5" borderId="0" xfId="0" applyFont="1" applyFill="1"/>
    <xf numFmtId="0" fontId="1" fillId="0" borderId="23" xfId="0" applyFont="1" applyBorder="1"/>
    <xf numFmtId="0" fontId="1" fillId="0" borderId="24" xfId="0" applyFont="1" applyBorder="1"/>
    <xf numFmtId="0" fontId="1" fillId="4" borderId="25" xfId="0" applyFont="1" applyFill="1" applyBorder="1"/>
    <xf numFmtId="0" fontId="17" fillId="4" borderId="26" xfId="0" applyFont="1" applyFill="1" applyBorder="1" applyAlignment="1">
      <alignment horizontal="center"/>
    </xf>
    <xf numFmtId="0" fontId="1" fillId="4" borderId="27" xfId="0" applyFont="1" applyFill="1" applyBorder="1"/>
    <xf numFmtId="0" fontId="1" fillId="4" borderId="26" xfId="0" applyFont="1" applyFill="1" applyBorder="1"/>
    <xf numFmtId="0" fontId="17" fillId="4" borderId="26" xfId="0" applyFont="1" applyFill="1" applyBorder="1" applyAlignment="1">
      <alignment horizontal="center" vertical="center"/>
    </xf>
    <xf numFmtId="0" fontId="1" fillId="0" borderId="23" xfId="0" applyFont="1" applyBorder="1"/>
    <xf numFmtId="0" fontId="1" fillId="0" borderId="0" xfId="0" applyFont="1" applyAlignment="1"/>
    <xf numFmtId="0" fontId="1" fillId="5" borderId="28" xfId="0" applyFont="1" applyFill="1" applyBorder="1"/>
    <xf numFmtId="0" fontId="9" fillId="6" borderId="16" xfId="0" applyFont="1" applyFill="1" applyBorder="1" applyAlignment="1"/>
    <xf numFmtId="0" fontId="1" fillId="6" borderId="16" xfId="0" applyFont="1" applyFill="1" applyBorder="1"/>
    <xf numFmtId="0" fontId="1" fillId="6" borderId="32" xfId="0" applyFont="1" applyFill="1" applyBorder="1"/>
    <xf numFmtId="0" fontId="1" fillId="6" borderId="30" xfId="0" applyFont="1" applyFill="1" applyBorder="1"/>
    <xf numFmtId="0" fontId="1" fillId="6" borderId="17" xfId="0" applyFont="1" applyFill="1" applyBorder="1"/>
    <xf numFmtId="0" fontId="1" fillId="6" borderId="30" xfId="0" applyFont="1" applyFill="1" applyBorder="1"/>
    <xf numFmtId="0" fontId="9" fillId="5" borderId="17" xfId="0" applyFont="1" applyFill="1" applyBorder="1" applyAlignment="1">
      <alignment horizontal="center"/>
    </xf>
    <xf numFmtId="0" fontId="9" fillId="0" borderId="17" xfId="0" applyFont="1" applyBorder="1" applyAlignment="1">
      <alignment wrapText="1"/>
    </xf>
    <xf numFmtId="0" fontId="9" fillId="0" borderId="30" xfId="0" applyFont="1" applyBorder="1"/>
    <xf numFmtId="164" fontId="9" fillId="9" borderId="31" xfId="0" applyNumberFormat="1" applyFont="1" applyFill="1" applyBorder="1" applyAlignment="1">
      <alignment horizontal="center"/>
    </xf>
    <xf numFmtId="3" fontId="9" fillId="5" borderId="17" xfId="0" applyNumberFormat="1" applyFont="1" applyFill="1" applyBorder="1" applyAlignment="1">
      <alignment horizontal="center"/>
    </xf>
    <xf numFmtId="164" fontId="9" fillId="15" borderId="30" xfId="0" applyNumberFormat="1" applyFont="1" applyFill="1" applyBorder="1" applyAlignment="1">
      <alignment horizontal="center"/>
    </xf>
    <xf numFmtId="164" fontId="9" fillId="9" borderId="17" xfId="0" applyNumberFormat="1" applyFont="1" applyFill="1" applyBorder="1" applyAlignment="1">
      <alignment horizontal="center"/>
    </xf>
    <xf numFmtId="0" fontId="1" fillId="0" borderId="30" xfId="0" applyFont="1" applyBorder="1"/>
    <xf numFmtId="164" fontId="1" fillId="12" borderId="31" xfId="0" applyNumberFormat="1" applyFont="1" applyFill="1" applyBorder="1"/>
    <xf numFmtId="164" fontId="1" fillId="12" borderId="17" xfId="0" applyNumberFormat="1" applyFont="1" applyFill="1" applyBorder="1"/>
    <xf numFmtId="164" fontId="1" fillId="12" borderId="30" xfId="0" applyNumberFormat="1" applyFont="1" applyFill="1" applyBorder="1"/>
    <xf numFmtId="0" fontId="9" fillId="5" borderId="17" xfId="0" applyFont="1" applyFill="1" applyBorder="1" applyAlignment="1">
      <alignment horizontal="center"/>
    </xf>
    <xf numFmtId="0" fontId="1" fillId="0" borderId="30" xfId="0" applyFont="1" applyBorder="1" applyAlignment="1"/>
    <xf numFmtId="0" fontId="1" fillId="6" borderId="31" xfId="0" applyFont="1" applyFill="1" applyBorder="1"/>
    <xf numFmtId="0" fontId="9" fillId="16" borderId="31" xfId="0" applyFont="1" applyFill="1" applyBorder="1" applyAlignment="1">
      <alignment horizontal="center"/>
    </xf>
    <xf numFmtId="165" fontId="1" fillId="16" borderId="17" xfId="0" applyNumberFormat="1" applyFont="1" applyFill="1" applyBorder="1"/>
    <xf numFmtId="164" fontId="1" fillId="16" borderId="30" xfId="0" applyNumberFormat="1" applyFont="1" applyFill="1" applyBorder="1"/>
    <xf numFmtId="0" fontId="9" fillId="16" borderId="17" xfId="0" applyFont="1" applyFill="1" applyBorder="1" applyAlignment="1">
      <alignment horizontal="center"/>
    </xf>
    <xf numFmtId="0" fontId="9" fillId="0" borderId="30" xfId="0" applyFont="1" applyBorder="1"/>
    <xf numFmtId="0" fontId="9" fillId="5" borderId="17" xfId="0" applyFont="1" applyFill="1" applyBorder="1" applyAlignment="1">
      <alignment wrapText="1"/>
    </xf>
    <xf numFmtId="0" fontId="9" fillId="5" borderId="30" xfId="0" applyFont="1" applyFill="1" applyBorder="1"/>
    <xf numFmtId="0" fontId="9" fillId="5" borderId="33" xfId="0" applyFont="1" applyFill="1" applyBorder="1" applyAlignment="1">
      <alignment horizontal="center"/>
    </xf>
    <xf numFmtId="0" fontId="9" fillId="5" borderId="33" xfId="0" applyFont="1" applyFill="1" applyBorder="1" applyAlignment="1">
      <alignment wrapText="1"/>
    </xf>
    <xf numFmtId="0" fontId="9" fillId="0" borderId="24" xfId="0" applyFont="1" applyBorder="1"/>
    <xf numFmtId="164" fontId="9" fillId="12" borderId="34" xfId="0" applyNumberFormat="1" applyFont="1" applyFill="1" applyBorder="1" applyAlignment="1">
      <alignment horizontal="center"/>
    </xf>
    <xf numFmtId="4" fontId="1" fillId="12" borderId="33" xfId="0" applyNumberFormat="1" applyFont="1" applyFill="1" applyBorder="1"/>
    <xf numFmtId="164" fontId="9" fillId="12" borderId="24" xfId="0" applyNumberFormat="1" applyFont="1" applyFill="1" applyBorder="1" applyAlignment="1">
      <alignment horizontal="center"/>
    </xf>
    <xf numFmtId="164" fontId="9" fillId="9" borderId="33" xfId="0" applyNumberFormat="1" applyFont="1" applyFill="1" applyBorder="1" applyAlignment="1">
      <alignment horizontal="center"/>
    </xf>
    <xf numFmtId="3" fontId="9" fillId="5" borderId="33" xfId="0" applyNumberFormat="1" applyFont="1" applyFill="1" applyBorder="1" applyAlignment="1">
      <alignment horizontal="center"/>
    </xf>
    <xf numFmtId="164" fontId="9" fillId="15" borderId="24" xfId="0" applyNumberFormat="1" applyFont="1" applyFill="1" applyBorder="1" applyAlignment="1">
      <alignment horizontal="center"/>
    </xf>
    <xf numFmtId="0" fontId="1" fillId="0" borderId="24" xfId="0" applyFont="1" applyBorder="1" applyAlignment="1"/>
    <xf numFmtId="0" fontId="1" fillId="0" borderId="0" xfId="0" applyFont="1" applyAlignment="1"/>
    <xf numFmtId="0" fontId="1" fillId="5" borderId="13" xfId="0" applyFont="1" applyFill="1" applyBorder="1"/>
    <xf numFmtId="0" fontId="1" fillId="0" borderId="23" xfId="0" applyFont="1" applyBorder="1" applyAlignment="1"/>
    <xf numFmtId="0" fontId="1" fillId="0" borderId="24" xfId="0" applyFont="1" applyBorder="1" applyAlignment="1"/>
    <xf numFmtId="0" fontId="1" fillId="0" borderId="0" xfId="0" applyFont="1" applyAlignment="1"/>
    <xf numFmtId="0" fontId="1" fillId="5" borderId="35" xfId="0" applyFont="1" applyFill="1" applyBorder="1"/>
    <xf numFmtId="0" fontId="1" fillId="5" borderId="28" xfId="0" applyFont="1" applyFill="1" applyBorder="1" applyAlignment="1"/>
    <xf numFmtId="9" fontId="1" fillId="0" borderId="0" xfId="0" applyNumberFormat="1" applyFont="1" applyAlignment="1"/>
    <xf numFmtId="0" fontId="9" fillId="6" borderId="20" xfId="0" applyFont="1" applyFill="1" applyBorder="1" applyAlignment="1"/>
    <xf numFmtId="0" fontId="1" fillId="6" borderId="20" xfId="0" applyFont="1" applyFill="1" applyBorder="1"/>
    <xf numFmtId="0" fontId="1" fillId="6" borderId="42" xfId="0" applyFont="1" applyFill="1" applyBorder="1"/>
    <xf numFmtId="0" fontId="1" fillId="6" borderId="43" xfId="0" applyFont="1" applyFill="1" applyBorder="1"/>
    <xf numFmtId="0" fontId="1" fillId="6" borderId="42" xfId="0" applyFont="1" applyFill="1" applyBorder="1"/>
    <xf numFmtId="0" fontId="9" fillId="0" borderId="17" xfId="0" applyFont="1" applyBorder="1" applyAlignment="1">
      <alignment horizontal="center"/>
    </xf>
    <xf numFmtId="0" fontId="9" fillId="0" borderId="17" xfId="0" applyFont="1" applyBorder="1" applyAlignment="1"/>
    <xf numFmtId="0" fontId="9" fillId="0" borderId="30" xfId="0" applyFont="1" applyBorder="1" applyAlignment="1"/>
    <xf numFmtId="0" fontId="1" fillId="0" borderId="30" xfId="0" applyFont="1" applyBorder="1" applyAlignment="1"/>
    <xf numFmtId="0" fontId="9" fillId="6" borderId="16" xfId="0" applyFont="1" applyFill="1" applyBorder="1" applyAlignment="1"/>
    <xf numFmtId="0" fontId="1" fillId="6" borderId="16" xfId="0" applyFont="1" applyFill="1" applyBorder="1"/>
    <xf numFmtId="0" fontId="1" fillId="6" borderId="30" xfId="0" applyFont="1" applyFill="1" applyBorder="1"/>
    <xf numFmtId="0" fontId="1" fillId="0" borderId="30" xfId="0" applyFont="1" applyBorder="1" applyAlignment="1"/>
    <xf numFmtId="0" fontId="9" fillId="0" borderId="33" xfId="0" applyFont="1" applyBorder="1" applyAlignment="1">
      <alignment horizontal="center"/>
    </xf>
    <xf numFmtId="0" fontId="9" fillId="0" borderId="33" xfId="0" applyFont="1" applyBorder="1" applyAlignment="1"/>
    <xf numFmtId="0" fontId="9" fillId="0" borderId="24" xfId="0" applyFont="1" applyBorder="1" applyAlignment="1"/>
    <xf numFmtId="0" fontId="1" fillId="0" borderId="24" xfId="0" applyFont="1" applyBorder="1" applyAlignment="1"/>
    <xf numFmtId="0" fontId="1" fillId="5" borderId="0" xfId="0" applyFont="1" applyFill="1" applyAlignment="1"/>
    <xf numFmtId="0" fontId="9" fillId="6" borderId="20" xfId="0" applyFont="1" applyFill="1" applyBorder="1" applyAlignment="1"/>
    <xf numFmtId="0" fontId="1" fillId="6" borderId="20" xfId="0" applyFont="1" applyFill="1" applyBorder="1"/>
    <xf numFmtId="0" fontId="1" fillId="6" borderId="21" xfId="0" applyFont="1" applyFill="1" applyBorder="1"/>
    <xf numFmtId="0" fontId="9" fillId="0" borderId="17" xfId="0" applyFont="1" applyBorder="1" applyAlignment="1">
      <alignment horizontal="center"/>
    </xf>
    <xf numFmtId="0" fontId="9" fillId="0" borderId="33" xfId="0" applyFont="1" applyBorder="1" applyAlignment="1">
      <alignment horizontal="center"/>
    </xf>
    <xf numFmtId="0" fontId="18" fillId="5" borderId="33" xfId="0" applyFont="1" applyFill="1" applyBorder="1" applyAlignment="1">
      <alignment wrapText="1"/>
    </xf>
    <xf numFmtId="0" fontId="1" fillId="4" borderId="25" xfId="0" applyFont="1" applyFill="1" applyBorder="1" applyAlignment="1"/>
    <xf numFmtId="0" fontId="17" fillId="4" borderId="26" xfId="0" applyFont="1" applyFill="1" applyBorder="1" applyAlignment="1">
      <alignment horizontal="center" vertical="center"/>
    </xf>
    <xf numFmtId="0" fontId="1" fillId="4" borderId="27" xfId="0" applyFont="1" applyFill="1" applyBorder="1" applyAlignment="1"/>
    <xf numFmtId="0" fontId="19" fillId="0" borderId="0" xfId="0" applyFont="1" applyAlignment="1">
      <alignment horizontal="center" vertical="center" wrapText="1"/>
    </xf>
    <xf numFmtId="0" fontId="6" fillId="6" borderId="55" xfId="0" applyFont="1" applyFill="1" applyBorder="1" applyAlignment="1">
      <alignment vertical="center"/>
    </xf>
    <xf numFmtId="0" fontId="6" fillId="6" borderId="56" xfId="0" applyFont="1" applyFill="1" applyBorder="1" applyAlignment="1">
      <alignment vertical="center"/>
    </xf>
    <xf numFmtId="0" fontId="6" fillId="6" borderId="57" xfId="0" applyFont="1" applyFill="1" applyBorder="1" applyAlignment="1">
      <alignment vertical="center"/>
    </xf>
    <xf numFmtId="0" fontId="6" fillId="6" borderId="58" xfId="0" applyFont="1" applyFill="1" applyBorder="1" applyAlignment="1">
      <alignment vertical="center"/>
    </xf>
    <xf numFmtId="0" fontId="6" fillId="6" borderId="42" xfId="0" applyFont="1" applyFill="1" applyBorder="1" applyAlignment="1">
      <alignment vertical="center"/>
    </xf>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7" fillId="0" borderId="15" xfId="0" applyFont="1" applyBorder="1" applyAlignment="1">
      <alignment horizontal="left" vertical="center" wrapText="1"/>
    </xf>
    <xf numFmtId="0" fontId="9" fillId="0" borderId="15" xfId="0" applyFont="1" applyBorder="1" applyAlignment="1">
      <alignment wrapText="1"/>
    </xf>
    <xf numFmtId="164" fontId="7" fillId="9" borderId="59" xfId="0" applyNumberFormat="1" applyFont="1" applyFill="1" applyBorder="1" applyAlignment="1">
      <alignment horizontal="center" vertical="center"/>
    </xf>
    <xf numFmtId="3" fontId="7" fillId="2" borderId="60" xfId="0" applyNumberFormat="1" applyFont="1" applyFill="1" applyBorder="1" applyAlignment="1">
      <alignment horizontal="center" vertical="center"/>
    </xf>
    <xf numFmtId="164" fontId="7" fillId="15" borderId="61" xfId="0" applyNumberFormat="1" applyFont="1" applyFill="1" applyBorder="1" applyAlignment="1">
      <alignment horizontal="center" vertical="center"/>
    </xf>
    <xf numFmtId="0" fontId="7" fillId="2" borderId="60" xfId="0" applyFont="1" applyFill="1" applyBorder="1" applyAlignment="1">
      <alignment horizontal="center" vertical="center"/>
    </xf>
    <xf numFmtId="0" fontId="9" fillId="0" borderId="42" xfId="0" applyFont="1" applyBorder="1" applyAlignment="1">
      <alignment vertical="center" wrapText="1"/>
    </xf>
    <xf numFmtId="0" fontId="9" fillId="0" borderId="22" xfId="0" applyFont="1" applyBorder="1" applyAlignment="1">
      <alignment horizontal="center" vertical="center" wrapText="1"/>
    </xf>
    <xf numFmtId="0" fontId="7" fillId="0" borderId="19" xfId="0" applyFont="1" applyBorder="1" applyAlignment="1">
      <alignment horizontal="left" vertical="center" wrapText="1"/>
    </xf>
    <xf numFmtId="0" fontId="9" fillId="0" borderId="19" xfId="0" applyFont="1" applyBorder="1" applyAlignment="1">
      <alignment wrapText="1"/>
    </xf>
    <xf numFmtId="0" fontId="7" fillId="0" borderId="19" xfId="0" applyFont="1" applyBorder="1" applyAlignment="1">
      <alignment horizontal="left" vertical="center" wrapText="1"/>
    </xf>
    <xf numFmtId="0" fontId="9" fillId="0" borderId="44" xfId="0" applyFont="1" applyBorder="1" applyAlignment="1">
      <alignment horizontal="center" vertical="center" wrapText="1"/>
    </xf>
    <xf numFmtId="0" fontId="7" fillId="0" borderId="10" xfId="0" applyFont="1" applyBorder="1" applyAlignment="1">
      <alignment horizontal="left" vertical="center" wrapText="1"/>
    </xf>
    <xf numFmtId="0" fontId="9" fillId="0" borderId="10" xfId="0" applyFont="1" applyBorder="1" applyAlignment="1">
      <alignment wrapText="1"/>
    </xf>
    <xf numFmtId="0" fontId="6" fillId="6" borderId="63" xfId="0" applyFont="1" applyFill="1" applyBorder="1" applyAlignment="1">
      <alignment vertical="center"/>
    </xf>
    <xf numFmtId="0" fontId="9" fillId="0" borderId="0" xfId="0" applyFont="1" applyAlignment="1">
      <alignment horizontal="center" vertical="center"/>
    </xf>
    <xf numFmtId="0" fontId="9" fillId="0" borderId="46" xfId="0" applyFont="1" applyBorder="1" applyAlignment="1">
      <alignment horizontal="center" wrapText="1"/>
    </xf>
    <xf numFmtId="0" fontId="9" fillId="0" borderId="46" xfId="0" applyFont="1" applyBorder="1" applyAlignment="1">
      <alignment vertical="top" wrapText="1"/>
    </xf>
    <xf numFmtId="164" fontId="7" fillId="17" borderId="59" xfId="0" applyNumberFormat="1" applyFont="1" applyFill="1" applyBorder="1" applyAlignment="1">
      <alignment horizontal="center" vertical="center"/>
    </xf>
    <xf numFmtId="0" fontId="7" fillId="17" borderId="60" xfId="0" applyFont="1" applyFill="1" applyBorder="1" applyAlignment="1">
      <alignment horizontal="center" vertical="center"/>
    </xf>
    <xf numFmtId="164" fontId="7" fillId="17" borderId="61" xfId="0" applyNumberFormat="1" applyFont="1" applyFill="1" applyBorder="1" applyAlignment="1">
      <alignment horizontal="center" vertical="center"/>
    </xf>
    <xf numFmtId="164" fontId="7" fillId="15" borderId="64" xfId="0" applyNumberFormat="1" applyFont="1" applyFill="1" applyBorder="1" applyAlignment="1">
      <alignment horizontal="center" vertical="center"/>
    </xf>
    <xf numFmtId="0" fontId="9" fillId="0" borderId="42" xfId="0" applyFont="1" applyBorder="1" applyAlignment="1">
      <alignment vertical="center" wrapText="1"/>
    </xf>
    <xf numFmtId="0" fontId="9" fillId="0" borderId="22" xfId="0" applyFont="1" applyBorder="1" applyAlignment="1">
      <alignment horizontal="center" wrapText="1"/>
    </xf>
    <xf numFmtId="0" fontId="9" fillId="0" borderId="22" xfId="0" applyFont="1" applyBorder="1" applyAlignment="1">
      <alignment vertical="top" wrapText="1"/>
    </xf>
    <xf numFmtId="0" fontId="9" fillId="0" borderId="22" xfId="0" applyFont="1" applyBorder="1" applyAlignment="1">
      <alignment horizontal="left" vertical="center" wrapText="1"/>
    </xf>
    <xf numFmtId="0" fontId="9" fillId="0" borderId="22" xfId="0" applyFont="1" applyBorder="1" applyAlignment="1">
      <alignment vertical="top" wrapText="1"/>
    </xf>
    <xf numFmtId="164" fontId="9" fillId="17" borderId="65" xfId="0" applyNumberFormat="1" applyFont="1" applyFill="1" applyBorder="1"/>
    <xf numFmtId="164" fontId="9" fillId="17" borderId="20" xfId="0" applyNumberFormat="1" applyFont="1" applyFill="1" applyBorder="1"/>
    <xf numFmtId="164" fontId="9" fillId="17" borderId="42" xfId="0" applyNumberFormat="1" applyFont="1" applyFill="1" applyBorder="1"/>
    <xf numFmtId="0" fontId="9" fillId="5" borderId="22" xfId="0" applyFont="1" applyFill="1" applyBorder="1" applyAlignment="1">
      <alignment wrapText="1"/>
    </xf>
    <xf numFmtId="0" fontId="9" fillId="0" borderId="22" xfId="0" applyFont="1" applyBorder="1" applyAlignment="1">
      <alignment wrapText="1"/>
    </xf>
    <xf numFmtId="0" fontId="9" fillId="0" borderId="42" xfId="0" applyFont="1" applyBorder="1" applyAlignment="1">
      <alignment wrapText="1"/>
    </xf>
    <xf numFmtId="164" fontId="1" fillId="17" borderId="20" xfId="0" applyNumberFormat="1" applyFont="1" applyFill="1" applyBorder="1"/>
    <xf numFmtId="164" fontId="1" fillId="17" borderId="42" xfId="0" applyNumberFormat="1" applyFont="1" applyFill="1" applyBorder="1"/>
    <xf numFmtId="0" fontId="9" fillId="0" borderId="44" xfId="0" applyFont="1" applyBorder="1" applyAlignment="1">
      <alignment horizontal="center"/>
    </xf>
    <xf numFmtId="0" fontId="9" fillId="0" borderId="22" xfId="0" applyFont="1" applyBorder="1" applyAlignment="1">
      <alignment wrapText="1"/>
    </xf>
    <xf numFmtId="0" fontId="9" fillId="0" borderId="42" xfId="0" applyFont="1" applyBorder="1" applyAlignment="1">
      <alignment vertical="center"/>
    </xf>
    <xf numFmtId="0" fontId="20" fillId="0" borderId="0" xfId="0" applyFont="1"/>
    <xf numFmtId="0" fontId="9" fillId="0" borderId="22" xfId="0" applyFont="1" applyBorder="1" applyAlignment="1">
      <alignment horizontal="center" wrapText="1"/>
    </xf>
    <xf numFmtId="164" fontId="9" fillId="9" borderId="21" xfId="0" applyNumberFormat="1" applyFont="1" applyFill="1" applyBorder="1" applyAlignment="1">
      <alignment horizontal="center"/>
    </xf>
    <xf numFmtId="164" fontId="9" fillId="0" borderId="0" xfId="0" applyNumberFormat="1" applyFont="1" applyAlignment="1">
      <alignment horizontal="center"/>
    </xf>
    <xf numFmtId="0" fontId="9" fillId="0" borderId="21" xfId="0" applyFont="1" applyBorder="1" applyAlignment="1">
      <alignment wrapText="1"/>
    </xf>
    <xf numFmtId="0" fontId="9" fillId="0" borderId="42" xfId="0" applyFont="1" applyBorder="1" applyAlignment="1"/>
    <xf numFmtId="164" fontId="7" fillId="9" borderId="17" xfId="0" applyNumberFormat="1" applyFont="1" applyFill="1" applyBorder="1" applyAlignment="1">
      <alignment horizontal="center" vertical="center"/>
    </xf>
    <xf numFmtId="0" fontId="9" fillId="0" borderId="17" xfId="0" applyFont="1" applyBorder="1" applyAlignment="1">
      <alignment wrapText="1"/>
    </xf>
    <xf numFmtId="0" fontId="9" fillId="5" borderId="30" xfId="0" applyFont="1" applyFill="1" applyBorder="1" applyAlignment="1"/>
    <xf numFmtId="164" fontId="7" fillId="18" borderId="59" xfId="0" applyNumberFormat="1" applyFont="1" applyFill="1" applyBorder="1" applyAlignment="1">
      <alignment horizontal="center" vertical="center"/>
    </xf>
    <xf numFmtId="0" fontId="7" fillId="2" borderId="16" xfId="0" applyFont="1" applyFill="1" applyBorder="1" applyAlignment="1">
      <alignment horizontal="center" vertical="center"/>
    </xf>
    <xf numFmtId="0" fontId="9" fillId="0" borderId="17" xfId="0" applyFont="1" applyBorder="1" applyAlignment="1">
      <alignment wrapText="1"/>
    </xf>
    <xf numFmtId="0" fontId="9" fillId="0" borderId="44" xfId="0" applyFont="1" applyBorder="1" applyAlignment="1">
      <alignment horizontal="center" vertical="center"/>
    </xf>
    <xf numFmtId="0" fontId="9" fillId="0" borderId="46" xfId="0" applyFont="1" applyBorder="1" applyAlignment="1">
      <alignment wrapText="1"/>
    </xf>
    <xf numFmtId="0" fontId="6" fillId="6" borderId="66" xfId="0" applyFont="1" applyFill="1" applyBorder="1" applyAlignment="1">
      <alignment vertical="center"/>
    </xf>
    <xf numFmtId="0" fontId="6" fillId="6" borderId="67" xfId="0" applyFont="1" applyFill="1" applyBorder="1" applyAlignment="1">
      <alignment vertical="center"/>
    </xf>
    <xf numFmtId="0" fontId="6" fillId="6" borderId="68" xfId="0" applyFont="1" applyFill="1" applyBorder="1" applyAlignment="1">
      <alignment vertical="center"/>
    </xf>
    <xf numFmtId="0" fontId="6" fillId="0" borderId="0" xfId="0" applyFont="1" applyAlignment="1">
      <alignment horizontal="center" wrapText="1"/>
    </xf>
    <xf numFmtId="0" fontId="9" fillId="0" borderId="33" xfId="0" applyFont="1" applyBorder="1" applyAlignment="1">
      <alignment horizontal="center" vertical="center"/>
    </xf>
    <xf numFmtId="0" fontId="9" fillId="0" borderId="69" xfId="0" applyFont="1" applyBorder="1" applyAlignment="1">
      <alignment horizontal="left" vertical="center" wrapText="1"/>
    </xf>
    <xf numFmtId="0" fontId="9" fillId="5" borderId="70" xfId="0" applyFont="1" applyFill="1" applyBorder="1" applyAlignment="1">
      <alignment horizontal="center" wrapText="1"/>
    </xf>
    <xf numFmtId="166" fontId="9" fillId="9" borderId="71" xfId="0" applyNumberFormat="1" applyFont="1" applyFill="1" applyBorder="1" applyAlignment="1">
      <alignment horizontal="center"/>
    </xf>
    <xf numFmtId="0" fontId="7" fillId="2" borderId="72" xfId="0" applyFont="1" applyFill="1" applyBorder="1" applyAlignment="1">
      <alignment horizontal="center" vertical="center"/>
    </xf>
    <xf numFmtId="166" fontId="9" fillId="15" borderId="73" xfId="0" applyNumberFormat="1" applyFont="1" applyFill="1" applyBorder="1" applyAlignment="1">
      <alignment horizontal="center"/>
    </xf>
    <xf numFmtId="164" fontId="7" fillId="9" borderId="74" xfId="0" applyNumberFormat="1" applyFont="1" applyFill="1" applyBorder="1" applyAlignment="1">
      <alignment horizontal="center" vertical="center"/>
    </xf>
    <xf numFmtId="164" fontId="7" fillId="15" borderId="73" xfId="0" applyNumberFormat="1" applyFont="1" applyFill="1" applyBorder="1" applyAlignment="1">
      <alignment horizontal="center" vertical="center"/>
    </xf>
    <xf numFmtId="0" fontId="9" fillId="0" borderId="75" xfId="0" applyFont="1" applyBorder="1" applyAlignment="1">
      <alignment vertical="center"/>
    </xf>
    <xf numFmtId="167" fontId="2" fillId="14" borderId="79" xfId="0" applyNumberFormat="1" applyFont="1" applyFill="1" applyBorder="1" applyAlignment="1">
      <alignment horizontal="right"/>
    </xf>
    <xf numFmtId="167" fontId="22" fillId="10" borderId="30" xfId="0" applyNumberFormat="1" applyFont="1" applyFill="1" applyBorder="1" applyAlignment="1">
      <alignment horizontal="right"/>
    </xf>
    <xf numFmtId="0" fontId="10" fillId="4" borderId="65" xfId="0" applyFont="1" applyFill="1" applyBorder="1" applyAlignment="1">
      <alignment horizontal="left"/>
    </xf>
    <xf numFmtId="0" fontId="10" fillId="4" borderId="20" xfId="0" applyFont="1" applyFill="1" applyBorder="1" applyAlignment="1">
      <alignment horizontal="left"/>
    </xf>
    <xf numFmtId="0" fontId="10" fillId="4" borderId="21" xfId="0" applyFont="1" applyFill="1" applyBorder="1" applyAlignment="1">
      <alignment horizontal="left"/>
    </xf>
    <xf numFmtId="167" fontId="22" fillId="5" borderId="42" xfId="0" applyNumberFormat="1" applyFont="1" applyFill="1" applyBorder="1" applyAlignment="1">
      <alignment horizontal="right"/>
    </xf>
    <xf numFmtId="167" fontId="22" fillId="5" borderId="64" xfId="0" applyNumberFormat="1" applyFont="1" applyFill="1" applyBorder="1" applyAlignment="1">
      <alignment horizontal="right"/>
    </xf>
    <xf numFmtId="167" fontId="22" fillId="10" borderId="28" xfId="0" applyNumberFormat="1" applyFont="1" applyFill="1" applyBorder="1" applyAlignment="1">
      <alignment horizontal="right"/>
    </xf>
    <xf numFmtId="167" fontId="22" fillId="14" borderId="42" xfId="0" applyNumberFormat="1" applyFont="1" applyFill="1" applyBorder="1" applyAlignment="1">
      <alignment horizontal="right"/>
    </xf>
    <xf numFmtId="167" fontId="22" fillId="14" borderId="30" xfId="0" applyNumberFormat="1" applyFont="1" applyFill="1" applyBorder="1" applyAlignment="1">
      <alignment horizontal="right"/>
    </xf>
    <xf numFmtId="167" fontId="7" fillId="10" borderId="30" xfId="0" applyNumberFormat="1" applyFont="1" applyFill="1" applyBorder="1" applyAlignment="1">
      <alignment horizontal="right"/>
    </xf>
    <xf numFmtId="165" fontId="7" fillId="10" borderId="24" xfId="0" applyNumberFormat="1" applyFont="1" applyFill="1" applyBorder="1" applyAlignment="1"/>
    <xf numFmtId="0" fontId="7" fillId="0" borderId="0" xfId="0" applyFont="1" applyAlignment="1"/>
    <xf numFmtId="0" fontId="6" fillId="21" borderId="16" xfId="0" applyFont="1" applyFill="1" applyBorder="1" applyAlignment="1"/>
    <xf numFmtId="0" fontId="1" fillId="21" borderId="17" xfId="0" applyFont="1" applyFill="1" applyBorder="1"/>
    <xf numFmtId="0" fontId="1" fillId="21" borderId="16" xfId="0" applyFont="1" applyFill="1" applyBorder="1"/>
    <xf numFmtId="0" fontId="1" fillId="21" borderId="30" xfId="0" applyFont="1" applyFill="1" applyBorder="1"/>
    <xf numFmtId="0" fontId="9" fillId="0" borderId="17" xfId="0" applyFont="1" applyBorder="1" applyAlignment="1">
      <alignment horizontal="center" vertical="center"/>
    </xf>
    <xf numFmtId="0" fontId="9" fillId="5" borderId="22" xfId="0" applyFont="1" applyFill="1" applyBorder="1" applyAlignment="1">
      <alignment vertical="top" wrapText="1"/>
    </xf>
    <xf numFmtId="0" fontId="9" fillId="0" borderId="21" xfId="0" applyFont="1" applyBorder="1"/>
    <xf numFmtId="0" fontId="9" fillId="0" borderId="22" xfId="0" applyFont="1" applyBorder="1" applyAlignment="1">
      <alignment horizontal="center" vertical="center"/>
    </xf>
    <xf numFmtId="0" fontId="9" fillId="5" borderId="46" xfId="0" applyFont="1" applyFill="1" applyBorder="1" applyAlignment="1">
      <alignment vertical="top" wrapText="1"/>
    </xf>
    <xf numFmtId="0" fontId="9" fillId="0" borderId="17" xfId="0" applyFont="1" applyBorder="1"/>
    <xf numFmtId="0" fontId="9" fillId="5" borderId="33" xfId="0" applyFont="1" applyFill="1" applyBorder="1" applyAlignment="1">
      <alignment vertical="top" wrapText="1"/>
    </xf>
    <xf numFmtId="0" fontId="9" fillId="0" borderId="33" xfId="0" applyFont="1" applyBorder="1"/>
    <xf numFmtId="0" fontId="1" fillId="0" borderId="23" xfId="0" applyFont="1" applyBorder="1" applyAlignment="1"/>
    <xf numFmtId="0" fontId="1" fillId="0" borderId="0" xfId="0" applyFont="1"/>
    <xf numFmtId="0" fontId="1" fillId="0" borderId="28" xfId="0" applyFont="1" applyBorder="1"/>
    <xf numFmtId="0" fontId="23" fillId="19" borderId="23" xfId="0" applyFont="1" applyFill="1" applyBorder="1" applyAlignment="1"/>
    <xf numFmtId="0" fontId="1" fillId="19" borderId="23" xfId="0" applyFont="1" applyFill="1" applyBorder="1"/>
    <xf numFmtId="0" fontId="1" fillId="19" borderId="33" xfId="0" applyFont="1" applyFill="1" applyBorder="1"/>
    <xf numFmtId="164" fontId="24" fillId="14" borderId="24" xfId="0" applyNumberFormat="1" applyFont="1" applyFill="1" applyBorder="1" applyAlignment="1"/>
    <xf numFmtId="0" fontId="2" fillId="0" borderId="0" xfId="0" applyFont="1" applyAlignment="1">
      <alignment horizontal="center"/>
    </xf>
    <xf numFmtId="0" fontId="2" fillId="0" borderId="0" xfId="0" applyFont="1" applyAlignment="1"/>
    <xf numFmtId="0" fontId="1" fillId="5" borderId="0" xfId="0" applyFont="1" applyFill="1" applyAlignment="1"/>
    <xf numFmtId="0" fontId="1" fillId="5" borderId="23" xfId="0" applyFont="1" applyFill="1" applyBorder="1" applyAlignment="1"/>
    <xf numFmtId="0" fontId="1" fillId="5" borderId="23" xfId="0" applyFont="1" applyFill="1" applyBorder="1" applyAlignment="1"/>
    <xf numFmtId="0" fontId="6" fillId="22" borderId="17" xfId="0" applyFont="1" applyFill="1" applyBorder="1"/>
    <xf numFmtId="0" fontId="6" fillId="22" borderId="16" xfId="0" applyFont="1" applyFill="1" applyBorder="1"/>
    <xf numFmtId="0" fontId="1" fillId="22" borderId="16" xfId="0" applyFont="1" applyFill="1" applyBorder="1"/>
    <xf numFmtId="164" fontId="1" fillId="22" borderId="16" xfId="0" applyNumberFormat="1" applyFont="1" applyFill="1" applyBorder="1"/>
    <xf numFmtId="0" fontId="1" fillId="22" borderId="30" xfId="0" applyFont="1" applyFill="1" applyBorder="1"/>
    <xf numFmtId="0" fontId="9" fillId="5" borderId="17" xfId="0" applyFont="1" applyFill="1" applyBorder="1" applyAlignment="1">
      <alignment horizontal="center"/>
    </xf>
    <xf numFmtId="0" fontId="9" fillId="5" borderId="17" xfId="0" applyFont="1" applyFill="1" applyBorder="1" applyAlignment="1"/>
    <xf numFmtId="0" fontId="9" fillId="5" borderId="17" xfId="0" applyFont="1" applyFill="1" applyBorder="1" applyAlignment="1">
      <alignment horizontal="center" wrapText="1"/>
    </xf>
    <xf numFmtId="4" fontId="1" fillId="18" borderId="17" xfId="0" applyNumberFormat="1" applyFont="1" applyFill="1" applyBorder="1" applyAlignment="1">
      <alignment horizontal="center"/>
    </xf>
    <xf numFmtId="0" fontId="9" fillId="5" borderId="33" xfId="0" applyFont="1" applyFill="1" applyBorder="1" applyAlignment="1">
      <alignment horizontal="center"/>
    </xf>
    <xf numFmtId="0" fontId="9" fillId="5" borderId="33" xfId="0" applyFont="1" applyFill="1" applyBorder="1" applyAlignment="1"/>
    <xf numFmtId="0" fontId="9" fillId="5" borderId="33" xfId="0" applyFont="1" applyFill="1" applyBorder="1" applyAlignment="1">
      <alignment horizontal="center" wrapText="1"/>
    </xf>
    <xf numFmtId="0" fontId="1" fillId="0" borderId="23" xfId="0" applyFont="1" applyBorder="1"/>
    <xf numFmtId="4" fontId="1" fillId="0" borderId="0" xfId="0" applyNumberFormat="1" applyFont="1"/>
    <xf numFmtId="0" fontId="1" fillId="5" borderId="28" xfId="0" applyFont="1" applyFill="1" applyBorder="1" applyAlignment="1"/>
    <xf numFmtId="0" fontId="6" fillId="22" borderId="77" xfId="0" applyFont="1" applyFill="1" applyBorder="1" applyAlignment="1"/>
    <xf numFmtId="0" fontId="6" fillId="22" borderId="77" xfId="0" applyFont="1" applyFill="1" applyBorder="1" applyAlignment="1"/>
    <xf numFmtId="164" fontId="6" fillId="22" borderId="77" xfId="0" applyNumberFormat="1" applyFont="1" applyFill="1" applyBorder="1" applyAlignment="1"/>
    <xf numFmtId="165" fontId="1" fillId="22" borderId="77" xfId="0" applyNumberFormat="1" applyFont="1" applyFill="1" applyBorder="1" applyAlignment="1"/>
    <xf numFmtId="165" fontId="6" fillId="22" borderId="77" xfId="0" applyNumberFormat="1" applyFont="1" applyFill="1" applyBorder="1" applyAlignment="1"/>
    <xf numFmtId="165" fontId="1" fillId="22" borderId="79" xfId="0" applyNumberFormat="1" applyFont="1" applyFill="1" applyBorder="1" applyAlignment="1"/>
    <xf numFmtId="165" fontId="1" fillId="0" borderId="0" xfId="0" applyNumberFormat="1" applyFont="1" applyAlignment="1"/>
    <xf numFmtId="0" fontId="9" fillId="0" borderId="33" xfId="0" applyFont="1" applyBorder="1" applyAlignment="1">
      <alignment horizontal="center"/>
    </xf>
    <xf numFmtId="0" fontId="9" fillId="0" borderId="33" xfId="0" applyFont="1" applyBorder="1" applyAlignment="1"/>
    <xf numFmtId="0" fontId="9" fillId="0" borderId="33" xfId="0" applyFont="1" applyBorder="1" applyAlignment="1">
      <alignment horizontal="center" wrapText="1"/>
    </xf>
    <xf numFmtId="164" fontId="9" fillId="9" borderId="33" xfId="0" applyNumberFormat="1" applyFont="1" applyFill="1" applyBorder="1" applyAlignment="1">
      <alignment horizontal="center"/>
    </xf>
    <xf numFmtId="4" fontId="1" fillId="0" borderId="23" xfId="0" applyNumberFormat="1" applyFont="1" applyBorder="1"/>
    <xf numFmtId="0" fontId="6" fillId="22" borderId="85" xfId="0" applyFont="1" applyFill="1" applyBorder="1" applyAlignment="1"/>
    <xf numFmtId="0" fontId="6" fillId="22" borderId="77" xfId="0" applyFont="1" applyFill="1" applyBorder="1"/>
    <xf numFmtId="164" fontId="6" fillId="22" borderId="77" xfId="0" applyNumberFormat="1" applyFont="1" applyFill="1" applyBorder="1"/>
    <xf numFmtId="0" fontId="1" fillId="22" borderId="77" xfId="0" applyFont="1" applyFill="1" applyBorder="1"/>
    <xf numFmtId="0" fontId="9" fillId="0" borderId="33" xfId="0" applyFont="1" applyBorder="1" applyAlignment="1">
      <alignment horizontal="center"/>
    </xf>
    <xf numFmtId="0" fontId="9" fillId="0" borderId="69" xfId="0" applyFont="1" applyBorder="1" applyAlignment="1">
      <alignment wrapText="1"/>
    </xf>
    <xf numFmtId="4" fontId="9" fillId="0" borderId="83" xfId="0" applyNumberFormat="1" applyFont="1" applyBorder="1" applyAlignment="1">
      <alignment horizontal="center" wrapText="1"/>
    </xf>
    <xf numFmtId="4" fontId="9" fillId="9" borderId="83" xfId="0" applyNumberFormat="1" applyFont="1" applyFill="1" applyBorder="1" applyAlignment="1">
      <alignment horizontal="center"/>
    </xf>
    <xf numFmtId="168" fontId="9" fillId="15" borderId="83" xfId="0" applyNumberFormat="1" applyFont="1" applyFill="1" applyBorder="1" applyAlignment="1">
      <alignment horizontal="center"/>
    </xf>
    <xf numFmtId="0" fontId="9" fillId="0" borderId="0" xfId="0" applyFont="1" applyAlignment="1">
      <alignment wrapText="1"/>
    </xf>
    <xf numFmtId="0" fontId="9" fillId="0" borderId="17" xfId="0" applyFont="1" applyBorder="1" applyAlignment="1">
      <alignment horizontal="center"/>
    </xf>
    <xf numFmtId="0" fontId="9" fillId="0" borderId="17" xfId="0" applyFont="1" applyBorder="1" applyAlignment="1"/>
    <xf numFmtId="0" fontId="9" fillId="0" borderId="17" xfId="0" applyFont="1" applyBorder="1" applyAlignment="1">
      <alignment horizontal="center" wrapText="1"/>
    </xf>
    <xf numFmtId="4" fontId="1" fillId="18" borderId="17" xfId="0" applyNumberFormat="1" applyFont="1" applyFill="1" applyBorder="1"/>
    <xf numFmtId="0" fontId="9" fillId="0" borderId="17" xfId="0" applyFont="1" applyBorder="1" applyAlignment="1"/>
    <xf numFmtId="0" fontId="9" fillId="5" borderId="0" xfId="0" applyFont="1" applyFill="1" applyAlignment="1"/>
    <xf numFmtId="0" fontId="9" fillId="0" borderId="33" xfId="0" applyFont="1" applyBorder="1" applyAlignment="1"/>
    <xf numFmtId="0" fontId="9" fillId="0" borderId="33" xfId="0" applyFont="1" applyBorder="1" applyAlignment="1">
      <alignment horizontal="center" wrapText="1"/>
    </xf>
    <xf numFmtId="164" fontId="1" fillId="5" borderId="23" xfId="0" applyNumberFormat="1" applyFont="1" applyFill="1" applyBorder="1" applyAlignment="1"/>
    <xf numFmtId="165" fontId="1" fillId="5" borderId="23" xfId="0" applyNumberFormat="1" applyFont="1" applyFill="1" applyBorder="1" applyAlignment="1"/>
    <xf numFmtId="0" fontId="9" fillId="5" borderId="17" xfId="0" applyFont="1" applyFill="1" applyBorder="1"/>
    <xf numFmtId="164" fontId="9" fillId="9" borderId="22" xfId="0" applyNumberFormat="1" applyFont="1" applyFill="1" applyBorder="1" applyAlignment="1">
      <alignment horizontal="center"/>
    </xf>
    <xf numFmtId="0" fontId="9" fillId="5" borderId="14" xfId="0" applyFont="1" applyFill="1" applyBorder="1" applyAlignment="1"/>
    <xf numFmtId="0" fontId="9" fillId="0" borderId="17" xfId="0" applyFont="1" applyBorder="1" applyAlignment="1"/>
    <xf numFmtId="0" fontId="9" fillId="5" borderId="17" xfId="0" applyFont="1" applyFill="1" applyBorder="1" applyAlignment="1">
      <alignment wrapText="1"/>
    </xf>
    <xf numFmtId="0" fontId="1" fillId="18" borderId="17" xfId="0" applyFont="1" applyFill="1" applyBorder="1"/>
    <xf numFmtId="0" fontId="9" fillId="5" borderId="33" xfId="0" applyFont="1" applyFill="1" applyBorder="1" applyAlignment="1">
      <alignment horizontal="center"/>
    </xf>
    <xf numFmtId="0" fontId="9" fillId="5" borderId="33" xfId="0" applyFont="1" applyFill="1" applyBorder="1" applyAlignment="1">
      <alignment wrapText="1"/>
    </xf>
    <xf numFmtId="164" fontId="1" fillId="22" borderId="77" xfId="0" applyNumberFormat="1" applyFont="1" applyFill="1" applyBorder="1"/>
    <xf numFmtId="165" fontId="1" fillId="22" borderId="77" xfId="0" applyNumberFormat="1" applyFont="1" applyFill="1" applyBorder="1"/>
    <xf numFmtId="0" fontId="1" fillId="22" borderId="79" xfId="0" applyFont="1" applyFill="1" applyBorder="1"/>
    <xf numFmtId="0" fontId="12" fillId="0" borderId="86" xfId="0" applyFont="1" applyBorder="1"/>
    <xf numFmtId="0" fontId="12" fillId="0" borderId="87" xfId="0" applyFont="1" applyBorder="1"/>
    <xf numFmtId="0" fontId="12" fillId="0" borderId="88" xfId="0" applyFont="1" applyBorder="1"/>
    <xf numFmtId="0" fontId="12" fillId="0" borderId="89" xfId="0" applyFont="1" applyBorder="1"/>
    <xf numFmtId="0" fontId="12" fillId="0" borderId="90" xfId="0" applyFont="1" applyBorder="1"/>
    <xf numFmtId="0" fontId="1" fillId="5" borderId="91" xfId="0" applyFont="1" applyFill="1" applyBorder="1" applyAlignment="1"/>
    <xf numFmtId="0" fontId="12" fillId="0" borderId="18" xfId="0" applyFont="1" applyBorder="1"/>
    <xf numFmtId="0" fontId="12" fillId="0" borderId="92" xfId="0" applyFont="1" applyBorder="1"/>
    <xf numFmtId="0" fontId="1" fillId="5" borderId="93" xfId="0" applyFont="1" applyFill="1" applyBorder="1" applyAlignment="1"/>
    <xf numFmtId="0" fontId="1" fillId="5" borderId="95" xfId="0" applyFont="1" applyFill="1" applyBorder="1" applyAlignment="1"/>
    <xf numFmtId="0" fontId="1" fillId="5" borderId="89" xfId="0" applyFont="1" applyFill="1" applyBorder="1" applyAlignment="1"/>
    <xf numFmtId="0" fontId="1" fillId="5" borderId="18" xfId="0" applyFont="1" applyFill="1" applyBorder="1" applyAlignment="1"/>
    <xf numFmtId="0" fontId="2" fillId="0" borderId="0" xfId="0" applyFont="1" applyAlignment="1">
      <alignment horizontal="center"/>
    </xf>
    <xf numFmtId="0" fontId="0" fillId="0" borderId="0" xfId="0" applyFont="1" applyAlignment="1"/>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5" fillId="3" borderId="10" xfId="0" applyFont="1" applyFill="1" applyBorder="1" applyAlignment="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6" fillId="4" borderId="13" xfId="0" applyFont="1" applyFill="1" applyBorder="1"/>
    <xf numFmtId="0" fontId="7" fillId="5" borderId="13" xfId="0" applyFont="1" applyFill="1" applyBorder="1" applyAlignment="1">
      <alignment vertical="top"/>
    </xf>
    <xf numFmtId="0" fontId="6" fillId="4" borderId="15" xfId="0" applyFont="1" applyFill="1" applyBorder="1"/>
    <xf numFmtId="0" fontId="7" fillId="5" borderId="13" xfId="0" applyFont="1" applyFill="1" applyBorder="1" applyAlignment="1">
      <alignment vertical="top" wrapText="1"/>
    </xf>
    <xf numFmtId="0" fontId="23" fillId="23" borderId="25" xfId="0" applyFont="1" applyFill="1" applyBorder="1" applyAlignment="1"/>
    <xf numFmtId="0" fontId="4" fillId="0" borderId="26" xfId="0" applyFont="1" applyBorder="1"/>
    <xf numFmtId="0" fontId="4" fillId="0" borderId="27" xfId="0" applyFont="1" applyBorder="1"/>
    <xf numFmtId="0" fontId="1" fillId="5" borderId="32" xfId="0" applyFont="1" applyFill="1" applyBorder="1" applyAlignment="1"/>
    <xf numFmtId="0" fontId="1" fillId="18" borderId="16" xfId="0" applyFont="1" applyFill="1" applyBorder="1" applyAlignment="1"/>
    <xf numFmtId="0" fontId="4" fillId="0" borderId="30" xfId="0" applyFont="1" applyBorder="1"/>
    <xf numFmtId="164" fontId="1" fillId="5" borderId="16" xfId="0" applyNumberFormat="1" applyFont="1" applyFill="1" applyBorder="1" applyAlignment="1"/>
    <xf numFmtId="0" fontId="17" fillId="20" borderId="36" xfId="0" applyFont="1" applyFill="1" applyBorder="1" applyAlignment="1">
      <alignment horizontal="center" wrapText="1"/>
    </xf>
    <xf numFmtId="0" fontId="4" fillId="0" borderId="31" xfId="0" applyFont="1" applyBorder="1"/>
    <xf numFmtId="0" fontId="6" fillId="10" borderId="29" xfId="0" applyFont="1" applyFill="1" applyBorder="1" applyAlignment="1">
      <alignment horizontal="center" vertical="center" wrapText="1"/>
    </xf>
    <xf numFmtId="0" fontId="4" fillId="0" borderId="29" xfId="0" applyFont="1" applyBorder="1"/>
    <xf numFmtId="0" fontId="4" fillId="0" borderId="34" xfId="0" applyFont="1" applyBorder="1"/>
    <xf numFmtId="0" fontId="6" fillId="10" borderId="29" xfId="0" applyFont="1" applyFill="1" applyBorder="1" applyAlignment="1">
      <alignment horizontal="center" wrapText="1"/>
    </xf>
    <xf numFmtId="0" fontId="6" fillId="10" borderId="37" xfId="0" applyFont="1" applyFill="1" applyBorder="1" applyAlignment="1">
      <alignment horizontal="center" wrapText="1"/>
    </xf>
    <xf numFmtId="0" fontId="4" fillId="0" borderId="33" xfId="0" applyFont="1" applyBorder="1"/>
    <xf numFmtId="0" fontId="6" fillId="10" borderId="36" xfId="0" applyFont="1" applyFill="1" applyBorder="1" applyAlignment="1">
      <alignment horizontal="center" wrapText="1"/>
    </xf>
    <xf numFmtId="0" fontId="9" fillId="0" borderId="23" xfId="0" applyFont="1" applyBorder="1" applyAlignment="1"/>
    <xf numFmtId="0" fontId="4" fillId="0" borderId="23" xfId="0" applyFont="1" applyBorder="1"/>
    <xf numFmtId="0" fontId="4" fillId="0" borderId="24" xfId="0" applyFont="1" applyBorder="1"/>
    <xf numFmtId="0" fontId="9" fillId="0" borderId="16" xfId="0" applyFont="1" applyBorder="1" applyAlignment="1"/>
    <xf numFmtId="165" fontId="1" fillId="0" borderId="23" xfId="0" applyNumberFormat="1" applyFont="1" applyBorder="1" applyAlignment="1"/>
    <xf numFmtId="0" fontId="9" fillId="5" borderId="82" xfId="0" applyFont="1" applyFill="1" applyBorder="1" applyAlignment="1">
      <alignment wrapText="1"/>
    </xf>
    <xf numFmtId="0" fontId="4" fillId="0" borderId="82" xfId="0" applyFont="1" applyBorder="1"/>
    <xf numFmtId="0" fontId="4" fillId="0" borderId="75" xfId="0" applyFont="1" applyBorder="1"/>
    <xf numFmtId="0" fontId="9" fillId="0" borderId="0" xfId="0" applyFont="1" applyAlignment="1">
      <alignment wrapText="1"/>
    </xf>
    <xf numFmtId="165" fontId="1" fillId="5" borderId="0" xfId="0" applyNumberFormat="1" applyFont="1" applyFill="1"/>
    <xf numFmtId="0" fontId="4" fillId="0" borderId="28" xfId="0" applyFont="1" applyBorder="1"/>
    <xf numFmtId="0" fontId="1" fillId="0" borderId="16" xfId="0" applyFont="1" applyBorder="1" applyAlignment="1"/>
    <xf numFmtId="0" fontId="1" fillId="0" borderId="23" xfId="0" applyFont="1" applyBorder="1" applyAlignment="1"/>
    <xf numFmtId="0" fontId="1" fillId="0" borderId="19" xfId="0" applyFont="1" applyBorder="1" applyAlignment="1"/>
    <xf numFmtId="0" fontId="4" fillId="0" borderId="20" xfId="0" applyFont="1" applyBorder="1"/>
    <xf numFmtId="0" fontId="4" fillId="0" borderId="42" xfId="0" applyFont="1" applyBorder="1"/>
    <xf numFmtId="0" fontId="6" fillId="22" borderId="0" xfId="0" applyFont="1" applyFill="1"/>
    <xf numFmtId="0" fontId="6" fillId="22" borderId="14" xfId="0" applyFont="1" applyFill="1" applyBorder="1"/>
    <xf numFmtId="0" fontId="6" fillId="22" borderId="14" xfId="0" applyFont="1" applyFill="1" applyBorder="1" applyAlignment="1">
      <alignment horizontal="center" wrapText="1"/>
    </xf>
    <xf numFmtId="164" fontId="6" fillId="22" borderId="14" xfId="0" applyNumberFormat="1" applyFont="1" applyFill="1" applyBorder="1" applyAlignment="1">
      <alignment horizontal="center" wrapText="1"/>
    </xf>
    <xf numFmtId="165" fontId="6" fillId="22" borderId="0" xfId="0" applyNumberFormat="1" applyFont="1" applyFill="1" applyAlignment="1">
      <alignment horizontal="center" wrapText="1"/>
    </xf>
    <xf numFmtId="0" fontId="21" fillId="10" borderId="65" xfId="0" applyFont="1" applyFill="1" applyBorder="1" applyAlignment="1">
      <alignment horizontal="left"/>
    </xf>
    <xf numFmtId="0" fontId="4" fillId="0" borderId="21" xfId="0" applyFont="1" applyBorder="1"/>
    <xf numFmtId="0" fontId="21" fillId="10" borderId="81" xfId="0" applyFont="1" applyFill="1" applyBorder="1" applyAlignment="1">
      <alignment horizontal="left"/>
    </xf>
    <xf numFmtId="0" fontId="4" fillId="0" borderId="83" xfId="0" applyFont="1" applyBorder="1"/>
    <xf numFmtId="0" fontId="17" fillId="20" borderId="37" xfId="0" applyFont="1" applyFill="1" applyBorder="1" applyAlignment="1">
      <alignment horizontal="center"/>
    </xf>
    <xf numFmtId="0" fontId="17" fillId="20" borderId="37" xfId="0" applyFont="1" applyFill="1" applyBorder="1" applyAlignment="1">
      <alignment horizontal="center" wrapText="1"/>
    </xf>
    <xf numFmtId="0" fontId="17" fillId="20" borderId="84" xfId="0" applyFont="1" applyFill="1" applyBorder="1" applyAlignment="1">
      <alignment horizontal="center" wrapText="1"/>
    </xf>
    <xf numFmtId="0" fontId="4" fillId="0" borderId="84" xfId="0" applyFont="1" applyBorder="1"/>
    <xf numFmtId="0" fontId="4" fillId="0" borderId="38" xfId="0" applyFont="1" applyBorder="1"/>
    <xf numFmtId="0" fontId="6" fillId="10" borderId="54" xfId="0" applyFont="1" applyFill="1" applyBorder="1" applyAlignment="1">
      <alignment horizontal="center" vertical="center" wrapText="1"/>
    </xf>
    <xf numFmtId="0" fontId="4" fillId="0" borderId="39" xfId="0" applyFont="1" applyBorder="1"/>
    <xf numFmtId="0" fontId="6" fillId="10" borderId="62" xfId="0" applyFont="1" applyFill="1" applyBorder="1" applyAlignment="1">
      <alignment horizontal="center" vertical="center"/>
    </xf>
    <xf numFmtId="0" fontId="6" fillId="10" borderId="62" xfId="0" applyFont="1" applyFill="1" applyBorder="1" applyAlignment="1">
      <alignment horizontal="center" vertical="center" wrapText="1"/>
    </xf>
    <xf numFmtId="0" fontId="10" fillId="19" borderId="76" xfId="0" applyFont="1" applyFill="1" applyBorder="1" applyAlignment="1">
      <alignment horizontal="left"/>
    </xf>
    <xf numFmtId="0" fontId="4" fillId="0" borderId="77" xfId="0" applyFont="1" applyBorder="1"/>
    <xf numFmtId="0" fontId="4" fillId="0" borderId="78" xfId="0" applyFont="1" applyBorder="1"/>
    <xf numFmtId="0" fontId="15" fillId="24" borderId="94" xfId="0" applyFont="1" applyFill="1" applyBorder="1" applyAlignment="1">
      <alignment horizontal="left" vertical="top" wrapText="1"/>
    </xf>
    <xf numFmtId="164" fontId="25" fillId="14" borderId="23" xfId="0" applyNumberFormat="1" applyFont="1" applyFill="1" applyBorder="1" applyAlignment="1"/>
    <xf numFmtId="0" fontId="21" fillId="10" borderId="80" xfId="0" applyFont="1" applyFill="1" applyBorder="1" applyAlignment="1">
      <alignment horizontal="left"/>
    </xf>
    <xf numFmtId="0" fontId="10" fillId="19" borderId="65" xfId="0" applyFont="1" applyFill="1" applyBorder="1" applyAlignment="1">
      <alignment horizontal="left"/>
    </xf>
    <xf numFmtId="0" fontId="17" fillId="4" borderId="37" xfId="0" applyFont="1" applyFill="1" applyBorder="1" applyAlignment="1">
      <alignment horizontal="center" wrapText="1"/>
    </xf>
    <xf numFmtId="0" fontId="4" fillId="0" borderId="40" xfId="0" applyFont="1" applyBorder="1"/>
    <xf numFmtId="0" fontId="17" fillId="4" borderId="38" xfId="0" applyFont="1" applyFill="1" applyBorder="1" applyAlignment="1">
      <alignment horizontal="center" wrapText="1"/>
    </xf>
    <xf numFmtId="0" fontId="4" fillId="0" borderId="41" xfId="0" applyFont="1" applyBorder="1"/>
    <xf numFmtId="0" fontId="6" fillId="10" borderId="14" xfId="0" applyFont="1" applyFill="1" applyBorder="1" applyAlignment="1">
      <alignment horizontal="center" wrapText="1"/>
    </xf>
    <xf numFmtId="0" fontId="17" fillId="4" borderId="36" xfId="0" applyFont="1" applyFill="1" applyBorder="1" applyAlignment="1">
      <alignment horizontal="center" wrapText="1"/>
    </xf>
    <xf numFmtId="0" fontId="8" fillId="0" borderId="19" xfId="0" applyFont="1" applyBorder="1" applyAlignment="1"/>
    <xf numFmtId="0" fontId="10" fillId="0" borderId="0" xfId="0" applyFont="1" applyAlignment="1">
      <alignment wrapText="1"/>
    </xf>
    <xf numFmtId="0" fontId="10" fillId="4" borderId="19" xfId="0" applyFont="1" applyFill="1" applyBorder="1" applyAlignment="1">
      <alignment horizontal="center" wrapText="1"/>
    </xf>
    <xf numFmtId="0" fontId="6" fillId="5" borderId="19" xfId="0" applyFont="1" applyFill="1" applyBorder="1"/>
    <xf numFmtId="0" fontId="7" fillId="0" borderId="0" xfId="0" applyFont="1" applyAlignment="1">
      <alignment vertical="center"/>
    </xf>
    <xf numFmtId="0" fontId="13" fillId="7" borderId="15" xfId="0" applyFont="1" applyFill="1" applyBorder="1"/>
    <xf numFmtId="0" fontId="15" fillId="5" borderId="15" xfId="0" applyFont="1" applyFill="1" applyBorder="1" applyAlignment="1">
      <alignment horizontal="center"/>
    </xf>
    <xf numFmtId="0" fontId="17" fillId="4" borderId="14" xfId="0" applyFont="1" applyFill="1" applyBorder="1" applyAlignment="1">
      <alignment horizontal="center" wrapText="1"/>
    </xf>
    <xf numFmtId="0" fontId="17" fillId="4" borderId="28" xfId="0" applyFont="1" applyFill="1" applyBorder="1" applyAlignment="1">
      <alignment horizontal="center" wrapText="1"/>
    </xf>
    <xf numFmtId="0" fontId="17" fillId="4" borderId="29" xfId="0" applyFont="1" applyFill="1" applyBorder="1" applyAlignment="1">
      <alignment horizontal="center" wrapText="1"/>
    </xf>
    <xf numFmtId="0" fontId="9" fillId="9" borderId="15" xfId="0" applyFont="1" applyFill="1" applyBorder="1"/>
    <xf numFmtId="164" fontId="9" fillId="10" borderId="15" xfId="0" applyNumberFormat="1" applyFont="1" applyFill="1" applyBorder="1" applyAlignment="1">
      <alignment vertical="center"/>
    </xf>
    <xf numFmtId="0" fontId="9" fillId="11" borderId="15" xfId="0" applyFont="1" applyFill="1" applyBorder="1"/>
    <xf numFmtId="0" fontId="9" fillId="12" borderId="15" xfId="0" applyFont="1" applyFill="1" applyBorder="1"/>
    <xf numFmtId="0" fontId="9" fillId="13" borderId="15" xfId="0" applyFont="1" applyFill="1" applyBorder="1"/>
    <xf numFmtId="0" fontId="16" fillId="14" borderId="15" xfId="0" applyFont="1" applyFill="1" applyBorder="1" applyAlignment="1">
      <alignment wrapText="1"/>
    </xf>
    <xf numFmtId="0" fontId="19" fillId="4" borderId="50" xfId="0" applyFont="1" applyFill="1" applyBorder="1" applyAlignment="1">
      <alignment horizontal="center" vertical="center" wrapText="1"/>
    </xf>
    <xf numFmtId="0" fontId="4" fillId="0" borderId="53" xfId="0" applyFont="1" applyBorder="1"/>
    <xf numFmtId="0" fontId="19" fillId="4" borderId="36"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4" fillId="0" borderId="46" xfId="0" applyFont="1" applyBorder="1"/>
    <xf numFmtId="0" fontId="17" fillId="4" borderId="38" xfId="0" applyFont="1" applyFill="1" applyBorder="1" applyAlignment="1">
      <alignment horizontal="center" vertical="center" wrapText="1"/>
    </xf>
    <xf numFmtId="0" fontId="6" fillId="10" borderId="29" xfId="0" applyFont="1" applyFill="1" applyBorder="1" applyAlignment="1">
      <alignment horizontal="center"/>
    </xf>
    <xf numFmtId="0" fontId="19" fillId="4" borderId="48" xfId="0" applyFont="1" applyFill="1" applyBorder="1" applyAlignment="1">
      <alignment horizontal="center" vertical="center"/>
    </xf>
    <xf numFmtId="0" fontId="4" fillId="0" borderId="51" xfId="0" applyFont="1" applyBorder="1"/>
    <xf numFmtId="0" fontId="19" fillId="4" borderId="49" xfId="0" applyFont="1" applyFill="1" applyBorder="1" applyAlignment="1">
      <alignment horizontal="center" vertical="center" wrapText="1"/>
    </xf>
    <xf numFmtId="0" fontId="4" fillId="0" borderId="52" xfId="0" applyFont="1" applyBorder="1"/>
    <xf numFmtId="0" fontId="6" fillId="10" borderId="29" xfId="0" applyFont="1" applyFill="1" applyBorder="1" applyAlignment="1">
      <alignment horizontal="center" vertical="center"/>
    </xf>
    <xf numFmtId="164" fontId="1" fillId="12" borderId="10" xfId="0" applyNumberFormat="1" applyFont="1" applyFill="1" applyBorder="1"/>
    <xf numFmtId="0" fontId="4" fillId="0" borderId="43" xfId="0" applyFont="1" applyBorder="1"/>
    <xf numFmtId="0" fontId="4" fillId="0" borderId="47" xfId="0" applyFont="1" applyBorder="1"/>
    <xf numFmtId="164" fontId="9" fillId="9" borderId="14" xfId="0" applyNumberFormat="1" applyFont="1" applyFill="1" applyBorder="1" applyAlignment="1">
      <alignment horizontal="center"/>
    </xf>
    <xf numFmtId="3" fontId="9" fillId="5" borderId="0" xfId="0" applyNumberFormat="1" applyFont="1" applyFill="1" applyAlignment="1">
      <alignment horizontal="center" vertical="center"/>
    </xf>
    <xf numFmtId="164" fontId="9" fillId="15" borderId="44" xfId="0" applyNumberFormat="1" applyFont="1" applyFill="1" applyBorder="1" applyAlignment="1">
      <alignment horizontal="center"/>
    </xf>
    <xf numFmtId="0" fontId="4" fillId="0" borderId="45" xfId="0" applyFont="1" applyBorder="1"/>
    <xf numFmtId="3" fontId="9" fillId="5" borderId="14" xfId="0" applyNumberFormat="1" applyFont="1" applyFill="1" applyBorder="1" applyAlignment="1">
      <alignment horizontal="center" vertical="center"/>
    </xf>
    <xf numFmtId="3" fontId="7" fillId="25" borderId="6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0</xdr:rowOff>
    </xdr:from>
    <xdr:ext cx="1238250" cy="1123950"/>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ySplit="14" topLeftCell="A18" activePane="bottomLeft" state="frozen"/>
      <selection pane="bottomLeft" activeCell="B16" sqref="B16"/>
    </sheetView>
  </sheetViews>
  <sheetFormatPr defaultColWidth="14.453125" defaultRowHeight="15" customHeight="1"/>
  <cols>
    <col min="1" max="13" width="8.7265625" customWidth="1"/>
    <col min="14" max="14" width="30.7265625" customWidth="1"/>
    <col min="15" max="26" width="8.7265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c r="C4" s="1"/>
      <c r="D4" s="1"/>
      <c r="E4" s="1"/>
      <c r="F4" s="1"/>
      <c r="G4" s="1"/>
      <c r="H4" s="1"/>
      <c r="I4" s="296"/>
      <c r="J4" s="297"/>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70.5" customHeight="1">
      <c r="A6" s="1"/>
      <c r="B6" s="1"/>
      <c r="C6" s="1"/>
      <c r="D6" s="1"/>
      <c r="E6" s="1"/>
      <c r="F6" s="298" t="s">
        <v>0</v>
      </c>
      <c r="G6" s="299"/>
      <c r="H6" s="299"/>
      <c r="I6" s="299"/>
      <c r="J6" s="299"/>
      <c r="K6" s="299"/>
      <c r="L6" s="299"/>
      <c r="M6" s="299"/>
      <c r="N6" s="300"/>
      <c r="O6" s="1"/>
      <c r="P6" s="1"/>
      <c r="Q6" s="1"/>
      <c r="R6" s="1"/>
      <c r="S6" s="1"/>
      <c r="T6" s="1"/>
      <c r="U6" s="1"/>
      <c r="V6" s="1"/>
      <c r="W6" s="1"/>
      <c r="X6" s="1"/>
      <c r="Y6" s="1"/>
      <c r="Z6" s="1"/>
    </row>
    <row r="7" spans="1:26" ht="14.25" customHeight="1">
      <c r="A7" s="1"/>
      <c r="B7" s="1"/>
      <c r="C7" s="1"/>
      <c r="D7" s="1"/>
      <c r="E7" s="1"/>
      <c r="F7" s="301"/>
      <c r="G7" s="297"/>
      <c r="H7" s="297"/>
      <c r="I7" s="297"/>
      <c r="J7" s="297"/>
      <c r="K7" s="297"/>
      <c r="L7" s="297"/>
      <c r="M7" s="297"/>
      <c r="N7" s="302"/>
      <c r="O7" s="1"/>
      <c r="P7" s="1"/>
      <c r="Q7" s="1"/>
      <c r="R7" s="1"/>
      <c r="S7" s="1"/>
      <c r="T7" s="1"/>
      <c r="U7" s="1"/>
      <c r="V7" s="1"/>
      <c r="W7" s="1"/>
      <c r="X7" s="1"/>
      <c r="Y7" s="1"/>
      <c r="Z7" s="1"/>
    </row>
    <row r="8" spans="1:26" ht="14.25" customHeight="1">
      <c r="A8" s="1"/>
      <c r="B8" s="1"/>
      <c r="C8" s="1"/>
      <c r="D8" s="1"/>
      <c r="E8" s="1"/>
      <c r="F8" s="301"/>
      <c r="G8" s="297"/>
      <c r="H8" s="297"/>
      <c r="I8" s="297"/>
      <c r="J8" s="297"/>
      <c r="K8" s="297"/>
      <c r="L8" s="297"/>
      <c r="M8" s="297"/>
      <c r="N8" s="302"/>
      <c r="O8" s="1"/>
      <c r="P8" s="1"/>
      <c r="Q8" s="1"/>
      <c r="R8" s="1"/>
      <c r="S8" s="1"/>
      <c r="T8" s="1"/>
      <c r="U8" s="1"/>
      <c r="V8" s="1"/>
      <c r="W8" s="1"/>
      <c r="X8" s="1"/>
      <c r="Y8" s="1"/>
      <c r="Z8" s="1"/>
    </row>
    <row r="9" spans="1:26" ht="14.25" customHeight="1">
      <c r="A9" s="1"/>
      <c r="B9" s="1"/>
      <c r="C9" s="1"/>
      <c r="D9" s="1"/>
      <c r="E9" s="1"/>
      <c r="F9" s="301"/>
      <c r="G9" s="297"/>
      <c r="H9" s="297"/>
      <c r="I9" s="297"/>
      <c r="J9" s="297"/>
      <c r="K9" s="297"/>
      <c r="L9" s="297"/>
      <c r="M9" s="297"/>
      <c r="N9" s="302"/>
      <c r="O9" s="1"/>
      <c r="P9" s="1"/>
      <c r="Q9" s="1"/>
      <c r="R9" s="1"/>
      <c r="S9" s="1"/>
      <c r="T9" s="1"/>
      <c r="U9" s="1"/>
      <c r="V9" s="1"/>
      <c r="W9" s="1"/>
      <c r="X9" s="1"/>
      <c r="Y9" s="1"/>
      <c r="Z9" s="1"/>
    </row>
    <row r="10" spans="1:26" ht="14.25" customHeight="1">
      <c r="A10" s="1"/>
      <c r="B10" s="1"/>
      <c r="C10" s="1"/>
      <c r="D10" s="1"/>
      <c r="E10" s="1"/>
      <c r="F10" s="301"/>
      <c r="G10" s="297"/>
      <c r="H10" s="297"/>
      <c r="I10" s="297"/>
      <c r="J10" s="297"/>
      <c r="K10" s="297"/>
      <c r="L10" s="297"/>
      <c r="M10" s="297"/>
      <c r="N10" s="302"/>
      <c r="O10" s="1"/>
      <c r="P10" s="1"/>
      <c r="Q10" s="1"/>
      <c r="R10" s="1"/>
      <c r="S10" s="1"/>
      <c r="T10" s="1"/>
      <c r="U10" s="1"/>
      <c r="V10" s="1"/>
      <c r="W10" s="1"/>
      <c r="X10" s="1"/>
      <c r="Y10" s="1"/>
      <c r="Z10" s="1"/>
    </row>
    <row r="11" spans="1:26" ht="14.25" customHeight="1">
      <c r="A11" s="1"/>
      <c r="B11" s="1"/>
      <c r="C11" s="1"/>
      <c r="D11" s="1"/>
      <c r="E11" s="1"/>
      <c r="F11" s="301"/>
      <c r="G11" s="297"/>
      <c r="H11" s="297"/>
      <c r="I11" s="297"/>
      <c r="J11" s="297"/>
      <c r="K11" s="297"/>
      <c r="L11" s="297"/>
      <c r="M11" s="297"/>
      <c r="N11" s="302"/>
      <c r="O11" s="1"/>
      <c r="P11" s="1"/>
      <c r="Q11" s="1"/>
      <c r="R11" s="1"/>
      <c r="S11" s="1"/>
      <c r="T11" s="1"/>
      <c r="U11" s="1"/>
      <c r="V11" s="1"/>
      <c r="W11" s="1"/>
      <c r="X11" s="1"/>
      <c r="Y11" s="1"/>
      <c r="Z11" s="1"/>
    </row>
    <row r="12" spans="1:26" ht="14.25" customHeight="1">
      <c r="A12" s="1"/>
      <c r="B12" s="1"/>
      <c r="C12" s="1"/>
      <c r="D12" s="1"/>
      <c r="E12" s="1"/>
      <c r="F12" s="301"/>
      <c r="G12" s="297"/>
      <c r="H12" s="297"/>
      <c r="I12" s="297"/>
      <c r="J12" s="297"/>
      <c r="K12" s="297"/>
      <c r="L12" s="297"/>
      <c r="M12" s="297"/>
      <c r="N12" s="302"/>
      <c r="O12" s="1"/>
      <c r="P12" s="1"/>
      <c r="Q12" s="1"/>
      <c r="R12" s="1"/>
      <c r="S12" s="1"/>
      <c r="T12" s="1"/>
      <c r="U12" s="1"/>
      <c r="V12" s="1"/>
      <c r="W12" s="1"/>
      <c r="X12" s="1"/>
      <c r="Y12" s="1"/>
      <c r="Z12" s="1"/>
    </row>
    <row r="13" spans="1:26" ht="14.25" customHeight="1">
      <c r="A13" s="1"/>
      <c r="B13" s="1"/>
      <c r="C13" s="1"/>
      <c r="D13" s="1"/>
      <c r="E13" s="1"/>
      <c r="F13" s="301"/>
      <c r="G13" s="297"/>
      <c r="H13" s="297"/>
      <c r="I13" s="297"/>
      <c r="J13" s="297"/>
      <c r="K13" s="297"/>
      <c r="L13" s="297"/>
      <c r="M13" s="297"/>
      <c r="N13" s="302"/>
      <c r="O13" s="1"/>
      <c r="P13" s="1"/>
      <c r="Q13" s="1"/>
      <c r="R13" s="1"/>
      <c r="S13" s="1"/>
      <c r="T13" s="1"/>
      <c r="U13" s="1"/>
      <c r="V13" s="1"/>
      <c r="W13" s="1"/>
      <c r="X13" s="1"/>
      <c r="Y13" s="1"/>
      <c r="Z13" s="1"/>
    </row>
    <row r="14" spans="1:26" ht="14.25" customHeight="1">
      <c r="A14" s="1"/>
      <c r="B14" s="1"/>
      <c r="C14" s="1"/>
      <c r="D14" s="1"/>
      <c r="E14" s="1"/>
      <c r="F14" s="303"/>
      <c r="G14" s="304"/>
      <c r="H14" s="304"/>
      <c r="I14" s="304"/>
      <c r="J14" s="304"/>
      <c r="K14" s="304"/>
      <c r="L14" s="304"/>
      <c r="M14" s="304"/>
      <c r="N14" s="305"/>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I4:J4"/>
    <mergeCell ref="F6:N14"/>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0"/>
  <sheetViews>
    <sheetView tabSelected="1" workbookViewId="0">
      <selection activeCell="A12" sqref="A12:Z39"/>
    </sheetView>
  </sheetViews>
  <sheetFormatPr defaultColWidth="14.453125" defaultRowHeight="15" customHeight="1"/>
  <cols>
    <col min="1" max="26" width="8.7265625" customWidth="1"/>
  </cols>
  <sheetData>
    <row r="1" spans="1:26" ht="14.25" customHeight="1">
      <c r="A1" s="306" t="s">
        <v>1</v>
      </c>
      <c r="B1" s="307"/>
      <c r="C1" s="307"/>
      <c r="D1" s="307"/>
      <c r="E1" s="307"/>
      <c r="F1" s="307"/>
      <c r="G1" s="307"/>
      <c r="H1" s="307"/>
      <c r="I1" s="307"/>
      <c r="J1" s="307"/>
      <c r="K1" s="307"/>
      <c r="L1" s="307"/>
      <c r="M1" s="307"/>
      <c r="N1" s="307"/>
      <c r="O1" s="307"/>
      <c r="P1" s="307"/>
      <c r="Q1" s="307"/>
      <c r="R1" s="307"/>
      <c r="S1" s="307"/>
      <c r="T1" s="307"/>
      <c r="U1" s="307"/>
      <c r="V1" s="307"/>
      <c r="W1" s="307"/>
      <c r="X1" s="307"/>
      <c r="Y1" s="307"/>
      <c r="Z1" s="308"/>
    </row>
    <row r="2" spans="1:26" ht="14.25" customHeight="1">
      <c r="A2" s="309"/>
      <c r="B2" s="297"/>
      <c r="C2" s="297"/>
      <c r="D2" s="297"/>
      <c r="E2" s="297"/>
      <c r="F2" s="297"/>
      <c r="G2" s="297"/>
      <c r="H2" s="297"/>
      <c r="I2" s="297"/>
      <c r="J2" s="297"/>
      <c r="K2" s="297"/>
      <c r="L2" s="297"/>
      <c r="M2" s="297"/>
      <c r="N2" s="297"/>
      <c r="O2" s="297"/>
      <c r="P2" s="297"/>
      <c r="Q2" s="297"/>
      <c r="R2" s="297"/>
      <c r="S2" s="297"/>
      <c r="T2" s="297"/>
      <c r="U2" s="297"/>
      <c r="V2" s="297"/>
      <c r="W2" s="297"/>
      <c r="X2" s="297"/>
      <c r="Y2" s="297"/>
      <c r="Z2" s="310"/>
    </row>
    <row r="3" spans="1:26" ht="14.25" customHeight="1">
      <c r="A3" s="309"/>
      <c r="B3" s="297"/>
      <c r="C3" s="297"/>
      <c r="D3" s="297"/>
      <c r="E3" s="297"/>
      <c r="F3" s="297"/>
      <c r="G3" s="297"/>
      <c r="H3" s="297"/>
      <c r="I3" s="297"/>
      <c r="J3" s="297"/>
      <c r="K3" s="297"/>
      <c r="L3" s="297"/>
      <c r="M3" s="297"/>
      <c r="N3" s="297"/>
      <c r="O3" s="297"/>
      <c r="P3" s="297"/>
      <c r="Q3" s="297"/>
      <c r="R3" s="297"/>
      <c r="S3" s="297"/>
      <c r="T3" s="297"/>
      <c r="U3" s="297"/>
      <c r="V3" s="297"/>
      <c r="W3" s="297"/>
      <c r="X3" s="297"/>
      <c r="Y3" s="297"/>
      <c r="Z3" s="310"/>
    </row>
    <row r="4" spans="1:26" ht="14.25" customHeight="1">
      <c r="A4" s="311"/>
      <c r="B4" s="312"/>
      <c r="C4" s="312"/>
      <c r="D4" s="312"/>
      <c r="E4" s="312"/>
      <c r="F4" s="312"/>
      <c r="G4" s="312"/>
      <c r="H4" s="312"/>
      <c r="I4" s="312"/>
      <c r="J4" s="312"/>
      <c r="K4" s="312"/>
      <c r="L4" s="312"/>
      <c r="M4" s="312"/>
      <c r="N4" s="312"/>
      <c r="O4" s="312"/>
      <c r="P4" s="312"/>
      <c r="Q4" s="312"/>
      <c r="R4" s="312"/>
      <c r="S4" s="312"/>
      <c r="T4" s="312"/>
      <c r="U4" s="312"/>
      <c r="V4" s="312"/>
      <c r="W4" s="312"/>
      <c r="X4" s="312"/>
      <c r="Y4" s="312"/>
      <c r="Z4" s="313"/>
    </row>
    <row r="5" spans="1:26" ht="14.25" customHeight="1">
      <c r="A5" s="314" t="s">
        <v>2</v>
      </c>
      <c r="B5" s="297"/>
      <c r="C5" s="297"/>
      <c r="D5" s="297"/>
      <c r="E5" s="297"/>
      <c r="F5" s="297"/>
      <c r="G5" s="297"/>
      <c r="H5" s="297"/>
      <c r="I5" s="297"/>
      <c r="J5" s="297"/>
      <c r="K5" s="297"/>
      <c r="L5" s="297"/>
      <c r="M5" s="297"/>
      <c r="N5" s="297"/>
      <c r="O5" s="297"/>
      <c r="P5" s="297"/>
      <c r="Q5" s="297"/>
      <c r="R5" s="297"/>
      <c r="S5" s="297"/>
      <c r="T5" s="297"/>
      <c r="U5" s="297"/>
      <c r="V5" s="297"/>
      <c r="W5" s="297"/>
      <c r="X5" s="297"/>
      <c r="Y5" s="297"/>
      <c r="Z5" s="310"/>
    </row>
    <row r="6" spans="1:26" ht="14.25" customHeight="1">
      <c r="A6" s="311"/>
      <c r="B6" s="312"/>
      <c r="C6" s="312"/>
      <c r="D6" s="312"/>
      <c r="E6" s="312"/>
      <c r="F6" s="312"/>
      <c r="G6" s="312"/>
      <c r="H6" s="312"/>
      <c r="I6" s="312"/>
      <c r="J6" s="312"/>
      <c r="K6" s="312"/>
      <c r="L6" s="312"/>
      <c r="M6" s="312"/>
      <c r="N6" s="312"/>
      <c r="O6" s="312"/>
      <c r="P6" s="312"/>
      <c r="Q6" s="312"/>
      <c r="R6" s="312"/>
      <c r="S6" s="312"/>
      <c r="T6" s="312"/>
      <c r="U6" s="312"/>
      <c r="V6" s="312"/>
      <c r="W6" s="312"/>
      <c r="X6" s="312"/>
      <c r="Y6" s="312"/>
      <c r="Z6" s="313"/>
    </row>
    <row r="7" spans="1:26" ht="14.25" customHeight="1">
      <c r="A7" s="315" t="s">
        <v>3</v>
      </c>
      <c r="B7" s="297"/>
      <c r="C7" s="297"/>
      <c r="D7" s="297"/>
      <c r="E7" s="297"/>
      <c r="F7" s="297"/>
      <c r="G7" s="297"/>
      <c r="H7" s="297"/>
      <c r="I7" s="297"/>
      <c r="J7" s="297"/>
      <c r="K7" s="297"/>
      <c r="L7" s="297"/>
      <c r="M7" s="297"/>
      <c r="N7" s="297"/>
      <c r="O7" s="297"/>
      <c r="P7" s="297"/>
      <c r="Q7" s="297"/>
      <c r="R7" s="297"/>
      <c r="S7" s="297"/>
      <c r="T7" s="297"/>
      <c r="U7" s="297"/>
      <c r="V7" s="297"/>
      <c r="W7" s="297"/>
      <c r="X7" s="297"/>
      <c r="Y7" s="297"/>
      <c r="Z7" s="310"/>
    </row>
    <row r="8" spans="1:26" ht="14.25" customHeight="1">
      <c r="A8" s="309"/>
      <c r="B8" s="297"/>
      <c r="C8" s="297"/>
      <c r="D8" s="297"/>
      <c r="E8" s="297"/>
      <c r="F8" s="297"/>
      <c r="G8" s="297"/>
      <c r="H8" s="297"/>
      <c r="I8" s="297"/>
      <c r="J8" s="297"/>
      <c r="K8" s="297"/>
      <c r="L8" s="297"/>
      <c r="M8" s="297"/>
      <c r="N8" s="297"/>
      <c r="O8" s="297"/>
      <c r="P8" s="297"/>
      <c r="Q8" s="297"/>
      <c r="R8" s="297"/>
      <c r="S8" s="297"/>
      <c r="T8" s="297"/>
      <c r="U8" s="297"/>
      <c r="V8" s="297"/>
      <c r="W8" s="297"/>
      <c r="X8" s="297"/>
      <c r="Y8" s="297"/>
      <c r="Z8" s="310"/>
    </row>
    <row r="9" spans="1:26" ht="14.25" customHeight="1">
      <c r="A9" s="309"/>
      <c r="B9" s="297"/>
      <c r="C9" s="297"/>
      <c r="D9" s="297"/>
      <c r="E9" s="297"/>
      <c r="F9" s="297"/>
      <c r="G9" s="297"/>
      <c r="H9" s="297"/>
      <c r="I9" s="297"/>
      <c r="J9" s="297"/>
      <c r="K9" s="297"/>
      <c r="L9" s="297"/>
      <c r="M9" s="297"/>
      <c r="N9" s="297"/>
      <c r="O9" s="297"/>
      <c r="P9" s="297"/>
      <c r="Q9" s="297"/>
      <c r="R9" s="297"/>
      <c r="S9" s="297"/>
      <c r="T9" s="297"/>
      <c r="U9" s="297"/>
      <c r="V9" s="297"/>
      <c r="W9" s="297"/>
      <c r="X9" s="297"/>
      <c r="Y9" s="297"/>
      <c r="Z9" s="310"/>
    </row>
    <row r="10" spans="1:26" ht="14.25" customHeight="1">
      <c r="A10" s="311"/>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3"/>
    </row>
    <row r="11" spans="1:26" ht="14.25" customHeight="1">
      <c r="A11" s="316" t="s">
        <v>4</v>
      </c>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3"/>
    </row>
    <row r="12" spans="1:26" ht="14.25" customHeight="1">
      <c r="A12" s="317" t="s">
        <v>211</v>
      </c>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310"/>
    </row>
    <row r="13" spans="1:26" ht="14.25" customHeight="1">
      <c r="A13" s="309"/>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310"/>
    </row>
    <row r="14" spans="1:26" ht="14.25" customHeight="1">
      <c r="A14" s="309"/>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310"/>
    </row>
    <row r="15" spans="1:26" ht="14.25" customHeight="1">
      <c r="A15" s="309"/>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310"/>
    </row>
    <row r="16" spans="1:26" ht="14.25" customHeight="1">
      <c r="A16" s="309"/>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310"/>
    </row>
    <row r="17" spans="1:26" ht="14.25" customHeight="1">
      <c r="A17" s="309"/>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310"/>
    </row>
    <row r="18" spans="1:26" ht="14.25" customHeight="1">
      <c r="A18" s="309"/>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310"/>
    </row>
    <row r="19" spans="1:26" ht="14.25" customHeight="1">
      <c r="A19" s="309"/>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310"/>
    </row>
    <row r="20" spans="1:26" ht="14.25" customHeight="1">
      <c r="A20" s="309"/>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310"/>
    </row>
    <row r="21" spans="1:26" ht="14.25" customHeight="1">
      <c r="A21" s="309"/>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310"/>
    </row>
    <row r="22" spans="1:26" ht="14.25" customHeight="1">
      <c r="A22" s="309"/>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310"/>
    </row>
    <row r="23" spans="1:26" ht="14.25" customHeight="1">
      <c r="A23" s="309"/>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310"/>
    </row>
    <row r="24" spans="1:26" ht="14.25" customHeight="1">
      <c r="A24" s="309"/>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310"/>
    </row>
    <row r="25" spans="1:26" ht="14.25" customHeight="1">
      <c r="A25" s="309"/>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310"/>
    </row>
    <row r="26" spans="1:26" ht="14.25" customHeight="1">
      <c r="A26" s="309"/>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310"/>
    </row>
    <row r="27" spans="1:26" ht="14.25" customHeight="1">
      <c r="A27" s="309"/>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310"/>
    </row>
    <row r="28" spans="1:26" ht="14.25" customHeight="1">
      <c r="A28" s="309"/>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310"/>
    </row>
    <row r="29" spans="1:26" ht="14.25" customHeight="1">
      <c r="A29" s="309"/>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310"/>
    </row>
    <row r="30" spans="1:26" ht="14.25" customHeight="1">
      <c r="A30" s="309"/>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310"/>
    </row>
    <row r="31" spans="1:26" ht="14.25" customHeight="1">
      <c r="A31" s="309"/>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310"/>
    </row>
    <row r="32" spans="1:26" ht="14.25" customHeight="1">
      <c r="A32" s="309"/>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310"/>
    </row>
    <row r="33" spans="1:26" ht="14.25" customHeight="1">
      <c r="A33" s="309"/>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310"/>
    </row>
    <row r="34" spans="1:26" ht="14.25" customHeight="1">
      <c r="A34" s="309"/>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310"/>
    </row>
    <row r="35" spans="1:26" ht="14.25" customHeight="1">
      <c r="A35" s="309"/>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310"/>
    </row>
    <row r="36" spans="1:26" ht="14.25" customHeight="1">
      <c r="A36" s="309"/>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310"/>
    </row>
    <row r="37" spans="1:26" ht="14.25" customHeight="1">
      <c r="A37" s="309"/>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310"/>
    </row>
    <row r="38" spans="1:26" ht="14.25" customHeight="1">
      <c r="A38" s="309"/>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310"/>
    </row>
    <row r="39" spans="1:26" ht="14.25" customHeight="1">
      <c r="A39" s="311"/>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3"/>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row r="1000" spans="1:26" ht="14.25" customHeight="1"/>
  </sheetData>
  <mergeCells count="5">
    <mergeCell ref="A1:Z4"/>
    <mergeCell ref="A5:Z6"/>
    <mergeCell ref="A7:Z10"/>
    <mergeCell ref="A11:Z11"/>
    <mergeCell ref="A12:Z39"/>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2F3"/>
  </sheetPr>
  <dimension ref="A1:AK1012"/>
  <sheetViews>
    <sheetView topLeftCell="E82" workbookViewId="0">
      <selection activeCell="K102" sqref="K102"/>
    </sheetView>
  </sheetViews>
  <sheetFormatPr defaultColWidth="14.453125" defaultRowHeight="15" customHeight="1"/>
  <cols>
    <col min="1" max="1" width="6" customWidth="1"/>
    <col min="2" max="2" width="17.08984375" customWidth="1"/>
    <col min="3" max="3" width="11.08984375" customWidth="1"/>
    <col min="4" max="4" width="84.453125" customWidth="1"/>
    <col min="5" max="5" width="31.54296875" customWidth="1"/>
    <col min="6" max="6" width="12.54296875" customWidth="1"/>
    <col min="7" max="7" width="16.81640625" customWidth="1"/>
    <col min="8" max="8" width="17.453125" customWidth="1"/>
    <col min="9" max="9" width="27.08984375" customWidth="1"/>
    <col min="10" max="10" width="16.81640625" customWidth="1"/>
    <col min="11" max="11" width="18.81640625" customWidth="1"/>
    <col min="12" max="12" width="60.453125" customWidth="1"/>
    <col min="13" max="13" width="75.81640625" customWidth="1"/>
    <col min="14" max="14" width="16.81640625" customWidth="1"/>
    <col min="15" max="16" width="25.26953125" customWidth="1"/>
    <col min="17" max="37" width="8.7265625" customWidth="1"/>
  </cols>
  <sheetData>
    <row r="1" spans="1:37" ht="33.75" customHeight="1">
      <c r="A1" s="4"/>
      <c r="B1" s="381" t="s">
        <v>5</v>
      </c>
      <c r="C1" s="348"/>
      <c r="D1" s="348"/>
      <c r="E1" s="348"/>
      <c r="F1" s="348"/>
      <c r="G1" s="348"/>
      <c r="H1" s="356"/>
      <c r="I1" s="5"/>
      <c r="J1" s="5"/>
      <c r="K1" s="5"/>
      <c r="L1" s="5"/>
      <c r="M1" s="6"/>
      <c r="N1" s="6"/>
      <c r="O1" s="6"/>
      <c r="P1" s="6"/>
      <c r="Q1" s="6"/>
      <c r="R1" s="6"/>
      <c r="S1" s="6"/>
      <c r="T1" s="6"/>
      <c r="U1" s="6"/>
      <c r="V1" s="6"/>
      <c r="W1" s="6"/>
      <c r="X1" s="6"/>
      <c r="Y1" s="6"/>
      <c r="Z1" s="6"/>
      <c r="AA1" s="6"/>
      <c r="AB1" s="6"/>
      <c r="AC1" s="6"/>
      <c r="AD1" s="6"/>
      <c r="AE1" s="6"/>
      <c r="AF1" s="6"/>
      <c r="AG1" s="6"/>
      <c r="AH1" s="6"/>
      <c r="AI1" s="6"/>
      <c r="AJ1" s="6"/>
      <c r="AK1" s="6"/>
    </row>
    <row r="2" spans="1:37" ht="46.5" customHeight="1">
      <c r="A2" s="7"/>
      <c r="B2" s="8"/>
      <c r="C2" s="9"/>
      <c r="D2" s="9"/>
      <c r="E2" s="9"/>
      <c r="F2" s="9"/>
      <c r="G2" s="382" t="s">
        <v>6</v>
      </c>
      <c r="H2" s="297"/>
      <c r="I2" s="297"/>
      <c r="J2" s="9"/>
      <c r="K2" s="10"/>
      <c r="L2" s="10"/>
      <c r="M2" s="383" t="s">
        <v>7</v>
      </c>
      <c r="N2" s="348"/>
      <c r="O2" s="356"/>
      <c r="P2" s="11"/>
      <c r="Q2" s="11"/>
      <c r="R2" s="11"/>
      <c r="S2" s="11"/>
      <c r="T2" s="11"/>
      <c r="U2" s="11"/>
      <c r="V2" s="11"/>
      <c r="W2" s="11"/>
      <c r="X2" s="11"/>
      <c r="Y2" s="11"/>
      <c r="Z2" s="11"/>
      <c r="AA2" s="11"/>
      <c r="AB2" s="11"/>
      <c r="AC2" s="11"/>
      <c r="AD2" s="11"/>
      <c r="AE2" s="11"/>
      <c r="AF2" s="11"/>
      <c r="AG2" s="11"/>
      <c r="AH2" s="11"/>
      <c r="AI2" s="11"/>
      <c r="AJ2" s="11"/>
      <c r="AK2" s="11"/>
    </row>
    <row r="3" spans="1:37" ht="14.5">
      <c r="A3" s="12"/>
      <c r="B3" s="384" t="s">
        <v>8</v>
      </c>
      <c r="C3" s="348"/>
      <c r="D3" s="356"/>
      <c r="E3" s="9"/>
      <c r="F3" s="9"/>
      <c r="G3" s="385" t="s">
        <v>9</v>
      </c>
      <c r="H3" s="297"/>
      <c r="I3" s="297"/>
      <c r="J3" s="9"/>
      <c r="K3" s="9"/>
      <c r="L3" s="9"/>
      <c r="M3" s="13" t="s">
        <v>10</v>
      </c>
      <c r="N3" s="13" t="s">
        <v>11</v>
      </c>
      <c r="O3" s="13" t="s">
        <v>12</v>
      </c>
      <c r="P3" s="11"/>
      <c r="Q3" s="11"/>
      <c r="R3" s="11"/>
      <c r="S3" s="11"/>
      <c r="T3" s="11"/>
      <c r="U3" s="11"/>
      <c r="V3" s="11"/>
      <c r="W3" s="11"/>
      <c r="X3" s="11"/>
      <c r="Y3" s="11"/>
      <c r="Z3" s="11"/>
      <c r="AA3" s="11"/>
      <c r="AB3" s="11"/>
      <c r="AC3" s="11"/>
      <c r="AD3" s="11"/>
      <c r="AE3" s="11"/>
      <c r="AF3" s="11"/>
      <c r="AG3" s="11"/>
      <c r="AH3" s="11"/>
      <c r="AI3" s="11"/>
      <c r="AJ3" s="11"/>
      <c r="AK3" s="11"/>
    </row>
    <row r="4" spans="1:37" ht="21" customHeight="1">
      <c r="A4" s="14"/>
      <c r="B4" s="386" t="s">
        <v>13</v>
      </c>
      <c r="C4" s="312"/>
      <c r="D4" s="313"/>
      <c r="E4" s="9"/>
      <c r="F4" s="9"/>
      <c r="G4" s="15" t="s">
        <v>14</v>
      </c>
      <c r="H4" s="15" t="s">
        <v>15</v>
      </c>
      <c r="I4" s="15" t="s">
        <v>16</v>
      </c>
      <c r="J4" s="9"/>
      <c r="K4" s="9"/>
      <c r="L4" s="9"/>
      <c r="M4" s="16" t="s">
        <v>17</v>
      </c>
      <c r="N4" s="17">
        <v>0.55000000000000004</v>
      </c>
      <c r="O4" s="18">
        <v>16.5</v>
      </c>
      <c r="P4" s="11"/>
      <c r="Q4" s="11"/>
      <c r="R4" s="11"/>
      <c r="S4" s="11"/>
      <c r="T4" s="11"/>
      <c r="U4" s="11"/>
      <c r="V4" s="11"/>
      <c r="W4" s="11"/>
      <c r="X4" s="11"/>
      <c r="Y4" s="11"/>
      <c r="Z4" s="11"/>
      <c r="AA4" s="11"/>
      <c r="AB4" s="11"/>
      <c r="AC4" s="11"/>
      <c r="AD4" s="11"/>
      <c r="AE4" s="11"/>
      <c r="AF4" s="11"/>
      <c r="AG4" s="11"/>
      <c r="AH4" s="11"/>
      <c r="AI4" s="11"/>
      <c r="AJ4" s="11"/>
      <c r="AK4" s="11"/>
    </row>
    <row r="5" spans="1:37" ht="14.25" customHeight="1">
      <c r="A5" s="5"/>
      <c r="B5" s="19"/>
      <c r="C5" s="20"/>
      <c r="D5" s="20"/>
      <c r="E5" s="9"/>
      <c r="F5" s="9"/>
      <c r="G5" s="21">
        <v>1</v>
      </c>
      <c r="H5" s="22" t="s">
        <v>18</v>
      </c>
      <c r="I5" s="23">
        <v>0</v>
      </c>
      <c r="J5" s="9"/>
      <c r="K5" s="9"/>
      <c r="L5" s="9"/>
      <c r="M5" s="16" t="s">
        <v>19</v>
      </c>
      <c r="N5" s="17">
        <v>0.15</v>
      </c>
      <c r="O5" s="18">
        <v>4.5</v>
      </c>
      <c r="P5" s="11"/>
      <c r="Q5" s="11"/>
      <c r="R5" s="11"/>
      <c r="S5" s="11"/>
      <c r="T5" s="11"/>
      <c r="U5" s="11"/>
      <c r="V5" s="11"/>
      <c r="W5" s="11"/>
      <c r="X5" s="11"/>
      <c r="Y5" s="11"/>
      <c r="Z5" s="11"/>
      <c r="AA5" s="11"/>
      <c r="AB5" s="11"/>
      <c r="AC5" s="11"/>
      <c r="AD5" s="11"/>
      <c r="AE5" s="11"/>
      <c r="AF5" s="11"/>
      <c r="AG5" s="11"/>
      <c r="AH5" s="11"/>
      <c r="AI5" s="11"/>
      <c r="AJ5" s="11"/>
      <c r="AK5" s="11"/>
    </row>
    <row r="6" spans="1:37" ht="14.25" customHeight="1">
      <c r="A6" s="24"/>
      <c r="B6" s="387" t="s">
        <v>20</v>
      </c>
      <c r="C6" s="312"/>
      <c r="D6" s="313"/>
      <c r="E6" s="9"/>
      <c r="F6" s="9"/>
      <c r="G6" s="25">
        <v>2</v>
      </c>
      <c r="H6" s="26" t="s">
        <v>21</v>
      </c>
      <c r="I6" s="27"/>
      <c r="J6" s="9"/>
      <c r="K6" s="9"/>
      <c r="L6" s="9"/>
      <c r="M6" s="16" t="s">
        <v>22</v>
      </c>
      <c r="N6" s="17">
        <v>0.08</v>
      </c>
      <c r="O6" s="18">
        <v>2.4</v>
      </c>
      <c r="P6" s="11"/>
      <c r="Q6" s="11"/>
      <c r="R6" s="11"/>
      <c r="S6" s="11"/>
      <c r="T6" s="11"/>
      <c r="U6" s="11"/>
      <c r="V6" s="11"/>
      <c r="W6" s="11"/>
      <c r="X6" s="11"/>
      <c r="Y6" s="11"/>
      <c r="Z6" s="11"/>
      <c r="AA6" s="11"/>
      <c r="AB6" s="11"/>
      <c r="AC6" s="11"/>
      <c r="AD6" s="11"/>
      <c r="AE6" s="11"/>
      <c r="AF6" s="11"/>
      <c r="AG6" s="11"/>
      <c r="AH6" s="11"/>
      <c r="AI6" s="11"/>
      <c r="AJ6" s="11"/>
      <c r="AK6" s="11"/>
    </row>
    <row r="7" spans="1:37" ht="14.25" customHeight="1">
      <c r="A7" s="5"/>
      <c r="B7" s="391" t="s">
        <v>23</v>
      </c>
      <c r="C7" s="312"/>
      <c r="D7" s="313"/>
      <c r="E7" s="9"/>
      <c r="F7" s="9"/>
      <c r="G7" s="21">
        <v>3</v>
      </c>
      <c r="H7" s="22" t="s">
        <v>24</v>
      </c>
      <c r="I7" s="27"/>
      <c r="J7" s="9"/>
      <c r="K7" s="9"/>
      <c r="L7" s="9"/>
      <c r="M7" s="16" t="s">
        <v>25</v>
      </c>
      <c r="N7" s="17">
        <v>0.12</v>
      </c>
      <c r="O7" s="18">
        <v>3.6</v>
      </c>
      <c r="P7" s="11"/>
      <c r="Q7" s="11"/>
      <c r="R7" s="11"/>
      <c r="S7" s="11"/>
      <c r="T7" s="11"/>
      <c r="U7" s="11"/>
      <c r="V7" s="11"/>
      <c r="W7" s="11"/>
      <c r="X7" s="11"/>
      <c r="Y7" s="11"/>
      <c r="Z7" s="11"/>
      <c r="AA7" s="11"/>
      <c r="AB7" s="11"/>
      <c r="AC7" s="11"/>
      <c r="AD7" s="11"/>
      <c r="AE7" s="11"/>
      <c r="AF7" s="11"/>
      <c r="AG7" s="11"/>
      <c r="AH7" s="11"/>
      <c r="AI7" s="11"/>
      <c r="AJ7" s="11"/>
      <c r="AK7" s="11"/>
    </row>
    <row r="8" spans="1:37" ht="14.25" customHeight="1">
      <c r="A8" s="28"/>
      <c r="B8" s="392" t="s">
        <v>26</v>
      </c>
      <c r="C8" s="312"/>
      <c r="D8" s="313"/>
      <c r="E8" s="9"/>
      <c r="F8" s="9"/>
      <c r="G8" s="9"/>
      <c r="H8" s="9"/>
      <c r="I8" s="9"/>
      <c r="J8" s="9"/>
      <c r="K8" s="9"/>
      <c r="L8" s="9"/>
      <c r="M8" s="16" t="s">
        <v>27</v>
      </c>
      <c r="N8" s="17">
        <v>0.04</v>
      </c>
      <c r="O8" s="18">
        <v>1.2</v>
      </c>
      <c r="P8" s="11"/>
      <c r="Q8" s="11"/>
      <c r="R8" s="11"/>
      <c r="S8" s="11"/>
      <c r="T8" s="11"/>
      <c r="U8" s="11"/>
      <c r="V8" s="11"/>
      <c r="W8" s="11"/>
      <c r="X8" s="11"/>
      <c r="Y8" s="11"/>
      <c r="Z8" s="11"/>
      <c r="AA8" s="11"/>
      <c r="AB8" s="11"/>
      <c r="AC8" s="11"/>
      <c r="AD8" s="11"/>
      <c r="AE8" s="11"/>
      <c r="AF8" s="11"/>
      <c r="AG8" s="11"/>
      <c r="AH8" s="11"/>
      <c r="AI8" s="11"/>
      <c r="AJ8" s="11"/>
      <c r="AK8" s="11"/>
    </row>
    <row r="9" spans="1:37" ht="14.25" customHeight="1">
      <c r="A9" s="5"/>
      <c r="B9" s="393" t="s">
        <v>28</v>
      </c>
      <c r="C9" s="312"/>
      <c r="D9" s="313"/>
      <c r="E9" s="9"/>
      <c r="F9" s="9"/>
      <c r="G9" s="9"/>
      <c r="H9" s="9"/>
      <c r="I9" s="9"/>
      <c r="J9" s="9"/>
      <c r="K9" s="9"/>
      <c r="L9" s="9"/>
      <c r="M9" s="16" t="s">
        <v>29</v>
      </c>
      <c r="N9" s="17">
        <v>0.02</v>
      </c>
      <c r="O9" s="18">
        <v>0.6</v>
      </c>
      <c r="P9" s="11"/>
      <c r="Q9" s="11"/>
      <c r="R9" s="11"/>
      <c r="S9" s="11"/>
      <c r="T9" s="11"/>
      <c r="U9" s="11"/>
      <c r="V9" s="11"/>
      <c r="W9" s="11"/>
      <c r="X9" s="11"/>
      <c r="Y9" s="11"/>
      <c r="Z9" s="11"/>
      <c r="AA9" s="11"/>
      <c r="AB9" s="11"/>
      <c r="AC9" s="11"/>
      <c r="AD9" s="11"/>
      <c r="AE9" s="11"/>
      <c r="AF9" s="11"/>
      <c r="AG9" s="11"/>
      <c r="AH9" s="11"/>
      <c r="AI9" s="11"/>
      <c r="AJ9" s="11"/>
      <c r="AK9" s="11"/>
    </row>
    <row r="10" spans="1:37" ht="14.25" customHeight="1">
      <c r="A10" s="5"/>
      <c r="B10" s="394" t="s">
        <v>30</v>
      </c>
      <c r="C10" s="312"/>
      <c r="D10" s="313"/>
      <c r="E10" s="9"/>
      <c r="F10" s="9"/>
      <c r="G10" s="9"/>
      <c r="H10" s="9"/>
      <c r="I10" s="9"/>
      <c r="J10" s="9"/>
      <c r="K10" s="10"/>
      <c r="L10" s="29"/>
      <c r="M10" s="16" t="s">
        <v>31</v>
      </c>
      <c r="N10" s="17">
        <v>0.04</v>
      </c>
      <c r="O10" s="18">
        <v>1.2</v>
      </c>
      <c r="P10" s="11"/>
      <c r="Q10" s="11"/>
      <c r="R10" s="11"/>
      <c r="S10" s="11"/>
      <c r="T10" s="11"/>
      <c r="U10" s="11"/>
      <c r="V10" s="11"/>
      <c r="W10" s="11"/>
      <c r="X10" s="11"/>
      <c r="Y10" s="11"/>
      <c r="Z10" s="11"/>
      <c r="AA10" s="11"/>
      <c r="AB10" s="11"/>
      <c r="AC10" s="11"/>
      <c r="AD10" s="11"/>
      <c r="AE10" s="11"/>
      <c r="AF10" s="11"/>
      <c r="AG10" s="11"/>
      <c r="AH10" s="11"/>
      <c r="AI10" s="11"/>
      <c r="AJ10" s="11"/>
      <c r="AK10" s="11"/>
    </row>
    <row r="11" spans="1:37" ht="14.25" customHeight="1">
      <c r="A11" s="5"/>
      <c r="B11" s="395" t="s">
        <v>32</v>
      </c>
      <c r="C11" s="312"/>
      <c r="D11" s="313"/>
      <c r="E11" s="9"/>
      <c r="F11" s="9"/>
      <c r="G11" s="9"/>
      <c r="H11" s="9"/>
      <c r="I11" s="9"/>
      <c r="J11" s="9"/>
      <c r="K11" s="10"/>
      <c r="L11" s="29"/>
      <c r="M11" s="30"/>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ht="14.25" customHeight="1">
      <c r="A12" s="31"/>
      <c r="B12" s="396" t="s">
        <v>33</v>
      </c>
      <c r="C12" s="312"/>
      <c r="D12" s="313"/>
      <c r="E12" s="9"/>
      <c r="F12" s="9"/>
      <c r="G12" s="9"/>
      <c r="H12" s="9"/>
      <c r="I12" s="9"/>
      <c r="J12" s="9"/>
      <c r="K12" s="9"/>
      <c r="L12" s="9"/>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ht="14.25" customHeight="1">
      <c r="A13" s="7"/>
      <c r="B13" s="7"/>
      <c r="C13" s="9"/>
      <c r="D13" s="9"/>
      <c r="E13" s="9"/>
      <c r="F13" s="9"/>
      <c r="G13" s="9"/>
      <c r="H13" s="9"/>
      <c r="I13" s="9"/>
      <c r="J13" s="9"/>
      <c r="K13" s="9"/>
      <c r="L13" s="9"/>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ht="14.25" customHeight="1">
      <c r="A14" s="7"/>
      <c r="B14" s="32"/>
      <c r="C14" s="9"/>
      <c r="D14" s="9"/>
      <c r="E14" s="9"/>
      <c r="F14" s="9"/>
      <c r="G14" s="9"/>
      <c r="H14" s="9"/>
      <c r="I14" s="9"/>
      <c r="J14" s="9"/>
      <c r="K14" s="9"/>
      <c r="L14" s="9"/>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ht="24" customHeight="1">
      <c r="A15" s="33"/>
      <c r="B15" s="34"/>
      <c r="C15" s="34"/>
      <c r="D15" s="34"/>
      <c r="E15" s="35"/>
      <c r="F15" s="36"/>
      <c r="G15" s="37" t="s">
        <v>34</v>
      </c>
      <c r="H15" s="38"/>
      <c r="I15" s="39"/>
      <c r="J15" s="40" t="s">
        <v>35</v>
      </c>
      <c r="K15" s="38"/>
      <c r="L15" s="41"/>
      <c r="M15" s="42"/>
      <c r="N15" s="42"/>
      <c r="O15" s="42"/>
      <c r="P15" s="42"/>
      <c r="Q15" s="42"/>
      <c r="R15" s="42"/>
      <c r="S15" s="42"/>
      <c r="T15" s="42"/>
      <c r="U15" s="42"/>
      <c r="V15" s="42"/>
      <c r="W15" s="42"/>
      <c r="X15" s="42"/>
      <c r="Y15" s="42"/>
      <c r="Z15" s="42"/>
      <c r="AA15" s="42"/>
      <c r="AB15" s="42"/>
      <c r="AC15" s="42"/>
      <c r="AD15" s="42"/>
      <c r="AE15" s="42"/>
      <c r="AF15" s="42"/>
    </row>
    <row r="16" spans="1:37" ht="14.25" customHeight="1">
      <c r="A16" s="43"/>
      <c r="B16" s="388" t="s">
        <v>36</v>
      </c>
      <c r="C16" s="388" t="s">
        <v>37</v>
      </c>
      <c r="D16" s="388" t="s">
        <v>38</v>
      </c>
      <c r="E16" s="389" t="s">
        <v>39</v>
      </c>
      <c r="F16" s="390" t="s">
        <v>40</v>
      </c>
      <c r="G16" s="388" t="s">
        <v>41</v>
      </c>
      <c r="H16" s="389" t="s">
        <v>42</v>
      </c>
      <c r="I16" s="388" t="s">
        <v>40</v>
      </c>
      <c r="J16" s="388" t="s">
        <v>41</v>
      </c>
      <c r="K16" s="389" t="s">
        <v>42</v>
      </c>
      <c r="L16" s="389" t="s">
        <v>43</v>
      </c>
      <c r="M16" s="42"/>
      <c r="N16" s="42"/>
      <c r="O16" s="42"/>
      <c r="P16" s="42"/>
      <c r="Q16" s="42"/>
      <c r="R16" s="42"/>
      <c r="S16" s="42"/>
      <c r="T16" s="42"/>
      <c r="U16" s="42"/>
      <c r="V16" s="42"/>
      <c r="W16" s="42"/>
      <c r="X16" s="42"/>
      <c r="Y16" s="42"/>
      <c r="Z16" s="42"/>
      <c r="AA16" s="42"/>
      <c r="AB16" s="42"/>
      <c r="AC16" s="42"/>
      <c r="AD16" s="42"/>
      <c r="AE16" s="42"/>
      <c r="AF16" s="42"/>
    </row>
    <row r="17" spans="1:32" ht="14.25" customHeight="1">
      <c r="A17" s="43"/>
      <c r="B17" s="313"/>
      <c r="C17" s="313"/>
      <c r="D17" s="313"/>
      <c r="E17" s="323"/>
      <c r="F17" s="326"/>
      <c r="G17" s="313"/>
      <c r="H17" s="323"/>
      <c r="I17" s="313"/>
      <c r="J17" s="313"/>
      <c r="K17" s="323"/>
      <c r="L17" s="323"/>
      <c r="M17" s="42"/>
      <c r="N17" s="42"/>
      <c r="O17" s="42"/>
      <c r="P17" s="42"/>
      <c r="Q17" s="42"/>
      <c r="R17" s="42"/>
      <c r="S17" s="42"/>
      <c r="T17" s="42"/>
      <c r="U17" s="42"/>
      <c r="V17" s="42"/>
      <c r="W17" s="42"/>
      <c r="X17" s="42"/>
      <c r="Y17" s="42"/>
      <c r="Z17" s="42"/>
      <c r="AA17" s="42"/>
      <c r="AB17" s="42"/>
      <c r="AC17" s="42"/>
      <c r="AD17" s="42"/>
      <c r="AE17" s="42"/>
      <c r="AF17" s="42"/>
    </row>
    <row r="18" spans="1:32" ht="26.25" customHeight="1">
      <c r="A18" s="43"/>
      <c r="B18" s="379" t="s">
        <v>44</v>
      </c>
      <c r="C18" s="44" t="s">
        <v>45</v>
      </c>
      <c r="D18" s="45"/>
      <c r="E18" s="45"/>
      <c r="F18" s="46"/>
      <c r="G18" s="45"/>
      <c r="H18" s="47"/>
      <c r="I18" s="48"/>
      <c r="J18" s="48"/>
      <c r="K18" s="47"/>
      <c r="L18" s="49"/>
      <c r="M18" s="42"/>
      <c r="N18" s="42"/>
      <c r="O18" s="42"/>
      <c r="P18" s="42"/>
      <c r="Q18" s="42"/>
      <c r="R18" s="42"/>
      <c r="S18" s="42"/>
      <c r="T18" s="42"/>
      <c r="U18" s="42"/>
      <c r="V18" s="42"/>
      <c r="W18" s="42"/>
      <c r="X18" s="42"/>
      <c r="Y18" s="42"/>
      <c r="Z18" s="42"/>
      <c r="AA18" s="42"/>
      <c r="AB18" s="42"/>
      <c r="AC18" s="42"/>
      <c r="AD18" s="42"/>
      <c r="AE18" s="42"/>
      <c r="AF18" s="42"/>
    </row>
    <row r="19" spans="1:32" ht="14.25" customHeight="1">
      <c r="A19" s="43"/>
      <c r="B19" s="310"/>
      <c r="C19" s="50">
        <v>1</v>
      </c>
      <c r="D19" s="51" t="s">
        <v>46</v>
      </c>
      <c r="E19" s="52" t="s">
        <v>47</v>
      </c>
      <c r="F19" s="53">
        <v>0</v>
      </c>
      <c r="G19" s="54">
        <v>540000</v>
      </c>
      <c r="H19" s="55">
        <f>F19*G19</f>
        <v>0</v>
      </c>
      <c r="I19" s="56">
        <v>0</v>
      </c>
      <c r="J19" s="54">
        <v>36255</v>
      </c>
      <c r="K19" s="55">
        <f t="shared" ref="K19:K20" si="0">I19*J19</f>
        <v>0</v>
      </c>
      <c r="L19" s="57"/>
      <c r="M19" s="42"/>
      <c r="N19" s="42"/>
      <c r="O19" s="42"/>
      <c r="P19" s="42"/>
      <c r="Q19" s="42"/>
      <c r="R19" s="42"/>
      <c r="S19" s="42"/>
      <c r="T19" s="42"/>
      <c r="U19" s="42"/>
      <c r="V19" s="42"/>
      <c r="W19" s="42"/>
      <c r="X19" s="42"/>
      <c r="Y19" s="42"/>
      <c r="Z19" s="42"/>
      <c r="AA19" s="42"/>
      <c r="AB19" s="42"/>
      <c r="AC19" s="42"/>
      <c r="AD19" s="42"/>
      <c r="AE19" s="42"/>
      <c r="AF19" s="42"/>
    </row>
    <row r="20" spans="1:32" ht="14.25" customHeight="1">
      <c r="A20" s="43"/>
      <c r="B20" s="310"/>
      <c r="C20" s="50">
        <v>2</v>
      </c>
      <c r="D20" s="51" t="s">
        <v>48</v>
      </c>
      <c r="E20" s="52" t="s">
        <v>47</v>
      </c>
      <c r="F20" s="58"/>
      <c r="G20" s="59"/>
      <c r="H20" s="60"/>
      <c r="I20" s="56">
        <v>0</v>
      </c>
      <c r="J20" s="61">
        <v>400</v>
      </c>
      <c r="K20" s="55">
        <f t="shared" si="0"/>
        <v>0</v>
      </c>
      <c r="L20" s="62" t="s">
        <v>49</v>
      </c>
      <c r="M20" s="42"/>
      <c r="N20" s="42"/>
      <c r="O20" s="42"/>
      <c r="P20" s="42"/>
      <c r="Q20" s="42"/>
      <c r="R20" s="42"/>
      <c r="S20" s="42"/>
      <c r="T20" s="42"/>
      <c r="U20" s="42"/>
      <c r="V20" s="42"/>
      <c r="W20" s="42"/>
      <c r="X20" s="42"/>
      <c r="Y20" s="42"/>
      <c r="Z20" s="42"/>
      <c r="AA20" s="42"/>
      <c r="AB20" s="42"/>
      <c r="AC20" s="42"/>
      <c r="AD20" s="42"/>
      <c r="AE20" s="42"/>
      <c r="AF20" s="42"/>
    </row>
    <row r="21" spans="1:32" ht="14.25" customHeight="1">
      <c r="A21" s="43"/>
      <c r="B21" s="310"/>
      <c r="C21" s="50">
        <v>3</v>
      </c>
      <c r="D21" s="51" t="s">
        <v>50</v>
      </c>
      <c r="E21" s="52" t="s">
        <v>47</v>
      </c>
      <c r="F21" s="53">
        <v>0</v>
      </c>
      <c r="G21" s="54">
        <v>505</v>
      </c>
      <c r="H21" s="55">
        <f t="shared" ref="H21:H22" si="1">F21*G21</f>
        <v>0</v>
      </c>
      <c r="I21" s="58"/>
      <c r="J21" s="59"/>
      <c r="K21" s="60"/>
      <c r="L21" s="62" t="s">
        <v>51</v>
      </c>
      <c r="M21" s="42"/>
      <c r="N21" s="42"/>
      <c r="O21" s="42"/>
      <c r="P21" s="42"/>
      <c r="Q21" s="42"/>
      <c r="R21" s="42"/>
      <c r="S21" s="42"/>
      <c r="T21" s="42"/>
      <c r="U21" s="42"/>
      <c r="V21" s="42"/>
      <c r="W21" s="42"/>
      <c r="X21" s="42"/>
      <c r="Y21" s="42"/>
      <c r="Z21" s="42"/>
      <c r="AA21" s="42"/>
      <c r="AB21" s="42"/>
      <c r="AC21" s="42"/>
      <c r="AD21" s="42"/>
      <c r="AE21" s="42"/>
      <c r="AF21" s="42"/>
    </row>
    <row r="22" spans="1:32" ht="14.25" customHeight="1">
      <c r="A22" s="43"/>
      <c r="B22" s="310"/>
      <c r="C22" s="50">
        <v>4</v>
      </c>
      <c r="D22" s="51" t="s">
        <v>52</v>
      </c>
      <c r="E22" s="52" t="s">
        <v>47</v>
      </c>
      <c r="F22" s="53">
        <v>0</v>
      </c>
      <c r="G22" s="54">
        <v>690</v>
      </c>
      <c r="H22" s="55">
        <f t="shared" si="1"/>
        <v>0</v>
      </c>
      <c r="I22" s="56">
        <v>0</v>
      </c>
      <c r="J22" s="61">
        <v>992</v>
      </c>
      <c r="K22" s="55">
        <f t="shared" ref="K22:K23" si="2">I22*J22</f>
        <v>0</v>
      </c>
      <c r="L22" s="62"/>
      <c r="M22" s="42"/>
      <c r="N22" s="42"/>
      <c r="O22" s="42"/>
      <c r="P22" s="42"/>
      <c r="Q22" s="42"/>
      <c r="R22" s="42"/>
      <c r="S22" s="42"/>
      <c r="T22" s="42"/>
      <c r="U22" s="42"/>
      <c r="V22" s="42"/>
      <c r="W22" s="42"/>
      <c r="X22" s="42"/>
      <c r="Y22" s="42"/>
      <c r="Z22" s="42"/>
      <c r="AA22" s="42"/>
      <c r="AB22" s="42"/>
      <c r="AC22" s="42"/>
      <c r="AD22" s="42"/>
      <c r="AE22" s="42"/>
      <c r="AF22" s="42"/>
    </row>
    <row r="23" spans="1:32" ht="14.25" customHeight="1">
      <c r="A23" s="43"/>
      <c r="B23" s="313"/>
      <c r="C23" s="50">
        <v>5</v>
      </c>
      <c r="D23" s="51" t="s">
        <v>53</v>
      </c>
      <c r="E23" s="52" t="s">
        <v>47</v>
      </c>
      <c r="F23" s="58"/>
      <c r="G23" s="59"/>
      <c r="H23" s="60"/>
      <c r="I23" s="56">
        <v>0</v>
      </c>
      <c r="J23" s="61">
        <v>50</v>
      </c>
      <c r="K23" s="55">
        <f t="shared" si="2"/>
        <v>0</v>
      </c>
      <c r="L23" s="62" t="s">
        <v>49</v>
      </c>
      <c r="M23" s="42"/>
      <c r="N23" s="42"/>
      <c r="O23" s="42"/>
      <c r="P23" s="42"/>
      <c r="Q23" s="42"/>
      <c r="R23" s="42"/>
      <c r="S23" s="42"/>
      <c r="T23" s="42"/>
      <c r="U23" s="42"/>
      <c r="V23" s="42"/>
      <c r="W23" s="42"/>
      <c r="X23" s="42"/>
      <c r="Y23" s="42"/>
      <c r="Z23" s="42"/>
      <c r="AA23" s="42"/>
      <c r="AB23" s="42"/>
      <c r="AC23" s="42"/>
      <c r="AD23" s="42"/>
      <c r="AE23" s="42"/>
      <c r="AF23" s="42"/>
    </row>
    <row r="24" spans="1:32" ht="18.75" customHeight="1">
      <c r="A24" s="43"/>
      <c r="B24" s="379" t="s">
        <v>54</v>
      </c>
      <c r="C24" s="44" t="s">
        <v>55</v>
      </c>
      <c r="D24" s="45"/>
      <c r="E24" s="47"/>
      <c r="F24" s="63"/>
      <c r="G24" s="48"/>
      <c r="H24" s="47"/>
      <c r="I24" s="48"/>
      <c r="J24" s="48"/>
      <c r="K24" s="47"/>
      <c r="L24" s="49"/>
      <c r="M24" s="42"/>
      <c r="N24" s="42"/>
      <c r="O24" s="42"/>
      <c r="P24" s="42"/>
      <c r="Q24" s="42"/>
      <c r="R24" s="42"/>
      <c r="S24" s="42"/>
      <c r="T24" s="42"/>
      <c r="U24" s="42"/>
      <c r="V24" s="42"/>
      <c r="W24" s="42"/>
      <c r="X24" s="42"/>
      <c r="Y24" s="42"/>
      <c r="Z24" s="42"/>
      <c r="AA24" s="42"/>
      <c r="AB24" s="42"/>
      <c r="AC24" s="42"/>
      <c r="AD24" s="42"/>
      <c r="AE24" s="42"/>
      <c r="AF24" s="42"/>
    </row>
    <row r="25" spans="1:32" ht="14.25" customHeight="1">
      <c r="A25" s="43"/>
      <c r="B25" s="310"/>
      <c r="C25" s="50">
        <v>6</v>
      </c>
      <c r="D25" s="51" t="s">
        <v>56</v>
      </c>
      <c r="E25" s="52" t="s">
        <v>47</v>
      </c>
      <c r="F25" s="64" t="s">
        <v>57</v>
      </c>
      <c r="G25" s="65"/>
      <c r="H25" s="66"/>
      <c r="I25" s="67" t="s">
        <v>57</v>
      </c>
      <c r="J25" s="65"/>
      <c r="K25" s="66"/>
      <c r="L25" s="68" t="s">
        <v>58</v>
      </c>
      <c r="M25" s="42"/>
      <c r="N25" s="42"/>
      <c r="O25" s="42"/>
      <c r="P25" s="42"/>
      <c r="Q25" s="42"/>
      <c r="R25" s="42"/>
      <c r="S25" s="42"/>
      <c r="T25" s="42"/>
      <c r="U25" s="42"/>
      <c r="V25" s="42"/>
      <c r="W25" s="42"/>
      <c r="X25" s="42"/>
      <c r="Y25" s="42"/>
      <c r="Z25" s="42"/>
      <c r="AA25" s="42"/>
      <c r="AB25" s="42"/>
      <c r="AC25" s="42"/>
      <c r="AD25" s="42"/>
      <c r="AE25" s="42"/>
      <c r="AF25" s="42"/>
    </row>
    <row r="26" spans="1:32" ht="14.25" customHeight="1">
      <c r="A26" s="43"/>
      <c r="B26" s="310"/>
      <c r="C26" s="50">
        <v>7</v>
      </c>
      <c r="D26" s="51" t="s">
        <v>59</v>
      </c>
      <c r="E26" s="52" t="s">
        <v>47</v>
      </c>
      <c r="F26" s="64" t="s">
        <v>57</v>
      </c>
      <c r="G26" s="65"/>
      <c r="H26" s="66"/>
      <c r="I26" s="67" t="s">
        <v>57</v>
      </c>
      <c r="J26" s="65"/>
      <c r="K26" s="66"/>
      <c r="L26" s="68" t="s">
        <v>58</v>
      </c>
      <c r="M26" s="42"/>
      <c r="N26" s="42"/>
      <c r="O26" s="42"/>
      <c r="P26" s="42"/>
      <c r="Q26" s="42"/>
      <c r="R26" s="42"/>
      <c r="S26" s="42"/>
      <c r="T26" s="42"/>
      <c r="U26" s="42"/>
      <c r="V26" s="42"/>
      <c r="W26" s="42"/>
      <c r="X26" s="42"/>
      <c r="Y26" s="42"/>
      <c r="Z26" s="42"/>
      <c r="AA26" s="42"/>
      <c r="AB26" s="42"/>
      <c r="AC26" s="42"/>
      <c r="AD26" s="42"/>
      <c r="AE26" s="42"/>
      <c r="AF26" s="42"/>
    </row>
    <row r="27" spans="1:32" ht="14.25" customHeight="1">
      <c r="A27" s="43"/>
      <c r="B27" s="310"/>
      <c r="C27" s="50">
        <v>8</v>
      </c>
      <c r="D27" s="51" t="s">
        <v>60</v>
      </c>
      <c r="E27" s="52" t="s">
        <v>61</v>
      </c>
      <c r="F27" s="53">
        <v>0</v>
      </c>
      <c r="G27" s="54">
        <v>25400</v>
      </c>
      <c r="H27" s="55">
        <f t="shared" ref="H27:H30" si="3">F27*G27</f>
        <v>0</v>
      </c>
      <c r="I27" s="56">
        <v>0</v>
      </c>
      <c r="J27" s="54">
        <v>2675</v>
      </c>
      <c r="K27" s="55">
        <f t="shared" ref="K27:K30" si="4">I27*J27</f>
        <v>0</v>
      </c>
      <c r="L27" s="57"/>
      <c r="M27" s="42"/>
      <c r="N27" s="42"/>
      <c r="O27" s="42"/>
      <c r="P27" s="42"/>
      <c r="Q27" s="42"/>
      <c r="R27" s="42"/>
      <c r="S27" s="42"/>
      <c r="T27" s="42"/>
      <c r="U27" s="42"/>
      <c r="V27" s="42"/>
      <c r="W27" s="42"/>
      <c r="X27" s="42"/>
      <c r="Y27" s="42"/>
      <c r="Z27" s="42"/>
      <c r="AA27" s="42"/>
      <c r="AB27" s="42"/>
      <c r="AC27" s="42"/>
      <c r="AD27" s="42"/>
      <c r="AE27" s="42"/>
      <c r="AF27" s="42"/>
    </row>
    <row r="28" spans="1:32" ht="14.25" customHeight="1">
      <c r="A28" s="43"/>
      <c r="B28" s="310"/>
      <c r="C28" s="50">
        <v>9</v>
      </c>
      <c r="D28" s="51" t="s">
        <v>62</v>
      </c>
      <c r="E28" s="52" t="s">
        <v>61</v>
      </c>
      <c r="F28" s="53">
        <v>0</v>
      </c>
      <c r="G28" s="54">
        <v>17350</v>
      </c>
      <c r="H28" s="55">
        <f t="shared" si="3"/>
        <v>0</v>
      </c>
      <c r="I28" s="56">
        <v>0</v>
      </c>
      <c r="J28" s="54">
        <v>1928</v>
      </c>
      <c r="K28" s="55">
        <f t="shared" si="4"/>
        <v>0</v>
      </c>
      <c r="L28" s="57"/>
      <c r="M28" s="42"/>
      <c r="N28" s="42"/>
      <c r="O28" s="42"/>
      <c r="P28" s="42"/>
      <c r="Q28" s="42"/>
      <c r="R28" s="42"/>
      <c r="S28" s="42"/>
      <c r="T28" s="42"/>
      <c r="U28" s="42"/>
      <c r="V28" s="42"/>
      <c r="W28" s="42"/>
      <c r="X28" s="42"/>
      <c r="Y28" s="42"/>
      <c r="Z28" s="42"/>
      <c r="AA28" s="42"/>
      <c r="AB28" s="42"/>
      <c r="AC28" s="42"/>
      <c r="AD28" s="42"/>
      <c r="AE28" s="42"/>
      <c r="AF28" s="42"/>
    </row>
    <row r="29" spans="1:32" ht="30.75" customHeight="1">
      <c r="A29" s="43"/>
      <c r="B29" s="310"/>
      <c r="C29" s="50">
        <v>10</v>
      </c>
      <c r="D29" s="51" t="s">
        <v>63</v>
      </c>
      <c r="E29" s="52" t="s">
        <v>61</v>
      </c>
      <c r="F29" s="53">
        <v>0</v>
      </c>
      <c r="G29" s="61">
        <v>450</v>
      </c>
      <c r="H29" s="55">
        <f t="shared" si="3"/>
        <v>0</v>
      </c>
      <c r="I29" s="56">
        <v>0</v>
      </c>
      <c r="J29" s="54">
        <v>15</v>
      </c>
      <c r="K29" s="55">
        <f t="shared" si="4"/>
        <v>0</v>
      </c>
      <c r="L29" s="57"/>
      <c r="M29" s="42"/>
      <c r="N29" s="42"/>
      <c r="O29" s="42"/>
      <c r="P29" s="42"/>
      <c r="Q29" s="42"/>
      <c r="R29" s="42"/>
      <c r="S29" s="42"/>
      <c r="T29" s="42"/>
      <c r="U29" s="42"/>
      <c r="V29" s="42"/>
      <c r="W29" s="42"/>
      <c r="X29" s="42"/>
      <c r="Y29" s="42"/>
      <c r="Z29" s="42"/>
      <c r="AA29" s="42"/>
      <c r="AB29" s="42"/>
      <c r="AC29" s="42"/>
      <c r="AD29" s="42"/>
      <c r="AE29" s="42"/>
      <c r="AF29" s="42"/>
    </row>
    <row r="30" spans="1:32" ht="14.25" customHeight="1">
      <c r="A30" s="43"/>
      <c r="B30" s="310"/>
      <c r="C30" s="50">
        <v>11</v>
      </c>
      <c r="D30" s="51" t="s">
        <v>64</v>
      </c>
      <c r="E30" s="52" t="s">
        <v>61</v>
      </c>
      <c r="F30" s="53">
        <v>0</v>
      </c>
      <c r="G30" s="54">
        <v>4755</v>
      </c>
      <c r="H30" s="55">
        <f t="shared" si="3"/>
        <v>0</v>
      </c>
      <c r="I30" s="56">
        <v>0</v>
      </c>
      <c r="J30" s="54">
        <v>528</v>
      </c>
      <c r="K30" s="55">
        <f t="shared" si="4"/>
        <v>0</v>
      </c>
      <c r="L30" s="57"/>
      <c r="M30" s="42"/>
      <c r="N30" s="42"/>
      <c r="O30" s="42"/>
      <c r="P30" s="42"/>
      <c r="Q30" s="42"/>
      <c r="R30" s="42"/>
      <c r="S30" s="42"/>
      <c r="T30" s="42"/>
      <c r="U30" s="42"/>
      <c r="V30" s="42"/>
      <c r="W30" s="42"/>
      <c r="X30" s="42"/>
      <c r="Y30" s="42"/>
      <c r="Z30" s="42"/>
      <c r="AA30" s="42"/>
      <c r="AB30" s="42"/>
      <c r="AC30" s="42"/>
      <c r="AD30" s="42"/>
      <c r="AE30" s="42"/>
      <c r="AF30" s="42"/>
    </row>
    <row r="31" spans="1:32" ht="14.25" customHeight="1">
      <c r="A31" s="43"/>
      <c r="B31" s="310"/>
      <c r="C31" s="50">
        <v>12</v>
      </c>
      <c r="D31" s="51" t="s">
        <v>65</v>
      </c>
      <c r="E31" s="52" t="s">
        <v>61</v>
      </c>
      <c r="F31" s="64" t="s">
        <v>57</v>
      </c>
      <c r="G31" s="65"/>
      <c r="H31" s="66"/>
      <c r="I31" s="67" t="s">
        <v>57</v>
      </c>
      <c r="J31" s="65"/>
      <c r="K31" s="66"/>
      <c r="L31" s="68" t="s">
        <v>58</v>
      </c>
      <c r="M31" s="42"/>
      <c r="N31" s="42"/>
      <c r="O31" s="42"/>
      <c r="P31" s="42"/>
      <c r="Q31" s="42"/>
      <c r="R31" s="42"/>
      <c r="S31" s="42"/>
      <c r="T31" s="42"/>
      <c r="U31" s="42"/>
      <c r="V31" s="42"/>
      <c r="W31" s="42"/>
      <c r="X31" s="42"/>
      <c r="Y31" s="42"/>
      <c r="Z31" s="42"/>
      <c r="AA31" s="42"/>
      <c r="AB31" s="42"/>
      <c r="AC31" s="42"/>
      <c r="AD31" s="42"/>
      <c r="AE31" s="42"/>
      <c r="AF31" s="42"/>
    </row>
    <row r="32" spans="1:32" ht="14.25" customHeight="1">
      <c r="A32" s="43"/>
      <c r="B32" s="313"/>
      <c r="C32" s="50">
        <v>13</v>
      </c>
      <c r="D32" s="69" t="s">
        <v>66</v>
      </c>
      <c r="E32" s="70" t="s">
        <v>61</v>
      </c>
      <c r="F32" s="64" t="s">
        <v>57</v>
      </c>
      <c r="G32" s="65"/>
      <c r="H32" s="66"/>
      <c r="I32" s="67" t="s">
        <v>57</v>
      </c>
      <c r="J32" s="65"/>
      <c r="K32" s="66"/>
      <c r="L32" s="68" t="s">
        <v>58</v>
      </c>
      <c r="M32" s="42"/>
      <c r="N32" s="42"/>
      <c r="O32" s="42"/>
      <c r="P32" s="42"/>
      <c r="Q32" s="42"/>
      <c r="R32" s="42"/>
      <c r="S32" s="42"/>
      <c r="T32" s="42"/>
      <c r="U32" s="42"/>
      <c r="V32" s="42"/>
      <c r="W32" s="42"/>
      <c r="X32" s="42"/>
      <c r="Y32" s="42"/>
      <c r="Z32" s="42"/>
      <c r="AA32" s="42"/>
      <c r="AB32" s="42"/>
      <c r="AC32" s="42"/>
      <c r="AD32" s="42"/>
      <c r="AE32" s="42"/>
      <c r="AF32" s="42"/>
    </row>
    <row r="33" spans="1:32" ht="14.25" customHeight="1">
      <c r="A33" s="43"/>
      <c r="B33" s="379" t="s">
        <v>67</v>
      </c>
      <c r="C33" s="44" t="s">
        <v>68</v>
      </c>
      <c r="D33" s="45"/>
      <c r="E33" s="47"/>
      <c r="F33" s="63"/>
      <c r="G33" s="48"/>
      <c r="H33" s="47"/>
      <c r="I33" s="48"/>
      <c r="J33" s="48"/>
      <c r="K33" s="47"/>
      <c r="L33" s="49"/>
      <c r="M33" s="42"/>
      <c r="N33" s="42"/>
      <c r="O33" s="42"/>
      <c r="P33" s="42"/>
      <c r="Q33" s="42"/>
      <c r="R33" s="42"/>
      <c r="S33" s="42"/>
      <c r="T33" s="42"/>
      <c r="U33" s="42"/>
      <c r="V33" s="42"/>
      <c r="W33" s="42"/>
      <c r="X33" s="42"/>
      <c r="Y33" s="42"/>
      <c r="Z33" s="42"/>
      <c r="AA33" s="42"/>
      <c r="AB33" s="42"/>
      <c r="AC33" s="42"/>
      <c r="AD33" s="42"/>
      <c r="AE33" s="42"/>
      <c r="AF33" s="42"/>
    </row>
    <row r="34" spans="1:32" ht="28.5">
      <c r="A34" s="43"/>
      <c r="B34" s="332"/>
      <c r="C34" s="71">
        <v>14</v>
      </c>
      <c r="D34" s="72" t="s">
        <v>69</v>
      </c>
      <c r="E34" s="73" t="s">
        <v>47</v>
      </c>
      <c r="F34" s="74"/>
      <c r="G34" s="75"/>
      <c r="H34" s="76"/>
      <c r="I34" s="77">
        <v>0</v>
      </c>
      <c r="J34" s="78">
        <v>135000</v>
      </c>
      <c r="K34" s="79">
        <f>I34*J34</f>
        <v>0</v>
      </c>
      <c r="L34" s="80" t="s">
        <v>70</v>
      </c>
      <c r="M34" s="81" t="s">
        <v>71</v>
      </c>
      <c r="N34" s="42"/>
      <c r="O34" s="42"/>
      <c r="P34" s="42"/>
      <c r="Q34" s="42"/>
      <c r="R34" s="42"/>
      <c r="S34" s="42"/>
      <c r="T34" s="42"/>
      <c r="U34" s="42"/>
      <c r="V34" s="42"/>
      <c r="W34" s="42"/>
      <c r="X34" s="42"/>
      <c r="Y34" s="42"/>
      <c r="Z34" s="42"/>
      <c r="AA34" s="42"/>
      <c r="AB34" s="42"/>
      <c r="AC34" s="42"/>
      <c r="AD34" s="42"/>
      <c r="AE34" s="42"/>
      <c r="AF34" s="42"/>
    </row>
    <row r="35" spans="1:32"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32"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32" ht="27.75" customHeight="1">
      <c r="A38" s="82"/>
      <c r="B38" s="83"/>
      <c r="C38" s="83"/>
      <c r="D38" s="83"/>
      <c r="E38" s="84"/>
      <c r="F38" s="39"/>
      <c r="G38" s="37" t="s">
        <v>34</v>
      </c>
      <c r="H38" s="38"/>
      <c r="I38" s="39"/>
      <c r="J38" s="40" t="s">
        <v>35</v>
      </c>
      <c r="K38" s="38"/>
      <c r="L38" s="83"/>
      <c r="M38" s="85"/>
      <c r="N38" s="85"/>
      <c r="O38" s="85"/>
      <c r="P38" s="85"/>
      <c r="Q38" s="85"/>
      <c r="R38" s="85"/>
      <c r="S38" s="85"/>
      <c r="T38" s="85"/>
      <c r="U38" s="85"/>
      <c r="V38" s="85"/>
      <c r="W38" s="85"/>
      <c r="X38" s="85"/>
      <c r="Y38" s="85"/>
      <c r="Z38" s="85"/>
      <c r="AA38" s="85"/>
      <c r="AB38" s="85"/>
      <c r="AC38" s="85"/>
      <c r="AD38" s="85"/>
      <c r="AE38" s="85"/>
      <c r="AF38" s="85"/>
    </row>
    <row r="39" spans="1:32" ht="13.5" customHeight="1">
      <c r="A39" s="86"/>
      <c r="B39" s="380" t="s">
        <v>36</v>
      </c>
      <c r="C39" s="375" t="s">
        <v>37</v>
      </c>
      <c r="D39" s="375" t="s">
        <v>38</v>
      </c>
      <c r="E39" s="377" t="s">
        <v>39</v>
      </c>
      <c r="F39" s="375" t="s">
        <v>40</v>
      </c>
      <c r="G39" s="375" t="s">
        <v>41</v>
      </c>
      <c r="H39" s="377" t="s">
        <v>42</v>
      </c>
      <c r="I39" s="375" t="s">
        <v>40</v>
      </c>
      <c r="J39" s="375" t="s">
        <v>41</v>
      </c>
      <c r="K39" s="377" t="s">
        <v>42</v>
      </c>
      <c r="L39" s="377" t="s">
        <v>43</v>
      </c>
      <c r="M39" s="85"/>
      <c r="N39" s="85"/>
      <c r="O39" s="85"/>
      <c r="P39" s="85"/>
      <c r="Q39" s="85"/>
      <c r="R39" s="85"/>
      <c r="S39" s="85"/>
      <c r="T39" s="85"/>
      <c r="U39" s="85"/>
      <c r="V39" s="85"/>
      <c r="W39" s="85"/>
      <c r="X39" s="85"/>
      <c r="Y39" s="85"/>
      <c r="Z39" s="85"/>
      <c r="AA39" s="85"/>
      <c r="AB39" s="85"/>
      <c r="AC39" s="85"/>
      <c r="AD39" s="85"/>
      <c r="AE39" s="85"/>
      <c r="AF39" s="85"/>
    </row>
    <row r="40" spans="1:32" ht="13.5" customHeight="1">
      <c r="A40" s="87"/>
      <c r="B40" s="365"/>
      <c r="C40" s="376"/>
      <c r="D40" s="376"/>
      <c r="E40" s="378"/>
      <c r="F40" s="376"/>
      <c r="G40" s="376"/>
      <c r="H40" s="378"/>
      <c r="I40" s="313"/>
      <c r="J40" s="313"/>
      <c r="K40" s="323"/>
      <c r="L40" s="344"/>
      <c r="M40" s="88"/>
      <c r="N40" s="85"/>
      <c r="O40" s="85"/>
      <c r="P40" s="85"/>
      <c r="Q40" s="85"/>
      <c r="R40" s="85"/>
      <c r="S40" s="85"/>
      <c r="T40" s="85"/>
      <c r="U40" s="85"/>
      <c r="V40" s="85"/>
      <c r="W40" s="85"/>
      <c r="X40" s="85"/>
      <c r="Y40" s="85"/>
      <c r="Z40" s="85"/>
      <c r="AA40" s="85"/>
      <c r="AB40" s="85"/>
      <c r="AC40" s="85"/>
      <c r="AD40" s="85"/>
      <c r="AE40" s="85"/>
      <c r="AF40" s="85"/>
    </row>
    <row r="41" spans="1:32" ht="14.5">
      <c r="A41" s="87"/>
      <c r="B41" s="408" t="s">
        <v>72</v>
      </c>
      <c r="C41" s="89" t="s">
        <v>73</v>
      </c>
      <c r="D41" s="90"/>
      <c r="E41" s="91"/>
      <c r="F41" s="90"/>
      <c r="G41" s="90"/>
      <c r="H41" s="92"/>
      <c r="I41" s="90"/>
      <c r="J41" s="90"/>
      <c r="K41" s="91"/>
      <c r="L41" s="93"/>
      <c r="M41" s="88"/>
      <c r="N41" s="85"/>
      <c r="O41" s="85"/>
      <c r="P41" s="85"/>
      <c r="Q41" s="85"/>
      <c r="R41" s="85"/>
      <c r="S41" s="85"/>
      <c r="T41" s="85"/>
      <c r="U41" s="85"/>
      <c r="V41" s="85"/>
      <c r="W41" s="85"/>
      <c r="X41" s="85"/>
      <c r="Y41" s="85"/>
      <c r="Z41" s="85"/>
      <c r="AA41" s="85"/>
      <c r="AB41" s="85"/>
      <c r="AC41" s="85"/>
      <c r="AD41" s="85"/>
      <c r="AE41" s="85"/>
      <c r="AF41" s="85"/>
    </row>
    <row r="42" spans="1:32" ht="13.5" customHeight="1">
      <c r="A42" s="87"/>
      <c r="B42" s="328"/>
      <c r="C42" s="94">
        <v>15</v>
      </c>
      <c r="D42" s="95" t="s">
        <v>74</v>
      </c>
      <c r="E42" s="96" t="s">
        <v>61</v>
      </c>
      <c r="F42" s="412">
        <v>0</v>
      </c>
      <c r="G42" s="413">
        <v>36525</v>
      </c>
      <c r="H42" s="414">
        <f>SUM(F42*G42)</f>
        <v>0</v>
      </c>
      <c r="I42" s="56">
        <v>0</v>
      </c>
      <c r="J42" s="54">
        <v>2200</v>
      </c>
      <c r="K42" s="55">
        <f t="shared" ref="K42:K44" si="5">SUM(I42*J42)</f>
        <v>0</v>
      </c>
      <c r="L42" s="57"/>
      <c r="M42" s="88"/>
      <c r="N42" s="85"/>
      <c r="O42" s="85"/>
      <c r="P42" s="85"/>
      <c r="Q42" s="85"/>
      <c r="R42" s="85"/>
      <c r="S42" s="85"/>
      <c r="T42" s="85"/>
      <c r="U42" s="85"/>
      <c r="V42" s="85"/>
      <c r="W42" s="85"/>
      <c r="X42" s="85"/>
      <c r="Y42" s="85"/>
      <c r="Z42" s="85"/>
      <c r="AA42" s="85"/>
      <c r="AB42" s="85"/>
      <c r="AC42" s="85"/>
      <c r="AD42" s="85"/>
      <c r="AE42" s="85"/>
      <c r="AF42" s="85"/>
    </row>
    <row r="43" spans="1:32" ht="13.5" customHeight="1">
      <c r="A43" s="87"/>
      <c r="B43" s="328"/>
      <c r="C43" s="94">
        <v>16</v>
      </c>
      <c r="D43" s="95" t="s">
        <v>75</v>
      </c>
      <c r="E43" s="96" t="s">
        <v>61</v>
      </c>
      <c r="F43" s="310"/>
      <c r="G43" s="297"/>
      <c r="H43" s="415"/>
      <c r="I43" s="56">
        <v>0</v>
      </c>
      <c r="J43" s="54">
        <v>5500</v>
      </c>
      <c r="K43" s="55">
        <f t="shared" si="5"/>
        <v>0</v>
      </c>
      <c r="L43" s="97"/>
      <c r="M43" s="85"/>
      <c r="N43" s="85"/>
      <c r="O43" s="85"/>
      <c r="P43" s="85"/>
      <c r="Q43" s="85"/>
      <c r="R43" s="85"/>
      <c r="S43" s="85"/>
      <c r="T43" s="85"/>
      <c r="U43" s="85"/>
      <c r="V43" s="85"/>
      <c r="W43" s="85"/>
      <c r="X43" s="85"/>
      <c r="Y43" s="85"/>
      <c r="Z43" s="85"/>
      <c r="AA43" s="85"/>
      <c r="AB43" s="85"/>
      <c r="AC43" s="85"/>
      <c r="AD43" s="85"/>
      <c r="AE43" s="85"/>
      <c r="AF43" s="85"/>
    </row>
    <row r="44" spans="1:32" ht="13.5" customHeight="1">
      <c r="A44" s="87"/>
      <c r="B44" s="328"/>
      <c r="C44" s="94">
        <v>17</v>
      </c>
      <c r="D44" s="95" t="s">
        <v>76</v>
      </c>
      <c r="E44" s="96" t="s">
        <v>61</v>
      </c>
      <c r="F44" s="313"/>
      <c r="G44" s="312"/>
      <c r="H44" s="401"/>
      <c r="I44" s="56">
        <v>0</v>
      </c>
      <c r="J44" s="54">
        <v>6600</v>
      </c>
      <c r="K44" s="55">
        <f t="shared" si="5"/>
        <v>0</v>
      </c>
      <c r="L44" s="97"/>
      <c r="M44" s="85"/>
      <c r="N44" s="85"/>
      <c r="O44" s="85"/>
      <c r="P44" s="85"/>
      <c r="Q44" s="85"/>
      <c r="R44" s="85"/>
      <c r="S44" s="85"/>
      <c r="T44" s="85"/>
      <c r="U44" s="85"/>
      <c r="V44" s="85"/>
      <c r="W44" s="85"/>
      <c r="X44" s="85"/>
      <c r="Y44" s="85"/>
      <c r="Z44" s="85"/>
      <c r="AA44" s="85"/>
      <c r="AB44" s="85"/>
      <c r="AC44" s="85"/>
      <c r="AD44" s="85"/>
      <c r="AE44" s="85"/>
      <c r="AF44" s="85"/>
    </row>
    <row r="45" spans="1:32" ht="14.5">
      <c r="A45" s="87"/>
      <c r="B45" s="328"/>
      <c r="C45" s="98" t="s">
        <v>77</v>
      </c>
      <c r="D45" s="99"/>
      <c r="E45" s="100"/>
      <c r="F45" s="99"/>
      <c r="G45" s="99"/>
      <c r="H45" s="100"/>
      <c r="I45" s="99"/>
      <c r="J45" s="99"/>
      <c r="K45" s="100"/>
      <c r="L45" s="47"/>
      <c r="M45" s="85"/>
      <c r="N45" s="85"/>
      <c r="O45" s="85"/>
      <c r="P45" s="85"/>
      <c r="Q45" s="85"/>
      <c r="R45" s="85"/>
      <c r="S45" s="85"/>
      <c r="T45" s="85"/>
      <c r="U45" s="85"/>
      <c r="V45" s="85"/>
      <c r="W45" s="85"/>
      <c r="X45" s="85"/>
      <c r="Y45" s="85"/>
      <c r="Z45" s="85"/>
      <c r="AA45" s="85"/>
      <c r="AB45" s="85"/>
      <c r="AC45" s="85"/>
      <c r="AD45" s="85"/>
      <c r="AE45" s="85"/>
      <c r="AF45" s="85"/>
    </row>
    <row r="46" spans="1:32" ht="13.5" customHeight="1">
      <c r="A46" s="87"/>
      <c r="B46" s="328"/>
      <c r="C46" s="94">
        <v>18</v>
      </c>
      <c r="D46" s="95" t="s">
        <v>74</v>
      </c>
      <c r="E46" s="96" t="s">
        <v>61</v>
      </c>
      <c r="F46" s="412">
        <v>0</v>
      </c>
      <c r="G46" s="416">
        <v>3750</v>
      </c>
      <c r="H46" s="414">
        <f>SUM(F46*G46)</f>
        <v>0</v>
      </c>
      <c r="I46" s="56">
        <v>0</v>
      </c>
      <c r="J46" s="54">
        <v>75</v>
      </c>
      <c r="K46" s="55">
        <f t="shared" ref="K46:K48" si="6">SUM(I46*J46)</f>
        <v>0</v>
      </c>
      <c r="L46" s="97"/>
      <c r="M46" s="85"/>
      <c r="N46" s="85"/>
      <c r="O46" s="85"/>
      <c r="P46" s="85"/>
      <c r="Q46" s="85"/>
      <c r="R46" s="85"/>
      <c r="S46" s="85"/>
      <c r="T46" s="85"/>
      <c r="U46" s="85"/>
      <c r="V46" s="85"/>
      <c r="W46" s="85"/>
      <c r="X46" s="85"/>
      <c r="Y46" s="85"/>
      <c r="Z46" s="85"/>
      <c r="AA46" s="85"/>
      <c r="AB46" s="85"/>
      <c r="AC46" s="85"/>
      <c r="AD46" s="85"/>
      <c r="AE46" s="85"/>
      <c r="AF46" s="85"/>
    </row>
    <row r="47" spans="1:32" ht="13.5" customHeight="1">
      <c r="A47" s="87"/>
      <c r="B47" s="328"/>
      <c r="C47" s="94">
        <v>19</v>
      </c>
      <c r="D47" s="95" t="s">
        <v>75</v>
      </c>
      <c r="E47" s="96" t="s">
        <v>61</v>
      </c>
      <c r="F47" s="310"/>
      <c r="G47" s="310"/>
      <c r="H47" s="415"/>
      <c r="I47" s="56">
        <v>0</v>
      </c>
      <c r="J47" s="54">
        <v>375</v>
      </c>
      <c r="K47" s="55">
        <f t="shared" si="6"/>
        <v>0</v>
      </c>
      <c r="L47" s="97"/>
      <c r="M47" s="85"/>
      <c r="N47" s="85"/>
      <c r="O47" s="85"/>
      <c r="P47" s="85"/>
      <c r="Q47" s="85"/>
      <c r="R47" s="85"/>
      <c r="S47" s="85"/>
      <c r="T47" s="85"/>
      <c r="U47" s="85"/>
      <c r="V47" s="85"/>
      <c r="W47" s="85"/>
      <c r="X47" s="85"/>
      <c r="Y47" s="85"/>
      <c r="Z47" s="85"/>
      <c r="AA47" s="85"/>
      <c r="AB47" s="85"/>
      <c r="AC47" s="85"/>
      <c r="AD47" s="85"/>
      <c r="AE47" s="85"/>
      <c r="AF47" s="85"/>
    </row>
    <row r="48" spans="1:32" ht="13.5" customHeight="1">
      <c r="A48" s="87"/>
      <c r="B48" s="328"/>
      <c r="C48" s="94">
        <v>20</v>
      </c>
      <c r="D48" s="95" t="s">
        <v>76</v>
      </c>
      <c r="E48" s="96" t="s">
        <v>61</v>
      </c>
      <c r="F48" s="313"/>
      <c r="G48" s="313"/>
      <c r="H48" s="401"/>
      <c r="I48" s="56">
        <v>0</v>
      </c>
      <c r="J48" s="61">
        <v>600</v>
      </c>
      <c r="K48" s="55">
        <f t="shared" si="6"/>
        <v>0</v>
      </c>
      <c r="L48" s="97"/>
      <c r="M48" s="85"/>
      <c r="N48" s="85"/>
      <c r="O48" s="85"/>
      <c r="P48" s="85"/>
      <c r="Q48" s="85"/>
      <c r="R48" s="85"/>
      <c r="S48" s="85"/>
      <c r="T48" s="85"/>
      <c r="U48" s="85"/>
      <c r="V48" s="85"/>
      <c r="W48" s="85"/>
      <c r="X48" s="85"/>
      <c r="Y48" s="85"/>
      <c r="Z48" s="85"/>
      <c r="AA48" s="85"/>
      <c r="AB48" s="85"/>
      <c r="AC48" s="85"/>
      <c r="AD48" s="85"/>
      <c r="AE48" s="85"/>
      <c r="AF48" s="85"/>
    </row>
    <row r="49" spans="1:37" ht="14.5">
      <c r="A49" s="87"/>
      <c r="B49" s="328"/>
      <c r="C49" s="98" t="s">
        <v>78</v>
      </c>
      <c r="D49" s="99"/>
      <c r="E49" s="99"/>
      <c r="F49" s="99"/>
      <c r="G49" s="99"/>
      <c r="H49" s="100"/>
      <c r="I49" s="99"/>
      <c r="J49" s="99"/>
      <c r="K49" s="100"/>
      <c r="L49" s="47"/>
      <c r="M49" s="85"/>
      <c r="N49" s="85"/>
      <c r="O49" s="85"/>
      <c r="P49" s="85"/>
      <c r="Q49" s="85"/>
      <c r="R49" s="85"/>
      <c r="S49" s="85"/>
      <c r="T49" s="85"/>
      <c r="U49" s="85"/>
      <c r="V49" s="85"/>
      <c r="W49" s="85"/>
      <c r="X49" s="85"/>
      <c r="Y49" s="85"/>
      <c r="Z49" s="85"/>
      <c r="AA49" s="85"/>
      <c r="AB49" s="85"/>
      <c r="AC49" s="85"/>
      <c r="AD49" s="85"/>
      <c r="AE49" s="85"/>
      <c r="AF49" s="85"/>
    </row>
    <row r="50" spans="1:37" ht="13.5" customHeight="1">
      <c r="A50" s="87"/>
      <c r="B50" s="328"/>
      <c r="C50" s="94">
        <v>21</v>
      </c>
      <c r="D50" s="95" t="s">
        <v>74</v>
      </c>
      <c r="E50" s="96" t="s">
        <v>61</v>
      </c>
      <c r="F50" s="409"/>
      <c r="G50" s="307"/>
      <c r="H50" s="410"/>
      <c r="I50" s="56">
        <v>0</v>
      </c>
      <c r="J50" s="54">
        <v>4500</v>
      </c>
      <c r="K50" s="55">
        <f t="shared" ref="K50:K52" si="7">SUM(I50*J50)</f>
        <v>0</v>
      </c>
      <c r="L50" s="101"/>
      <c r="M50" s="85"/>
      <c r="N50" s="85"/>
      <c r="O50" s="85"/>
      <c r="P50" s="85"/>
      <c r="Q50" s="85"/>
      <c r="R50" s="85"/>
      <c r="S50" s="85"/>
      <c r="T50" s="85"/>
      <c r="U50" s="85"/>
      <c r="V50" s="85"/>
      <c r="W50" s="85"/>
      <c r="X50" s="85"/>
      <c r="Y50" s="85"/>
      <c r="Z50" s="85"/>
      <c r="AA50" s="85"/>
      <c r="AB50" s="85"/>
      <c r="AC50" s="85"/>
      <c r="AD50" s="85"/>
      <c r="AE50" s="85"/>
      <c r="AF50" s="85"/>
    </row>
    <row r="51" spans="1:37" ht="13.5" customHeight="1">
      <c r="A51" s="87"/>
      <c r="B51" s="328"/>
      <c r="C51" s="94">
        <v>22</v>
      </c>
      <c r="D51" s="95" t="s">
        <v>75</v>
      </c>
      <c r="E51" s="96" t="s">
        <v>61</v>
      </c>
      <c r="F51" s="309"/>
      <c r="G51" s="297"/>
      <c r="H51" s="344"/>
      <c r="I51" s="56">
        <v>0</v>
      </c>
      <c r="J51" s="54">
        <v>8400</v>
      </c>
      <c r="K51" s="55">
        <f t="shared" si="7"/>
        <v>0</v>
      </c>
      <c r="L51" s="101"/>
      <c r="M51" s="85"/>
      <c r="N51" s="85"/>
      <c r="O51" s="85"/>
      <c r="P51" s="85"/>
      <c r="Q51" s="85"/>
      <c r="R51" s="85"/>
      <c r="S51" s="85"/>
      <c r="T51" s="85"/>
      <c r="U51" s="85"/>
      <c r="V51" s="85"/>
      <c r="W51" s="85"/>
      <c r="X51" s="85"/>
      <c r="Y51" s="85"/>
      <c r="Z51" s="85"/>
      <c r="AA51" s="85"/>
      <c r="AB51" s="85"/>
      <c r="AC51" s="85"/>
      <c r="AD51" s="85"/>
      <c r="AE51" s="85"/>
      <c r="AF51" s="85"/>
    </row>
    <row r="52" spans="1:37" ht="13.5" customHeight="1">
      <c r="A52" s="87"/>
      <c r="B52" s="328"/>
      <c r="C52" s="94">
        <v>23</v>
      </c>
      <c r="D52" s="95" t="s">
        <v>76</v>
      </c>
      <c r="E52" s="96" t="s">
        <v>61</v>
      </c>
      <c r="F52" s="411"/>
      <c r="G52" s="335"/>
      <c r="H52" s="336"/>
      <c r="I52" s="56">
        <v>0</v>
      </c>
      <c r="J52" s="54">
        <v>10000</v>
      </c>
      <c r="K52" s="55">
        <f t="shared" si="7"/>
        <v>0</v>
      </c>
      <c r="L52" s="101"/>
      <c r="M52" s="85"/>
      <c r="N52" s="85"/>
      <c r="O52" s="85"/>
      <c r="P52" s="85"/>
      <c r="Q52" s="85"/>
      <c r="R52" s="85"/>
      <c r="S52" s="85"/>
      <c r="T52" s="85"/>
      <c r="U52" s="85"/>
      <c r="V52" s="85"/>
      <c r="W52" s="85"/>
      <c r="X52" s="85"/>
      <c r="Y52" s="85"/>
      <c r="Z52" s="85"/>
      <c r="AA52" s="85"/>
      <c r="AB52" s="85"/>
      <c r="AC52" s="85"/>
      <c r="AD52" s="85"/>
      <c r="AE52" s="85"/>
      <c r="AF52" s="85"/>
    </row>
    <row r="53" spans="1:37" ht="14.5">
      <c r="A53" s="87"/>
      <c r="B53" s="328"/>
      <c r="C53" s="98" t="s">
        <v>79</v>
      </c>
      <c r="D53" s="99"/>
      <c r="E53" s="99"/>
      <c r="F53" s="99"/>
      <c r="G53" s="99"/>
      <c r="H53" s="100"/>
      <c r="I53" s="99"/>
      <c r="J53" s="99"/>
      <c r="K53" s="100"/>
      <c r="L53" s="47"/>
      <c r="M53" s="85"/>
      <c r="N53" s="85"/>
      <c r="O53" s="85"/>
      <c r="P53" s="85"/>
      <c r="Q53" s="85"/>
      <c r="R53" s="85"/>
      <c r="S53" s="85"/>
      <c r="T53" s="85"/>
      <c r="U53" s="85"/>
      <c r="V53" s="85"/>
      <c r="W53" s="85"/>
      <c r="X53" s="85"/>
      <c r="Y53" s="85"/>
      <c r="Z53" s="85"/>
      <c r="AA53" s="85"/>
      <c r="AB53" s="85"/>
      <c r="AC53" s="85"/>
      <c r="AD53" s="85"/>
      <c r="AE53" s="85"/>
      <c r="AF53" s="85"/>
    </row>
    <row r="54" spans="1:37" ht="13.5" customHeight="1">
      <c r="A54" s="87"/>
      <c r="B54" s="328"/>
      <c r="C54" s="94">
        <v>24</v>
      </c>
      <c r="D54" s="95" t="s">
        <v>74</v>
      </c>
      <c r="E54" s="96" t="s">
        <v>61</v>
      </c>
      <c r="F54" s="409"/>
      <c r="G54" s="307"/>
      <c r="H54" s="410"/>
      <c r="I54" s="56">
        <v>0</v>
      </c>
      <c r="J54" s="54">
        <v>450</v>
      </c>
      <c r="K54" s="55">
        <f t="shared" ref="K54:K56" si="8">SUM(I54*J54)</f>
        <v>0</v>
      </c>
      <c r="L54" s="101"/>
      <c r="M54" s="85"/>
      <c r="N54" s="85"/>
      <c r="O54" s="85"/>
      <c r="P54" s="85"/>
      <c r="Q54" s="85"/>
      <c r="R54" s="85"/>
      <c r="S54" s="85"/>
      <c r="T54" s="85"/>
      <c r="U54" s="85"/>
      <c r="V54" s="85"/>
      <c r="W54" s="85"/>
      <c r="X54" s="85"/>
      <c r="Y54" s="85"/>
      <c r="Z54" s="85"/>
      <c r="AA54" s="85"/>
      <c r="AB54" s="85"/>
      <c r="AC54" s="85"/>
      <c r="AD54" s="85"/>
      <c r="AE54" s="85"/>
      <c r="AF54" s="85"/>
    </row>
    <row r="55" spans="1:37" ht="13.5" customHeight="1">
      <c r="A55" s="87"/>
      <c r="B55" s="328"/>
      <c r="C55" s="94">
        <v>25</v>
      </c>
      <c r="D55" s="95" t="s">
        <v>75</v>
      </c>
      <c r="E55" s="96" t="s">
        <v>61</v>
      </c>
      <c r="F55" s="309"/>
      <c r="G55" s="297"/>
      <c r="H55" s="344"/>
      <c r="I55" s="56">
        <v>0</v>
      </c>
      <c r="J55" s="54">
        <v>840</v>
      </c>
      <c r="K55" s="55">
        <f t="shared" si="8"/>
        <v>0</v>
      </c>
      <c r="L55" s="101"/>
      <c r="M55" s="85"/>
      <c r="N55" s="85"/>
      <c r="O55" s="85"/>
      <c r="P55" s="85"/>
      <c r="Q55" s="85"/>
      <c r="R55" s="85"/>
      <c r="S55" s="85"/>
      <c r="T55" s="85"/>
      <c r="U55" s="85"/>
      <c r="V55" s="85"/>
      <c r="W55" s="85"/>
      <c r="X55" s="85"/>
      <c r="Y55" s="85"/>
      <c r="Z55" s="85"/>
      <c r="AA55" s="85"/>
      <c r="AB55" s="85"/>
      <c r="AC55" s="85"/>
      <c r="AD55" s="85"/>
      <c r="AE55" s="85"/>
      <c r="AF55" s="85"/>
    </row>
    <row r="56" spans="1:37" ht="13.5" customHeight="1">
      <c r="A56" s="87"/>
      <c r="B56" s="329"/>
      <c r="C56" s="102">
        <v>26</v>
      </c>
      <c r="D56" s="103" t="s">
        <v>76</v>
      </c>
      <c r="E56" s="104" t="s">
        <v>61</v>
      </c>
      <c r="F56" s="411"/>
      <c r="G56" s="335"/>
      <c r="H56" s="336"/>
      <c r="I56" s="77">
        <v>0</v>
      </c>
      <c r="J56" s="78">
        <v>1000</v>
      </c>
      <c r="K56" s="79">
        <f t="shared" si="8"/>
        <v>0</v>
      </c>
      <c r="L56" s="105"/>
      <c r="M56" s="85"/>
      <c r="N56" s="85"/>
      <c r="O56" s="85"/>
      <c r="P56" s="85"/>
      <c r="Q56" s="85"/>
      <c r="R56" s="85"/>
      <c r="S56" s="85"/>
      <c r="T56" s="85"/>
      <c r="U56" s="85"/>
      <c r="V56" s="85"/>
      <c r="W56" s="85"/>
      <c r="X56" s="85"/>
      <c r="Y56" s="85"/>
      <c r="Z56" s="85"/>
      <c r="AA56" s="85"/>
      <c r="AB56" s="85"/>
      <c r="AC56" s="85"/>
      <c r="AD56" s="85"/>
      <c r="AE56" s="85"/>
      <c r="AF56" s="85"/>
    </row>
    <row r="57" spans="1:37"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row>
    <row r="58" spans="1:37" ht="27.75" customHeight="1">
      <c r="A58" s="106"/>
      <c r="B58" s="83"/>
      <c r="C58" s="83"/>
      <c r="D58" s="83"/>
      <c r="E58" s="84"/>
      <c r="F58" s="39"/>
      <c r="G58" s="37" t="s">
        <v>34</v>
      </c>
      <c r="H58" s="38"/>
      <c r="I58" s="39"/>
      <c r="J58" s="40" t="s">
        <v>35</v>
      </c>
      <c r="K58" s="38"/>
      <c r="L58" s="83"/>
      <c r="M58" s="85"/>
      <c r="N58" s="85"/>
      <c r="O58" s="85"/>
      <c r="P58" s="85"/>
      <c r="Q58" s="85"/>
      <c r="R58" s="85"/>
      <c r="S58" s="85"/>
      <c r="T58" s="85"/>
      <c r="U58" s="85"/>
      <c r="V58" s="85"/>
      <c r="W58" s="85"/>
      <c r="X58" s="85"/>
      <c r="Y58" s="85"/>
      <c r="Z58" s="85"/>
      <c r="AA58" s="85"/>
      <c r="AB58" s="85"/>
      <c r="AC58" s="85"/>
      <c r="AD58" s="85"/>
      <c r="AE58" s="85"/>
      <c r="AF58" s="85"/>
      <c r="AG58" s="85"/>
    </row>
    <row r="59" spans="1:37" ht="13.5" customHeight="1">
      <c r="A59" s="87"/>
      <c r="B59" s="380" t="s">
        <v>36</v>
      </c>
      <c r="C59" s="375" t="s">
        <v>37</v>
      </c>
      <c r="D59" s="375" t="s">
        <v>38</v>
      </c>
      <c r="E59" s="377" t="s">
        <v>39</v>
      </c>
      <c r="F59" s="375" t="s">
        <v>40</v>
      </c>
      <c r="G59" s="375" t="s">
        <v>41</v>
      </c>
      <c r="H59" s="377" t="s">
        <v>42</v>
      </c>
      <c r="I59" s="375" t="s">
        <v>40</v>
      </c>
      <c r="J59" s="375" t="s">
        <v>41</v>
      </c>
      <c r="K59" s="377" t="s">
        <v>42</v>
      </c>
      <c r="L59" s="377" t="s">
        <v>43</v>
      </c>
      <c r="M59" s="85"/>
      <c r="N59" s="85"/>
      <c r="O59" s="85"/>
      <c r="P59" s="85"/>
      <c r="Q59" s="85"/>
      <c r="R59" s="85"/>
      <c r="S59" s="85"/>
      <c r="T59" s="85"/>
      <c r="U59" s="85"/>
      <c r="V59" s="85"/>
      <c r="W59" s="85"/>
      <c r="X59" s="85"/>
      <c r="Y59" s="85"/>
      <c r="Z59" s="85"/>
      <c r="AA59" s="85"/>
      <c r="AB59" s="85"/>
      <c r="AC59" s="85"/>
      <c r="AD59" s="85"/>
      <c r="AE59" s="85"/>
      <c r="AF59" s="85"/>
      <c r="AG59" s="85"/>
    </row>
    <row r="60" spans="1:37" ht="13.5" customHeight="1">
      <c r="A60" s="87"/>
      <c r="B60" s="326"/>
      <c r="C60" s="376"/>
      <c r="D60" s="376"/>
      <c r="E60" s="378"/>
      <c r="F60" s="376"/>
      <c r="G60" s="376"/>
      <c r="H60" s="378"/>
      <c r="I60" s="313"/>
      <c r="J60" s="313"/>
      <c r="K60" s="323"/>
      <c r="L60" s="323"/>
      <c r="M60" s="85"/>
      <c r="N60" s="85"/>
      <c r="O60" s="85"/>
      <c r="P60" s="85"/>
      <c r="Q60" s="85"/>
      <c r="R60" s="85"/>
      <c r="S60" s="85"/>
      <c r="T60" s="85"/>
      <c r="U60" s="85"/>
      <c r="V60" s="85"/>
      <c r="W60" s="85"/>
      <c r="X60" s="85"/>
      <c r="Y60" s="85"/>
      <c r="Z60" s="85"/>
      <c r="AA60" s="85"/>
      <c r="AB60" s="85"/>
      <c r="AC60" s="85"/>
      <c r="AD60" s="85"/>
      <c r="AE60" s="85"/>
      <c r="AF60" s="85"/>
      <c r="AG60" s="85"/>
    </row>
    <row r="61" spans="1:37" ht="14.25" customHeight="1">
      <c r="A61" s="87"/>
      <c r="B61" s="403" t="s">
        <v>80</v>
      </c>
      <c r="C61" s="107" t="s">
        <v>81</v>
      </c>
      <c r="D61" s="108"/>
      <c r="E61" s="93"/>
      <c r="F61" s="109"/>
      <c r="G61" s="109"/>
      <c r="H61" s="93"/>
      <c r="I61" s="109"/>
      <c r="J61" s="109"/>
      <c r="K61" s="93"/>
      <c r="L61" s="47"/>
      <c r="M61" s="85"/>
      <c r="N61" s="85"/>
      <c r="O61" s="85"/>
      <c r="P61" s="85"/>
      <c r="Q61" s="85"/>
      <c r="R61" s="85"/>
      <c r="S61" s="85"/>
      <c r="T61" s="85"/>
      <c r="U61" s="85"/>
      <c r="V61" s="85"/>
      <c r="W61" s="85"/>
      <c r="X61" s="85"/>
      <c r="Y61" s="85"/>
      <c r="Z61" s="85"/>
      <c r="AA61" s="85"/>
      <c r="AB61" s="85"/>
      <c r="AC61" s="85"/>
      <c r="AD61" s="85"/>
      <c r="AE61" s="85"/>
      <c r="AF61" s="85"/>
      <c r="AG61" s="85"/>
    </row>
    <row r="62" spans="1:37" ht="28.5">
      <c r="A62" s="87"/>
      <c r="B62" s="328"/>
      <c r="C62" s="110">
        <v>27</v>
      </c>
      <c r="D62" s="51" t="s">
        <v>82</v>
      </c>
      <c r="E62" s="52" t="s">
        <v>47</v>
      </c>
      <c r="F62" s="56">
        <v>0</v>
      </c>
      <c r="G62" s="54">
        <v>375000</v>
      </c>
      <c r="H62" s="55">
        <f t="shared" ref="H62:H64" si="9">SUM(F62*G62)</f>
        <v>0</v>
      </c>
      <c r="I62" s="56">
        <v>0</v>
      </c>
      <c r="J62" s="54">
        <v>18700</v>
      </c>
      <c r="K62" s="55">
        <f t="shared" ref="K62:K64" si="10">SUM(I62*J62)</f>
        <v>0</v>
      </c>
      <c r="L62" s="97"/>
      <c r="M62" s="85"/>
      <c r="N62" s="85"/>
      <c r="O62" s="85"/>
      <c r="P62" s="85"/>
      <c r="Q62" s="85"/>
      <c r="R62" s="85"/>
      <c r="S62" s="85"/>
      <c r="T62" s="85"/>
      <c r="U62" s="85"/>
      <c r="V62" s="85"/>
      <c r="W62" s="85"/>
      <c r="X62" s="85"/>
      <c r="Y62" s="85"/>
      <c r="Z62" s="85"/>
      <c r="AA62" s="85"/>
      <c r="AB62" s="85"/>
      <c r="AC62" s="85"/>
      <c r="AD62" s="85"/>
      <c r="AE62" s="85"/>
      <c r="AF62" s="85"/>
      <c r="AG62" s="85"/>
    </row>
    <row r="63" spans="1:37" ht="28.5">
      <c r="A63" s="87"/>
      <c r="B63" s="328"/>
      <c r="C63" s="110">
        <v>28</v>
      </c>
      <c r="D63" s="51" t="s">
        <v>83</v>
      </c>
      <c r="E63" s="52" t="s">
        <v>47</v>
      </c>
      <c r="F63" s="56">
        <v>0</v>
      </c>
      <c r="G63" s="54">
        <v>25300</v>
      </c>
      <c r="H63" s="55">
        <f t="shared" si="9"/>
        <v>0</v>
      </c>
      <c r="I63" s="56">
        <v>0</v>
      </c>
      <c r="J63" s="54">
        <v>2500</v>
      </c>
      <c r="K63" s="55">
        <f t="shared" si="10"/>
        <v>0</v>
      </c>
      <c r="L63" s="97"/>
      <c r="M63" s="85"/>
      <c r="N63" s="85"/>
      <c r="O63" s="85"/>
      <c r="P63" s="85"/>
      <c r="Q63" s="85"/>
      <c r="R63" s="85"/>
      <c r="S63" s="85"/>
      <c r="T63" s="85"/>
      <c r="U63" s="85"/>
      <c r="V63" s="85"/>
      <c r="W63" s="85"/>
      <c r="X63" s="85"/>
      <c r="Y63" s="85"/>
      <c r="Z63" s="85"/>
      <c r="AA63" s="85"/>
      <c r="AB63" s="85"/>
      <c r="AC63" s="85"/>
      <c r="AD63" s="85"/>
      <c r="AE63" s="85"/>
      <c r="AF63" s="85"/>
      <c r="AG63" s="85"/>
    </row>
    <row r="64" spans="1:37" ht="28.5">
      <c r="A64" s="87"/>
      <c r="B64" s="329"/>
      <c r="C64" s="111">
        <v>29</v>
      </c>
      <c r="D64" s="112" t="s">
        <v>84</v>
      </c>
      <c r="E64" s="73" t="s">
        <v>47</v>
      </c>
      <c r="F64" s="77">
        <v>0</v>
      </c>
      <c r="G64" s="78">
        <v>121</v>
      </c>
      <c r="H64" s="79">
        <f t="shared" si="9"/>
        <v>0</v>
      </c>
      <c r="I64" s="77">
        <v>0</v>
      </c>
      <c r="J64" s="78">
        <v>21000</v>
      </c>
      <c r="K64" s="79">
        <f t="shared" si="10"/>
        <v>0</v>
      </c>
      <c r="L64" s="105"/>
      <c r="M64" s="85"/>
      <c r="N64" s="85"/>
      <c r="O64" s="85"/>
      <c r="P64" s="85"/>
      <c r="Q64" s="85"/>
      <c r="R64" s="85"/>
      <c r="S64" s="85"/>
      <c r="T64" s="85"/>
      <c r="U64" s="85"/>
      <c r="V64" s="85"/>
      <c r="W64" s="85"/>
      <c r="X64" s="85"/>
      <c r="Y64" s="85"/>
      <c r="Z64" s="85"/>
      <c r="AA64" s="85"/>
      <c r="AB64" s="85"/>
      <c r="AC64" s="85"/>
      <c r="AD64" s="85"/>
      <c r="AE64" s="85"/>
      <c r="AF64" s="85"/>
      <c r="AG64" s="85"/>
    </row>
    <row r="65" spans="1:37"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1:37" ht="29.25" customHeight="1">
      <c r="A66" s="7"/>
      <c r="B66" s="7"/>
      <c r="C66" s="9"/>
      <c r="D66" s="9"/>
      <c r="E66" s="9"/>
      <c r="F66" s="113"/>
      <c r="G66" s="114" t="s">
        <v>34</v>
      </c>
      <c r="H66" s="115"/>
      <c r="I66" s="39"/>
      <c r="J66" s="40" t="s">
        <v>35</v>
      </c>
      <c r="K66" s="38"/>
      <c r="L66" s="5"/>
      <c r="M66" s="11"/>
      <c r="N66" s="5"/>
      <c r="O66" s="5"/>
      <c r="P66" s="5"/>
      <c r="Q66" s="5"/>
      <c r="R66" s="5"/>
      <c r="S66" s="5"/>
      <c r="T66" s="5"/>
      <c r="U66" s="5"/>
      <c r="V66" s="5"/>
      <c r="W66" s="5"/>
      <c r="X66" s="5"/>
      <c r="Y66" s="5"/>
      <c r="Z66" s="5"/>
      <c r="AA66" s="5"/>
      <c r="AB66" s="11"/>
      <c r="AC66" s="11"/>
      <c r="AD66" s="11"/>
      <c r="AE66" s="11"/>
      <c r="AF66" s="11"/>
      <c r="AG66" s="11"/>
      <c r="AH66" s="11"/>
      <c r="AI66" s="11"/>
      <c r="AJ66" s="11"/>
      <c r="AK66" s="11"/>
    </row>
    <row r="67" spans="1:37" ht="14.25" customHeight="1">
      <c r="A67" s="116"/>
      <c r="B67" s="399" t="s">
        <v>36</v>
      </c>
      <c r="C67" s="404" t="s">
        <v>37</v>
      </c>
      <c r="D67" s="400" t="s">
        <v>38</v>
      </c>
      <c r="E67" s="406" t="s">
        <v>39</v>
      </c>
      <c r="F67" s="399" t="s">
        <v>40</v>
      </c>
      <c r="G67" s="400" t="s">
        <v>41</v>
      </c>
      <c r="H67" s="397" t="s">
        <v>42</v>
      </c>
      <c r="I67" s="399" t="s">
        <v>40</v>
      </c>
      <c r="J67" s="400" t="s">
        <v>41</v>
      </c>
      <c r="K67" s="397" t="s">
        <v>42</v>
      </c>
      <c r="L67" s="402" t="s">
        <v>43</v>
      </c>
      <c r="M67" s="11"/>
      <c r="N67" s="5"/>
      <c r="O67" s="5"/>
      <c r="P67" s="5"/>
      <c r="Q67" s="5"/>
      <c r="R67" s="5"/>
      <c r="S67" s="5"/>
      <c r="T67" s="5"/>
      <c r="U67" s="5"/>
      <c r="V67" s="5"/>
      <c r="W67" s="5"/>
      <c r="X67" s="5"/>
      <c r="Y67" s="5"/>
      <c r="Z67" s="5"/>
      <c r="AA67" s="5"/>
      <c r="AB67" s="11"/>
      <c r="AC67" s="11"/>
      <c r="AD67" s="11"/>
      <c r="AE67" s="11"/>
      <c r="AF67" s="11"/>
      <c r="AG67" s="11"/>
      <c r="AH67" s="11"/>
      <c r="AI67" s="11"/>
      <c r="AJ67" s="11"/>
      <c r="AK67" s="11"/>
    </row>
    <row r="68" spans="1:37" ht="14.25" customHeight="1">
      <c r="A68" s="116"/>
      <c r="B68" s="365"/>
      <c r="C68" s="405"/>
      <c r="D68" s="405"/>
      <c r="E68" s="407"/>
      <c r="F68" s="326"/>
      <c r="G68" s="401"/>
      <c r="H68" s="398"/>
      <c r="I68" s="326"/>
      <c r="J68" s="401"/>
      <c r="K68" s="398"/>
      <c r="L68" s="323"/>
      <c r="M68" s="11"/>
      <c r="N68" s="5"/>
      <c r="O68" s="5"/>
      <c r="P68" s="5"/>
      <c r="Q68" s="5"/>
      <c r="R68" s="5"/>
      <c r="S68" s="5"/>
      <c r="T68" s="5"/>
      <c r="U68" s="5"/>
      <c r="V68" s="5"/>
      <c r="W68" s="5"/>
      <c r="X68" s="5"/>
      <c r="Y68" s="5"/>
      <c r="Z68" s="5"/>
      <c r="AA68" s="5"/>
      <c r="AB68" s="11"/>
      <c r="AC68" s="11"/>
      <c r="AD68" s="11"/>
      <c r="AE68" s="11"/>
      <c r="AF68" s="11"/>
      <c r="AG68" s="11"/>
      <c r="AH68" s="11"/>
      <c r="AI68" s="11"/>
      <c r="AJ68" s="11"/>
      <c r="AK68" s="11"/>
    </row>
    <row r="69" spans="1:37" ht="21.75" customHeight="1">
      <c r="A69" s="7"/>
      <c r="B69" s="364" t="s">
        <v>85</v>
      </c>
      <c r="C69" s="117"/>
      <c r="D69" s="117" t="s">
        <v>86</v>
      </c>
      <c r="E69" s="118"/>
      <c r="F69" s="119"/>
      <c r="G69" s="117"/>
      <c r="H69" s="120"/>
      <c r="I69" s="119"/>
      <c r="J69" s="117"/>
      <c r="K69" s="117"/>
      <c r="L69" s="121"/>
      <c r="M69" s="11"/>
      <c r="N69" s="5"/>
      <c r="O69" s="5"/>
      <c r="P69" s="5"/>
      <c r="Q69" s="5"/>
      <c r="R69" s="5"/>
      <c r="S69" s="5"/>
      <c r="T69" s="5"/>
      <c r="U69" s="5"/>
      <c r="V69" s="5"/>
      <c r="W69" s="5"/>
      <c r="X69" s="5"/>
      <c r="Y69" s="5"/>
      <c r="Z69" s="5"/>
      <c r="AA69" s="5"/>
      <c r="AB69" s="11"/>
      <c r="AC69" s="11"/>
      <c r="AD69" s="11"/>
      <c r="AE69" s="11"/>
      <c r="AF69" s="11"/>
      <c r="AG69" s="11"/>
      <c r="AH69" s="11"/>
      <c r="AI69" s="11"/>
      <c r="AJ69" s="11"/>
      <c r="AK69" s="11"/>
    </row>
    <row r="70" spans="1:37" ht="26.25" customHeight="1">
      <c r="A70" s="122"/>
      <c r="B70" s="328"/>
      <c r="C70" s="123">
        <v>30</v>
      </c>
      <c r="D70" s="124" t="s">
        <v>87</v>
      </c>
      <c r="E70" s="125" t="s">
        <v>88</v>
      </c>
      <c r="F70" s="126">
        <v>0</v>
      </c>
      <c r="G70" s="127">
        <v>2500</v>
      </c>
      <c r="H70" s="128">
        <f t="shared" ref="H70:H74" si="11">SUM(F70*G70)</f>
        <v>0</v>
      </c>
      <c r="I70" s="126">
        <v>0</v>
      </c>
      <c r="J70" s="129">
        <v>150</v>
      </c>
      <c r="K70" s="128">
        <f t="shared" ref="K70:K74" si="12">SUM(I70*J70)</f>
        <v>0</v>
      </c>
      <c r="L70" s="130"/>
      <c r="M70" s="11"/>
      <c r="N70" s="5"/>
      <c r="O70" s="5"/>
      <c r="P70" s="5"/>
      <c r="Q70" s="5"/>
      <c r="R70" s="5"/>
      <c r="S70" s="5"/>
      <c r="T70" s="5"/>
      <c r="U70" s="5"/>
      <c r="V70" s="5"/>
      <c r="W70" s="5"/>
      <c r="X70" s="5"/>
      <c r="Y70" s="5"/>
      <c r="Z70" s="5"/>
      <c r="AA70" s="5"/>
      <c r="AB70" s="11"/>
      <c r="AC70" s="11"/>
      <c r="AD70" s="11"/>
      <c r="AE70" s="11"/>
      <c r="AF70" s="11"/>
      <c r="AG70" s="11"/>
      <c r="AH70" s="11"/>
      <c r="AI70" s="11"/>
      <c r="AJ70" s="11"/>
      <c r="AK70" s="11"/>
    </row>
    <row r="71" spans="1:37" ht="29.25" customHeight="1">
      <c r="A71" s="122"/>
      <c r="B71" s="328"/>
      <c r="C71" s="131">
        <v>31</v>
      </c>
      <c r="D71" s="132" t="s">
        <v>89</v>
      </c>
      <c r="E71" s="133" t="s">
        <v>47</v>
      </c>
      <c r="F71" s="126">
        <v>0</v>
      </c>
      <c r="G71" s="127">
        <v>2500</v>
      </c>
      <c r="H71" s="128">
        <f t="shared" si="11"/>
        <v>0</v>
      </c>
      <c r="I71" s="126">
        <v>0</v>
      </c>
      <c r="J71" s="127">
        <v>5500</v>
      </c>
      <c r="K71" s="128">
        <f t="shared" si="12"/>
        <v>0</v>
      </c>
      <c r="L71" s="130"/>
      <c r="M71" s="11"/>
      <c r="N71" s="5"/>
      <c r="O71" s="5"/>
      <c r="P71" s="5"/>
      <c r="Q71" s="5"/>
      <c r="R71" s="5"/>
      <c r="S71" s="5"/>
      <c r="T71" s="5"/>
      <c r="U71" s="5"/>
      <c r="V71" s="5"/>
      <c r="W71" s="5"/>
      <c r="X71" s="5"/>
      <c r="Y71" s="5"/>
      <c r="Z71" s="5"/>
      <c r="AA71" s="5"/>
      <c r="AB71" s="11"/>
      <c r="AC71" s="11"/>
      <c r="AD71" s="11"/>
      <c r="AE71" s="11"/>
      <c r="AF71" s="11"/>
      <c r="AG71" s="11"/>
      <c r="AH71" s="11"/>
      <c r="AI71" s="11"/>
      <c r="AJ71" s="11"/>
      <c r="AK71" s="11"/>
    </row>
    <row r="72" spans="1:37" ht="32.25" customHeight="1">
      <c r="A72" s="122"/>
      <c r="B72" s="328"/>
      <c r="C72" s="131">
        <v>32</v>
      </c>
      <c r="D72" s="132" t="s">
        <v>90</v>
      </c>
      <c r="E72" s="133" t="s">
        <v>91</v>
      </c>
      <c r="F72" s="126">
        <v>0</v>
      </c>
      <c r="G72" s="129">
        <v>25</v>
      </c>
      <c r="H72" s="128">
        <f t="shared" si="11"/>
        <v>0</v>
      </c>
      <c r="I72" s="126">
        <v>0</v>
      </c>
      <c r="J72" s="129">
        <v>100</v>
      </c>
      <c r="K72" s="128">
        <f t="shared" si="12"/>
        <v>0</v>
      </c>
      <c r="L72" s="130"/>
      <c r="M72" s="11"/>
      <c r="N72" s="5"/>
      <c r="O72" s="5"/>
      <c r="P72" s="5"/>
      <c r="Q72" s="5"/>
      <c r="R72" s="5"/>
      <c r="S72" s="5"/>
      <c r="T72" s="5"/>
      <c r="U72" s="5"/>
      <c r="V72" s="5"/>
      <c r="W72" s="5"/>
      <c r="X72" s="5"/>
      <c r="Y72" s="5"/>
      <c r="Z72" s="5"/>
      <c r="AA72" s="5"/>
      <c r="AB72" s="11"/>
      <c r="AC72" s="11"/>
      <c r="AD72" s="11"/>
      <c r="AE72" s="11"/>
      <c r="AF72" s="11"/>
      <c r="AG72" s="11"/>
      <c r="AH72" s="11"/>
      <c r="AI72" s="11"/>
      <c r="AJ72" s="11"/>
      <c r="AK72" s="11"/>
    </row>
    <row r="73" spans="1:37" ht="14.5">
      <c r="A73" s="122"/>
      <c r="B73" s="328"/>
      <c r="C73" s="131">
        <v>33</v>
      </c>
      <c r="D73" s="134" t="s">
        <v>92</v>
      </c>
      <c r="E73" s="133" t="s">
        <v>47</v>
      </c>
      <c r="F73" s="126">
        <v>0</v>
      </c>
      <c r="G73" s="129">
        <v>25</v>
      </c>
      <c r="H73" s="128">
        <f t="shared" si="11"/>
        <v>0</v>
      </c>
      <c r="I73" s="126">
        <v>0</v>
      </c>
      <c r="J73" s="127">
        <v>1500</v>
      </c>
      <c r="K73" s="128">
        <f t="shared" si="12"/>
        <v>0</v>
      </c>
      <c r="L73" s="130"/>
      <c r="M73" s="11"/>
      <c r="N73" s="5"/>
      <c r="O73" s="5"/>
      <c r="P73" s="5"/>
      <c r="Q73" s="5"/>
      <c r="R73" s="5"/>
      <c r="S73" s="5"/>
      <c r="T73" s="5"/>
      <c r="U73" s="5"/>
      <c r="V73" s="5"/>
      <c r="W73" s="5"/>
      <c r="X73" s="5"/>
      <c r="Y73" s="5"/>
      <c r="Z73" s="5"/>
      <c r="AA73" s="5"/>
      <c r="AB73" s="11"/>
      <c r="AC73" s="11"/>
      <c r="AD73" s="11"/>
      <c r="AE73" s="11"/>
      <c r="AF73" s="11"/>
      <c r="AG73" s="11"/>
      <c r="AH73" s="11"/>
      <c r="AI73" s="11"/>
      <c r="AJ73" s="11"/>
      <c r="AK73" s="11"/>
    </row>
    <row r="74" spans="1:37" ht="14.25" customHeight="1">
      <c r="A74" s="122"/>
      <c r="B74" s="365"/>
      <c r="C74" s="135">
        <v>34</v>
      </c>
      <c r="D74" s="136" t="s">
        <v>93</v>
      </c>
      <c r="E74" s="137" t="s">
        <v>91</v>
      </c>
      <c r="F74" s="126">
        <v>0</v>
      </c>
      <c r="G74" s="129">
        <v>10</v>
      </c>
      <c r="H74" s="128">
        <f t="shared" si="11"/>
        <v>0</v>
      </c>
      <c r="I74" s="126"/>
      <c r="J74" s="129">
        <v>25</v>
      </c>
      <c r="K74" s="128">
        <f t="shared" si="12"/>
        <v>0</v>
      </c>
      <c r="L74" s="130"/>
      <c r="M74" s="11"/>
      <c r="N74" s="11"/>
      <c r="O74" s="11"/>
      <c r="P74" s="5"/>
      <c r="Q74" s="5"/>
      <c r="R74" s="5"/>
      <c r="S74" s="5"/>
      <c r="T74" s="5"/>
      <c r="U74" s="5"/>
      <c r="V74" s="5"/>
      <c r="W74" s="5"/>
      <c r="X74" s="5"/>
      <c r="Y74" s="5"/>
      <c r="Z74" s="5"/>
      <c r="AA74" s="5"/>
      <c r="AB74" s="5"/>
      <c r="AC74" s="5"/>
      <c r="AD74" s="5"/>
      <c r="AE74" s="5"/>
      <c r="AF74" s="5"/>
      <c r="AG74" s="5"/>
      <c r="AH74" s="5"/>
      <c r="AI74" s="5"/>
      <c r="AJ74" s="5"/>
      <c r="AK74" s="5"/>
    </row>
    <row r="75" spans="1:37" ht="25.5" customHeight="1">
      <c r="A75" s="7"/>
      <c r="B75" s="366" t="s">
        <v>94</v>
      </c>
      <c r="C75" s="117"/>
      <c r="D75" s="117" t="s">
        <v>95</v>
      </c>
      <c r="E75" s="118"/>
      <c r="F75" s="119"/>
      <c r="G75" s="117"/>
      <c r="H75" s="120"/>
      <c r="I75" s="119"/>
      <c r="J75" s="117"/>
      <c r="K75" s="138"/>
      <c r="L75" s="121"/>
      <c r="M75" s="11"/>
      <c r="N75" s="11"/>
      <c r="O75" s="11"/>
      <c r="P75" s="5"/>
      <c r="Q75" s="5"/>
      <c r="R75" s="5"/>
      <c r="S75" s="5"/>
      <c r="T75" s="5"/>
      <c r="U75" s="5"/>
      <c r="V75" s="5"/>
      <c r="W75" s="5"/>
      <c r="X75" s="5"/>
      <c r="Y75" s="5"/>
      <c r="Z75" s="5"/>
      <c r="AA75" s="5"/>
      <c r="AB75" s="5"/>
      <c r="AC75" s="5"/>
      <c r="AD75" s="5"/>
      <c r="AE75" s="5"/>
      <c r="AF75" s="5"/>
      <c r="AG75" s="5"/>
      <c r="AH75" s="5"/>
      <c r="AI75" s="5"/>
      <c r="AJ75" s="5"/>
      <c r="AK75" s="5"/>
    </row>
    <row r="76" spans="1:37" ht="14.25" customHeight="1">
      <c r="A76" s="139"/>
      <c r="B76" s="328"/>
      <c r="C76" s="140">
        <v>35</v>
      </c>
      <c r="D76" s="141" t="s">
        <v>96</v>
      </c>
      <c r="E76" s="125" t="s">
        <v>97</v>
      </c>
      <c r="F76" s="142"/>
      <c r="G76" s="143"/>
      <c r="H76" s="144"/>
      <c r="I76" s="126">
        <v>0</v>
      </c>
      <c r="J76" s="127">
        <v>12500</v>
      </c>
      <c r="K76" s="145">
        <f t="shared" ref="K76:K80" si="13">I76*J76</f>
        <v>0</v>
      </c>
      <c r="L76" s="146" t="s">
        <v>98</v>
      </c>
      <c r="M76" s="11"/>
      <c r="N76" s="11"/>
      <c r="O76" s="11"/>
      <c r="P76" s="5"/>
      <c r="Q76" s="5"/>
      <c r="R76" s="5"/>
      <c r="S76" s="5"/>
      <c r="T76" s="5"/>
      <c r="U76" s="5"/>
      <c r="V76" s="5"/>
      <c r="W76" s="5"/>
      <c r="X76" s="5"/>
      <c r="Y76" s="5"/>
      <c r="Z76" s="5"/>
      <c r="AA76" s="5"/>
      <c r="AB76" s="5"/>
      <c r="AC76" s="5"/>
      <c r="AD76" s="5"/>
      <c r="AE76" s="5"/>
      <c r="AF76" s="5"/>
      <c r="AG76" s="5"/>
      <c r="AH76" s="5"/>
      <c r="AI76" s="5"/>
      <c r="AJ76" s="5"/>
      <c r="AK76" s="5"/>
    </row>
    <row r="77" spans="1:37" ht="42">
      <c r="A77" s="139"/>
      <c r="B77" s="328"/>
      <c r="C77" s="147">
        <v>36</v>
      </c>
      <c r="D77" s="148" t="s">
        <v>99</v>
      </c>
      <c r="E77" s="133" t="s">
        <v>100</v>
      </c>
      <c r="F77" s="126">
        <v>0</v>
      </c>
      <c r="G77" s="127">
        <v>39575</v>
      </c>
      <c r="H77" s="128">
        <v>0</v>
      </c>
      <c r="I77" s="126">
        <v>0</v>
      </c>
      <c r="J77" s="127">
        <v>4100</v>
      </c>
      <c r="K77" s="145">
        <f t="shared" si="13"/>
        <v>0</v>
      </c>
      <c r="L77" s="130"/>
      <c r="M77" s="11"/>
      <c r="N77" s="11"/>
      <c r="O77" s="11"/>
      <c r="P77" s="5"/>
      <c r="Q77" s="5"/>
      <c r="R77" s="5"/>
      <c r="S77" s="5"/>
      <c r="T77" s="5"/>
      <c r="U77" s="5"/>
      <c r="V77" s="5"/>
      <c r="W77" s="5"/>
      <c r="X77" s="5"/>
      <c r="Y77" s="5"/>
      <c r="Z77" s="5"/>
      <c r="AA77" s="5"/>
      <c r="AB77" s="5"/>
      <c r="AC77" s="5"/>
      <c r="AD77" s="5"/>
      <c r="AE77" s="5"/>
      <c r="AF77" s="5"/>
      <c r="AG77" s="5"/>
      <c r="AH77" s="5"/>
      <c r="AI77" s="5"/>
      <c r="AJ77" s="5"/>
      <c r="AK77" s="5"/>
    </row>
    <row r="78" spans="1:37" ht="28">
      <c r="A78" s="139"/>
      <c r="B78" s="328"/>
      <c r="C78" s="147">
        <v>37</v>
      </c>
      <c r="D78" s="149" t="s">
        <v>101</v>
      </c>
      <c r="E78" s="133" t="s">
        <v>102</v>
      </c>
      <c r="F78" s="126">
        <v>0</v>
      </c>
      <c r="G78" s="127">
        <v>1000</v>
      </c>
      <c r="H78" s="128">
        <v>0</v>
      </c>
      <c r="I78" s="126">
        <v>0</v>
      </c>
      <c r="J78" s="127">
        <v>250</v>
      </c>
      <c r="K78" s="145">
        <f t="shared" si="13"/>
        <v>0</v>
      </c>
      <c r="L78" s="130"/>
      <c r="M78" s="11"/>
      <c r="N78" s="11"/>
      <c r="O78" s="11"/>
      <c r="P78" s="5"/>
      <c r="Q78" s="5"/>
      <c r="R78" s="5"/>
      <c r="S78" s="5"/>
      <c r="T78" s="5"/>
      <c r="U78" s="5"/>
      <c r="V78" s="5"/>
      <c r="W78" s="5"/>
      <c r="X78" s="5"/>
      <c r="Y78" s="5"/>
      <c r="Z78" s="5"/>
      <c r="AA78" s="5"/>
      <c r="AB78" s="5"/>
      <c r="AC78" s="5"/>
      <c r="AD78" s="5"/>
      <c r="AE78" s="5"/>
      <c r="AF78" s="5"/>
      <c r="AG78" s="5"/>
      <c r="AH78" s="5"/>
      <c r="AI78" s="5"/>
      <c r="AJ78" s="5"/>
      <c r="AK78" s="5"/>
    </row>
    <row r="79" spans="1:37" ht="28">
      <c r="A79" s="139"/>
      <c r="B79" s="328"/>
      <c r="C79" s="147">
        <v>38</v>
      </c>
      <c r="D79" s="150" t="s">
        <v>103</v>
      </c>
      <c r="E79" s="133" t="s">
        <v>104</v>
      </c>
      <c r="F79" s="151"/>
      <c r="G79" s="152"/>
      <c r="H79" s="153"/>
      <c r="I79" s="126">
        <v>0</v>
      </c>
      <c r="J79" s="127">
        <v>275000</v>
      </c>
      <c r="K79" s="145">
        <f t="shared" si="13"/>
        <v>0</v>
      </c>
      <c r="L79" s="146" t="s">
        <v>105</v>
      </c>
      <c r="M79" s="11"/>
      <c r="N79" s="11"/>
      <c r="O79" s="11"/>
      <c r="P79" s="5"/>
      <c r="Q79" s="5"/>
      <c r="R79" s="5"/>
      <c r="S79" s="5"/>
      <c r="T79" s="5"/>
      <c r="U79" s="5"/>
      <c r="V79" s="5"/>
      <c r="W79" s="5"/>
      <c r="X79" s="5"/>
      <c r="Y79" s="5"/>
      <c r="Z79" s="5"/>
      <c r="AA79" s="5"/>
      <c r="AB79" s="5"/>
      <c r="AC79" s="5"/>
      <c r="AD79" s="5"/>
      <c r="AE79" s="5"/>
      <c r="AF79" s="5"/>
      <c r="AG79" s="5"/>
      <c r="AH79" s="5"/>
      <c r="AI79" s="5"/>
      <c r="AJ79" s="5"/>
      <c r="AK79" s="5"/>
    </row>
    <row r="80" spans="1:37" ht="28.5">
      <c r="A80" s="139"/>
      <c r="B80" s="328"/>
      <c r="C80" s="147">
        <v>39</v>
      </c>
      <c r="D80" s="154" t="s">
        <v>106</v>
      </c>
      <c r="E80" s="133" t="s">
        <v>47</v>
      </c>
      <c r="F80" s="151"/>
      <c r="G80" s="152"/>
      <c r="H80" s="153"/>
      <c r="I80" s="126">
        <v>0</v>
      </c>
      <c r="J80" s="127">
        <v>3500</v>
      </c>
      <c r="K80" s="145">
        <f t="shared" si="13"/>
        <v>0</v>
      </c>
      <c r="L80" s="146" t="s">
        <v>105</v>
      </c>
      <c r="M80" s="11"/>
      <c r="N80" s="11"/>
      <c r="O80" s="11"/>
      <c r="P80" s="5"/>
      <c r="Q80" s="5"/>
      <c r="R80" s="5"/>
      <c r="S80" s="5"/>
      <c r="T80" s="5"/>
      <c r="U80" s="5"/>
      <c r="V80" s="5"/>
      <c r="W80" s="5"/>
      <c r="X80" s="5"/>
      <c r="Y80" s="5"/>
      <c r="Z80" s="5"/>
      <c r="AA80" s="5"/>
      <c r="AB80" s="5"/>
      <c r="AC80" s="5"/>
      <c r="AD80" s="5"/>
      <c r="AE80" s="5"/>
      <c r="AF80" s="5"/>
      <c r="AG80" s="5"/>
      <c r="AH80" s="5"/>
      <c r="AI80" s="5"/>
      <c r="AJ80" s="5"/>
      <c r="AK80" s="5"/>
    </row>
    <row r="81" spans="1:37" ht="30.75" customHeight="1">
      <c r="A81" s="139"/>
      <c r="B81" s="328"/>
      <c r="C81" s="147">
        <v>40</v>
      </c>
      <c r="D81" s="148" t="s">
        <v>107</v>
      </c>
      <c r="E81" s="133" t="s">
        <v>47</v>
      </c>
      <c r="F81" s="126">
        <v>0</v>
      </c>
      <c r="G81" s="127">
        <v>1000</v>
      </c>
      <c r="H81" s="128">
        <f t="shared" ref="H81:H84" si="14">SUM(F81*G81)</f>
        <v>0</v>
      </c>
      <c r="I81" s="126">
        <v>0</v>
      </c>
      <c r="J81" s="417">
        <v>250</v>
      </c>
      <c r="K81" s="145">
        <f t="shared" ref="K81" si="15">I81*J81</f>
        <v>0</v>
      </c>
      <c r="L81" s="130"/>
      <c r="M81" s="11"/>
      <c r="N81" s="11"/>
      <c r="O81" s="11"/>
      <c r="P81" s="5"/>
      <c r="Q81" s="5"/>
      <c r="R81" s="5"/>
      <c r="S81" s="5"/>
      <c r="T81" s="5"/>
      <c r="U81" s="5"/>
      <c r="V81" s="5"/>
      <c r="W81" s="5"/>
      <c r="X81" s="5"/>
      <c r="Y81" s="5"/>
      <c r="Z81" s="5"/>
      <c r="AA81" s="5"/>
      <c r="AB81" s="5"/>
      <c r="AC81" s="5"/>
      <c r="AD81" s="5"/>
      <c r="AE81" s="5"/>
      <c r="AF81" s="5"/>
      <c r="AG81" s="5"/>
      <c r="AH81" s="5"/>
      <c r="AI81" s="5"/>
      <c r="AJ81" s="5"/>
      <c r="AK81" s="5"/>
    </row>
    <row r="82" spans="1:37" ht="14.25" customHeight="1">
      <c r="A82" s="139"/>
      <c r="B82" s="328"/>
      <c r="C82" s="147">
        <v>41</v>
      </c>
      <c r="D82" s="148" t="s">
        <v>108</v>
      </c>
      <c r="E82" s="133" t="s">
        <v>47</v>
      </c>
      <c r="F82" s="126">
        <v>0</v>
      </c>
      <c r="G82" s="127">
        <v>2250</v>
      </c>
      <c r="H82" s="128">
        <f t="shared" si="14"/>
        <v>0</v>
      </c>
      <c r="I82" s="126">
        <v>0</v>
      </c>
      <c r="J82" s="129">
        <v>2000</v>
      </c>
      <c r="K82" s="128">
        <f t="shared" ref="K82:K89" si="16">SUM(I82*J82)</f>
        <v>0</v>
      </c>
      <c r="L82" s="130"/>
      <c r="M82" s="11"/>
      <c r="N82" s="11"/>
      <c r="O82" s="11"/>
      <c r="P82" s="5"/>
      <c r="Q82" s="5"/>
      <c r="R82" s="5"/>
      <c r="S82" s="5"/>
      <c r="T82" s="5"/>
      <c r="U82" s="5"/>
      <c r="V82" s="5"/>
      <c r="W82" s="5"/>
      <c r="X82" s="5"/>
      <c r="Y82" s="5"/>
      <c r="Z82" s="5"/>
      <c r="AA82" s="5"/>
      <c r="AB82" s="5"/>
      <c r="AC82" s="5"/>
      <c r="AD82" s="5"/>
      <c r="AE82" s="5"/>
      <c r="AF82" s="5"/>
      <c r="AG82" s="5"/>
      <c r="AH82" s="5"/>
      <c r="AI82" s="5"/>
      <c r="AJ82" s="5"/>
      <c r="AK82" s="5"/>
    </row>
    <row r="83" spans="1:37" ht="14.25" customHeight="1">
      <c r="A83" s="139"/>
      <c r="B83" s="328"/>
      <c r="C83" s="147">
        <v>42</v>
      </c>
      <c r="D83" s="148" t="s">
        <v>109</v>
      </c>
      <c r="E83" s="133" t="s">
        <v>61</v>
      </c>
      <c r="F83" s="126">
        <v>0</v>
      </c>
      <c r="G83" s="127">
        <v>1000</v>
      </c>
      <c r="H83" s="128">
        <f t="shared" si="14"/>
        <v>0</v>
      </c>
      <c r="I83" s="126">
        <v>0</v>
      </c>
      <c r="J83" s="127">
        <v>1750</v>
      </c>
      <c r="K83" s="128">
        <f t="shared" si="16"/>
        <v>0</v>
      </c>
      <c r="L83" s="130"/>
      <c r="M83" s="11"/>
      <c r="N83" s="11"/>
      <c r="O83" s="11"/>
      <c r="P83" s="5"/>
      <c r="Q83" s="5"/>
      <c r="R83" s="5"/>
      <c r="S83" s="5"/>
      <c r="T83" s="5"/>
      <c r="U83" s="5"/>
      <c r="V83" s="5"/>
      <c r="W83" s="5"/>
      <c r="X83" s="5"/>
      <c r="Y83" s="5"/>
      <c r="Z83" s="5"/>
      <c r="AA83" s="5"/>
      <c r="AB83" s="5"/>
      <c r="AC83" s="5"/>
      <c r="AD83" s="5"/>
      <c r="AE83" s="5"/>
      <c r="AF83" s="5"/>
      <c r="AG83" s="5"/>
      <c r="AH83" s="5"/>
      <c r="AI83" s="5"/>
      <c r="AJ83" s="5"/>
      <c r="AK83" s="5"/>
    </row>
    <row r="84" spans="1:37" ht="14.25" customHeight="1">
      <c r="A84" s="139"/>
      <c r="B84" s="328"/>
      <c r="C84" s="147">
        <v>43</v>
      </c>
      <c r="D84" s="148" t="s">
        <v>110</v>
      </c>
      <c r="E84" s="133" t="s">
        <v>47</v>
      </c>
      <c r="F84" s="126">
        <v>0</v>
      </c>
      <c r="G84" s="129">
        <v>10</v>
      </c>
      <c r="H84" s="128">
        <f t="shared" si="14"/>
        <v>0</v>
      </c>
      <c r="I84" s="126">
        <v>0</v>
      </c>
      <c r="J84" s="129">
        <v>10</v>
      </c>
      <c r="K84" s="128">
        <f t="shared" si="16"/>
        <v>0</v>
      </c>
      <c r="L84" s="130"/>
      <c r="M84" s="11"/>
      <c r="N84" s="11"/>
      <c r="O84" s="11"/>
      <c r="P84" s="5"/>
      <c r="Q84" s="5"/>
      <c r="R84" s="5"/>
      <c r="S84" s="5"/>
      <c r="T84" s="5"/>
      <c r="U84" s="5"/>
      <c r="V84" s="5"/>
      <c r="W84" s="5"/>
      <c r="X84" s="5"/>
      <c r="Y84" s="5"/>
      <c r="Z84" s="5"/>
      <c r="AA84" s="5"/>
      <c r="AB84" s="5"/>
      <c r="AC84" s="5"/>
      <c r="AD84" s="5"/>
      <c r="AE84" s="5"/>
      <c r="AF84" s="5"/>
      <c r="AG84" s="5"/>
      <c r="AH84" s="5"/>
      <c r="AI84" s="5"/>
      <c r="AJ84" s="5"/>
      <c r="AK84" s="5"/>
    </row>
    <row r="85" spans="1:37" ht="14.25" customHeight="1">
      <c r="A85" s="139"/>
      <c r="B85" s="328"/>
      <c r="C85" s="147">
        <v>44</v>
      </c>
      <c r="D85" s="155" t="s">
        <v>111</v>
      </c>
      <c r="E85" s="156" t="s">
        <v>47</v>
      </c>
      <c r="F85" s="157"/>
      <c r="G85" s="157"/>
      <c r="H85" s="158"/>
      <c r="I85" s="126">
        <v>0</v>
      </c>
      <c r="J85" s="129">
        <v>750</v>
      </c>
      <c r="K85" s="128">
        <f t="shared" si="16"/>
        <v>0</v>
      </c>
      <c r="L85" s="146" t="s">
        <v>112</v>
      </c>
      <c r="M85" s="11"/>
      <c r="N85" s="11"/>
      <c r="O85" s="11"/>
      <c r="P85" s="5"/>
      <c r="Q85" s="5"/>
      <c r="R85" s="5"/>
      <c r="S85" s="5"/>
      <c r="T85" s="5"/>
      <c r="U85" s="5"/>
      <c r="V85" s="5"/>
      <c r="W85" s="5"/>
      <c r="X85" s="5"/>
      <c r="Y85" s="5"/>
      <c r="Z85" s="5"/>
      <c r="AA85" s="5"/>
      <c r="AB85" s="5"/>
      <c r="AC85" s="5"/>
      <c r="AD85" s="5"/>
      <c r="AE85" s="5"/>
      <c r="AF85" s="5"/>
      <c r="AG85" s="5"/>
      <c r="AH85" s="5"/>
      <c r="AI85" s="5"/>
      <c r="AJ85" s="5"/>
      <c r="AK85" s="5"/>
    </row>
    <row r="86" spans="1:37" ht="14.25" customHeight="1">
      <c r="A86" s="139"/>
      <c r="B86" s="328"/>
      <c r="C86" s="147">
        <v>45</v>
      </c>
      <c r="D86" s="155" t="s">
        <v>113</v>
      </c>
      <c r="E86" s="156" t="s">
        <v>61</v>
      </c>
      <c r="F86" s="157"/>
      <c r="G86" s="157"/>
      <c r="H86" s="158"/>
      <c r="I86" s="126">
        <v>0</v>
      </c>
      <c r="J86" s="129">
        <v>150</v>
      </c>
      <c r="K86" s="128">
        <f t="shared" si="16"/>
        <v>0</v>
      </c>
      <c r="L86" s="130"/>
      <c r="M86" s="11"/>
      <c r="N86" s="11"/>
      <c r="O86" s="11"/>
      <c r="P86" s="5"/>
      <c r="Q86" s="5"/>
      <c r="R86" s="5"/>
      <c r="S86" s="5"/>
      <c r="T86" s="5"/>
      <c r="U86" s="5"/>
      <c r="V86" s="5"/>
      <c r="W86" s="5"/>
      <c r="X86" s="5"/>
      <c r="Y86" s="5"/>
      <c r="Z86" s="5"/>
      <c r="AA86" s="5"/>
      <c r="AB86" s="5"/>
      <c r="AC86" s="5"/>
      <c r="AD86" s="5"/>
      <c r="AE86" s="5"/>
      <c r="AF86" s="5"/>
      <c r="AG86" s="5"/>
      <c r="AH86" s="5"/>
      <c r="AI86" s="5"/>
      <c r="AJ86" s="5"/>
      <c r="AK86" s="5"/>
    </row>
    <row r="87" spans="1:37" ht="14.25" customHeight="1">
      <c r="A87" s="139"/>
      <c r="B87" s="328"/>
      <c r="C87" s="159">
        <v>46</v>
      </c>
      <c r="D87" s="160" t="s">
        <v>114</v>
      </c>
      <c r="E87" s="156" t="s">
        <v>97</v>
      </c>
      <c r="F87" s="157"/>
      <c r="G87" s="157"/>
      <c r="H87" s="158"/>
      <c r="I87" s="126">
        <v>0</v>
      </c>
      <c r="J87" s="129">
        <v>20</v>
      </c>
      <c r="K87" s="128">
        <f t="shared" si="16"/>
        <v>0</v>
      </c>
      <c r="L87" s="161"/>
      <c r="M87" s="162"/>
      <c r="N87" s="11"/>
      <c r="O87" s="11"/>
      <c r="P87" s="5"/>
      <c r="Q87" s="5"/>
      <c r="R87" s="5"/>
      <c r="S87" s="5"/>
      <c r="T87" s="5"/>
      <c r="U87" s="5"/>
      <c r="V87" s="5"/>
      <c r="W87" s="5"/>
      <c r="X87" s="5"/>
      <c r="Y87" s="5"/>
      <c r="Z87" s="5"/>
      <c r="AA87" s="5"/>
      <c r="AB87" s="5"/>
      <c r="AC87" s="5"/>
      <c r="AD87" s="5"/>
      <c r="AE87" s="5"/>
      <c r="AF87" s="5"/>
      <c r="AG87" s="5"/>
      <c r="AH87" s="5"/>
      <c r="AI87" s="5"/>
      <c r="AJ87" s="5"/>
      <c r="AK87" s="5"/>
    </row>
    <row r="88" spans="1:37" ht="14.25" customHeight="1">
      <c r="A88" s="139"/>
      <c r="B88" s="328"/>
      <c r="C88" s="163">
        <v>47</v>
      </c>
      <c r="D88" s="160" t="s">
        <v>115</v>
      </c>
      <c r="E88" s="156" t="s">
        <v>47</v>
      </c>
      <c r="F88" s="157"/>
      <c r="G88" s="157"/>
      <c r="H88" s="158"/>
      <c r="I88" s="164">
        <v>0</v>
      </c>
      <c r="J88" s="129">
        <v>5</v>
      </c>
      <c r="K88" s="128">
        <f t="shared" si="16"/>
        <v>0</v>
      </c>
      <c r="L88" s="130"/>
      <c r="M88" s="33"/>
      <c r="N88" s="165"/>
      <c r="O88" s="42"/>
      <c r="P88" s="5"/>
      <c r="Q88" s="5"/>
      <c r="R88" s="5"/>
      <c r="S88" s="5"/>
      <c r="T88" s="5"/>
      <c r="U88" s="5"/>
      <c r="V88" s="5"/>
      <c r="W88" s="5"/>
      <c r="X88" s="5"/>
      <c r="Y88" s="5"/>
      <c r="Z88" s="5"/>
      <c r="AA88" s="5"/>
      <c r="AB88" s="5"/>
      <c r="AC88" s="5"/>
      <c r="AD88" s="5"/>
      <c r="AE88" s="5"/>
      <c r="AF88" s="5"/>
      <c r="AG88" s="5"/>
      <c r="AH88" s="5"/>
      <c r="AI88" s="5"/>
      <c r="AJ88" s="5"/>
      <c r="AK88" s="5"/>
    </row>
    <row r="89" spans="1:37" ht="32.25" customHeight="1">
      <c r="A89" s="139"/>
      <c r="B89" s="328"/>
      <c r="C89" s="163">
        <v>48</v>
      </c>
      <c r="D89" s="166" t="s">
        <v>116</v>
      </c>
      <c r="E89" s="167" t="s">
        <v>117</v>
      </c>
      <c r="F89" s="157"/>
      <c r="G89" s="157"/>
      <c r="H89" s="158"/>
      <c r="I89" s="168"/>
      <c r="J89" s="129">
        <v>5</v>
      </c>
      <c r="K89" s="128">
        <f t="shared" si="16"/>
        <v>0</v>
      </c>
      <c r="L89" s="130"/>
      <c r="M89" s="162"/>
      <c r="N89" s="11"/>
      <c r="O89" s="11"/>
      <c r="P89" s="5"/>
      <c r="Q89" s="5"/>
      <c r="R89" s="5"/>
      <c r="S89" s="5"/>
      <c r="T89" s="5"/>
      <c r="U89" s="5"/>
      <c r="V89" s="5"/>
      <c r="W89" s="5"/>
      <c r="X89" s="5"/>
      <c r="Y89" s="5"/>
      <c r="Z89" s="5"/>
      <c r="AA89" s="5"/>
      <c r="AB89" s="5"/>
      <c r="AC89" s="5"/>
      <c r="AD89" s="5"/>
      <c r="AE89" s="5"/>
      <c r="AF89" s="5"/>
      <c r="AG89" s="5"/>
      <c r="AH89" s="5"/>
      <c r="AI89" s="5"/>
      <c r="AJ89" s="5"/>
      <c r="AK89" s="5"/>
    </row>
    <row r="90" spans="1:37" ht="14.25" customHeight="1">
      <c r="A90" s="139"/>
      <c r="B90" s="328"/>
      <c r="C90" s="163">
        <v>49</v>
      </c>
      <c r="D90" s="169" t="s">
        <v>118</v>
      </c>
      <c r="E90" s="170" t="s">
        <v>119</v>
      </c>
      <c r="F90" s="171">
        <v>0</v>
      </c>
      <c r="G90" s="172" t="s">
        <v>120</v>
      </c>
      <c r="H90" s="128"/>
      <c r="I90" s="171">
        <v>0</v>
      </c>
      <c r="J90" s="172" t="s">
        <v>120</v>
      </c>
      <c r="K90" s="128"/>
      <c r="L90" s="130" t="s">
        <v>121</v>
      </c>
      <c r="M90" s="162"/>
      <c r="N90" s="11"/>
      <c r="O90" s="11"/>
      <c r="P90" s="5"/>
      <c r="Q90" s="5"/>
      <c r="R90" s="5"/>
      <c r="S90" s="5"/>
      <c r="T90" s="5"/>
      <c r="U90" s="5"/>
      <c r="V90" s="5"/>
      <c r="W90" s="5"/>
      <c r="X90" s="5"/>
      <c r="Y90" s="5"/>
      <c r="Z90" s="5"/>
      <c r="AA90" s="5"/>
      <c r="AB90" s="5"/>
      <c r="AC90" s="5"/>
      <c r="AD90" s="5"/>
      <c r="AE90" s="5"/>
      <c r="AF90" s="5"/>
      <c r="AG90" s="5"/>
      <c r="AH90" s="5"/>
      <c r="AI90" s="5"/>
      <c r="AJ90" s="5"/>
      <c r="AK90" s="5"/>
    </row>
    <row r="91" spans="1:37" ht="14.25" customHeight="1">
      <c r="A91" s="139"/>
      <c r="B91" s="328"/>
      <c r="C91" s="163">
        <v>50</v>
      </c>
      <c r="D91" s="169" t="s">
        <v>122</v>
      </c>
      <c r="E91" s="170" t="s">
        <v>119</v>
      </c>
      <c r="F91" s="171">
        <v>0</v>
      </c>
      <c r="G91" s="172" t="s">
        <v>120</v>
      </c>
      <c r="H91" s="128"/>
      <c r="I91" s="171">
        <v>0</v>
      </c>
      <c r="J91" s="172" t="s">
        <v>120</v>
      </c>
      <c r="K91" s="128"/>
      <c r="L91" s="130" t="s">
        <v>121</v>
      </c>
      <c r="M91" s="162"/>
      <c r="N91" s="11"/>
      <c r="O91" s="11"/>
      <c r="P91" s="5"/>
      <c r="Q91" s="5"/>
      <c r="R91" s="5"/>
      <c r="S91" s="5"/>
      <c r="T91" s="5"/>
      <c r="U91" s="5"/>
      <c r="V91" s="5"/>
      <c r="W91" s="5"/>
      <c r="X91" s="5"/>
      <c r="Y91" s="5"/>
      <c r="Z91" s="5"/>
      <c r="AA91" s="5"/>
      <c r="AB91" s="5"/>
      <c r="AC91" s="5"/>
      <c r="AD91" s="5"/>
      <c r="AE91" s="5"/>
      <c r="AF91" s="5"/>
      <c r="AG91" s="5"/>
      <c r="AH91" s="5"/>
      <c r="AI91" s="5"/>
      <c r="AJ91" s="5"/>
      <c r="AK91" s="5"/>
    </row>
    <row r="92" spans="1:37" ht="14.25" customHeight="1">
      <c r="A92" s="139"/>
      <c r="B92" s="328"/>
      <c r="C92" s="163">
        <v>51</v>
      </c>
      <c r="D92" s="169" t="s">
        <v>123</v>
      </c>
      <c r="E92" s="170" t="s">
        <v>119</v>
      </c>
      <c r="F92" s="171">
        <v>0</v>
      </c>
      <c r="G92" s="172" t="s">
        <v>120</v>
      </c>
      <c r="H92" s="128"/>
      <c r="I92" s="171">
        <v>0</v>
      </c>
      <c r="J92" s="172" t="s">
        <v>120</v>
      </c>
      <c r="K92" s="128"/>
      <c r="L92" s="130" t="s">
        <v>121</v>
      </c>
      <c r="M92" s="162"/>
      <c r="N92" s="11"/>
      <c r="O92" s="11"/>
      <c r="P92" s="5"/>
      <c r="Q92" s="5"/>
      <c r="R92" s="5"/>
      <c r="S92" s="5"/>
      <c r="T92" s="5"/>
      <c r="U92" s="5"/>
      <c r="V92" s="5"/>
      <c r="W92" s="5"/>
      <c r="X92" s="5"/>
      <c r="Y92" s="5"/>
      <c r="Z92" s="5"/>
      <c r="AA92" s="5"/>
      <c r="AB92" s="5"/>
      <c r="AC92" s="5"/>
      <c r="AD92" s="5"/>
      <c r="AE92" s="5"/>
      <c r="AF92" s="5"/>
      <c r="AG92" s="5"/>
      <c r="AH92" s="5"/>
      <c r="AI92" s="5"/>
      <c r="AJ92" s="5"/>
      <c r="AK92" s="5"/>
    </row>
    <row r="93" spans="1:37" ht="14.25" customHeight="1">
      <c r="A93" s="139"/>
      <c r="B93" s="328"/>
      <c r="C93" s="163">
        <v>52</v>
      </c>
      <c r="D93" s="173" t="s">
        <v>124</v>
      </c>
      <c r="E93" s="170" t="s">
        <v>119</v>
      </c>
      <c r="F93" s="171">
        <v>0</v>
      </c>
      <c r="G93" s="172" t="s">
        <v>120</v>
      </c>
      <c r="H93" s="128"/>
      <c r="I93" s="171">
        <v>0</v>
      </c>
      <c r="J93" s="172" t="s">
        <v>120</v>
      </c>
      <c r="K93" s="128"/>
      <c r="L93" s="130" t="s">
        <v>121</v>
      </c>
      <c r="M93" s="162"/>
      <c r="N93" s="11"/>
      <c r="O93" s="11"/>
      <c r="P93" s="5"/>
      <c r="Q93" s="5"/>
      <c r="R93" s="5"/>
      <c r="S93" s="5"/>
      <c r="T93" s="5"/>
      <c r="U93" s="5"/>
      <c r="V93" s="5"/>
      <c r="W93" s="5"/>
      <c r="X93" s="5"/>
      <c r="Y93" s="5"/>
      <c r="Z93" s="5"/>
      <c r="AA93" s="5"/>
      <c r="AB93" s="5"/>
      <c r="AC93" s="5"/>
      <c r="AD93" s="5"/>
      <c r="AE93" s="5"/>
      <c r="AF93" s="5"/>
      <c r="AG93" s="5"/>
      <c r="AH93" s="5"/>
      <c r="AI93" s="5"/>
      <c r="AJ93" s="5"/>
      <c r="AK93" s="5"/>
    </row>
    <row r="94" spans="1:37" ht="14.25" customHeight="1">
      <c r="A94" s="139"/>
      <c r="B94" s="328"/>
      <c r="C94" s="163">
        <v>53</v>
      </c>
      <c r="D94" s="160" t="s">
        <v>125</v>
      </c>
      <c r="E94" s="170" t="s">
        <v>47</v>
      </c>
      <c r="F94" s="157"/>
      <c r="G94" s="157"/>
      <c r="H94" s="158"/>
      <c r="I94" s="126">
        <v>0</v>
      </c>
      <c r="J94" s="129">
        <v>400</v>
      </c>
      <c r="K94" s="128">
        <f t="shared" ref="K94:K95" si="17">SUM(I94*J94)</f>
        <v>0</v>
      </c>
      <c r="L94" s="130" t="s">
        <v>112</v>
      </c>
      <c r="M94" s="162"/>
      <c r="N94" s="11"/>
      <c r="O94" s="11"/>
      <c r="P94" s="5"/>
      <c r="Q94" s="5"/>
      <c r="R94" s="5"/>
      <c r="S94" s="5"/>
      <c r="T94" s="5"/>
      <c r="U94" s="5"/>
      <c r="V94" s="5"/>
      <c r="W94" s="5"/>
      <c r="X94" s="5"/>
      <c r="Y94" s="5"/>
      <c r="Z94" s="5"/>
      <c r="AA94" s="5"/>
      <c r="AB94" s="5"/>
      <c r="AC94" s="5"/>
      <c r="AD94" s="5"/>
      <c r="AE94" s="5"/>
      <c r="AF94" s="5"/>
      <c r="AG94" s="5"/>
      <c r="AH94" s="5"/>
      <c r="AI94" s="5"/>
      <c r="AJ94" s="5"/>
      <c r="AK94" s="5"/>
    </row>
    <row r="95" spans="1:37" ht="14.25" customHeight="1">
      <c r="A95" s="139"/>
      <c r="B95" s="365"/>
      <c r="C95" s="174">
        <v>54</v>
      </c>
      <c r="D95" s="175" t="s">
        <v>126</v>
      </c>
      <c r="E95" s="170" t="s">
        <v>47</v>
      </c>
      <c r="F95" s="157"/>
      <c r="G95" s="157"/>
      <c r="H95" s="158"/>
      <c r="I95" s="126">
        <v>0</v>
      </c>
      <c r="J95" s="129">
        <v>100</v>
      </c>
      <c r="K95" s="128">
        <f t="shared" si="17"/>
        <v>0</v>
      </c>
      <c r="L95" s="130" t="s">
        <v>112</v>
      </c>
      <c r="M95" s="162"/>
      <c r="N95" s="11"/>
      <c r="O95" s="11"/>
      <c r="P95" s="5"/>
      <c r="Q95" s="5"/>
      <c r="R95" s="5"/>
      <c r="S95" s="5"/>
      <c r="T95" s="5"/>
      <c r="U95" s="5"/>
      <c r="V95" s="5"/>
      <c r="W95" s="5"/>
      <c r="X95" s="5"/>
      <c r="Y95" s="5"/>
      <c r="Z95" s="5"/>
      <c r="AA95" s="5"/>
      <c r="AB95" s="5"/>
      <c r="AC95" s="5"/>
      <c r="AD95" s="5"/>
      <c r="AE95" s="5"/>
      <c r="AF95" s="5"/>
      <c r="AG95" s="5"/>
      <c r="AH95" s="5"/>
      <c r="AI95" s="5"/>
      <c r="AJ95" s="5"/>
      <c r="AK95" s="5"/>
    </row>
    <row r="96" spans="1:37" ht="14.5">
      <c r="A96" s="7"/>
      <c r="B96" s="367" t="s">
        <v>127</v>
      </c>
      <c r="C96" s="117"/>
      <c r="D96" s="117" t="s">
        <v>128</v>
      </c>
      <c r="E96" s="118"/>
      <c r="F96" s="176"/>
      <c r="G96" s="177"/>
      <c r="H96" s="120"/>
      <c r="I96" s="119"/>
      <c r="J96" s="117"/>
      <c r="K96" s="138"/>
      <c r="L96" s="178"/>
      <c r="M96" s="11"/>
      <c r="N96" s="11"/>
      <c r="O96" s="11"/>
      <c r="P96" s="5"/>
      <c r="Q96" s="5"/>
      <c r="R96" s="5"/>
      <c r="S96" s="5"/>
      <c r="T96" s="5"/>
      <c r="U96" s="5"/>
      <c r="V96" s="5"/>
      <c r="W96" s="5"/>
      <c r="X96" s="5"/>
      <c r="Y96" s="5"/>
      <c r="Z96" s="5"/>
      <c r="AA96" s="5"/>
      <c r="AB96" s="5"/>
      <c r="AC96" s="5"/>
      <c r="AD96" s="5"/>
      <c r="AE96" s="5"/>
      <c r="AF96" s="5"/>
      <c r="AG96" s="5"/>
      <c r="AH96" s="5"/>
      <c r="AI96" s="5"/>
      <c r="AJ96" s="5"/>
      <c r="AK96" s="5"/>
    </row>
    <row r="97" spans="1:37" ht="47.25" customHeight="1">
      <c r="A97" s="179"/>
      <c r="B97" s="329"/>
      <c r="C97" s="180">
        <v>55</v>
      </c>
      <c r="D97" s="181" t="s">
        <v>129</v>
      </c>
      <c r="E97" s="182" t="s">
        <v>130</v>
      </c>
      <c r="F97" s="183">
        <v>0</v>
      </c>
      <c r="G97" s="184">
        <v>5</v>
      </c>
      <c r="H97" s="185">
        <f>SUM(F97*G97)</f>
        <v>0</v>
      </c>
      <c r="I97" s="186">
        <v>0</v>
      </c>
      <c r="J97" s="184">
        <v>5</v>
      </c>
      <c r="K97" s="187">
        <f>SUM(I97*J97)</f>
        <v>0</v>
      </c>
      <c r="L97" s="188"/>
      <c r="M97" s="162"/>
      <c r="N97" s="11"/>
      <c r="O97" s="11"/>
      <c r="P97" s="11"/>
      <c r="Q97" s="11"/>
      <c r="R97" s="11"/>
      <c r="S97" s="11"/>
      <c r="T97" s="11"/>
      <c r="U97" s="11"/>
      <c r="V97" s="11"/>
      <c r="W97" s="11"/>
      <c r="X97" s="11"/>
      <c r="Y97" s="11"/>
      <c r="Z97" s="11"/>
      <c r="AA97" s="11"/>
      <c r="AB97" s="11"/>
      <c r="AC97" s="11"/>
      <c r="AD97" s="11"/>
      <c r="AE97" s="11"/>
      <c r="AF97" s="11"/>
      <c r="AG97" s="11"/>
      <c r="AH97" s="11"/>
      <c r="AI97" s="11"/>
      <c r="AJ97" s="11"/>
      <c r="AK97" s="11"/>
    </row>
    <row r="98" spans="1:37"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row>
    <row r="99" spans="1:37"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row>
    <row r="100" spans="1:37" ht="18">
      <c r="A100" s="11"/>
      <c r="B100" s="11"/>
      <c r="C100" s="11"/>
      <c r="D100" s="11"/>
      <c r="E100" s="368" t="s">
        <v>131</v>
      </c>
      <c r="F100" s="369"/>
      <c r="G100" s="369"/>
      <c r="H100" s="369"/>
      <c r="I100" s="369"/>
      <c r="J100" s="370"/>
      <c r="K100" s="189">
        <f>SUM(K101:K102)</f>
        <v>0</v>
      </c>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1:37" ht="17.5">
      <c r="A101" s="11"/>
      <c r="B101" s="11"/>
      <c r="C101" s="11"/>
      <c r="D101" s="11"/>
      <c r="E101" s="355" t="s">
        <v>132</v>
      </c>
      <c r="F101" s="348"/>
      <c r="G101" s="348"/>
      <c r="H101" s="348"/>
      <c r="I101" s="348"/>
      <c r="J101" s="356"/>
      <c r="K101" s="190">
        <f>SUM(H19:H97)</f>
        <v>0</v>
      </c>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1:37" ht="17.5">
      <c r="A102" s="11"/>
      <c r="B102" s="11"/>
      <c r="C102" s="11"/>
      <c r="D102" s="11"/>
      <c r="E102" s="355" t="s">
        <v>133</v>
      </c>
      <c r="F102" s="348"/>
      <c r="G102" s="348"/>
      <c r="H102" s="348"/>
      <c r="I102" s="348"/>
      <c r="J102" s="356"/>
      <c r="K102" s="190">
        <f>SUM(K19:K97)</f>
        <v>0</v>
      </c>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1:37" ht="18">
      <c r="A103" s="11"/>
      <c r="B103" s="11"/>
      <c r="C103" s="11"/>
      <c r="D103" s="11"/>
      <c r="E103" s="191" t="s">
        <v>134</v>
      </c>
      <c r="F103" s="192"/>
      <c r="G103" s="192"/>
      <c r="H103" s="192"/>
      <c r="I103" s="192"/>
      <c r="J103" s="193"/>
      <c r="K103" s="194">
        <f>SUM(K104:K105)</f>
        <v>0</v>
      </c>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1:37" ht="17.5">
      <c r="A104" s="11"/>
      <c r="B104" s="11"/>
      <c r="C104" s="11"/>
      <c r="D104" s="11"/>
      <c r="E104" s="355" t="s">
        <v>135</v>
      </c>
      <c r="F104" s="348"/>
      <c r="G104" s="348"/>
      <c r="H104" s="348"/>
      <c r="I104" s="348"/>
      <c r="J104" s="356"/>
      <c r="K104" s="190">
        <f>SUM(K101*I6)</f>
        <v>0</v>
      </c>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1:37" ht="17.5">
      <c r="A105" s="11"/>
      <c r="B105" s="11"/>
      <c r="C105" s="11"/>
      <c r="D105" s="11"/>
      <c r="E105" s="355" t="s">
        <v>136</v>
      </c>
      <c r="F105" s="348"/>
      <c r="G105" s="348"/>
      <c r="H105" s="348"/>
      <c r="I105" s="348"/>
      <c r="J105" s="356"/>
      <c r="K105" s="190">
        <f>SUM(K102*I6)</f>
        <v>0</v>
      </c>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1:37" ht="18">
      <c r="A106" s="11"/>
      <c r="B106" s="11"/>
      <c r="C106" s="11"/>
      <c r="D106" s="11"/>
      <c r="E106" s="191" t="s">
        <v>137</v>
      </c>
      <c r="F106" s="192"/>
      <c r="G106" s="192"/>
      <c r="H106" s="192"/>
      <c r="I106" s="192"/>
      <c r="J106" s="193"/>
      <c r="K106" s="195">
        <f>SUM(K107:K108)</f>
        <v>0</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1:37" ht="17.5">
      <c r="A107" s="11"/>
      <c r="B107" s="11"/>
      <c r="C107" s="11"/>
      <c r="D107" s="11"/>
      <c r="E107" s="355" t="s">
        <v>138</v>
      </c>
      <c r="F107" s="348"/>
      <c r="G107" s="348"/>
      <c r="H107" s="348"/>
      <c r="I107" s="348"/>
      <c r="J107" s="356"/>
      <c r="K107" s="190">
        <f>K101*I7</f>
        <v>0</v>
      </c>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row>
    <row r="108" spans="1:37" ht="17.5">
      <c r="A108" s="11"/>
      <c r="B108" s="11"/>
      <c r="C108" s="11"/>
      <c r="D108" s="11"/>
      <c r="E108" s="373" t="s">
        <v>139</v>
      </c>
      <c r="F108" s="307"/>
      <c r="G108" s="307"/>
      <c r="H108" s="307"/>
      <c r="I108" s="307"/>
      <c r="J108" s="308"/>
      <c r="K108" s="196">
        <f>K102*I7</f>
        <v>0</v>
      </c>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row>
    <row r="109" spans="1:37" ht="18">
      <c r="A109" s="11"/>
      <c r="B109" s="11"/>
      <c r="C109" s="11"/>
      <c r="D109" s="11"/>
      <c r="E109" s="374" t="s">
        <v>140</v>
      </c>
      <c r="F109" s="348"/>
      <c r="G109" s="348"/>
      <c r="H109" s="348"/>
      <c r="I109" s="348"/>
      <c r="J109" s="356"/>
      <c r="K109" s="197">
        <f>SUM(K100-K103)</f>
        <v>0</v>
      </c>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row>
    <row r="110" spans="1:37" ht="17.5">
      <c r="A110" s="11"/>
      <c r="B110" s="11"/>
      <c r="C110" s="11"/>
      <c r="D110" s="11"/>
      <c r="E110" s="355" t="s">
        <v>141</v>
      </c>
      <c r="F110" s="348"/>
      <c r="G110" s="348"/>
      <c r="H110" s="348"/>
      <c r="I110" s="348"/>
      <c r="J110" s="356"/>
      <c r="K110" s="190">
        <f>SUM(K101-K103)</f>
        <v>0</v>
      </c>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1:37" ht="17.5">
      <c r="A111" s="11"/>
      <c r="B111" s="11"/>
      <c r="C111" s="11"/>
      <c r="D111" s="11"/>
      <c r="E111" s="355" t="s">
        <v>133</v>
      </c>
      <c r="F111" s="348"/>
      <c r="G111" s="348"/>
      <c r="H111" s="348"/>
      <c r="I111" s="348"/>
      <c r="J111" s="356"/>
      <c r="K111" s="190">
        <f>SUM(K102-K105)</f>
        <v>0</v>
      </c>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1:37" ht="18">
      <c r="A112" s="11"/>
      <c r="B112" s="11"/>
      <c r="C112" s="11"/>
      <c r="D112" s="11"/>
      <c r="E112" s="374" t="s">
        <v>142</v>
      </c>
      <c r="F112" s="348"/>
      <c r="G112" s="348"/>
      <c r="H112" s="348"/>
      <c r="I112" s="348"/>
      <c r="J112" s="356"/>
      <c r="K112" s="198">
        <f t="shared" ref="K112:K114" si="18">SUM(K100-K106)</f>
        <v>0</v>
      </c>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1:37" ht="17.5">
      <c r="A113" s="11"/>
      <c r="B113" s="11"/>
      <c r="C113" s="11"/>
      <c r="D113" s="11"/>
      <c r="E113" s="355" t="s">
        <v>132</v>
      </c>
      <c r="F113" s="348"/>
      <c r="G113" s="348"/>
      <c r="H113" s="348"/>
      <c r="I113" s="348"/>
      <c r="J113" s="356"/>
      <c r="K113" s="199">
        <f t="shared" si="18"/>
        <v>0</v>
      </c>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1:37" ht="17.5">
      <c r="A114" s="11"/>
      <c r="B114" s="11"/>
      <c r="C114" s="11"/>
      <c r="D114" s="11"/>
      <c r="E114" s="357" t="s">
        <v>133</v>
      </c>
      <c r="F114" s="340"/>
      <c r="G114" s="340"/>
      <c r="H114" s="340"/>
      <c r="I114" s="340"/>
      <c r="J114" s="358"/>
      <c r="K114" s="200">
        <f t="shared" si="18"/>
        <v>0</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1:37" ht="14.5">
      <c r="A115" s="11"/>
      <c r="B115" s="11"/>
      <c r="C115" s="11"/>
      <c r="D115" s="11"/>
      <c r="E115" s="201"/>
      <c r="F115" s="201"/>
      <c r="G115" s="201"/>
      <c r="H115" s="201"/>
      <c r="I115" s="201"/>
      <c r="J115" s="201"/>
      <c r="K115" s="20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1:37"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1:37" ht="14.25" customHeight="1">
      <c r="A117" s="11"/>
      <c r="B117" s="325" t="s">
        <v>36</v>
      </c>
      <c r="C117" s="359" t="s">
        <v>37</v>
      </c>
      <c r="D117" s="360" t="s">
        <v>38</v>
      </c>
      <c r="E117" s="360" t="s">
        <v>39</v>
      </c>
      <c r="F117" s="360" t="s">
        <v>40</v>
      </c>
      <c r="G117" s="361" t="s">
        <v>43</v>
      </c>
      <c r="H117" s="362"/>
      <c r="I117" s="362"/>
      <c r="J117" s="362"/>
      <c r="K117" s="363"/>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1:37" ht="14.25" customHeight="1">
      <c r="A118" s="11"/>
      <c r="B118" s="326"/>
      <c r="C118" s="313"/>
      <c r="D118" s="313"/>
      <c r="E118" s="313"/>
      <c r="F118" s="313"/>
      <c r="G118" s="312"/>
      <c r="H118" s="312"/>
      <c r="I118" s="312"/>
      <c r="J118" s="312"/>
      <c r="K118" s="323"/>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ht="14.25" customHeight="1">
      <c r="A119" s="11"/>
      <c r="B119" s="327" t="s">
        <v>143</v>
      </c>
      <c r="C119" s="202" t="s">
        <v>144</v>
      </c>
      <c r="D119" s="203"/>
      <c r="E119" s="204"/>
      <c r="F119" s="204"/>
      <c r="G119" s="204"/>
      <c r="H119" s="204"/>
      <c r="I119" s="204"/>
      <c r="J119" s="204"/>
      <c r="K119" s="205"/>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ht="48.75" customHeight="1">
      <c r="A120" s="11"/>
      <c r="B120" s="328"/>
      <c r="C120" s="206">
        <v>56</v>
      </c>
      <c r="D120" s="207" t="s">
        <v>145</v>
      </c>
      <c r="E120" s="208" t="s">
        <v>146</v>
      </c>
      <c r="F120" s="164">
        <v>0</v>
      </c>
      <c r="G120" s="345"/>
      <c r="H120" s="312"/>
      <c r="I120" s="312"/>
      <c r="J120" s="312"/>
      <c r="K120" s="323"/>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ht="48.75" customHeight="1">
      <c r="A121" s="11"/>
      <c r="B121" s="328"/>
      <c r="C121" s="209">
        <v>57</v>
      </c>
      <c r="D121" s="210" t="s">
        <v>147</v>
      </c>
      <c r="E121" s="211" t="s">
        <v>146</v>
      </c>
      <c r="F121" s="56">
        <v>0</v>
      </c>
      <c r="G121" s="347"/>
      <c r="H121" s="348"/>
      <c r="I121" s="348"/>
      <c r="J121" s="348"/>
      <c r="K121" s="349"/>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ht="48.75" customHeight="1">
      <c r="A122" s="11"/>
      <c r="B122" s="328"/>
      <c r="C122" s="206">
        <v>58</v>
      </c>
      <c r="D122" s="207" t="s">
        <v>148</v>
      </c>
      <c r="E122" s="208" t="s">
        <v>146</v>
      </c>
      <c r="F122" s="164">
        <v>0</v>
      </c>
      <c r="G122" s="345"/>
      <c r="H122" s="312"/>
      <c r="I122" s="312"/>
      <c r="J122" s="312"/>
      <c r="K122" s="323"/>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1:37" ht="48.75" customHeight="1">
      <c r="A123" s="11"/>
      <c r="B123" s="328"/>
      <c r="C123" s="209">
        <v>59</v>
      </c>
      <c r="D123" s="210" t="s">
        <v>149</v>
      </c>
      <c r="E123" s="211" t="s">
        <v>146</v>
      </c>
      <c r="F123" s="56">
        <v>0</v>
      </c>
      <c r="G123" s="347"/>
      <c r="H123" s="348"/>
      <c r="I123" s="348"/>
      <c r="J123" s="348"/>
      <c r="K123" s="349"/>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row>
    <row r="124" spans="1:37" ht="48.75" customHeight="1">
      <c r="A124" s="11"/>
      <c r="B124" s="328"/>
      <c r="C124" s="209">
        <v>60</v>
      </c>
      <c r="D124" s="207" t="s">
        <v>150</v>
      </c>
      <c r="E124" s="211" t="s">
        <v>146</v>
      </c>
      <c r="F124" s="164">
        <v>0</v>
      </c>
      <c r="G124" s="347"/>
      <c r="H124" s="348"/>
      <c r="I124" s="348"/>
      <c r="J124" s="348"/>
      <c r="K124" s="349"/>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1:37" ht="51" customHeight="1">
      <c r="A125" s="11"/>
      <c r="B125" s="329"/>
      <c r="C125" s="180">
        <v>61</v>
      </c>
      <c r="D125" s="212" t="s">
        <v>151</v>
      </c>
      <c r="E125" s="213" t="s">
        <v>146</v>
      </c>
      <c r="F125" s="77">
        <v>0</v>
      </c>
      <c r="G125" s="346"/>
      <c r="H125" s="335"/>
      <c r="I125" s="335"/>
      <c r="J125" s="335"/>
      <c r="K125" s="336"/>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row>
    <row r="126" spans="1:37" ht="21.75" customHeight="1">
      <c r="A126" s="11"/>
      <c r="B126" s="215"/>
      <c r="C126" s="215"/>
      <c r="D126" s="216"/>
      <c r="E126" s="217" t="s">
        <v>152</v>
      </c>
      <c r="F126" s="218"/>
      <c r="G126" s="218"/>
      <c r="H126" s="218"/>
      <c r="I126" s="218"/>
      <c r="J126" s="219"/>
      <c r="K126" s="220">
        <f>SUM(F122:F125)</f>
        <v>0</v>
      </c>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row>
    <row r="127" spans="1:37"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row>
    <row r="128" spans="1:37"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row>
    <row r="129" spans="1:37" ht="14.25" customHeight="1">
      <c r="A129" s="221"/>
      <c r="B129" s="350" t="s">
        <v>153</v>
      </c>
      <c r="C129" s="297"/>
      <c r="D129" s="297"/>
      <c r="E129" s="297"/>
      <c r="F129" s="297"/>
      <c r="G129" s="297"/>
      <c r="H129" s="297"/>
      <c r="I129" s="297"/>
      <c r="J129" s="297"/>
      <c r="K129" s="344"/>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row>
    <row r="130" spans="1:37" ht="14.25" customHeight="1">
      <c r="A130" s="222"/>
      <c r="B130" s="335"/>
      <c r="C130" s="335"/>
      <c r="D130" s="335"/>
      <c r="E130" s="335"/>
      <c r="F130" s="335"/>
      <c r="G130" s="335"/>
      <c r="H130" s="335"/>
      <c r="I130" s="335"/>
      <c r="J130" s="335"/>
      <c r="K130" s="336"/>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row>
    <row r="131" spans="1:37" ht="14.25" customHeight="1">
      <c r="A131" s="11"/>
      <c r="B131" s="223"/>
      <c r="C131" s="223"/>
      <c r="D131" s="223"/>
      <c r="E131" s="223"/>
      <c r="F131" s="223"/>
      <c r="G131" s="223"/>
      <c r="H131" s="223"/>
      <c r="I131" s="223"/>
      <c r="J131" s="223"/>
      <c r="K131" s="223"/>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row>
    <row r="132" spans="1:37" ht="14.25" customHeight="1">
      <c r="A132" s="6"/>
      <c r="B132" s="224"/>
      <c r="C132" s="225"/>
      <c r="D132" s="225"/>
      <c r="E132" s="225"/>
      <c r="F132" s="225"/>
      <c r="G132" s="225"/>
      <c r="H132" s="225"/>
      <c r="I132" s="225"/>
      <c r="J132" s="225"/>
      <c r="K132" s="225"/>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row>
    <row r="133" spans="1:37" ht="14.5">
      <c r="A133" s="6"/>
      <c r="B133" s="330" t="s">
        <v>154</v>
      </c>
      <c r="C133" s="226" t="s">
        <v>155</v>
      </c>
      <c r="D133" s="227" t="s">
        <v>156</v>
      </c>
      <c r="E133" s="228"/>
      <c r="F133" s="229"/>
      <c r="G133" s="228"/>
      <c r="H133" s="228"/>
      <c r="I133" s="228"/>
      <c r="J133" s="228"/>
      <c r="K133" s="230"/>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row>
    <row r="134" spans="1:37" ht="14.25" customHeight="1">
      <c r="A134" s="6"/>
      <c r="B134" s="328"/>
      <c r="C134" s="231">
        <v>62</v>
      </c>
      <c r="D134" s="232" t="s">
        <v>157</v>
      </c>
      <c r="E134" s="233" t="s">
        <v>119</v>
      </c>
      <c r="F134" s="234" t="s">
        <v>57</v>
      </c>
      <c r="G134" s="334" t="s">
        <v>158</v>
      </c>
      <c r="H134" s="335"/>
      <c r="I134" s="335"/>
      <c r="J134" s="335"/>
      <c r="K134" s="33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row>
    <row r="135" spans="1:37" ht="14.25" customHeight="1">
      <c r="A135" s="6"/>
      <c r="B135" s="328"/>
      <c r="C135" s="231">
        <v>63</v>
      </c>
      <c r="D135" s="232" t="s">
        <v>159</v>
      </c>
      <c r="E135" s="233" t="s">
        <v>119</v>
      </c>
      <c r="F135" s="234" t="s">
        <v>57</v>
      </c>
      <c r="G135" s="337" t="s">
        <v>158</v>
      </c>
      <c r="H135" s="312"/>
      <c r="I135" s="312"/>
      <c r="J135" s="312"/>
      <c r="K135" s="323"/>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row>
    <row r="136" spans="1:37" ht="14.25" customHeight="1">
      <c r="A136" s="6"/>
      <c r="B136" s="329"/>
      <c r="C136" s="235">
        <v>64</v>
      </c>
      <c r="D136" s="236" t="s">
        <v>160</v>
      </c>
      <c r="E136" s="237" t="s">
        <v>119</v>
      </c>
      <c r="F136" s="234" t="s">
        <v>57</v>
      </c>
      <c r="G136" s="334" t="s">
        <v>158</v>
      </c>
      <c r="H136" s="335"/>
      <c r="I136" s="335"/>
      <c r="J136" s="335"/>
      <c r="K136" s="33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row>
    <row r="137" spans="1:37" ht="14.25" customHeight="1">
      <c r="A137" s="6"/>
      <c r="B137" s="238"/>
      <c r="C137" s="41"/>
      <c r="D137" s="41"/>
      <c r="E137" s="41"/>
      <c r="F137" s="239"/>
      <c r="G137" s="41"/>
      <c r="H137" s="41"/>
      <c r="I137" s="41"/>
      <c r="J137" s="41"/>
      <c r="K137" s="41"/>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1:37" ht="14.25" customHeight="1">
      <c r="A138" s="240"/>
      <c r="B138" s="331" t="s">
        <v>161</v>
      </c>
      <c r="C138" s="241" t="s">
        <v>37</v>
      </c>
      <c r="D138" s="242" t="s">
        <v>162</v>
      </c>
      <c r="E138" s="242" t="s">
        <v>39</v>
      </c>
      <c r="F138" s="243" t="s">
        <v>40</v>
      </c>
      <c r="G138" s="244"/>
      <c r="H138" s="244"/>
      <c r="I138" s="245" t="s">
        <v>43</v>
      </c>
      <c r="J138" s="244"/>
      <c r="K138" s="246"/>
      <c r="L138" s="247"/>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6"/>
    </row>
    <row r="139" spans="1:37" ht="14.25" customHeight="1">
      <c r="A139" s="240"/>
      <c r="B139" s="332"/>
      <c r="C139" s="248">
        <v>65</v>
      </c>
      <c r="D139" s="249" t="s">
        <v>163</v>
      </c>
      <c r="E139" s="250" t="s">
        <v>164</v>
      </c>
      <c r="F139" s="251">
        <v>0</v>
      </c>
      <c r="G139" s="338"/>
      <c r="H139" s="335"/>
      <c r="I139" s="335"/>
      <c r="J139" s="335"/>
      <c r="K139" s="332"/>
      <c r="L139" s="247"/>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6"/>
    </row>
    <row r="140" spans="1:37" ht="14.25" customHeight="1">
      <c r="A140" s="6"/>
      <c r="B140" s="238"/>
      <c r="C140" s="41"/>
      <c r="D140" s="41"/>
      <c r="E140" s="41"/>
      <c r="F140" s="252"/>
      <c r="G140" s="41"/>
      <c r="H140" s="41"/>
      <c r="I140" s="41"/>
      <c r="J140" s="41"/>
      <c r="K140" s="41"/>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row>
    <row r="141" spans="1:37" ht="14.25" customHeight="1">
      <c r="A141" s="6"/>
      <c r="B141" s="330" t="s">
        <v>165</v>
      </c>
      <c r="C141" s="226" t="s">
        <v>37</v>
      </c>
      <c r="D141" s="253" t="s">
        <v>166</v>
      </c>
      <c r="E141" s="254" t="s">
        <v>167</v>
      </c>
      <c r="F141" s="255" t="s">
        <v>39</v>
      </c>
      <c r="G141" s="254" t="s">
        <v>40</v>
      </c>
      <c r="H141" s="256"/>
      <c r="I141" s="256"/>
      <c r="J141" s="254" t="s">
        <v>43</v>
      </c>
      <c r="K141" s="228"/>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row>
    <row r="142" spans="1:37" ht="83.25" customHeight="1">
      <c r="A142" s="6"/>
      <c r="B142" s="329"/>
      <c r="C142" s="257">
        <v>66</v>
      </c>
      <c r="D142" s="258" t="s">
        <v>168</v>
      </c>
      <c r="E142" s="259" t="s">
        <v>169</v>
      </c>
      <c r="F142" s="260"/>
      <c r="G142" s="261">
        <f>((SUM(K100/100)*6)/100)*F142</f>
        <v>0</v>
      </c>
      <c r="H142" s="339" t="s">
        <v>170</v>
      </c>
      <c r="I142" s="340"/>
      <c r="J142" s="340"/>
      <c r="K142" s="341"/>
      <c r="L142" s="262"/>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row>
    <row r="143" spans="1:37" ht="14.25" customHeight="1">
      <c r="A143" s="6"/>
      <c r="B143" s="225"/>
      <c r="C143" s="225"/>
      <c r="D143" s="225"/>
      <c r="E143" s="225"/>
      <c r="F143" s="225"/>
      <c r="G143" s="225"/>
      <c r="H143" s="225"/>
      <c r="I143" s="225"/>
      <c r="J143" s="225"/>
      <c r="K143" s="225"/>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row>
    <row r="144" spans="1:37" ht="14.25" customHeight="1">
      <c r="A144" s="6"/>
      <c r="B144" s="327" t="s">
        <v>171</v>
      </c>
      <c r="C144" s="227" t="s">
        <v>37</v>
      </c>
      <c r="D144" s="227" t="s">
        <v>172</v>
      </c>
      <c r="E144" s="228"/>
      <c r="F144" s="228"/>
      <c r="G144" s="228"/>
      <c r="H144" s="228"/>
      <c r="I144" s="228"/>
      <c r="J144" s="228"/>
      <c r="K144" s="230"/>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row>
    <row r="145" spans="1:37" ht="14.25" customHeight="1">
      <c r="A145" s="6"/>
      <c r="B145" s="328"/>
      <c r="C145" s="263">
        <v>67</v>
      </c>
      <c r="D145" s="264" t="s">
        <v>173</v>
      </c>
      <c r="E145" s="265" t="s">
        <v>174</v>
      </c>
      <c r="F145" s="266"/>
      <c r="G145" s="342" t="s">
        <v>175</v>
      </c>
      <c r="H145" s="297"/>
      <c r="I145" s="297"/>
      <c r="J145" s="297"/>
      <c r="K145" s="310"/>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row>
    <row r="146" spans="1:37" ht="14.25" customHeight="1">
      <c r="A146" s="6"/>
      <c r="B146" s="328"/>
      <c r="C146" s="263">
        <v>68</v>
      </c>
      <c r="D146" s="267" t="s">
        <v>176</v>
      </c>
      <c r="E146" s="265" t="s">
        <v>174</v>
      </c>
      <c r="F146" s="266"/>
      <c r="G146" s="297"/>
      <c r="H146" s="297"/>
      <c r="I146" s="297"/>
      <c r="J146" s="297"/>
      <c r="K146" s="310"/>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row>
    <row r="147" spans="1:37" ht="14.25" customHeight="1">
      <c r="A147" s="268"/>
      <c r="B147" s="329"/>
      <c r="C147" s="248">
        <v>69</v>
      </c>
      <c r="D147" s="269" t="s">
        <v>177</v>
      </c>
      <c r="E147" s="270" t="s">
        <v>178</v>
      </c>
      <c r="F147" s="77">
        <v>0</v>
      </c>
      <c r="G147" s="335"/>
      <c r="H147" s="335"/>
      <c r="I147" s="335"/>
      <c r="J147" s="335"/>
      <c r="K147" s="332"/>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row>
    <row r="148" spans="1:37" ht="14.25" customHeight="1">
      <c r="A148" s="268"/>
      <c r="B148" s="224"/>
      <c r="C148" s="225"/>
      <c r="D148" s="225"/>
      <c r="E148" s="225"/>
      <c r="F148" s="271"/>
      <c r="G148" s="272"/>
      <c r="H148" s="272"/>
      <c r="I148" s="272"/>
      <c r="J148" s="272"/>
      <c r="K148" s="272"/>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row>
    <row r="149" spans="1:37" ht="14.25" customHeight="1">
      <c r="A149" s="268"/>
      <c r="B149" s="327" t="s">
        <v>179</v>
      </c>
      <c r="C149" s="351" t="s">
        <v>37</v>
      </c>
      <c r="D149" s="351" t="s">
        <v>180</v>
      </c>
      <c r="E149" s="352" t="s">
        <v>39</v>
      </c>
      <c r="F149" s="353" t="s">
        <v>40</v>
      </c>
      <c r="G149" s="354" t="s">
        <v>43</v>
      </c>
      <c r="H149" s="297"/>
      <c r="I149" s="297"/>
      <c r="J149" s="297"/>
      <c r="K149" s="310"/>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row>
    <row r="150" spans="1:37" ht="14.25" customHeight="1">
      <c r="A150" s="268"/>
      <c r="B150" s="328"/>
      <c r="C150" s="313"/>
      <c r="D150" s="313"/>
      <c r="E150" s="313"/>
      <c r="F150" s="313"/>
      <c r="G150" s="312"/>
      <c r="H150" s="312"/>
      <c r="I150" s="312"/>
      <c r="J150" s="312"/>
      <c r="K150" s="313"/>
      <c r="L150" s="11"/>
      <c r="M150" s="11"/>
      <c r="N150" s="6"/>
      <c r="O150" s="6"/>
      <c r="P150" s="6"/>
      <c r="Q150" s="6"/>
      <c r="R150" s="6"/>
      <c r="S150" s="6"/>
      <c r="T150" s="6"/>
      <c r="U150" s="6"/>
      <c r="V150" s="6"/>
      <c r="W150" s="6"/>
      <c r="X150" s="6"/>
      <c r="Y150" s="6"/>
      <c r="Z150" s="6"/>
      <c r="AA150" s="6"/>
      <c r="AB150" s="6"/>
      <c r="AC150" s="6"/>
      <c r="AD150" s="6"/>
      <c r="AE150" s="6"/>
      <c r="AF150" s="6"/>
      <c r="AG150" s="6"/>
      <c r="AH150" s="6"/>
      <c r="AI150" s="6"/>
      <c r="AJ150" s="6"/>
      <c r="AK150" s="6"/>
    </row>
    <row r="151" spans="1:37" ht="14.25" customHeight="1">
      <c r="A151" s="268"/>
      <c r="B151" s="328"/>
      <c r="C151" s="61">
        <v>70</v>
      </c>
      <c r="D151" s="267" t="s">
        <v>181</v>
      </c>
      <c r="E151" s="273" t="s">
        <v>182</v>
      </c>
      <c r="F151" s="274">
        <v>0</v>
      </c>
      <c r="G151" s="343"/>
      <c r="H151" s="297"/>
      <c r="I151" s="297"/>
      <c r="J151" s="297"/>
      <c r="K151" s="344"/>
      <c r="L151" s="11"/>
      <c r="M151" s="11"/>
      <c r="N151" s="6"/>
      <c r="O151" s="6"/>
      <c r="P151" s="6"/>
      <c r="Q151" s="6"/>
      <c r="R151" s="6"/>
      <c r="S151" s="6"/>
      <c r="T151" s="6"/>
      <c r="U151" s="6"/>
      <c r="V151" s="6"/>
      <c r="W151" s="6"/>
      <c r="X151" s="6"/>
      <c r="Y151" s="6"/>
      <c r="Z151" s="6"/>
      <c r="AA151" s="6"/>
      <c r="AB151" s="6"/>
      <c r="AC151" s="6"/>
      <c r="AD151" s="6"/>
      <c r="AE151" s="6"/>
      <c r="AF151" s="6"/>
      <c r="AG151" s="6"/>
      <c r="AH151" s="6"/>
      <c r="AI151" s="6"/>
      <c r="AJ151" s="6"/>
      <c r="AK151" s="6"/>
    </row>
    <row r="152" spans="1:37" ht="14.25" customHeight="1">
      <c r="A152" s="268"/>
      <c r="B152" s="328"/>
      <c r="C152" s="61">
        <v>71</v>
      </c>
      <c r="D152" s="267" t="s">
        <v>183</v>
      </c>
      <c r="E152" s="273" t="s">
        <v>184</v>
      </c>
      <c r="F152" s="56">
        <v>0</v>
      </c>
      <c r="G152" s="297"/>
      <c r="H152" s="297"/>
      <c r="I152" s="297"/>
      <c r="J152" s="297"/>
      <c r="K152" s="344"/>
      <c r="L152" s="11"/>
      <c r="M152" s="11"/>
      <c r="N152" s="6"/>
      <c r="O152" s="6"/>
      <c r="P152" s="6"/>
      <c r="Q152" s="6"/>
      <c r="R152" s="6"/>
      <c r="S152" s="6"/>
      <c r="T152" s="6"/>
      <c r="U152" s="6"/>
      <c r="V152" s="6"/>
      <c r="W152" s="6"/>
      <c r="X152" s="6"/>
      <c r="Y152" s="6"/>
      <c r="Z152" s="6"/>
      <c r="AA152" s="6"/>
      <c r="AB152" s="6"/>
      <c r="AC152" s="6"/>
      <c r="AD152" s="6"/>
      <c r="AE152" s="6"/>
      <c r="AF152" s="6"/>
      <c r="AG152" s="6"/>
      <c r="AH152" s="6"/>
      <c r="AI152" s="6"/>
      <c r="AJ152" s="6"/>
      <c r="AK152" s="6"/>
    </row>
    <row r="153" spans="1:37" ht="14.25" customHeight="1">
      <c r="A153" s="275"/>
      <c r="B153" s="328"/>
      <c r="C153" s="61">
        <v>72</v>
      </c>
      <c r="D153" s="267" t="s">
        <v>185</v>
      </c>
      <c r="E153" s="273" t="s">
        <v>186</v>
      </c>
      <c r="F153" s="56">
        <v>0</v>
      </c>
      <c r="G153" s="297"/>
      <c r="H153" s="297"/>
      <c r="I153" s="297"/>
      <c r="J153" s="297"/>
      <c r="K153" s="344"/>
      <c r="L153" s="11"/>
      <c r="M153" s="11"/>
      <c r="N153" s="6"/>
      <c r="O153" s="6"/>
      <c r="P153" s="6"/>
      <c r="Q153" s="6"/>
      <c r="R153" s="6"/>
      <c r="S153" s="6"/>
      <c r="T153" s="6"/>
      <c r="U153" s="6"/>
      <c r="V153" s="6"/>
      <c r="W153" s="6"/>
      <c r="X153" s="6"/>
      <c r="Y153" s="6"/>
      <c r="Z153" s="6"/>
      <c r="AA153" s="6"/>
      <c r="AB153" s="6"/>
      <c r="AC153" s="6"/>
      <c r="AD153" s="6"/>
      <c r="AE153" s="6"/>
      <c r="AF153" s="6"/>
      <c r="AG153" s="6"/>
      <c r="AH153" s="6"/>
      <c r="AI153" s="6"/>
      <c r="AJ153" s="6"/>
      <c r="AK153" s="6"/>
    </row>
    <row r="154" spans="1:37" ht="14.25" customHeight="1">
      <c r="A154" s="268"/>
      <c r="B154" s="328"/>
      <c r="C154" s="61">
        <v>73</v>
      </c>
      <c r="D154" s="267" t="s">
        <v>187</v>
      </c>
      <c r="E154" s="273" t="s">
        <v>188</v>
      </c>
      <c r="F154" s="56">
        <v>0</v>
      </c>
      <c r="G154" s="297"/>
      <c r="H154" s="297"/>
      <c r="I154" s="297"/>
      <c r="J154" s="297"/>
      <c r="K154" s="344"/>
      <c r="L154" s="11"/>
      <c r="M154" s="11"/>
      <c r="N154" s="6"/>
      <c r="O154" s="6"/>
      <c r="P154" s="6"/>
      <c r="Q154" s="6"/>
      <c r="R154" s="6"/>
      <c r="S154" s="6"/>
      <c r="T154" s="6"/>
      <c r="U154" s="6"/>
      <c r="V154" s="6"/>
      <c r="W154" s="6"/>
      <c r="X154" s="6"/>
      <c r="Y154" s="6"/>
      <c r="Z154" s="6"/>
      <c r="AA154" s="6"/>
      <c r="AB154" s="6"/>
      <c r="AC154" s="6"/>
      <c r="AD154" s="6"/>
      <c r="AE154" s="6"/>
      <c r="AF154" s="6"/>
      <c r="AG154" s="6"/>
      <c r="AH154" s="6"/>
      <c r="AI154" s="6"/>
      <c r="AJ154" s="6"/>
      <c r="AK154" s="6"/>
    </row>
    <row r="155" spans="1:37" ht="14.5">
      <c r="A155" s="268"/>
      <c r="B155" s="328"/>
      <c r="C155" s="61">
        <v>74</v>
      </c>
      <c r="D155" s="276" t="s">
        <v>189</v>
      </c>
      <c r="E155" s="277" t="s">
        <v>182</v>
      </c>
      <c r="F155" s="56">
        <v>0</v>
      </c>
      <c r="G155" s="297"/>
      <c r="H155" s="297"/>
      <c r="I155" s="297"/>
      <c r="J155" s="297"/>
      <c r="K155" s="344"/>
      <c r="L155" s="11"/>
      <c r="M155" s="11"/>
      <c r="N155" s="6"/>
      <c r="O155" s="6"/>
      <c r="P155" s="6"/>
      <c r="Q155" s="6"/>
      <c r="R155" s="6"/>
      <c r="S155" s="6"/>
      <c r="T155" s="6"/>
      <c r="U155" s="6"/>
      <c r="V155" s="6"/>
      <c r="W155" s="6"/>
      <c r="X155" s="6"/>
      <c r="Y155" s="6"/>
      <c r="Z155" s="6"/>
      <c r="AA155" s="6"/>
      <c r="AB155" s="6"/>
      <c r="AC155" s="6"/>
      <c r="AD155" s="6"/>
      <c r="AE155" s="6"/>
      <c r="AF155" s="6"/>
      <c r="AG155" s="6"/>
      <c r="AH155" s="6"/>
      <c r="AI155" s="6"/>
      <c r="AJ155" s="6"/>
      <c r="AK155" s="6"/>
    </row>
    <row r="156" spans="1:37" ht="14.25" customHeight="1">
      <c r="A156" s="11"/>
      <c r="B156" s="328"/>
      <c r="C156" s="61">
        <v>75</v>
      </c>
      <c r="D156" s="267" t="s">
        <v>190</v>
      </c>
      <c r="E156" s="277" t="s">
        <v>186</v>
      </c>
      <c r="F156" s="56">
        <v>0</v>
      </c>
      <c r="G156" s="297"/>
      <c r="H156" s="297"/>
      <c r="I156" s="297"/>
      <c r="J156" s="297"/>
      <c r="K156" s="344"/>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row>
    <row r="157" spans="1:37" ht="14.25" customHeight="1">
      <c r="A157" s="11"/>
      <c r="B157" s="328"/>
      <c r="C157" s="61">
        <v>76</v>
      </c>
      <c r="D157" s="267" t="s">
        <v>191</v>
      </c>
      <c r="E157" s="277" t="s">
        <v>182</v>
      </c>
      <c r="F157" s="56">
        <v>0</v>
      </c>
      <c r="G157" s="297"/>
      <c r="H157" s="297"/>
      <c r="I157" s="297"/>
      <c r="J157" s="297"/>
      <c r="K157" s="344"/>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row>
    <row r="158" spans="1:37" ht="14.25" customHeight="1">
      <c r="A158" s="11"/>
      <c r="B158" s="328"/>
      <c r="C158" s="61">
        <v>77</v>
      </c>
      <c r="D158" s="267" t="s">
        <v>192</v>
      </c>
      <c r="E158" s="277" t="s">
        <v>186</v>
      </c>
      <c r="F158" s="56">
        <v>0</v>
      </c>
      <c r="G158" s="297"/>
      <c r="H158" s="297"/>
      <c r="I158" s="297"/>
      <c r="J158" s="297"/>
      <c r="K158" s="344"/>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row>
    <row r="159" spans="1:37" ht="14.25" customHeight="1">
      <c r="A159" s="11"/>
      <c r="B159" s="328"/>
      <c r="C159" s="61">
        <v>78</v>
      </c>
      <c r="D159" s="267" t="s">
        <v>193</v>
      </c>
      <c r="E159" s="211" t="s">
        <v>194</v>
      </c>
      <c r="F159" s="278"/>
      <c r="G159" s="297"/>
      <c r="H159" s="297"/>
      <c r="I159" s="297"/>
      <c r="J159" s="297"/>
      <c r="K159" s="344"/>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row>
    <row r="160" spans="1:37" ht="14.25" customHeight="1">
      <c r="A160" s="11"/>
      <c r="B160" s="329"/>
      <c r="C160" s="279">
        <v>79</v>
      </c>
      <c r="D160" s="269" t="s">
        <v>195</v>
      </c>
      <c r="E160" s="280" t="s">
        <v>196</v>
      </c>
      <c r="F160" s="77">
        <v>0</v>
      </c>
      <c r="G160" s="335"/>
      <c r="H160" s="335"/>
      <c r="I160" s="335"/>
      <c r="J160" s="335"/>
      <c r="K160" s="336"/>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row>
    <row r="161" spans="1:37" ht="14.25" customHeight="1">
      <c r="A161" s="11"/>
      <c r="B161" s="214"/>
      <c r="C161" s="214"/>
      <c r="D161" s="214"/>
      <c r="E161" s="214"/>
      <c r="F161" s="214"/>
      <c r="G161" s="214"/>
      <c r="H161" s="214"/>
      <c r="I161" s="214"/>
      <c r="J161" s="214"/>
      <c r="K161" s="214"/>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ht="14.25" customHeight="1">
      <c r="A162" s="11"/>
      <c r="B162" s="333" t="s">
        <v>197</v>
      </c>
      <c r="C162" s="254" t="s">
        <v>37</v>
      </c>
      <c r="D162" s="254" t="s">
        <v>198</v>
      </c>
      <c r="E162" s="256"/>
      <c r="F162" s="281"/>
      <c r="G162" s="282"/>
      <c r="H162" s="282"/>
      <c r="I162" s="282"/>
      <c r="J162" s="256"/>
      <c r="K162" s="283"/>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row>
    <row r="163" spans="1:37" ht="224.5">
      <c r="A163" s="11"/>
      <c r="B163" s="328"/>
      <c r="C163" s="263">
        <v>80</v>
      </c>
      <c r="D163" s="173" t="s">
        <v>199</v>
      </c>
      <c r="E163" s="265" t="s">
        <v>200</v>
      </c>
      <c r="F163" s="56">
        <v>0</v>
      </c>
      <c r="G163" s="345"/>
      <c r="H163" s="312"/>
      <c r="I163" s="312"/>
      <c r="J163" s="312"/>
      <c r="K163" s="323"/>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row>
    <row r="164" spans="1:37" ht="72" customHeight="1">
      <c r="A164" s="11"/>
      <c r="B164" s="329"/>
      <c r="C164" s="248">
        <v>81</v>
      </c>
      <c r="D164" s="249" t="s">
        <v>201</v>
      </c>
      <c r="E164" s="270" t="s">
        <v>200</v>
      </c>
      <c r="F164" s="77">
        <v>0</v>
      </c>
      <c r="G164" s="346"/>
      <c r="H164" s="335"/>
      <c r="I164" s="335"/>
      <c r="J164" s="335"/>
      <c r="K164" s="336"/>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row>
    <row r="165" spans="1:37" ht="14.25" customHeight="1">
      <c r="A165" s="284"/>
      <c r="B165" s="285"/>
      <c r="C165" s="285"/>
      <c r="D165" s="285"/>
      <c r="E165" s="285"/>
      <c r="F165" s="285"/>
      <c r="G165" s="285"/>
      <c r="H165" s="285"/>
      <c r="I165" s="285"/>
      <c r="J165" s="285"/>
      <c r="K165" s="285"/>
      <c r="L165" s="284"/>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row>
    <row r="166" spans="1:37" ht="14.25" customHeight="1">
      <c r="A166" s="284"/>
      <c r="B166" s="284"/>
      <c r="C166" s="284"/>
      <c r="D166" s="284"/>
      <c r="E166" s="284"/>
      <c r="F166" s="284"/>
      <c r="G166" s="286"/>
      <c r="H166" s="286"/>
      <c r="I166" s="286"/>
      <c r="J166" s="286"/>
      <c r="K166" s="286"/>
      <c r="L166" s="284"/>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row>
    <row r="167" spans="1:37" ht="24.75" customHeight="1">
      <c r="A167" s="287"/>
      <c r="B167" s="287"/>
      <c r="C167" s="287"/>
      <c r="D167" s="287"/>
      <c r="E167" s="287"/>
      <c r="F167" s="288"/>
      <c r="G167" s="318" t="s">
        <v>202</v>
      </c>
      <c r="H167" s="319"/>
      <c r="I167" s="319"/>
      <c r="J167" s="319"/>
      <c r="K167" s="320"/>
      <c r="L167" s="289"/>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row>
    <row r="168" spans="1:37" ht="14.25" customHeight="1">
      <c r="A168" s="290"/>
      <c r="B168" s="290"/>
      <c r="C168" s="290"/>
      <c r="D168" s="290"/>
      <c r="E168" s="290"/>
      <c r="F168" s="291"/>
      <c r="G168" s="321" t="s">
        <v>203</v>
      </c>
      <c r="H168" s="312"/>
      <c r="I168" s="313"/>
      <c r="J168" s="322" t="s">
        <v>204</v>
      </c>
      <c r="K168" s="323"/>
      <c r="L168" s="292"/>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row>
    <row r="169" spans="1:37" ht="14.25" customHeight="1">
      <c r="A169" s="290"/>
      <c r="B169" s="290"/>
      <c r="C169" s="290"/>
      <c r="D169" s="290"/>
      <c r="E169" s="290"/>
      <c r="F169" s="291"/>
      <c r="G169" s="321" t="s">
        <v>205</v>
      </c>
      <c r="H169" s="312"/>
      <c r="I169" s="313"/>
      <c r="J169" s="324">
        <f>F139</f>
        <v>0</v>
      </c>
      <c r="K169" s="323"/>
      <c r="L169" s="292"/>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row>
    <row r="170" spans="1:37" ht="14.25" customHeight="1">
      <c r="A170" s="290"/>
      <c r="B170" s="290"/>
      <c r="C170" s="290"/>
      <c r="D170" s="290"/>
      <c r="E170" s="290"/>
      <c r="F170" s="291"/>
      <c r="G170" s="321" t="s">
        <v>206</v>
      </c>
      <c r="H170" s="312"/>
      <c r="I170" s="313"/>
      <c r="J170" s="324">
        <f>G142</f>
        <v>0</v>
      </c>
      <c r="K170" s="323"/>
      <c r="L170" s="292"/>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row>
    <row r="171" spans="1:37" ht="14.25" customHeight="1">
      <c r="A171" s="290"/>
      <c r="B171" s="290"/>
      <c r="C171" s="290"/>
      <c r="D171" s="290"/>
      <c r="E171" s="290"/>
      <c r="F171" s="291"/>
      <c r="G171" s="321" t="s">
        <v>207</v>
      </c>
      <c r="H171" s="312"/>
      <c r="I171" s="313"/>
      <c r="J171" s="324">
        <f>F147</f>
        <v>0</v>
      </c>
      <c r="K171" s="323"/>
      <c r="L171" s="292"/>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row>
    <row r="172" spans="1:37" ht="14.25" customHeight="1">
      <c r="A172" s="290"/>
      <c r="B172" s="290"/>
      <c r="C172" s="290"/>
      <c r="D172" s="290"/>
      <c r="E172" s="290"/>
      <c r="F172" s="291"/>
      <c r="G172" s="321" t="s">
        <v>208</v>
      </c>
      <c r="H172" s="312"/>
      <c r="I172" s="313"/>
      <c r="J172" s="324">
        <f>SUM(F151:F158,F160)</f>
        <v>0</v>
      </c>
      <c r="K172" s="323"/>
      <c r="L172" s="292"/>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row>
    <row r="173" spans="1:37" ht="14.25" customHeight="1">
      <c r="A173" s="290"/>
      <c r="B173" s="290"/>
      <c r="C173" s="290"/>
      <c r="D173" s="290"/>
      <c r="E173" s="290"/>
      <c r="F173" s="291"/>
      <c r="G173" s="321" t="s">
        <v>209</v>
      </c>
      <c r="H173" s="312"/>
      <c r="I173" s="313"/>
      <c r="J173" s="324">
        <f>SUM(F163:F164)</f>
        <v>0</v>
      </c>
      <c r="K173" s="323"/>
      <c r="L173" s="292"/>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row>
    <row r="174" spans="1:37" ht="36" customHeight="1">
      <c r="A174" s="290"/>
      <c r="B174" s="290"/>
      <c r="C174" s="290"/>
      <c r="D174" s="290"/>
      <c r="E174" s="290"/>
      <c r="F174" s="291"/>
      <c r="G174" s="371" t="s">
        <v>210</v>
      </c>
      <c r="H174" s="335"/>
      <c r="I174" s="332"/>
      <c r="J174" s="372">
        <f>SUM(J169:K173)</f>
        <v>0</v>
      </c>
      <c r="K174" s="336"/>
      <c r="L174" s="293"/>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row>
    <row r="175" spans="1:37" ht="14.25" customHeight="1">
      <c r="A175" s="290"/>
      <c r="B175" s="290"/>
      <c r="C175" s="290"/>
      <c r="D175" s="290"/>
      <c r="E175" s="290"/>
      <c r="F175" s="290"/>
      <c r="G175" s="294"/>
      <c r="H175" s="294"/>
      <c r="I175" s="294"/>
      <c r="J175" s="294"/>
      <c r="K175" s="294"/>
      <c r="L175" s="295"/>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11"/>
    </row>
    <row r="176" spans="1:37" ht="14.2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11"/>
    </row>
    <row r="177" spans="1:37" ht="14.2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11"/>
    </row>
    <row r="178" spans="1:37" ht="14.2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90"/>
      <c r="AK178" s="11"/>
    </row>
    <row r="179" spans="1:37" ht="14.2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11"/>
    </row>
    <row r="180" spans="1:37" ht="14.2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90"/>
      <c r="AK180" s="11"/>
    </row>
    <row r="181" spans="1:37" ht="14.2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90"/>
      <c r="AK181" s="11"/>
    </row>
    <row r="182" spans="1:37" ht="14.2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90"/>
      <c r="AK182" s="11"/>
    </row>
    <row r="183" spans="1:37" ht="14.2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11"/>
    </row>
    <row r="184" spans="1:37" ht="14.2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290"/>
      <c r="AD184" s="290"/>
      <c r="AE184" s="290"/>
      <c r="AF184" s="290"/>
      <c r="AG184" s="290"/>
      <c r="AH184" s="290"/>
      <c r="AI184" s="290"/>
      <c r="AJ184" s="290"/>
      <c r="AK184" s="11"/>
    </row>
    <row r="185" spans="1:37" ht="14.2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90"/>
      <c r="AK185" s="11"/>
    </row>
    <row r="186" spans="1:37" ht="14.2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90"/>
      <c r="AK186" s="11"/>
    </row>
    <row r="187" spans="1:37" ht="14.2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90"/>
      <c r="AK187" s="11"/>
    </row>
    <row r="188" spans="1:37" ht="14.2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11"/>
    </row>
    <row r="189" spans="1:37" ht="14.2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11"/>
    </row>
    <row r="190" spans="1:37"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row>
    <row r="191" spans="1:37"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row>
    <row r="192" spans="1:37"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row>
    <row r="193" spans="1:37"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row>
    <row r="194" spans="1:37"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row>
    <row r="195" spans="1:37"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row>
    <row r="196" spans="1:37"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row>
    <row r="197" spans="1:37"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row>
    <row r="198" spans="1:37"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row>
    <row r="199" spans="1:37"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row>
    <row r="200" spans="1:37"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row>
    <row r="201" spans="1:37"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row>
    <row r="202" spans="1:37"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row>
    <row r="203" spans="1:37"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row>
    <row r="204" spans="1:37"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row>
    <row r="205" spans="1:37"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row>
    <row r="206" spans="1:37"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row>
    <row r="207" spans="1:37"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row>
    <row r="208" spans="1:37"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row>
    <row r="209" spans="1:37"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row>
    <row r="210" spans="1:37"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row>
    <row r="211" spans="1:37"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row>
    <row r="212" spans="1:37"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row>
    <row r="213" spans="1:37"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row>
    <row r="214" spans="1:37" ht="14.2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row>
    <row r="215" spans="1:37" ht="14.2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row>
    <row r="216" spans="1:37" ht="14.2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37" ht="14.2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37" ht="14.2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37" ht="14.2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37" ht="14.2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37" ht="14.2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37" ht="14.2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row>
    <row r="223" spans="1:37" ht="14.2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row>
    <row r="224" spans="1:37" ht="14.2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37" ht="14.2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37" ht="14.2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37" ht="14.2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37" ht="14.2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row>
    <row r="229" spans="1:37" ht="14.2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37" ht="14.2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37" ht="14.2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37" ht="14.2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row r="233" spans="1:37" ht="14.2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37" ht="14.2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37" ht="14.2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row>
    <row r="236" spans="1:37" ht="14.2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37" ht="14.2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37" ht="14.2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row>
    <row r="239" spans="1:37" ht="14.2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37" ht="14.2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row>
    <row r="241" spans="1:37" ht="14.2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37" ht="14.2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row>
    <row r="243" spans="1:37" ht="14.2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37" ht="14.2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37" ht="14.2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37" ht="14.2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37" ht="14.2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37" ht="14.2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37" ht="14.2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37" ht="14.2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37" ht="14.2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37" ht="14.2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row>
    <row r="253" spans="1:37" ht="14.2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37" ht="14.2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row>
    <row r="255" spans="1:37" ht="14.2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37" ht="14.2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row>
    <row r="257" spans="1:37" ht="14.2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37" ht="14.2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row>
    <row r="259" spans="1:37" ht="14.2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row>
    <row r="260" spans="1:37" ht="14.2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37" ht="14.2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37" ht="14.2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37" ht="14.2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37" ht="14.2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row>
    <row r="265" spans="1:37" ht="14.2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row r="266" spans="1:37" ht="14.2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row>
    <row r="267" spans="1:37" ht="14.2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row r="268" spans="1:37" ht="14.2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row r="269" spans="1:37" ht="14.2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37" ht="14.2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row r="271" spans="1:37" ht="14.2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row>
    <row r="272" spans="1:37" ht="14.2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row>
    <row r="273" spans="1:37" ht="14.2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37" ht="14.2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row>
    <row r="275" spans="1:37" ht="14.2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row r="276" spans="1:37" ht="14.2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row>
    <row r="277" spans="1:37"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row>
    <row r="278" spans="1:37"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row>
    <row r="279" spans="1:37"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row>
    <row r="280" spans="1:37"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row>
    <row r="281" spans="1:37"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row>
    <row r="282" spans="1:37"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row>
    <row r="283" spans="1:37"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row>
    <row r="284" spans="1:37"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37"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37"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row r="287" spans="1:37"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row>
    <row r="288" spans="1:37"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row>
    <row r="289" spans="1:37"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row>
    <row r="290" spans="1:37"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row>
    <row r="291" spans="1:37"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row>
    <row r="292" spans="1:37"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row>
    <row r="293" spans="1:37"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row>
    <row r="294" spans="1:37"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row>
    <row r="295" spans="1:37"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row>
    <row r="296" spans="1:37"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37"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37"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row r="299" spans="1:37"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row>
    <row r="300" spans="1:37"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row>
    <row r="301" spans="1:37"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row>
    <row r="302" spans="1:37"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row>
    <row r="303" spans="1:37"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row>
    <row r="304" spans="1:37"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row>
    <row r="305" spans="1:37"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row>
    <row r="306" spans="1:37"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row>
    <row r="307" spans="1:37"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row>
    <row r="308" spans="1:37"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37"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row r="310" spans="1:37"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row>
    <row r="311" spans="1:37"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row>
    <row r="312" spans="1:37"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row>
    <row r="313" spans="1:37"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row>
    <row r="314" spans="1:37"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row>
    <row r="315" spans="1:37"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row>
    <row r="316" spans="1:37"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row>
    <row r="317" spans="1:37"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row>
    <row r="318" spans="1:37"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row>
    <row r="319" spans="1:37"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row>
    <row r="320" spans="1:37"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37"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row>
    <row r="322" spans="1:37"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row>
    <row r="323" spans="1:37"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row>
    <row r="324" spans="1:37"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row>
    <row r="325" spans="1:37"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row>
    <row r="326" spans="1:37"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row>
    <row r="327" spans="1:37"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row>
    <row r="328" spans="1:37"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row>
    <row r="329" spans="1:37"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row>
    <row r="330" spans="1:37"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row>
    <row r="331" spans="1:37"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row>
    <row r="332" spans="1:37"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row r="333" spans="1:37"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row>
    <row r="334" spans="1:37"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row>
    <row r="335" spans="1:37"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row>
    <row r="336" spans="1:37"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row>
    <row r="337" spans="1:37"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row>
    <row r="338" spans="1:37"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row>
    <row r="339" spans="1:37"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row>
    <row r="340" spans="1:37"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row>
    <row r="341" spans="1:37"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row>
    <row r="342" spans="1:37"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row>
    <row r="343" spans="1:37"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row>
    <row r="344" spans="1:37"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row>
    <row r="345" spans="1:37"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row>
    <row r="346" spans="1:37"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row>
    <row r="347" spans="1:37"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row>
    <row r="348" spans="1:37"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row>
    <row r="349" spans="1:37"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row>
    <row r="350" spans="1:37"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row>
    <row r="351" spans="1:37"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row>
    <row r="352" spans="1:37"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row>
    <row r="353" spans="1:37"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row>
    <row r="354" spans="1:37"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row>
    <row r="355" spans="1:37"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row>
    <row r="356" spans="1:37"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row>
    <row r="357" spans="1:37"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row>
    <row r="358" spans="1:37"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row>
    <row r="359" spans="1:37"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row>
    <row r="360" spans="1:37"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row>
    <row r="361" spans="1:37"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row>
    <row r="362" spans="1:37"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row>
    <row r="363" spans="1:37"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row>
    <row r="364" spans="1:37"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row>
    <row r="365" spans="1:37"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row>
    <row r="366" spans="1:37"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row>
    <row r="367" spans="1:37"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row>
    <row r="368" spans="1:37"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row>
    <row r="369" spans="1:37"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row>
    <row r="370" spans="1:37"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row>
    <row r="371" spans="1:37"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row>
    <row r="372" spans="1:37"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row>
    <row r="373" spans="1:37"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row>
    <row r="374" spans="1:37"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row>
    <row r="375" spans="1:37"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row>
    <row r="376" spans="1:37"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row>
    <row r="377" spans="1:37"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row>
    <row r="378" spans="1:37"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row>
    <row r="379" spans="1:37"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row>
    <row r="380" spans="1:37"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row>
    <row r="381" spans="1:37"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row>
    <row r="382" spans="1:37"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row>
    <row r="383" spans="1:37"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row>
    <row r="384" spans="1:37"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row>
    <row r="385" spans="1:37"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row>
    <row r="386" spans="1:37"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row>
    <row r="387" spans="1:37"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row>
    <row r="388" spans="1:37"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row>
    <row r="389" spans="1:37"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row>
    <row r="390" spans="1:37"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row>
    <row r="391" spans="1:37"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row>
    <row r="392" spans="1:37"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row>
    <row r="393" spans="1:37"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row>
    <row r="394" spans="1:37"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row>
    <row r="395" spans="1:37"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row>
    <row r="396" spans="1:37"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row>
    <row r="397" spans="1:37"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row>
    <row r="398" spans="1:37"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row>
    <row r="399" spans="1:37"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row>
    <row r="400" spans="1:37"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row>
    <row r="401" spans="1:37"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row>
    <row r="402" spans="1:37"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row>
    <row r="403" spans="1:37"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row>
    <row r="404" spans="1:37"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row>
    <row r="405" spans="1:37"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row>
    <row r="406" spans="1:37"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row>
    <row r="407" spans="1:37"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row>
    <row r="408" spans="1:37"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row>
    <row r="409" spans="1:37"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row>
    <row r="410" spans="1:37"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row>
    <row r="411" spans="1:37"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row>
    <row r="412" spans="1:37"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row>
    <row r="413" spans="1:37"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row>
    <row r="414" spans="1:37"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row>
    <row r="415" spans="1:37"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row>
    <row r="416" spans="1:37"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row>
    <row r="417" spans="1:37"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row>
    <row r="418" spans="1:37"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row>
    <row r="419" spans="1:37"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row>
    <row r="420" spans="1:37"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row>
    <row r="421" spans="1:37"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row>
    <row r="422" spans="1:37"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row>
    <row r="423" spans="1:37"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row>
    <row r="424" spans="1:37"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row>
    <row r="425" spans="1:37"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row>
    <row r="426" spans="1:37"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row>
    <row r="427" spans="1:37"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row>
    <row r="428" spans="1:37"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row>
    <row r="429" spans="1:37"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row>
    <row r="430" spans="1:37"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row>
    <row r="431" spans="1:37"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row>
    <row r="432" spans="1:37"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row>
    <row r="433" spans="1:37"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row>
    <row r="434" spans="1:37"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row>
    <row r="435" spans="1:37"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row>
    <row r="436" spans="1:37"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row>
    <row r="437" spans="1:37"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row>
    <row r="438" spans="1:37"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row>
    <row r="439" spans="1:37"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row>
    <row r="440" spans="1:37"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row>
    <row r="441" spans="1:37"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row>
    <row r="442" spans="1:37"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row>
    <row r="443" spans="1:37"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row>
    <row r="444" spans="1:37"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row>
    <row r="445" spans="1:37"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row>
    <row r="446" spans="1:37"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row>
    <row r="447" spans="1:37"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row>
    <row r="448" spans="1:37"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row>
    <row r="449" spans="1:37"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row>
    <row r="450" spans="1:37"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row>
    <row r="451" spans="1:37"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row>
    <row r="452" spans="1:37"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row>
    <row r="453" spans="1:37"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row>
    <row r="454" spans="1:37"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row>
    <row r="455" spans="1:37"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row>
    <row r="456" spans="1:37"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row>
    <row r="457" spans="1:37"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row>
    <row r="458" spans="1:37"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row>
    <row r="459" spans="1:37"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row>
    <row r="460" spans="1:37"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row>
    <row r="461" spans="1:37"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row>
    <row r="462" spans="1:37"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row>
    <row r="463" spans="1:37"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row>
    <row r="464" spans="1:37"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row>
    <row r="465" spans="1:37"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row>
    <row r="466" spans="1:37"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row>
    <row r="467" spans="1:37"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row>
    <row r="468" spans="1:37"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row>
    <row r="469" spans="1:37"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row>
    <row r="470" spans="1:37"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row>
    <row r="471" spans="1:37"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row>
    <row r="472" spans="1:37"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row>
    <row r="473" spans="1:37"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row>
    <row r="474" spans="1:37"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row>
    <row r="475" spans="1:37"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row>
    <row r="476" spans="1:37"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row>
    <row r="477" spans="1:37"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row>
    <row r="478" spans="1:37"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row>
    <row r="479" spans="1:37"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row>
    <row r="480" spans="1:37"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row>
    <row r="481" spans="1:37"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row>
    <row r="482" spans="1:37"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row>
    <row r="483" spans="1:37"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row>
    <row r="484" spans="1:37"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row>
    <row r="485" spans="1:37"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row>
    <row r="486" spans="1:37"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row>
    <row r="487" spans="1:37"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row>
    <row r="488" spans="1:37"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row>
    <row r="489" spans="1:37"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row>
    <row r="490" spans="1:37"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row>
    <row r="491" spans="1:37"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row>
    <row r="492" spans="1:37"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row>
    <row r="493" spans="1:37"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row>
    <row r="494" spans="1:37"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row>
    <row r="495" spans="1:37"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row>
    <row r="496" spans="1:37"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row>
    <row r="497" spans="1:37"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row>
    <row r="498" spans="1:37"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row>
    <row r="499" spans="1:37"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row>
    <row r="500" spans="1:37"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row>
    <row r="501" spans="1:37"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row>
    <row r="502" spans="1:37"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row>
    <row r="503" spans="1:37"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row>
    <row r="504" spans="1:37"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row>
    <row r="505" spans="1:37"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row>
    <row r="506" spans="1:37"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row>
    <row r="507" spans="1:37"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row>
    <row r="508" spans="1:37"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row>
    <row r="509" spans="1:37"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row>
    <row r="510" spans="1:37"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row>
    <row r="511" spans="1:37"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row>
    <row r="512" spans="1:37"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row>
    <row r="513" spans="1:37"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row>
    <row r="514" spans="1:37"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row>
    <row r="515" spans="1:37"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row>
    <row r="516" spans="1:37"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row>
    <row r="517" spans="1:37"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row>
    <row r="518" spans="1:37"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row>
    <row r="519" spans="1:37"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row>
    <row r="520" spans="1:37"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row>
    <row r="521" spans="1:37"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row>
    <row r="522" spans="1:37"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row>
    <row r="523" spans="1:37"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row>
    <row r="524" spans="1:37"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row>
    <row r="525" spans="1:37"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row>
    <row r="526" spans="1:37"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row>
    <row r="527" spans="1:37"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row>
    <row r="528" spans="1:37"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row>
    <row r="529" spans="1:37"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row>
    <row r="530" spans="1:37"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row>
    <row r="531" spans="1:37"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row>
    <row r="532" spans="1:37"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row>
    <row r="533" spans="1:37"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row>
    <row r="534" spans="1:37"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row>
    <row r="535" spans="1:37"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row>
    <row r="536" spans="1:37"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row>
    <row r="537" spans="1:37"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row>
    <row r="538" spans="1:37"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row>
    <row r="539" spans="1:37"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row>
    <row r="540" spans="1:37"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row>
    <row r="541" spans="1:37"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row>
    <row r="542" spans="1:37"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row>
    <row r="543" spans="1:37"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row>
    <row r="544" spans="1:37"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row>
    <row r="545" spans="1:37"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row>
    <row r="546" spans="1:37"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row>
    <row r="547" spans="1:37"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row>
    <row r="548" spans="1:37"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row>
    <row r="549" spans="1:37"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row>
    <row r="550" spans="1:37"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row>
    <row r="551" spans="1:37"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row>
    <row r="552" spans="1:37"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row>
    <row r="553" spans="1:37"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row>
    <row r="554" spans="1:37"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row>
    <row r="555" spans="1:37"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row>
    <row r="556" spans="1:37"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row>
    <row r="557" spans="1:37"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row>
    <row r="558" spans="1:37"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row>
    <row r="559" spans="1:37"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row>
    <row r="560" spans="1:37"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row>
    <row r="561" spans="1:37"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row>
    <row r="562" spans="1:37"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row>
    <row r="563" spans="1:37"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row>
    <row r="564" spans="1:37"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row>
    <row r="565" spans="1:37"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row>
    <row r="566" spans="1:37"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row>
    <row r="567" spans="1:37"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row>
    <row r="568" spans="1:37"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row>
    <row r="569" spans="1:37"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row>
    <row r="570" spans="1:37"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row>
    <row r="571" spans="1:37"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row>
    <row r="572" spans="1:37"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row>
    <row r="573" spans="1:37"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row>
    <row r="574" spans="1:37"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row>
    <row r="575" spans="1:37"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row>
    <row r="576" spans="1:37"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row>
    <row r="577" spans="1:37"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row>
    <row r="578" spans="1:37"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row>
    <row r="579" spans="1:37"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row>
    <row r="580" spans="1:37"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row>
    <row r="581" spans="1:37"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row>
    <row r="582" spans="1:37"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row>
    <row r="583" spans="1:37"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row>
    <row r="584" spans="1:37"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row>
    <row r="585" spans="1:37"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row>
    <row r="586" spans="1:37"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row>
    <row r="587" spans="1:37"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row>
    <row r="588" spans="1:37"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row>
    <row r="589" spans="1:37"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row>
    <row r="590" spans="1:37"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row>
    <row r="591" spans="1:37"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row>
    <row r="592" spans="1:37"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row>
    <row r="593" spans="1:37"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row>
    <row r="594" spans="1:37"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row>
    <row r="595" spans="1:37"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row>
    <row r="596" spans="1:37"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row>
    <row r="597" spans="1:37"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row>
    <row r="598" spans="1:37"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row>
    <row r="599" spans="1:37"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row>
    <row r="600" spans="1:37"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row>
    <row r="601" spans="1:37"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row>
    <row r="602" spans="1:37"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row>
    <row r="603" spans="1:37"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row>
    <row r="604" spans="1:37"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row>
    <row r="605" spans="1:37"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row>
    <row r="606" spans="1:37"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row>
    <row r="607" spans="1:37"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row>
    <row r="608" spans="1:37"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row>
    <row r="609" spans="1:37"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row>
    <row r="610" spans="1:37"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row>
    <row r="611" spans="1:37"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row>
    <row r="612" spans="1:37"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row>
    <row r="613" spans="1:37"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row>
    <row r="614" spans="1:37"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row>
    <row r="615" spans="1:37"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row>
    <row r="616" spans="1:37"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row>
    <row r="617" spans="1:37"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row>
    <row r="618" spans="1:37"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row>
    <row r="619" spans="1:37"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row>
    <row r="620" spans="1:37"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row>
    <row r="621" spans="1:37"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row>
    <row r="622" spans="1:37"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row>
    <row r="623" spans="1:37"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row>
    <row r="624" spans="1:37"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row>
    <row r="625" spans="1:37"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row>
    <row r="626" spans="1:37"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row>
    <row r="627" spans="1:37"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row>
    <row r="628" spans="1:37"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row>
    <row r="629" spans="1:37"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row>
    <row r="630" spans="1:37"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row>
    <row r="631" spans="1:37"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row>
    <row r="632" spans="1:37"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row>
    <row r="633" spans="1:37"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row>
    <row r="634" spans="1:37"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row>
    <row r="635" spans="1:37"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row>
    <row r="636" spans="1:37"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row>
    <row r="637" spans="1:37"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row>
    <row r="638" spans="1:37"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row>
    <row r="639" spans="1:37"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row>
    <row r="640" spans="1:37"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row>
    <row r="641" spans="1:37"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row>
    <row r="642" spans="1:37"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row>
    <row r="643" spans="1:37"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row>
    <row r="644" spans="1:37"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row>
    <row r="645" spans="1:37"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row>
    <row r="646" spans="1:37"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row>
    <row r="647" spans="1:37"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row>
    <row r="648" spans="1:37"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row>
    <row r="649" spans="1:37"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row>
    <row r="650" spans="1:37"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row>
    <row r="651" spans="1:37"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row>
    <row r="652" spans="1:37"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row>
    <row r="653" spans="1:37"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row>
    <row r="654" spans="1:37"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row>
    <row r="655" spans="1:37"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row>
    <row r="656" spans="1:37"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row>
    <row r="657" spans="1:37"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row>
    <row r="658" spans="1:37"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row>
    <row r="659" spans="1:37"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row>
    <row r="660" spans="1:37"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row>
    <row r="661" spans="1:37"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row>
    <row r="662" spans="1:37"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row>
    <row r="663" spans="1:37"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row>
    <row r="664" spans="1:37"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row>
    <row r="665" spans="1:37"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row>
    <row r="666" spans="1:37"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row>
    <row r="667" spans="1:37"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row>
    <row r="668" spans="1:37"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row>
    <row r="669" spans="1:37"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row>
    <row r="670" spans="1:37"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row>
    <row r="671" spans="1:37"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row>
    <row r="672" spans="1:37"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row>
    <row r="673" spans="1:37"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row>
    <row r="674" spans="1:37"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row>
    <row r="675" spans="1:37"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row>
    <row r="676" spans="1:37"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row>
    <row r="677" spans="1:37"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row>
    <row r="678" spans="1:37"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row>
    <row r="679" spans="1:37"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row>
    <row r="680" spans="1:37"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row>
    <row r="681" spans="1:37"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row>
    <row r="682" spans="1:37"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row>
    <row r="683" spans="1:37"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row>
    <row r="684" spans="1:37"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row>
    <row r="685" spans="1:37"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row>
    <row r="686" spans="1:37"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row>
    <row r="687" spans="1:37"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row>
    <row r="688" spans="1:37"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row>
    <row r="689" spans="1:37"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row>
    <row r="690" spans="1:37"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row>
    <row r="691" spans="1:37"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row>
    <row r="692" spans="1:37"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row>
    <row r="693" spans="1:37"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row>
    <row r="694" spans="1:37"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row>
    <row r="695" spans="1:37"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row>
    <row r="696" spans="1:37"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row>
    <row r="697" spans="1:37"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row>
    <row r="698" spans="1:37"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row>
    <row r="699" spans="1:37"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row>
    <row r="700" spans="1:37"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row>
    <row r="701" spans="1:37"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row>
    <row r="702" spans="1:37"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row>
    <row r="703" spans="1:37"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row>
    <row r="704" spans="1:37"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row>
    <row r="705" spans="1:37"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row>
    <row r="706" spans="1:37"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row>
    <row r="707" spans="1:37"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row>
    <row r="708" spans="1:37"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row>
    <row r="709" spans="1:37"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row>
    <row r="710" spans="1:37"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row>
    <row r="711" spans="1:37"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row>
    <row r="712" spans="1:37"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row>
    <row r="713" spans="1:37"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row>
    <row r="714" spans="1:37"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row>
    <row r="715" spans="1:37"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row>
    <row r="716" spans="1:37"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row>
    <row r="717" spans="1:37"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row>
    <row r="718" spans="1:37"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row>
    <row r="719" spans="1:37"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row>
    <row r="720" spans="1:37"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row>
    <row r="721" spans="1:37"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row>
    <row r="722" spans="1:37"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row>
    <row r="723" spans="1:37"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row>
    <row r="724" spans="1:37"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row>
    <row r="725" spans="1:37"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row>
    <row r="726" spans="1:37"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row>
    <row r="727" spans="1:37"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row>
    <row r="728" spans="1:37"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row>
    <row r="729" spans="1:37"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row>
    <row r="730" spans="1:37"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row>
    <row r="731" spans="1:37"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row>
    <row r="732" spans="1:37"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row>
    <row r="733" spans="1:37"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row>
    <row r="734" spans="1:37"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row>
    <row r="735" spans="1:37"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row>
    <row r="736" spans="1:37"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row>
    <row r="737" spans="1:37"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row>
    <row r="738" spans="1:37"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row>
    <row r="739" spans="1:37"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row>
    <row r="740" spans="1:37"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row>
    <row r="741" spans="1:37"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row>
    <row r="742" spans="1:37"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row>
    <row r="743" spans="1:37"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row>
    <row r="744" spans="1:37"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row>
    <row r="745" spans="1:37"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row>
    <row r="746" spans="1:37"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row>
    <row r="747" spans="1:37"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row>
    <row r="748" spans="1:37"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row>
    <row r="749" spans="1:37"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row>
    <row r="750" spans="1:37"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row>
    <row r="751" spans="1:37"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row>
    <row r="752" spans="1:37"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row>
    <row r="753" spans="1:37"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row>
    <row r="754" spans="1:37"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row>
    <row r="755" spans="1:37"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row>
    <row r="756" spans="1:37"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row>
    <row r="757" spans="1:37"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row>
    <row r="758" spans="1:37"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row>
    <row r="759" spans="1:37"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row>
    <row r="760" spans="1:37"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row>
    <row r="761" spans="1:37"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row>
    <row r="762" spans="1:37"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row>
    <row r="763" spans="1:37"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row>
    <row r="764" spans="1:37"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row>
    <row r="765" spans="1:37"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row>
    <row r="766" spans="1:37"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row>
    <row r="767" spans="1:37"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row>
    <row r="768" spans="1:37"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row>
    <row r="769" spans="1:37"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row>
    <row r="770" spans="1:37"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row>
    <row r="771" spans="1:37"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row>
    <row r="772" spans="1:37"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row>
    <row r="773" spans="1:37"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row>
    <row r="774" spans="1:37"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row>
    <row r="775" spans="1:37"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row>
    <row r="776" spans="1:37"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row>
    <row r="777" spans="1:37"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row>
    <row r="778" spans="1:37"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row>
    <row r="779" spans="1:37"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row>
    <row r="780" spans="1:37"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row>
    <row r="781" spans="1:37"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row>
    <row r="782" spans="1:37"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row>
    <row r="783" spans="1:37"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row>
    <row r="784" spans="1:37"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row>
    <row r="785" spans="1:37"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row>
    <row r="786" spans="1:37"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row>
    <row r="787" spans="1:37"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row>
    <row r="788" spans="1:37"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row>
    <row r="789" spans="1:37"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row>
    <row r="790" spans="1:37"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row>
    <row r="791" spans="1:37"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row>
    <row r="792" spans="1:37"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row>
    <row r="793" spans="1:37"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row>
    <row r="794" spans="1:37"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row>
    <row r="795" spans="1:37"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row>
    <row r="796" spans="1:37"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row>
    <row r="797" spans="1:37"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row>
    <row r="798" spans="1:37"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row>
    <row r="799" spans="1:37"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row>
    <row r="800" spans="1:37"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row>
    <row r="801" spans="1:37"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row>
    <row r="802" spans="1:37"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row>
    <row r="803" spans="1:37"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row>
    <row r="804" spans="1:37"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row>
    <row r="805" spans="1:37"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row>
    <row r="806" spans="1:37"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row>
    <row r="807" spans="1:37"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row>
    <row r="808" spans="1:37"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row>
    <row r="809" spans="1:37"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row>
    <row r="810" spans="1:37"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row>
    <row r="811" spans="1:37"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row>
    <row r="812" spans="1:37"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row>
    <row r="813" spans="1:37"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row>
    <row r="814" spans="1:37"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row>
    <row r="815" spans="1:37"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row>
    <row r="816" spans="1:37"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row>
    <row r="817" spans="1:37"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row>
    <row r="818" spans="1:37"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row>
    <row r="819" spans="1:37"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row>
    <row r="820" spans="1:37"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row>
    <row r="821" spans="1:37"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row>
    <row r="822" spans="1:37"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row>
    <row r="823" spans="1:37"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row>
    <row r="824" spans="1:37"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row>
    <row r="825" spans="1:37"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row>
    <row r="826" spans="1:37"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row>
    <row r="827" spans="1:37"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row>
    <row r="828" spans="1:37"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row>
    <row r="829" spans="1:37"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row>
    <row r="830" spans="1:37"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row>
    <row r="831" spans="1:37"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row>
    <row r="832" spans="1:37"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row>
    <row r="833" spans="1:37"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row>
    <row r="834" spans="1:37"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row>
    <row r="835" spans="1:37"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row>
    <row r="836" spans="1:37"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row>
    <row r="837" spans="1:37"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row>
    <row r="838" spans="1:37"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row>
    <row r="839" spans="1:37"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row>
    <row r="840" spans="1:37"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row>
    <row r="841" spans="1:37"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row>
    <row r="842" spans="1:37"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row>
    <row r="843" spans="1:37"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row>
    <row r="844" spans="1:37"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row>
    <row r="845" spans="1:37"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row>
    <row r="846" spans="1:37"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row>
    <row r="847" spans="1:37"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row>
    <row r="848" spans="1:37"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row>
    <row r="849" spans="1:37"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row>
    <row r="850" spans="1:37"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row>
    <row r="851" spans="1:37"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row>
    <row r="852" spans="1:37"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row>
    <row r="853" spans="1:37"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row>
    <row r="854" spans="1:37"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row>
    <row r="855" spans="1:37"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row>
    <row r="856" spans="1:37"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row>
    <row r="857" spans="1:37"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row>
    <row r="858" spans="1:37"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row>
    <row r="859" spans="1:37"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row>
    <row r="860" spans="1:37"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row>
    <row r="861" spans="1:37"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row>
    <row r="862" spans="1:37"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row>
    <row r="863" spans="1:37"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row>
    <row r="864" spans="1:37"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row>
    <row r="865" spans="1:37"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row>
    <row r="866" spans="1:37"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row>
    <row r="867" spans="1:37"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row>
    <row r="868" spans="1:37"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row>
    <row r="869" spans="1:37"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row>
    <row r="870" spans="1:37"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row>
    <row r="871" spans="1:37"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row>
    <row r="872" spans="1:37"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row>
    <row r="873" spans="1:37"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row>
    <row r="874" spans="1:37"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row>
    <row r="875" spans="1:37"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row>
    <row r="876" spans="1:37"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row>
    <row r="877" spans="1:37"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row>
    <row r="878" spans="1:37"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row>
    <row r="879" spans="1:37"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row>
    <row r="880" spans="1:37"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row>
    <row r="881" spans="1:37"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row>
    <row r="882" spans="1:37"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row>
    <row r="883" spans="1:37"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row>
    <row r="884" spans="1:37"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row>
    <row r="885" spans="1:37"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row>
    <row r="886" spans="1:37"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row>
    <row r="887" spans="1:37"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row>
    <row r="888" spans="1:37"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row>
    <row r="889" spans="1:37"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row>
    <row r="890" spans="1:37"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row>
    <row r="891" spans="1:37"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row>
    <row r="892" spans="1:37"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row>
    <row r="893" spans="1:37"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row>
    <row r="894" spans="1:37"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row>
    <row r="895" spans="1:37"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row>
    <row r="896" spans="1:37"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row>
    <row r="897" spans="1:37"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row>
    <row r="898" spans="1:37"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row>
    <row r="899" spans="1:37"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row>
    <row r="900" spans="1:37"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row>
    <row r="901" spans="1:37"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row>
    <row r="902" spans="1:37"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row>
    <row r="903" spans="1:37"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row>
    <row r="904" spans="1:37"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row>
    <row r="905" spans="1:37"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row>
    <row r="906" spans="1:37"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row>
    <row r="907" spans="1:37"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row>
    <row r="908" spans="1:37"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row>
    <row r="909" spans="1:37"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row>
    <row r="910" spans="1:37"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row>
    <row r="911" spans="1:37"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row>
    <row r="912" spans="1:37"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row>
    <row r="913" spans="1:37"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row>
    <row r="914" spans="1:37"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row>
    <row r="915" spans="1:37"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row>
    <row r="916" spans="1:37"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row>
    <row r="917" spans="1:37"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row>
    <row r="918" spans="1:37"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row>
    <row r="919" spans="1:37"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row>
    <row r="920" spans="1:37"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row>
    <row r="921" spans="1:37"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row>
    <row r="922" spans="1:37"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row>
    <row r="923" spans="1:37"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row>
    <row r="924" spans="1:37"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row>
    <row r="925" spans="1:37"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row>
    <row r="926" spans="1:37"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row>
    <row r="927" spans="1:37"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row>
    <row r="928" spans="1:37"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row>
    <row r="929" spans="1:37"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row>
    <row r="930" spans="1:37"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row>
    <row r="931" spans="1:37"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row>
    <row r="932" spans="1:37"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row>
    <row r="933" spans="1:37"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row>
    <row r="934" spans="1:37"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row>
    <row r="935" spans="1:37"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row>
    <row r="936" spans="1:37"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row>
    <row r="937" spans="1:37"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row>
    <row r="938" spans="1:37"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row>
    <row r="939" spans="1:37"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row>
    <row r="940" spans="1:37"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row>
    <row r="941" spans="1:37"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row>
    <row r="942" spans="1:37"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row>
    <row r="943" spans="1:37"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row>
    <row r="944" spans="1:37"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row>
    <row r="945" spans="1:37"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row>
    <row r="946" spans="1:37"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row>
    <row r="947" spans="1:37"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row>
    <row r="948" spans="1:37"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row>
    <row r="949" spans="1:37"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row>
    <row r="950" spans="1:37"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row>
    <row r="951" spans="1:37"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row>
    <row r="952" spans="1:37"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row>
    <row r="953" spans="1:37"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row>
    <row r="954" spans="1:37"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row>
    <row r="955" spans="1:37"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row>
    <row r="956" spans="1:37"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row>
    <row r="957" spans="1:37"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row>
    <row r="958" spans="1:37"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row>
    <row r="959" spans="1:37"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row>
    <row r="960" spans="1:37"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row>
    <row r="961" spans="1:37"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row>
    <row r="962" spans="1:37"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row>
    <row r="963" spans="1:37"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row>
    <row r="964" spans="1:37"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row>
    <row r="965" spans="1:37"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row>
    <row r="966" spans="1:37"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row>
    <row r="967" spans="1:37"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row>
    <row r="968" spans="1:37"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row>
    <row r="969" spans="1:37"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row>
    <row r="970" spans="1:37"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row>
    <row r="971" spans="1:37"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row>
    <row r="972" spans="1:37"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row>
    <row r="973" spans="1:37"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row>
    <row r="974" spans="1:37"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row>
    <row r="975" spans="1:37"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row>
    <row r="976" spans="1:37"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row>
    <row r="977" spans="1:37"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row>
    <row r="978" spans="1:37"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row>
    <row r="979" spans="1:37"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row>
    <row r="980" spans="1:37"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row>
    <row r="981" spans="1:37"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row>
    <row r="982" spans="1:37"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row>
    <row r="983" spans="1:37"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row>
    <row r="984" spans="1:37"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row>
    <row r="985" spans="1:37"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row>
    <row r="986" spans="1:37"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row>
    <row r="987" spans="1:37"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row>
    <row r="988" spans="1:37"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row>
    <row r="989" spans="1:37"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row>
    <row r="990" spans="1:37"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row>
    <row r="991" spans="1:37"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row>
    <row r="992" spans="1:37"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row>
    <row r="993" spans="1:37"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row>
    <row r="994" spans="1:37"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row>
    <row r="995" spans="1:37"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row>
    <row r="996" spans="1:37"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row>
    <row r="997" spans="1:37"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row>
    <row r="998" spans="1:37"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row>
    <row r="999" spans="1:37"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row>
    <row r="1000" spans="1:37"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row>
    <row r="1001" spans="1:37" ht="14.25"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row>
    <row r="1002" spans="1:37" ht="14.25" customHeight="1">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row>
    <row r="1003" spans="1:37" ht="14.25" customHeight="1">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row>
    <row r="1004" spans="1:37" ht="14.25" customHeight="1">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row>
    <row r="1005" spans="1:37" ht="14.25" customHeight="1">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row>
    <row r="1006" spans="1:37" ht="14.25" customHeight="1">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row>
    <row r="1007" spans="1:37" ht="14.25" customHeight="1">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row>
    <row r="1008" spans="1:37" ht="14.25" customHeight="1">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row>
    <row r="1009" spans="1:37" ht="14.25" customHeight="1">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row>
    <row r="1010" spans="1:37" ht="14.25" customHeight="1">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row>
    <row r="1011" spans="1:37" ht="14.25" customHeight="1">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row>
    <row r="1012" spans="1:37" ht="14.25" customHeight="1">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row>
  </sheetData>
  <mergeCells count="135">
    <mergeCell ref="K59:K60"/>
    <mergeCell ref="L59:L60"/>
    <mergeCell ref="B41:B56"/>
    <mergeCell ref="B59:B60"/>
    <mergeCell ref="C59:C60"/>
    <mergeCell ref="D59:D60"/>
    <mergeCell ref="E59:E60"/>
    <mergeCell ref="I59:I60"/>
    <mergeCell ref="J59:J60"/>
    <mergeCell ref="F54:H56"/>
    <mergeCell ref="F59:F60"/>
    <mergeCell ref="G59:G60"/>
    <mergeCell ref="H59:H60"/>
    <mergeCell ref="F42:F44"/>
    <mergeCell ref="G42:G44"/>
    <mergeCell ref="H42:H44"/>
    <mergeCell ref="F46:F48"/>
    <mergeCell ref="G46:G48"/>
    <mergeCell ref="H46:H48"/>
    <mergeCell ref="F50:H52"/>
    <mergeCell ref="H67:H68"/>
    <mergeCell ref="I67:I68"/>
    <mergeCell ref="J67:J68"/>
    <mergeCell ref="K67:K68"/>
    <mergeCell ref="L67:L68"/>
    <mergeCell ref="B61:B64"/>
    <mergeCell ref="B67:B68"/>
    <mergeCell ref="C67:C68"/>
    <mergeCell ref="D67:D68"/>
    <mergeCell ref="E67:E68"/>
    <mergeCell ref="F67:F68"/>
    <mergeCell ref="G67:G68"/>
    <mergeCell ref="B1:H1"/>
    <mergeCell ref="G2:I2"/>
    <mergeCell ref="M2:O2"/>
    <mergeCell ref="B3:D3"/>
    <mergeCell ref="G3:I3"/>
    <mergeCell ref="B4:D4"/>
    <mergeCell ref="B6:D6"/>
    <mergeCell ref="J16:J17"/>
    <mergeCell ref="K16:K17"/>
    <mergeCell ref="L16:L17"/>
    <mergeCell ref="C16:C17"/>
    <mergeCell ref="D16:D17"/>
    <mergeCell ref="E16:E17"/>
    <mergeCell ref="F16:F17"/>
    <mergeCell ref="G16:G17"/>
    <mergeCell ref="H16:H17"/>
    <mergeCell ref="I16:I17"/>
    <mergeCell ref="B7:D7"/>
    <mergeCell ref="B8:D8"/>
    <mergeCell ref="B9:D9"/>
    <mergeCell ref="B10:D10"/>
    <mergeCell ref="B11:D11"/>
    <mergeCell ref="B12:D12"/>
    <mergeCell ref="B16:B17"/>
    <mergeCell ref="F39:F40"/>
    <mergeCell ref="G39:G40"/>
    <mergeCell ref="H39:H40"/>
    <mergeCell ref="I39:I40"/>
    <mergeCell ref="J39:J40"/>
    <mergeCell ref="K39:K40"/>
    <mergeCell ref="L39:L40"/>
    <mergeCell ref="B18:B23"/>
    <mergeCell ref="B24:B32"/>
    <mergeCell ref="B33:B34"/>
    <mergeCell ref="B39:B40"/>
    <mergeCell ref="C39:C40"/>
    <mergeCell ref="D39:D40"/>
    <mergeCell ref="E39:E40"/>
    <mergeCell ref="B69:B74"/>
    <mergeCell ref="B75:B95"/>
    <mergeCell ref="B96:B97"/>
    <mergeCell ref="E100:J100"/>
    <mergeCell ref="E101:J101"/>
    <mergeCell ref="E102:J102"/>
    <mergeCell ref="E104:J104"/>
    <mergeCell ref="G173:I173"/>
    <mergeCell ref="G174:I174"/>
    <mergeCell ref="J174:K174"/>
    <mergeCell ref="G170:I170"/>
    <mergeCell ref="J170:K170"/>
    <mergeCell ref="G171:I171"/>
    <mergeCell ref="J171:K171"/>
    <mergeCell ref="G172:I172"/>
    <mergeCell ref="J172:K172"/>
    <mergeCell ref="J173:K173"/>
    <mergeCell ref="E105:J105"/>
    <mergeCell ref="E107:J107"/>
    <mergeCell ref="E108:J108"/>
    <mergeCell ref="E109:J109"/>
    <mergeCell ref="E110:J110"/>
    <mergeCell ref="E111:J111"/>
    <mergeCell ref="E112:J112"/>
    <mergeCell ref="G124:K124"/>
    <mergeCell ref="G125:K125"/>
    <mergeCell ref="B129:K130"/>
    <mergeCell ref="C149:C150"/>
    <mergeCell ref="D149:D150"/>
    <mergeCell ref="E149:E150"/>
    <mergeCell ref="F149:F150"/>
    <mergeCell ref="G149:K150"/>
    <mergeCell ref="E113:J113"/>
    <mergeCell ref="E114:J114"/>
    <mergeCell ref="C117:C118"/>
    <mergeCell ref="D117:D118"/>
    <mergeCell ref="E117:E118"/>
    <mergeCell ref="F117:F118"/>
    <mergeCell ref="G117:K118"/>
    <mergeCell ref="G120:K120"/>
    <mergeCell ref="G121:K121"/>
    <mergeCell ref="G167:K167"/>
    <mergeCell ref="G168:I168"/>
    <mergeCell ref="J168:K168"/>
    <mergeCell ref="G169:I169"/>
    <mergeCell ref="J169:K169"/>
    <mergeCell ref="B117:B118"/>
    <mergeCell ref="B119:B125"/>
    <mergeCell ref="B133:B136"/>
    <mergeCell ref="B138:B139"/>
    <mergeCell ref="B141:B142"/>
    <mergeCell ref="B144:B147"/>
    <mergeCell ref="B149:B160"/>
    <mergeCell ref="B162:B164"/>
    <mergeCell ref="G134:K134"/>
    <mergeCell ref="G135:K135"/>
    <mergeCell ref="G136:K136"/>
    <mergeCell ref="G139:K139"/>
    <mergeCell ref="H142:K142"/>
    <mergeCell ref="G145:K147"/>
    <mergeCell ref="G151:K160"/>
    <mergeCell ref="G163:K163"/>
    <mergeCell ref="G164:K164"/>
    <mergeCell ref="G122:K122"/>
    <mergeCell ref="G123:K12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Lot 2 Pricing Matrix </vt:lpstr>
      <vt:lpstr>Instructions</vt:lpstr>
      <vt:lpstr>UK Price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 Tempera</dc:creator>
  <cp:lastModifiedBy>Sal Tempera</cp:lastModifiedBy>
  <dcterms:created xsi:type="dcterms:W3CDTF">2023-12-07T11:13:51Z</dcterms:created>
  <dcterms:modified xsi:type="dcterms:W3CDTF">2024-06-06T10:42:20Z</dcterms:modified>
</cp:coreProperties>
</file>