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27555" windowHeight="12300"/>
  </bookViews>
  <sheets>
    <sheet name="Sheet1" sheetId="1" r:id="rId1"/>
  </sheets>
  <externalReferences>
    <externalReference r:id="rId2"/>
  </externalReferences>
  <definedNames>
    <definedName name="_Toc456774903" localSheetId="0">Sheet1!$A$28</definedName>
    <definedName name="_Toc457372480" localSheetId="0">Sheet1!$A$55</definedName>
    <definedName name="_xlnm.Print_Area" localSheetId="0">Sheet1!$A$1:$N$68</definedName>
  </definedNames>
  <calcPr calcId="145621"/>
</workbook>
</file>

<file path=xl/calcChain.xml><?xml version="1.0" encoding="utf-8"?>
<calcChain xmlns="http://schemas.openxmlformats.org/spreadsheetml/2006/main">
  <c r="K58" i="1" l="1"/>
  <c r="M58" i="1"/>
  <c r="I58" i="1"/>
  <c r="G58" i="1"/>
  <c r="J48" i="1"/>
  <c r="J58" i="1" s="1"/>
  <c r="K48" i="1"/>
  <c r="L48" i="1"/>
  <c r="L58" i="1" s="1"/>
  <c r="M48" i="1"/>
  <c r="N48" i="1"/>
  <c r="N58" i="1" s="1"/>
  <c r="I48" i="1"/>
  <c r="G48" i="1"/>
  <c r="G46" i="1" l="1"/>
  <c r="L33" i="1" l="1"/>
  <c r="M33" i="1"/>
  <c r="N33" i="1"/>
  <c r="H33" i="1"/>
  <c r="I33" i="1"/>
  <c r="J33" i="1"/>
  <c r="K33" i="1"/>
  <c r="G33" i="1"/>
  <c r="H46" i="1" l="1"/>
  <c r="I46" i="1"/>
  <c r="J46" i="1"/>
  <c r="K46" i="1"/>
  <c r="L46" i="1"/>
  <c r="M46" i="1"/>
  <c r="N46" i="1"/>
  <c r="H27" i="1"/>
  <c r="I27" i="1"/>
  <c r="L27" i="1"/>
  <c r="M27" i="1"/>
  <c r="N27" i="1"/>
  <c r="G27" i="1"/>
  <c r="N25" i="1"/>
  <c r="M25" i="1"/>
  <c r="L25" i="1"/>
  <c r="K25" i="1"/>
  <c r="J25" i="1"/>
  <c r="I25" i="1"/>
  <c r="G25" i="1"/>
  <c r="I19" i="1"/>
  <c r="J19" i="1"/>
  <c r="K19" i="1"/>
  <c r="L19" i="1"/>
  <c r="M19" i="1"/>
  <c r="N19" i="1"/>
  <c r="G19" i="1"/>
  <c r="I13" i="1"/>
  <c r="J13" i="1"/>
  <c r="J27" i="1" s="1"/>
  <c r="K13" i="1"/>
  <c r="L13" i="1"/>
  <c r="M13" i="1"/>
  <c r="N13" i="1"/>
  <c r="G13" i="1"/>
  <c r="K27" i="1" l="1"/>
  <c r="N54" i="1"/>
  <c r="M54" i="1"/>
  <c r="L54" i="1"/>
  <c r="K54" i="1"/>
  <c r="J54" i="1"/>
  <c r="I54" i="1"/>
  <c r="H52" i="1"/>
  <c r="I52" i="1"/>
  <c r="J52" i="1"/>
  <c r="K52" i="1"/>
  <c r="L52" i="1"/>
  <c r="M52" i="1"/>
  <c r="N52" i="1"/>
  <c r="G52" i="1"/>
  <c r="H37" i="1"/>
  <c r="I37" i="1"/>
  <c r="J37" i="1"/>
  <c r="K37" i="1"/>
  <c r="L37" i="1"/>
  <c r="M37" i="1"/>
  <c r="N37" i="1"/>
  <c r="G37" i="1"/>
</calcChain>
</file>

<file path=xl/comments1.xml><?xml version="1.0" encoding="utf-8"?>
<comments xmlns="http://schemas.openxmlformats.org/spreadsheetml/2006/main">
  <authors>
    <author/>
    <author>Papworth Hospital NHS Trust User</author>
  </authors>
  <commentList>
    <comment ref="D1" authorId="0">
      <text>
        <r>
          <rPr>
            <sz val="9"/>
            <color rgb="FF000000"/>
            <rFont val="Arial"/>
            <family val="2"/>
          </rPr>
          <t>Specify if the Response is Mandatory
Y = Yes, the response is Mandatory
N = No, the response is Not Mandatory</t>
        </r>
      </text>
    </comment>
    <comment ref="I1" authorId="1">
      <text>
        <r>
          <rPr>
            <sz val="9"/>
            <color indexed="81"/>
            <rFont val="Tahoma"/>
            <family val="2"/>
          </rPr>
          <t xml:space="preserve">Example of marking
</t>
        </r>
      </text>
    </comment>
  </commentList>
</comments>
</file>

<file path=xl/sharedStrings.xml><?xml version="1.0" encoding="utf-8"?>
<sst xmlns="http://schemas.openxmlformats.org/spreadsheetml/2006/main" count="223" uniqueCount="116">
  <si>
    <t>HeadingsLine</t>
  </si>
  <si>
    <t>Question / Note to Suppliers</t>
  </si>
  <si>
    <t>Description / Note Details</t>
  </si>
  <si>
    <t>Mandatory</t>
  </si>
  <si>
    <t>Instructional Attachments</t>
  </si>
  <si>
    <t>Question Options / Score</t>
  </si>
  <si>
    <t>Max Score/Weight</t>
  </si>
  <si>
    <t>Scoring Instructions</t>
  </si>
  <si>
    <t>7A – Project specific questions to assess Technical and Professional Ability</t>
  </si>
  <si>
    <t>7A1</t>
  </si>
  <si>
    <t xml:space="preserve">0 = Not Answered
1 = basic response, no names or details
2 = Includes names, job titles and shows relationships.
</t>
  </si>
  <si>
    <t>Y</t>
  </si>
  <si>
    <t xml:space="preserve">A Company high level organisation chart.  </t>
  </si>
  <si>
    <r>
      <rPr>
        <sz val="7"/>
        <color rgb="FF000000"/>
        <rFont val="Times New Roman"/>
        <family val="1"/>
      </rPr>
      <t xml:space="preserve"> </t>
    </r>
    <r>
      <rPr>
        <sz val="10"/>
        <color rgb="FF000000"/>
        <rFont val="Arial"/>
        <family val="2"/>
      </rPr>
      <t xml:space="preserve">An organisation chart showing all key subcontractors and suppliers.  </t>
    </r>
  </si>
  <si>
    <t xml:space="preserve">Details on how you would structure a project delivery team for this type of removals service.                                               - Qualifications and experience of the team.
- Include at least one case study.
</t>
  </si>
  <si>
    <t>Please provide details of how your organisation is structured? No more than 1000 Words.  Words in pictures and Organisation charts are not included in the Word Count.</t>
  </si>
  <si>
    <t>n/a</t>
  </si>
  <si>
    <t xml:space="preserve">Total </t>
  </si>
  <si>
    <t>7A2</t>
  </si>
  <si>
    <t>Identification of Potential Risks.</t>
  </si>
  <si>
    <t>Detail how you would mitigate these potential risks.</t>
  </si>
  <si>
    <t>Give evidence of how you have mitigated and prevented these types of risks/issues previously.</t>
  </si>
  <si>
    <t>7A3</t>
  </si>
  <si>
    <t>Stakeholder Engagement</t>
  </si>
  <si>
    <t>Project Mobilisation</t>
  </si>
  <si>
    <t>Staffing</t>
  </si>
  <si>
    <t>Training</t>
  </si>
  <si>
    <t>Subcontract Management</t>
  </si>
  <si>
    <t>Damages and breakages</t>
  </si>
  <si>
    <t>Complaints and Escalation</t>
  </si>
  <si>
    <t>Other,  for example innovative and creative methods</t>
  </si>
  <si>
    <t>What are the key risks or issues associated with this type of removal project?                                                                          No More than 2000 words.</t>
  </si>
  <si>
    <t>6 References</t>
  </si>
  <si>
    <t>Technical and Professional Ability References</t>
  </si>
  <si>
    <t>0 = Not Answered,                                                                       1 = Basic response, no names, lacks relationship details,                                                                                                                      2 = Good response, Shows some relationships,                                                           3 = Very Good Response, Comprehensive chart detailing relationships with named organisations</t>
  </si>
  <si>
    <t>0 = Not Answered,                                                                                  1 = poor response some details on structure but nothing else.                                                                                                2 = Limited response, no case study given,                                                         3 = Average response but non relevant case study.                                         4 = Good response, includes team structure, solid and relevant case study.                                                                     5 = Very Good response, includes team structure, experienced and qualified staff with a  solid and relevant case study.</t>
  </si>
  <si>
    <t>0 = Not Answered                                                                            1 = poor response, 1 risk identified,                                                      2 = Limited Response,  with no explanation of why they are risks.                                                                                                   3 = average response with explanation of identification of risks,                                                                                                                     4 = Good response, all risks identified and explained. 5 = Very Good response, demonstrates a thorough understanding of all the potential risks.</t>
  </si>
  <si>
    <t>0 = Not Answered,                                                                          1 = poor response, weak shows no understanding of Risk mitigation methodologies.                                                                 2 = Limited Response,  some mitigation, but needs more explanation.                                                                                               3 = Average Response, shows methodology.                                                                 4 = Good Response with full mitigation strategy for all risks identified.                                                                                                    5 = Very Good Response, comprehensive risk assessment with mitigation strategy for all identified risks.</t>
  </si>
  <si>
    <t>0 = Not Answered,                                                                        1 = Poor response, no understanding of how to start up a project of this type.                                                                2 = Limited Response does not give a clear position.  3 = Average Response, demonstrates how this type of project can be mobilised, giving timelines.                                      4 = Good response, shows a clear understanding of how to mobilise a Hospital relocation project,                                    5 = Very Good Response,  shows a clear understanding of how to mobilise a Hospital relocation project with timescales and top level project plans.</t>
  </si>
  <si>
    <t xml:space="preserve">0 = Not Answered,                                                                               1 = Poor response, general company training information not relevant to this project.                                     2 = Good Response,  covers some relevant training but no staff development.                                                                    3 = Very Good Response, details of training and staff development covering the relevant roles required to mobile and execute this contract.  </t>
  </si>
  <si>
    <t xml:space="preserve">0 = Not Answered,                                                                              1 = Poor response, basic boiler plate company policy information.                                                                                            2 = Good response, shows the reporting methodology and methods of preventing damages,                                      3 = Very Good Response,   also gives % of average damages, breakages that have occurred on similar projects.  </t>
  </si>
  <si>
    <t>0 = Not Answered,                                                                            1 = Poor response, gives customer service details but nothing defined on Complaint handling.                                                         2 = Good response, demonstrates the process for handling complaints effectively and in a responsive manner.                                                                                             3 = Very good response, demonstrates the process flow for handling complaints and how to escalate issues for this type of project.  Evidenced example of resolution.</t>
  </si>
  <si>
    <t>Reference 1</t>
  </si>
  <si>
    <t>Reference 2</t>
  </si>
  <si>
    <t>How do you reduce Carbon emissions and waste when conducting removals projects?                                                                        Maximum 500 words</t>
  </si>
  <si>
    <t>D3 Environmental Management</t>
  </si>
  <si>
    <t>Please provide details of the specialised training you provide your staff with for handling delicate and or Hazardous materials.                                                                               Maximum 500 words</t>
  </si>
  <si>
    <t>E4 Health and Safety</t>
  </si>
  <si>
    <t>Supplier Information</t>
  </si>
  <si>
    <t>Must be fully completed</t>
  </si>
  <si>
    <t>1.1 -1.3 Supplier Information</t>
  </si>
  <si>
    <t>Complete</t>
  </si>
  <si>
    <t>1.4 Licensing and Registration Details</t>
  </si>
  <si>
    <t>Mandatory Exclusions</t>
  </si>
  <si>
    <t>Grounds for discretionary Exclusions</t>
  </si>
  <si>
    <t>Economic and Financial Standing</t>
  </si>
  <si>
    <t>2 Mandatory Exclusions</t>
  </si>
  <si>
    <t>3 &amp; 4 Grounds for discretionary Exclusions</t>
  </si>
  <si>
    <t>5 Economic and Financial Standing</t>
  </si>
  <si>
    <t xml:space="preserve">If YES to any of the Questions EXCLUDE </t>
  </si>
  <si>
    <t>PASS</t>
  </si>
  <si>
    <t>FAIL</t>
  </si>
  <si>
    <t>PASS/FAIL</t>
  </si>
  <si>
    <t>B</t>
  </si>
  <si>
    <t>Insurances</t>
  </si>
  <si>
    <t>C</t>
  </si>
  <si>
    <t>Compliance with Equality</t>
  </si>
  <si>
    <t>A PASS = supplier indicates that they are  able to secure the levels of insurance required.</t>
  </si>
  <si>
    <t>6.1 Name of Customer Organisation</t>
  </si>
  <si>
    <t>6.2 Customer Contact details</t>
  </si>
  <si>
    <t>6.3 Contract details</t>
  </si>
  <si>
    <t>1 = Contract date in last three years, 2 = Contract value over £100k, 3 = Contract Value over £200k</t>
  </si>
  <si>
    <t>6.4 Contract Description 500 words</t>
  </si>
  <si>
    <t>1 - information given as requested</t>
  </si>
  <si>
    <t>1 = Information given as requested</t>
  </si>
  <si>
    <t>Total Marks for Reference 1</t>
  </si>
  <si>
    <t>Total Marks for Reference 2</t>
  </si>
  <si>
    <t>Reference 3</t>
  </si>
  <si>
    <t>Total Marks for Reference 3</t>
  </si>
  <si>
    <t>6.5 Alternative Response if organisation can not provide references.  500 Words</t>
  </si>
  <si>
    <t>Total Score</t>
  </si>
  <si>
    <t>RANK</t>
  </si>
  <si>
    <t>EXCLUDE</t>
  </si>
  <si>
    <t>TOP 5 Suppliers to go through to Tender Stage</t>
  </si>
  <si>
    <t>Marks awarded for similar service description up to 4 marks for inclusion of similar service - i.e. Removals, site move, site decommissioning, planning, waste disposal, hospital move or similar, hazardous and fragile goods moved.                                                                                     5 = over 4 of key services delivered and evidence of successful project completion and positive customer feedback.</t>
  </si>
  <si>
    <t>Marks awarded for similar service description up to 4 marks for inclusion of similar service - i.e. Removals, site move, site decommissioning, planning, waste disposal, hospital move or similar, hazardous and fragile goods moved.                                                                                  5 = over 4 of key services delivered and evidence of successful project completion and positive customer feedback.</t>
  </si>
  <si>
    <t>Marks awarded for similar service description up to 4 marks for inclusion of similar service - i.e. Removals, site move, site decommissioning, planning, waste disposal, hospital move or similar, hazardous and fragile goods moved.                                                                      5 = over 4 of key services delivered and evidence of successful project completion and positive customer feedback.</t>
  </si>
  <si>
    <t>If Alternative response is used, input result manually into the blue box  Line 27 in the allocated suppliers column.</t>
  </si>
  <si>
    <t xml:space="preserve">Only award marks if no references are given, this is an alterative to 6.1-6.4.                                                                                                0 = Not answered or answers provided in 6.1-6.4.                                                                    10 = a good reason why there are no references available, i.e. new service, start up organisation.  </t>
  </si>
  <si>
    <t>0 = Not Answered,                                                                              1 = poor response, no understanding of Stakeholder Management,                                                                                            2 = Limited Response, does not demonstrate how they engage with their clients on projects,                                  3 = Average Response, clear procedure for engaging with Stakeholders.                                                                                         4 = Good Response, demonstrates how they engage with similar stakeholders.                                                                       5 = Very Good Response, Clear Stakeholder Engagement Strategy that strengthens project mobilisation and delivery.</t>
  </si>
  <si>
    <t>0 = Not answered,                                                                        1 = Poor Response, no real details re staff and their roles.                                                                                                  2 = Limited Response, generalist staffing information only.                                                                                          3 = Good Response, Staff details and mini CVs for staff who could be on this project.                                                              4 = Very good response, staff details, mini CVs plus shows how they would scale up and back fill staff to mobilise and execute this project.</t>
  </si>
  <si>
    <t>0 = Not Answered,                                                                          1 = Poor response, basic boiler plate Subcontract Management information.                                                          2 = Good Response, some project tailored subcontract management.                                                            3 = Very Good Response strong Subcontract Management methodology tailored to meet this type of removal project, identified subcontractors with relationship history.</t>
  </si>
  <si>
    <t>0 = Not Answered.                                                                                1 = Poor response,  boiler plate re company innovation.                                                                                                   2 = Limited response, non relevant example used to demonstrate innovation,                                                            3 = Good response, examples of innovation in project mobilisation and execution that bring real benefit.                                                                      4 = Very Good Response, examples and evidence of where they have showed innovation and creativity to enhance the performance of the project in mobilisation and execution.</t>
  </si>
  <si>
    <t>Questions 1 &amp; 2 = N0 = PASS,  Question 2 if YES requires a satisfactory written response to demonstrate that action has been taken to prevent unlawful discrimination occurring, then it may be a PASS.   Question 3 = YES = PASS.   All three questions must be a PASS to PASS</t>
  </si>
  <si>
    <t>0 = Not Answered                                                                            1 = poor response, shows no reduction in carbon emissions                                                                                                           2 = Limited Response,  some effort to reduce carbon emissions                                                                                                 3 = Average Response, working towards reducing carbon emissions and reducing packaging, i.e. has a plan.                                                                                                                4 = Good response, commitment to reducing carbon emissions, monitoring of petrol usage, driving behaviours,  bio fuel or dual fuel capability.  5)  Very Good response, evidence of reduced carbon emissions, monitoring and further reduction of fuel consumption through better driving behaviours, bio fuel and or dual fuel.   Bio degradable and or reduced packaging for transportation of goods.  Low landfill rate, high rate of recycling material used to relocate goods safely.  Green Apple award or equivalent environmental achievement.</t>
  </si>
  <si>
    <t>Supplier A</t>
  </si>
  <si>
    <t>Supplier A2</t>
  </si>
  <si>
    <t>Supplier A3</t>
  </si>
  <si>
    <t>Supplier A4</t>
  </si>
  <si>
    <t>Supplier A5</t>
  </si>
  <si>
    <t>Supplier A6</t>
  </si>
  <si>
    <t>Is your business registered with the British Association of Removers and or the Commercial Moving Group? Or Equivalent</t>
  </si>
  <si>
    <t>Must have either BAR, COMG or an equivalent EU License, registration.  Registration details to be included in response.</t>
  </si>
  <si>
    <t>Is your business certified to BS 8522, working towards or holds an equivalent standard.</t>
  </si>
  <si>
    <t>N</t>
  </si>
  <si>
    <t>8 - Declaration</t>
  </si>
  <si>
    <t>Must be completed and signed</t>
  </si>
  <si>
    <t>No = Fail                                                                                                    Yes = Pass</t>
  </si>
  <si>
    <t xml:space="preserve">0 = Not Answered,                                                                              1 = Poor response, generalised H&amp;S training not specific to moving hazardous material.                                                                          2 = Limited Response, some details but mainly general boilerplate.                                                                              3 Average Response, outline details of training courses provided to staff as part of inductions in manual handling and hazardous materials.                                          4  =   Good Response, Dedicated training provided to all staff on at least an annual basis on handling delicate, heavy and hazardous materials.                          5 Very Good Response, in addition to annual training, demonstrates relevant training undertaken to reduce accidents prior to a project of this nature                                                                                                                                                                </t>
  </si>
  <si>
    <t>Must provide all the information and be complete.  Contract value should not exceed 50% of the suppliers turnover.  If this is not the case the supplier must provide additional information regarding why they should be included.</t>
  </si>
  <si>
    <t>0 = Not Answered,                                                                               1 = poor response, no evidence,                                                            2 = Limited response, one example but not clear on how the risk was mitigated                                                                               3  = Average Response with evidence showing good risk mitigation practice.                                                                          4 = Good Response well evidenced, strong examples given.                                                                                                          5 = Very Good Response,  consistent strategy, Contingency Planning and application of Risk Management, evidenced with relevant examples demonstrating risk prevention and mitigation.</t>
  </si>
  <si>
    <t>7A4</t>
  </si>
  <si>
    <t>How would you mobilise and execute a hospital relocation service?                                                                                                               No more than 2000 words.</t>
  </si>
  <si>
    <t>Provide a recent case study that includes the Disconnection, packing, move, unpacking and reconnection of ICT equipment (including Servers).                                                                   No More than 750 words</t>
  </si>
  <si>
    <t>0 = Not Answered, 1 = Poor response, boiler plate case study on a building move. 2 = Limited Response, includes a case study for computers.  3= Average Response, includes a case study that demonstrates moving all computers and the Servers for a whole location.   4= Good Response, solid focused case study that takes us through each step of the planning, disconnect,  packing, move, reconnect, status of equipment at handover, testing, time taken to be up and running again. Demonstrates that a qualified team was used to undertake the work. 5 Very Good Response, all of 4 plus details of the Server Migration Strategy and implentation.</t>
  </si>
  <si>
    <t>Your response should as a minimum include:One Case Study; Details of the Planning and Migration; Qualifications of ICT Move Team; In-house or subcontracted ICT Team; Quantity of ICT Equipment moved; Handover to Staff/customers ICT Department; Details on how the Servers were moved, including Racks etc.</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</si>
</sst>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0"/>
      <color rgb="FF000000"/>
      <name val="Arial"/>
      <family val="2"/>
    </font>
    <font>
      <i/>
      <sz val="10"/>
      <color rgb="FF000000"/>
      <name val="Arial"/>
      <family val="2"/>
    </font>
    <font>
      <sz val="9"/>
      <color rgb="FF000000"/>
      <name val="Arial"/>
      <family val="2"/>
    </font>
    <font>
      <b/>
      <sz val="13"/>
      <color rgb="FF000000"/>
      <name val="Calibri"/>
      <family val="2"/>
    </font>
    <font>
      <sz val="10"/>
      <color rgb="FF000000"/>
      <name val="Arial"/>
      <family val="2"/>
    </font>
    <font>
      <sz val="7"/>
      <color rgb="FF000000"/>
      <name val="Times New Roman"/>
      <family val="1"/>
    </font>
    <font>
      <sz val="11"/>
      <color rgb="FFFF0000"/>
      <name val="Calibri"/>
      <family val="2"/>
      <scheme val="minor"/>
    </font>
    <font>
      <sz val="9"/>
      <color indexed="81"/>
      <name val="Tahoma"/>
      <family val="2"/>
    </font>
    <font>
      <b/>
      <i/>
      <sz val="11"/>
      <color theme="1"/>
      <name val="Calibri"/>
      <family val="2"/>
      <scheme val="minor"/>
    </font>
    <font>
      <b/>
      <sz val="11"/>
      <color rgb="FFFF0000"/>
      <name val="Calibri"/>
      <family val="2"/>
      <scheme val="minor"/>
    </font>
    <font>
      <b/>
      <sz val="11"/>
      <name val="Calibri"/>
      <family val="2"/>
      <scheme val="minor"/>
    </font>
    <font>
      <b/>
      <sz val="11"/>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rgb="FFB8CCE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B8CCE4"/>
        <bgColor indexed="64"/>
      </patternFill>
    </fill>
    <fill>
      <patternFill patternType="solid">
        <fgColor theme="8" tint="0.399975585192419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2">
    <xf numFmtId="0" fontId="0" fillId="0" borderId="0" xfId="0"/>
    <xf numFmtId="0" fontId="0" fillId="0" borderId="0" xfId="0" applyAlignment="1">
      <alignment vertical="center"/>
    </xf>
    <xf numFmtId="0" fontId="4" fillId="0" borderId="0" xfId="0" applyFont="1" applyAlignment="1">
      <alignment vertical="center" wrapText="1"/>
    </xf>
    <xf numFmtId="0" fontId="0" fillId="0" borderId="0" xfId="0" applyAlignment="1">
      <alignment horizontal="justify" vertical="center"/>
    </xf>
    <xf numFmtId="49" fontId="2" fillId="2" borderId="0" xfId="0" applyNumberFormat="1" applyFont="1" applyFill="1" applyBorder="1" applyAlignment="1" applyProtection="1">
      <alignment vertical="center" wrapText="1"/>
      <protection locked="0"/>
    </xf>
    <xf numFmtId="49" fontId="2" fillId="2"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wrapText="1"/>
    </xf>
    <xf numFmtId="49" fontId="1" fillId="2" borderId="0" xfId="0" applyNumberFormat="1" applyFont="1" applyFill="1" applyBorder="1" applyAlignment="1" applyProtection="1">
      <alignment vertical="center" wrapText="1"/>
      <protection locked="0"/>
    </xf>
    <xf numFmtId="49" fontId="2" fillId="2" borderId="0" xfId="0" applyNumberFormat="1" applyFont="1"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0" fillId="0" borderId="2"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4" xfId="0" applyFont="1" applyBorder="1" applyAlignment="1">
      <alignment vertical="center" wrapText="1"/>
    </xf>
    <xf numFmtId="0" fontId="0" fillId="0" borderId="5"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vertical="center"/>
    </xf>
    <xf numFmtId="0" fontId="0" fillId="0" borderId="5" xfId="0" applyBorder="1" applyAlignment="1">
      <alignment horizontal="center" vertical="center"/>
    </xf>
    <xf numFmtId="0" fontId="0" fillId="0" borderId="6" xfId="0" applyBorder="1" applyAlignment="1">
      <alignment vertical="center" wrapText="1"/>
    </xf>
    <xf numFmtId="0" fontId="9" fillId="0" borderId="0"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wrapText="1"/>
    </xf>
    <xf numFmtId="0" fontId="0" fillId="7" borderId="6" xfId="0" applyFill="1" applyBorder="1" applyAlignment="1">
      <alignment vertical="center" wrapText="1"/>
    </xf>
    <xf numFmtId="0" fontId="0" fillId="7" borderId="0" xfId="0" applyFill="1" applyBorder="1" applyAlignment="1">
      <alignment vertical="center"/>
    </xf>
    <xf numFmtId="0" fontId="0" fillId="7" borderId="0" xfId="0" applyFill="1" applyBorder="1" applyAlignment="1">
      <alignment horizontal="left" vertical="center" wrapText="1"/>
    </xf>
    <xf numFmtId="0" fontId="0" fillId="7" borderId="0" xfId="0" applyFill="1" applyBorder="1" applyAlignment="1">
      <alignment horizontal="center" vertical="center" wrapText="1"/>
    </xf>
    <xf numFmtId="0" fontId="0" fillId="7" borderId="0" xfId="0" applyFill="1" applyBorder="1" applyAlignment="1">
      <alignment horizontal="center" vertical="center"/>
    </xf>
    <xf numFmtId="0" fontId="0" fillId="0" borderId="0" xfId="0" applyBorder="1" applyAlignment="1">
      <alignment vertical="center" wrapText="1"/>
    </xf>
    <xf numFmtId="0" fontId="0" fillId="5" borderId="7" xfId="0" applyFill="1" applyBorder="1" applyAlignment="1">
      <alignment vertical="center" wrapText="1"/>
    </xf>
    <xf numFmtId="0" fontId="0" fillId="5" borderId="8" xfId="0" applyFill="1" applyBorder="1" applyAlignment="1">
      <alignment vertical="center"/>
    </xf>
    <xf numFmtId="0" fontId="0" fillId="5" borderId="8" xfId="0" applyFill="1" applyBorder="1" applyAlignment="1">
      <alignment horizontal="left" vertical="center" wrapText="1"/>
    </xf>
    <xf numFmtId="0" fontId="0" fillId="5" borderId="8" xfId="0" applyFill="1" applyBorder="1" applyAlignment="1">
      <alignment horizontal="center" vertical="center" wrapText="1"/>
    </xf>
    <xf numFmtId="0" fontId="5" fillId="0" borderId="0" xfId="0" applyFont="1" applyBorder="1" applyAlignment="1">
      <alignment vertical="center" wrapText="1"/>
    </xf>
    <xf numFmtId="0" fontId="0" fillId="5" borderId="6" xfId="0" applyFill="1" applyBorder="1" applyAlignment="1">
      <alignment vertical="center" wrapText="1"/>
    </xf>
    <xf numFmtId="0" fontId="0" fillId="5" borderId="0" xfId="0" applyFill="1" applyBorder="1" applyAlignment="1">
      <alignment vertical="center"/>
    </xf>
    <xf numFmtId="0" fontId="0" fillId="5" borderId="0" xfId="0" applyFill="1" applyBorder="1" applyAlignment="1">
      <alignment horizontal="left" vertical="center" wrapText="1"/>
    </xf>
    <xf numFmtId="0" fontId="0" fillId="5" borderId="0" xfId="0" applyFill="1" applyBorder="1" applyAlignment="1">
      <alignment horizontal="center" vertical="center" wrapText="1"/>
    </xf>
    <xf numFmtId="0" fontId="0" fillId="5" borderId="0" xfId="0" applyFill="1" applyBorder="1" applyAlignment="1">
      <alignment horizontal="center" vertical="center"/>
    </xf>
    <xf numFmtId="0" fontId="0" fillId="5" borderId="8" xfId="0" applyFill="1" applyBorder="1" applyAlignment="1">
      <alignment horizontal="center" vertical="center"/>
    </xf>
    <xf numFmtId="0" fontId="0" fillId="0" borderId="5" xfId="0" applyBorder="1" applyAlignment="1">
      <alignment vertical="center" wrapText="1"/>
    </xf>
    <xf numFmtId="0" fontId="0" fillId="0" borderId="0" xfId="0" applyBorder="1" applyAlignment="1">
      <alignment horizontal="left" vertical="center"/>
    </xf>
    <xf numFmtId="0" fontId="0" fillId="5" borderId="8" xfId="0" applyFill="1" applyBorder="1" applyAlignment="1">
      <alignment vertical="center" wrapText="1"/>
    </xf>
    <xf numFmtId="0" fontId="0" fillId="0" borderId="8" xfId="0" applyBorder="1" applyAlignment="1">
      <alignment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49" fontId="2" fillId="2" borderId="9" xfId="0" applyNumberFormat="1" applyFont="1" applyFill="1" applyBorder="1" applyAlignment="1" applyProtection="1">
      <alignment horizontal="center" vertical="center" wrapText="1"/>
      <protection locked="0"/>
    </xf>
    <xf numFmtId="0" fontId="0" fillId="4"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7" borderId="10" xfId="0" applyFill="1" applyBorder="1" applyAlignment="1">
      <alignment horizontal="center" vertical="center"/>
    </xf>
    <xf numFmtId="0" fontId="0" fillId="5" borderId="11" xfId="0" applyFill="1" applyBorder="1" applyAlignment="1">
      <alignment horizontal="center" vertical="center" wrapText="1"/>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4" borderId="9" xfId="0" applyFill="1" applyBorder="1" applyAlignment="1">
      <alignment vertical="center" wrapText="1"/>
    </xf>
    <xf numFmtId="0" fontId="0" fillId="4" borderId="11" xfId="0" applyFill="1" applyBorder="1" applyAlignment="1">
      <alignment vertical="center" wrapText="1"/>
    </xf>
    <xf numFmtId="0" fontId="0" fillId="0" borderId="10" xfId="0" applyFill="1" applyBorder="1" applyAlignment="1">
      <alignment horizontal="center" vertical="center"/>
    </xf>
    <xf numFmtId="0" fontId="0" fillId="4" borderId="1" xfId="0" applyFill="1" applyBorder="1" applyAlignment="1">
      <alignment horizontal="center" vertical="center"/>
    </xf>
    <xf numFmtId="49" fontId="2" fillId="6" borderId="9" xfId="0" applyNumberFormat="1" applyFont="1" applyFill="1" applyBorder="1" applyAlignment="1" applyProtection="1">
      <alignment vertical="center" wrapText="1"/>
      <protection locked="0"/>
    </xf>
    <xf numFmtId="0" fontId="0" fillId="3" borderId="10" xfId="0" applyFill="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9" xfId="0" applyBorder="1" applyAlignment="1">
      <alignment vertical="center" wrapText="1"/>
    </xf>
    <xf numFmtId="0" fontId="0" fillId="0" borderId="11" xfId="0" applyBorder="1" applyAlignment="1">
      <alignment vertical="center" wrapText="1"/>
    </xf>
    <xf numFmtId="0" fontId="0" fillId="4" borderId="10" xfId="0" applyFill="1" applyBorder="1" applyAlignment="1">
      <alignment vertical="center"/>
    </xf>
    <xf numFmtId="0" fontId="0" fillId="4" borderId="11" xfId="0" applyFill="1" applyBorder="1" applyAlignment="1">
      <alignment vertical="center"/>
    </xf>
    <xf numFmtId="0" fontId="11" fillId="4" borderId="9" xfId="0" applyFont="1" applyFill="1" applyBorder="1" applyAlignment="1">
      <alignment vertical="center"/>
    </xf>
    <xf numFmtId="0" fontId="0" fillId="0" borderId="6" xfId="0" applyBorder="1" applyAlignment="1">
      <alignment horizontal="lef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12" fillId="0" borderId="1" xfId="0" applyFont="1" applyBorder="1" applyAlignment="1">
      <alignment horizontal="center" vertical="center" wrapText="1"/>
    </xf>
    <xf numFmtId="0" fontId="0" fillId="5" borderId="2" xfId="0" applyFill="1" applyBorder="1" applyAlignment="1">
      <alignment vertical="center" wrapText="1"/>
    </xf>
    <xf numFmtId="0" fontId="0" fillId="5" borderId="3" xfId="0" applyFill="1" applyBorder="1" applyAlignment="1">
      <alignment vertical="center"/>
    </xf>
    <xf numFmtId="0" fontId="0" fillId="5" borderId="3" xfId="0" applyFill="1" applyBorder="1" applyAlignment="1">
      <alignment horizontal="left" vertical="center"/>
    </xf>
    <xf numFmtId="0" fontId="0" fillId="5" borderId="3" xfId="0" applyFill="1" applyBorder="1" applyAlignment="1">
      <alignment horizontal="center" vertical="center"/>
    </xf>
    <xf numFmtId="0" fontId="0" fillId="5" borderId="12" xfId="0" applyFill="1" applyBorder="1" applyAlignment="1">
      <alignment horizontal="center" vertical="center"/>
    </xf>
    <xf numFmtId="0" fontId="0" fillId="5" borderId="1" xfId="0" applyFill="1" applyBorder="1" applyAlignment="1">
      <alignment horizontal="center" vertical="center"/>
    </xf>
  </cellXfs>
  <cellStyles count="1">
    <cellStyle name="Normal" xfId="0" builtinId="0"/>
  </cellStyles>
  <dxfs count="16">
    <dxf>
      <alignment vertical="center" textRotation="0" justifyLastLine="0" shrinkToFit="0" readingOrder="0"/>
      <border diagonalUp="0" diagonalDown="0">
        <left style="medium">
          <color indexed="64"/>
        </left>
        <right style="medium">
          <color indexed="64"/>
        </right>
        <top/>
        <bottom/>
        <vertical/>
        <horizontal/>
      </border>
    </dxf>
    <dxf>
      <alignment vertical="center" textRotation="0" justifyLastLine="0" shrinkToFit="0" readingOrder="0"/>
      <border diagonalUp="0" diagonalDown="0">
        <left style="medium">
          <color indexed="64"/>
        </left>
        <right style="medium">
          <color indexed="64"/>
        </right>
        <top/>
        <bottom/>
        <vertical/>
        <horizontal/>
      </border>
    </dxf>
    <dxf>
      <alignment vertical="center" textRotation="0" justifyLastLine="0" shrinkToFit="0" readingOrder="0"/>
      <border diagonalUp="0" diagonalDown="0">
        <left style="medium">
          <color indexed="64"/>
        </left>
        <right style="medium">
          <color indexed="64"/>
        </right>
        <top/>
        <bottom/>
        <vertical/>
        <horizontal/>
      </border>
    </dxf>
    <dxf>
      <alignment vertical="center" textRotation="0" justifyLastLine="0" shrinkToFit="0" readingOrder="0"/>
      <border diagonalUp="0" diagonalDown="0">
        <left style="medium">
          <color indexed="64"/>
        </left>
        <right style="medium">
          <color indexed="64"/>
        </right>
        <top/>
        <bottom/>
        <vertical/>
        <horizontal/>
      </border>
    </dxf>
    <dxf>
      <alignment vertical="center" textRotation="0" justifyLastLine="0" shrinkToFit="0" readingOrder="0"/>
      <border diagonalUp="0" diagonalDown="0">
        <left style="medium">
          <color indexed="64"/>
        </left>
        <right style="medium">
          <color indexed="64"/>
        </right>
        <top/>
        <bottom/>
        <vertical/>
        <horizontal/>
      </border>
    </dxf>
    <dxf>
      <alignment horizontal="center" vertical="center" textRotation="0" indent="0" justifyLastLine="0" shrinkToFit="0" readingOrder="0"/>
      <border diagonalUp="0" diagonalDown="0">
        <left style="medium">
          <color indexed="64"/>
        </left>
        <right style="medium">
          <color indexed="64"/>
        </right>
        <top/>
        <bottom/>
        <vertical/>
        <horizontal/>
      </border>
    </dxf>
    <dxf>
      <alignment vertical="center" textRotation="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left" vertical="center" textRotation="0" indent="0" justifyLastLine="0" shrinkToFit="0" readingOrder="0"/>
    </dxf>
    <dxf>
      <alignment vertical="center" textRotation="0" justifyLastLine="0" shrinkToFit="0" readingOrder="0"/>
    </dxf>
    <dxf>
      <alignment horizontal="general" vertical="center" textRotation="0" wrapText="1" indent="0" justifyLastLine="0" shrinkToFit="0" readingOrder="0"/>
    </dxf>
    <dxf>
      <alignment vertical="center" textRotation="0" justifyLastLine="0" shrinkToFit="0" readingOrder="0"/>
    </dxf>
    <dxf>
      <font>
        <b val="0"/>
        <i/>
        <strike val="0"/>
        <condense val="0"/>
        <extend val="0"/>
        <outline val="0"/>
        <shadow val="0"/>
        <u val="none"/>
        <vertAlign val="baseline"/>
        <sz val="10"/>
        <color rgb="FF000000"/>
        <name val="Arial"/>
        <scheme val="none"/>
      </font>
      <numFmt numFmtId="30" formatCode="@"/>
      <fill>
        <patternFill patternType="solid">
          <fgColor indexed="64"/>
          <bgColor rgb="FFB8CCE4"/>
        </patternFill>
      </fill>
      <alignment horizontal="general"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onseConfigu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Q"/>
      <sheetName val="Config-T"/>
      <sheetName val="Service"/>
    </sheetNames>
    <sheetDataSet>
      <sheetData sheetId="0"/>
      <sheetData sheetId="1"/>
      <sheetData sheetId="2"/>
    </sheetDataSet>
  </externalBook>
</externalLink>
</file>

<file path=xl/tables/table1.xml><?xml version="1.0" encoding="utf-8"?>
<table xmlns="http://schemas.openxmlformats.org/spreadsheetml/2006/main" id="2" name="Table2" displayName="Table2" ref="A1:N74" totalsRowShown="0" headerRowDxfId="15" dataDxfId="14">
  <autoFilter ref="A1:N74"/>
  <tableColumns count="14">
    <tableColumn id="1" name="HeadingsLine" dataDxfId="13"/>
    <tableColumn id="2" name="Question / Note to Suppliers" dataDxfId="12"/>
    <tableColumn id="3" name="Description / Note Details" dataDxfId="11"/>
    <tableColumn id="4" name="Mandatory" dataDxfId="10"/>
    <tableColumn id="5" name="Instructional Attachments" dataDxfId="9"/>
    <tableColumn id="6" name="Question Options / Score" dataDxfId="8"/>
    <tableColumn id="7" name="Max Score/Weight" dataDxfId="7"/>
    <tableColumn id="8" name="Scoring Instructions" dataDxfId="6"/>
    <tableColumn id="9" name="Supplier A" dataDxfId="5"/>
    <tableColumn id="10" name="Supplier A2" dataDxfId="4"/>
    <tableColumn id="11" name="Supplier A3" dataDxfId="3"/>
    <tableColumn id="12" name="Supplier A4" dataDxfId="2"/>
    <tableColumn id="13" name="Supplier A5" dataDxfId="1"/>
    <tableColumn id="14" name="Supplier A6"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7"/>
  <sheetViews>
    <sheetView tabSelected="1" workbookViewId="0">
      <pane xSplit="1" ySplit="1" topLeftCell="B2" activePane="bottomRight" state="frozen"/>
      <selection pane="topRight" activeCell="B1" sqref="B1"/>
      <selection pane="bottomLeft" activeCell="A2" sqref="A2"/>
      <selection pane="bottomRight" activeCell="C18" sqref="C18"/>
    </sheetView>
  </sheetViews>
  <sheetFormatPr defaultRowHeight="15" x14ac:dyDescent="0.25"/>
  <cols>
    <col min="1" max="1" width="37.42578125" style="7" customWidth="1"/>
    <col min="2" max="2" width="52.85546875" style="1" bestFit="1" customWidth="1"/>
    <col min="3" max="3" width="36.7109375" style="10" bestFit="1" customWidth="1"/>
    <col min="4" max="4" width="12.42578125" style="6" customWidth="1"/>
    <col min="5" max="5" width="24.7109375" style="6" customWidth="1"/>
    <col min="6" max="6" width="24.42578125" style="6" customWidth="1"/>
    <col min="7" max="7" width="18.5703125" style="6" customWidth="1"/>
    <col min="8" max="8" width="47.5703125" style="1" customWidth="1"/>
    <col min="9" max="9" width="21.7109375" style="61" customWidth="1"/>
    <col min="10" max="14" width="10.85546875" style="73" bestFit="1" customWidth="1"/>
    <col min="15" max="16384" width="9.140625" style="1"/>
  </cols>
  <sheetData>
    <row r="1" spans="1:14" ht="25.5" x14ac:dyDescent="0.25">
      <c r="A1" s="8" t="s">
        <v>0</v>
      </c>
      <c r="B1" s="4" t="s">
        <v>1</v>
      </c>
      <c r="C1" s="9" t="s">
        <v>2</v>
      </c>
      <c r="D1" s="5" t="s">
        <v>3</v>
      </c>
      <c r="E1" s="5" t="s">
        <v>4</v>
      </c>
      <c r="F1" s="5" t="s">
        <v>5</v>
      </c>
      <c r="G1" s="5" t="s">
        <v>6</v>
      </c>
      <c r="H1" s="4" t="s">
        <v>7</v>
      </c>
      <c r="I1" s="58" t="s">
        <v>95</v>
      </c>
      <c r="J1" s="70" t="s">
        <v>96</v>
      </c>
      <c r="K1" s="70" t="s">
        <v>97</v>
      </c>
      <c r="L1" s="70" t="s">
        <v>98</v>
      </c>
      <c r="M1" s="70" t="s">
        <v>99</v>
      </c>
      <c r="N1" s="70" t="s">
        <v>100</v>
      </c>
    </row>
    <row r="2" spans="1:14" ht="17.25" x14ac:dyDescent="0.25">
      <c r="A2" s="2" t="s">
        <v>50</v>
      </c>
      <c r="B2" s="10" t="s">
        <v>48</v>
      </c>
      <c r="C2" s="6"/>
      <c r="D2" s="6" t="s">
        <v>11</v>
      </c>
      <c r="G2" s="6">
        <v>0</v>
      </c>
      <c r="H2" s="6" t="s">
        <v>49</v>
      </c>
      <c r="I2" s="59" t="s">
        <v>51</v>
      </c>
      <c r="J2" s="59" t="s">
        <v>51</v>
      </c>
      <c r="K2" s="59" t="s">
        <v>51</v>
      </c>
      <c r="L2" s="61"/>
      <c r="M2" s="61"/>
      <c r="N2" s="61"/>
    </row>
    <row r="3" spans="1:14" ht="45" x14ac:dyDescent="0.25">
      <c r="A3" s="2" t="s">
        <v>52</v>
      </c>
      <c r="B3" s="3" t="s">
        <v>101</v>
      </c>
      <c r="C3" s="6"/>
      <c r="D3" s="6" t="s">
        <v>11</v>
      </c>
      <c r="G3" s="6" t="s">
        <v>62</v>
      </c>
      <c r="H3" s="7" t="s">
        <v>102</v>
      </c>
      <c r="I3" s="59" t="s">
        <v>60</v>
      </c>
      <c r="J3" s="59" t="s">
        <v>60</v>
      </c>
      <c r="K3" s="59" t="s">
        <v>60</v>
      </c>
      <c r="L3" s="61"/>
      <c r="M3" s="61"/>
      <c r="N3" s="61"/>
    </row>
    <row r="4" spans="1:14" ht="17.25" x14ac:dyDescent="0.25">
      <c r="A4" s="2" t="s">
        <v>56</v>
      </c>
      <c r="B4" s="10" t="s">
        <v>53</v>
      </c>
      <c r="C4" s="6"/>
      <c r="D4" s="6" t="s">
        <v>11</v>
      </c>
      <c r="G4" s="6" t="s">
        <v>62</v>
      </c>
      <c r="H4" s="6" t="s">
        <v>59</v>
      </c>
      <c r="I4" s="59" t="s">
        <v>60</v>
      </c>
      <c r="J4" s="59" t="s">
        <v>60</v>
      </c>
      <c r="K4" s="59" t="s">
        <v>60</v>
      </c>
      <c r="L4" s="61"/>
      <c r="M4" s="61"/>
      <c r="N4" s="61"/>
    </row>
    <row r="5" spans="1:14" ht="34.5" x14ac:dyDescent="0.25">
      <c r="A5" s="2" t="s">
        <v>57</v>
      </c>
      <c r="B5" s="10" t="s">
        <v>54</v>
      </c>
      <c r="C5" s="6"/>
      <c r="D5" s="6" t="s">
        <v>11</v>
      </c>
      <c r="G5" s="6" t="s">
        <v>62</v>
      </c>
      <c r="H5" s="6" t="s">
        <v>59</v>
      </c>
      <c r="I5" s="59" t="s">
        <v>60</v>
      </c>
      <c r="J5" s="59" t="s">
        <v>60</v>
      </c>
      <c r="K5" s="59" t="s">
        <v>60</v>
      </c>
      <c r="L5" s="61"/>
      <c r="M5" s="61"/>
      <c r="N5" s="61"/>
    </row>
    <row r="6" spans="1:14" ht="75.75" thickBot="1" x14ac:dyDescent="0.3">
      <c r="A6" s="2" t="s">
        <v>58</v>
      </c>
      <c r="B6" s="10" t="s">
        <v>55</v>
      </c>
      <c r="C6" s="6"/>
      <c r="D6" s="6" t="s">
        <v>11</v>
      </c>
      <c r="G6" s="6" t="s">
        <v>62</v>
      </c>
      <c r="H6" s="11" t="s">
        <v>109</v>
      </c>
      <c r="I6" s="59" t="s">
        <v>60</v>
      </c>
      <c r="J6" s="71" t="s">
        <v>61</v>
      </c>
      <c r="K6" s="59" t="s">
        <v>60</v>
      </c>
      <c r="L6" s="61"/>
      <c r="M6" s="61"/>
      <c r="N6" s="61"/>
    </row>
    <row r="7" spans="1:14" ht="17.25" x14ac:dyDescent="0.25">
      <c r="A7" s="18" t="s">
        <v>32</v>
      </c>
      <c r="B7" s="19" t="s">
        <v>33</v>
      </c>
      <c r="C7" s="20"/>
      <c r="D7" s="21" t="s">
        <v>11</v>
      </c>
      <c r="E7" s="21"/>
      <c r="F7" s="21"/>
      <c r="G7" s="21"/>
      <c r="H7" s="22"/>
      <c r="I7" s="60"/>
      <c r="J7" s="72"/>
      <c r="K7" s="72"/>
      <c r="L7" s="72"/>
      <c r="M7" s="72"/>
      <c r="N7" s="72"/>
    </row>
    <row r="8" spans="1:14" x14ac:dyDescent="0.25">
      <c r="A8" s="24"/>
      <c r="B8" s="25" t="s">
        <v>42</v>
      </c>
      <c r="C8" s="26"/>
      <c r="D8" s="27"/>
      <c r="E8" s="27"/>
      <c r="F8" s="27"/>
      <c r="G8" s="27"/>
      <c r="H8" s="28"/>
    </row>
    <row r="9" spans="1:14" x14ac:dyDescent="0.25">
      <c r="A9" s="24"/>
      <c r="B9" s="30" t="s">
        <v>68</v>
      </c>
      <c r="C9" s="26"/>
      <c r="D9" s="27"/>
      <c r="E9" s="27"/>
      <c r="F9" s="27"/>
      <c r="G9" s="29">
        <v>1</v>
      </c>
      <c r="H9" s="28" t="s">
        <v>74</v>
      </c>
      <c r="I9" s="61">
        <v>1</v>
      </c>
      <c r="K9" s="73">
        <v>1</v>
      </c>
    </row>
    <row r="10" spans="1:14" x14ac:dyDescent="0.25">
      <c r="A10" s="24"/>
      <c r="B10" s="30" t="s">
        <v>69</v>
      </c>
      <c r="C10" s="26"/>
      <c r="D10" s="27"/>
      <c r="E10" s="27"/>
      <c r="F10" s="27"/>
      <c r="G10" s="29">
        <v>1</v>
      </c>
      <c r="H10" s="28" t="s">
        <v>73</v>
      </c>
      <c r="I10" s="61">
        <v>1</v>
      </c>
      <c r="K10" s="73">
        <v>1</v>
      </c>
    </row>
    <row r="11" spans="1:14" ht="30" x14ac:dyDescent="0.25">
      <c r="A11" s="24"/>
      <c r="B11" s="30" t="s">
        <v>70</v>
      </c>
      <c r="C11" s="26"/>
      <c r="D11" s="27"/>
      <c r="E11" s="27"/>
      <c r="F11" s="27"/>
      <c r="G11" s="29">
        <v>3</v>
      </c>
      <c r="H11" s="31" t="s">
        <v>71</v>
      </c>
      <c r="I11" s="61">
        <v>2</v>
      </c>
      <c r="K11" s="73">
        <v>3</v>
      </c>
    </row>
    <row r="12" spans="1:14" ht="120" x14ac:dyDescent="0.25">
      <c r="A12" s="24"/>
      <c r="B12" s="30" t="s">
        <v>72</v>
      </c>
      <c r="C12" s="26"/>
      <c r="D12" s="27"/>
      <c r="E12" s="27"/>
      <c r="F12" s="27"/>
      <c r="G12" s="29">
        <v>5</v>
      </c>
      <c r="H12" s="31" t="s">
        <v>84</v>
      </c>
      <c r="I12" s="61">
        <v>4</v>
      </c>
      <c r="K12" s="73">
        <v>4</v>
      </c>
    </row>
    <row r="13" spans="1:14" x14ac:dyDescent="0.25">
      <c r="A13" s="32"/>
      <c r="B13" s="33" t="s">
        <v>75</v>
      </c>
      <c r="C13" s="34"/>
      <c r="D13" s="35"/>
      <c r="E13" s="35"/>
      <c r="F13" s="35"/>
      <c r="G13" s="36">
        <f>SUM(G9:G12)</f>
        <v>10</v>
      </c>
      <c r="H13" s="36"/>
      <c r="I13" s="62">
        <f t="shared" ref="I13:N13" si="0">SUM(I9:I12)</f>
        <v>8</v>
      </c>
      <c r="J13" s="62">
        <f t="shared" si="0"/>
        <v>0</v>
      </c>
      <c r="K13" s="62">
        <f t="shared" si="0"/>
        <v>9</v>
      </c>
      <c r="L13" s="62">
        <f t="shared" si="0"/>
        <v>0</v>
      </c>
      <c r="M13" s="62">
        <f t="shared" si="0"/>
        <v>0</v>
      </c>
      <c r="N13" s="62">
        <f t="shared" si="0"/>
        <v>0</v>
      </c>
    </row>
    <row r="14" spans="1:14" x14ac:dyDescent="0.25">
      <c r="A14" s="24"/>
      <c r="B14" s="25" t="s">
        <v>43</v>
      </c>
      <c r="C14" s="26"/>
      <c r="D14" s="27"/>
      <c r="E14" s="27"/>
      <c r="F14" s="27"/>
      <c r="G14" s="29"/>
      <c r="H14" s="30"/>
    </row>
    <row r="15" spans="1:14" x14ac:dyDescent="0.25">
      <c r="A15" s="24"/>
      <c r="B15" s="30" t="s">
        <v>68</v>
      </c>
      <c r="C15" s="26"/>
      <c r="D15" s="27"/>
      <c r="E15" s="27"/>
      <c r="F15" s="27"/>
      <c r="G15" s="29">
        <v>1</v>
      </c>
      <c r="H15" s="31" t="s">
        <v>74</v>
      </c>
      <c r="I15" s="61">
        <v>1</v>
      </c>
      <c r="K15" s="73">
        <v>1</v>
      </c>
    </row>
    <row r="16" spans="1:14" ht="33.75" customHeight="1" x14ac:dyDescent="0.25">
      <c r="A16" s="24"/>
      <c r="B16" s="30" t="s">
        <v>69</v>
      </c>
      <c r="C16" s="26"/>
      <c r="D16" s="27"/>
      <c r="E16" s="27"/>
      <c r="F16" s="27"/>
      <c r="G16" s="29">
        <v>1</v>
      </c>
      <c r="H16" s="31" t="s">
        <v>73</v>
      </c>
      <c r="I16" s="61">
        <v>1</v>
      </c>
      <c r="K16" s="73">
        <v>1</v>
      </c>
    </row>
    <row r="17" spans="1:14" ht="45.75" customHeight="1" x14ac:dyDescent="0.25">
      <c r="A17" s="24"/>
      <c r="B17" s="30" t="s">
        <v>70</v>
      </c>
      <c r="C17" s="26"/>
      <c r="D17" s="27"/>
      <c r="E17" s="27"/>
      <c r="F17" s="27"/>
      <c r="G17" s="29">
        <v>3</v>
      </c>
      <c r="H17" s="31" t="s">
        <v>71</v>
      </c>
      <c r="I17" s="61">
        <v>3</v>
      </c>
      <c r="K17" s="73">
        <v>3</v>
      </c>
    </row>
    <row r="18" spans="1:14" ht="120" x14ac:dyDescent="0.25">
      <c r="A18" s="24"/>
      <c r="B18" s="30" t="s">
        <v>72</v>
      </c>
      <c r="C18" s="26"/>
      <c r="D18" s="27"/>
      <c r="E18" s="27"/>
      <c r="F18" s="27"/>
      <c r="G18" s="29">
        <v>5</v>
      </c>
      <c r="H18" s="31" t="s">
        <v>85</v>
      </c>
      <c r="I18" s="61">
        <v>5</v>
      </c>
      <c r="K18" s="73">
        <v>5</v>
      </c>
    </row>
    <row r="19" spans="1:14" x14ac:dyDescent="0.25">
      <c r="A19" s="32"/>
      <c r="B19" s="33" t="s">
        <v>76</v>
      </c>
      <c r="C19" s="34"/>
      <c r="D19" s="35"/>
      <c r="E19" s="35"/>
      <c r="F19" s="35"/>
      <c r="G19" s="36">
        <f>SUM(G15:G18)</f>
        <v>10</v>
      </c>
      <c r="H19" s="36"/>
      <c r="I19" s="62">
        <f t="shared" ref="I19:N19" si="1">SUM(I15:I18)</f>
        <v>10</v>
      </c>
      <c r="J19" s="62">
        <f t="shared" si="1"/>
        <v>0</v>
      </c>
      <c r="K19" s="62">
        <f t="shared" si="1"/>
        <v>10</v>
      </c>
      <c r="L19" s="62">
        <f t="shared" si="1"/>
        <v>0</v>
      </c>
      <c r="M19" s="62">
        <f t="shared" si="1"/>
        <v>0</v>
      </c>
      <c r="N19" s="62">
        <f t="shared" si="1"/>
        <v>0</v>
      </c>
    </row>
    <row r="20" spans="1:14" x14ac:dyDescent="0.25">
      <c r="A20" s="24"/>
      <c r="B20" s="25" t="s">
        <v>77</v>
      </c>
      <c r="C20" s="26"/>
      <c r="D20" s="27"/>
      <c r="E20" s="27"/>
      <c r="F20" s="27"/>
      <c r="G20" s="29"/>
      <c r="H20" s="28"/>
    </row>
    <row r="21" spans="1:14" x14ac:dyDescent="0.25">
      <c r="A21" s="24"/>
      <c r="B21" s="30" t="s">
        <v>68</v>
      </c>
      <c r="C21" s="26"/>
      <c r="D21" s="27"/>
      <c r="E21" s="27"/>
      <c r="F21" s="27"/>
      <c r="G21" s="29">
        <v>1</v>
      </c>
      <c r="H21" s="31" t="s">
        <v>74</v>
      </c>
      <c r="I21" s="61">
        <v>1</v>
      </c>
      <c r="K21" s="73">
        <v>1</v>
      </c>
    </row>
    <row r="22" spans="1:14" ht="30" customHeight="1" x14ac:dyDescent="0.25">
      <c r="A22" s="24"/>
      <c r="B22" s="30" t="s">
        <v>69</v>
      </c>
      <c r="C22" s="26"/>
      <c r="D22" s="27"/>
      <c r="E22" s="27"/>
      <c r="F22" s="27"/>
      <c r="G22" s="29">
        <v>1</v>
      </c>
      <c r="H22" s="31" t="s">
        <v>73</v>
      </c>
      <c r="I22" s="61">
        <v>1</v>
      </c>
      <c r="K22" s="73">
        <v>1</v>
      </c>
    </row>
    <row r="23" spans="1:14" ht="30" x14ac:dyDescent="0.25">
      <c r="A23" s="24"/>
      <c r="B23" s="30" t="s">
        <v>70</v>
      </c>
      <c r="C23" s="26"/>
      <c r="D23" s="27"/>
      <c r="E23" s="27"/>
      <c r="F23" s="27"/>
      <c r="G23" s="29">
        <v>3</v>
      </c>
      <c r="H23" s="31" t="s">
        <v>71</v>
      </c>
      <c r="I23" s="61">
        <v>3</v>
      </c>
      <c r="K23" s="73">
        <v>2</v>
      </c>
    </row>
    <row r="24" spans="1:14" ht="120" x14ac:dyDescent="0.25">
      <c r="A24" s="24"/>
      <c r="B24" s="30" t="s">
        <v>72</v>
      </c>
      <c r="C24" s="26"/>
      <c r="D24" s="27"/>
      <c r="E24" s="27"/>
      <c r="F24" s="27"/>
      <c r="G24" s="29">
        <v>5</v>
      </c>
      <c r="H24" s="31" t="s">
        <v>86</v>
      </c>
      <c r="I24" s="61">
        <v>3</v>
      </c>
      <c r="K24" s="73">
        <v>3</v>
      </c>
    </row>
    <row r="25" spans="1:14" x14ac:dyDescent="0.25">
      <c r="A25" s="32"/>
      <c r="B25" s="33" t="s">
        <v>78</v>
      </c>
      <c r="C25" s="34"/>
      <c r="D25" s="35"/>
      <c r="E25" s="35"/>
      <c r="F25" s="35"/>
      <c r="G25" s="36">
        <f>SUM(G21:G24)</f>
        <v>10</v>
      </c>
      <c r="H25" s="36"/>
      <c r="I25" s="62">
        <f t="shared" ref="I25" si="2">SUM(I21:I24)</f>
        <v>8</v>
      </c>
      <c r="J25" s="62">
        <f t="shared" ref="J25" si="3">SUM(J21:J24)</f>
        <v>0</v>
      </c>
      <c r="K25" s="62">
        <f t="shared" ref="K25" si="4">SUM(K21:K24)</f>
        <v>7</v>
      </c>
      <c r="L25" s="62">
        <f t="shared" ref="L25" si="5">SUM(L21:L24)</f>
        <v>0</v>
      </c>
      <c r="M25" s="62">
        <f t="shared" ref="M25" si="6">SUM(M21:M24)</f>
        <v>0</v>
      </c>
      <c r="N25" s="62">
        <f t="shared" ref="N25" si="7">SUM(N21:N24)</f>
        <v>0</v>
      </c>
    </row>
    <row r="26" spans="1:14" ht="75" x14ac:dyDescent="0.25">
      <c r="A26" s="24"/>
      <c r="B26" s="37" t="s">
        <v>79</v>
      </c>
      <c r="C26" s="26" t="s">
        <v>87</v>
      </c>
      <c r="D26" s="27"/>
      <c r="E26" s="27"/>
      <c r="F26" s="27"/>
      <c r="G26" s="27">
        <v>10</v>
      </c>
      <c r="H26" s="31" t="s">
        <v>88</v>
      </c>
      <c r="I26" s="61">
        <v>0</v>
      </c>
      <c r="K26" s="73">
        <v>0</v>
      </c>
    </row>
    <row r="27" spans="1:14" ht="15.75" thickBot="1" x14ac:dyDescent="0.3">
      <c r="A27" s="38"/>
      <c r="B27" s="39"/>
      <c r="C27" s="40"/>
      <c r="D27" s="41"/>
      <c r="E27" s="41"/>
      <c r="F27" s="41" t="s">
        <v>17</v>
      </c>
      <c r="G27" s="41">
        <f>SUM(G13,G19,G25)</f>
        <v>30</v>
      </c>
      <c r="H27" s="41">
        <f t="shared" ref="H27:N27" si="8">SUM(H13,H19,H25)</f>
        <v>0</v>
      </c>
      <c r="I27" s="63">
        <f t="shared" si="8"/>
        <v>26</v>
      </c>
      <c r="J27" s="63">
        <f t="shared" si="8"/>
        <v>0</v>
      </c>
      <c r="K27" s="63">
        <f t="shared" si="8"/>
        <v>26</v>
      </c>
      <c r="L27" s="63">
        <f t="shared" si="8"/>
        <v>0</v>
      </c>
      <c r="M27" s="63">
        <f t="shared" si="8"/>
        <v>0</v>
      </c>
      <c r="N27" s="63">
        <f t="shared" si="8"/>
        <v>0</v>
      </c>
    </row>
    <row r="28" spans="1:14" ht="51.75" x14ac:dyDescent="0.25">
      <c r="A28" s="18" t="s">
        <v>8</v>
      </c>
      <c r="B28" s="22"/>
      <c r="C28" s="20"/>
      <c r="D28" s="21"/>
      <c r="E28" s="21"/>
      <c r="F28" s="21"/>
      <c r="G28" s="21"/>
      <c r="H28" s="22"/>
      <c r="I28" s="60"/>
      <c r="J28" s="72"/>
      <c r="K28" s="72"/>
      <c r="L28" s="72"/>
      <c r="M28" s="72"/>
      <c r="N28" s="72"/>
    </row>
    <row r="29" spans="1:14" ht="51" customHeight="1" x14ac:dyDescent="0.25">
      <c r="A29" s="79">
        <v>7.1</v>
      </c>
      <c r="B29" s="37" t="s">
        <v>103</v>
      </c>
      <c r="C29" s="26"/>
      <c r="D29" s="27" t="s">
        <v>104</v>
      </c>
      <c r="E29" s="27" t="s">
        <v>16</v>
      </c>
      <c r="F29" s="27" t="s">
        <v>16</v>
      </c>
      <c r="G29" s="6" t="s">
        <v>62</v>
      </c>
      <c r="H29" s="37" t="s">
        <v>107</v>
      </c>
      <c r="I29" s="59" t="s">
        <v>60</v>
      </c>
      <c r="K29" s="59" t="s">
        <v>60</v>
      </c>
    </row>
    <row r="30" spans="1:14" ht="75" x14ac:dyDescent="0.25">
      <c r="A30" s="24" t="s">
        <v>9</v>
      </c>
      <c r="B30" s="37" t="s">
        <v>15</v>
      </c>
      <c r="C30" s="37" t="s">
        <v>12</v>
      </c>
      <c r="D30" s="27" t="s">
        <v>11</v>
      </c>
      <c r="E30" s="27" t="s">
        <v>16</v>
      </c>
      <c r="F30" s="27" t="s">
        <v>16</v>
      </c>
      <c r="G30" s="27">
        <v>2</v>
      </c>
      <c r="H30" s="37" t="s">
        <v>10</v>
      </c>
      <c r="I30" s="61">
        <v>1</v>
      </c>
      <c r="J30" s="61"/>
      <c r="K30" s="61">
        <v>2</v>
      </c>
      <c r="L30" s="61"/>
      <c r="M30" s="61"/>
      <c r="N30" s="61"/>
    </row>
    <row r="31" spans="1:14" ht="90" x14ac:dyDescent="0.25">
      <c r="A31" s="24"/>
      <c r="B31" s="42"/>
      <c r="C31" s="37" t="s">
        <v>13</v>
      </c>
      <c r="D31" s="27" t="s">
        <v>11</v>
      </c>
      <c r="E31" s="27" t="s">
        <v>16</v>
      </c>
      <c r="F31" s="27" t="s">
        <v>16</v>
      </c>
      <c r="G31" s="27">
        <v>3</v>
      </c>
      <c r="H31" s="37" t="s">
        <v>34</v>
      </c>
      <c r="I31" s="61">
        <v>3</v>
      </c>
      <c r="J31" s="61"/>
      <c r="K31" s="61">
        <v>3</v>
      </c>
      <c r="L31" s="61"/>
      <c r="M31" s="61"/>
      <c r="N31" s="61"/>
    </row>
    <row r="32" spans="1:14" ht="150" x14ac:dyDescent="0.25">
      <c r="A32" s="24"/>
      <c r="B32" s="42"/>
      <c r="C32" s="37" t="s">
        <v>14</v>
      </c>
      <c r="D32" s="27" t="s">
        <v>11</v>
      </c>
      <c r="E32" s="27" t="s">
        <v>16</v>
      </c>
      <c r="F32" s="27" t="s">
        <v>16</v>
      </c>
      <c r="G32" s="27">
        <v>5</v>
      </c>
      <c r="H32" s="37" t="s">
        <v>35</v>
      </c>
      <c r="I32" s="61">
        <v>4</v>
      </c>
      <c r="J32" s="61"/>
      <c r="K32" s="61">
        <v>5</v>
      </c>
      <c r="L32" s="61"/>
      <c r="M32" s="61"/>
      <c r="N32" s="61"/>
    </row>
    <row r="33" spans="1:14" x14ac:dyDescent="0.25">
      <c r="A33" s="43"/>
      <c r="B33" s="44"/>
      <c r="C33" s="45"/>
      <c r="D33" s="46"/>
      <c r="E33" s="46"/>
      <c r="F33" s="46" t="s">
        <v>17</v>
      </c>
      <c r="G33" s="46">
        <f>SUM(G29:G32)</f>
        <v>10</v>
      </c>
      <c r="H33" s="46">
        <f t="shared" ref="H33:K33" si="9">SUM(H29:H32)</f>
        <v>0</v>
      </c>
      <c r="I33" s="46">
        <f t="shared" si="9"/>
        <v>8</v>
      </c>
      <c r="J33" s="46">
        <f t="shared" si="9"/>
        <v>0</v>
      </c>
      <c r="K33" s="46">
        <f t="shared" si="9"/>
        <v>10</v>
      </c>
      <c r="L33" s="46">
        <f t="shared" ref="L33" si="10">SUM(L29:L32)</f>
        <v>0</v>
      </c>
      <c r="M33" s="46">
        <f t="shared" ref="M33" si="11">SUM(M29:M32)</f>
        <v>0</v>
      </c>
      <c r="N33" s="46">
        <f t="shared" ref="N33" si="12">SUM(N29:N32)</f>
        <v>0</v>
      </c>
    </row>
    <row r="34" spans="1:14" ht="135" x14ac:dyDescent="0.25">
      <c r="A34" s="24" t="s">
        <v>18</v>
      </c>
      <c r="B34" s="37" t="s">
        <v>31</v>
      </c>
      <c r="C34" s="37" t="s">
        <v>19</v>
      </c>
      <c r="D34" s="27" t="s">
        <v>11</v>
      </c>
      <c r="E34" s="27" t="s">
        <v>16</v>
      </c>
      <c r="F34" s="27" t="s">
        <v>16</v>
      </c>
      <c r="G34" s="27">
        <v>5</v>
      </c>
      <c r="H34" s="37" t="s">
        <v>36</v>
      </c>
      <c r="I34" s="61">
        <v>3</v>
      </c>
      <c r="K34" s="73">
        <v>5</v>
      </c>
    </row>
    <row r="35" spans="1:14" ht="165" x14ac:dyDescent="0.25">
      <c r="A35" s="24"/>
      <c r="B35" s="37"/>
      <c r="C35" s="37" t="s">
        <v>20</v>
      </c>
      <c r="D35" s="27" t="s">
        <v>11</v>
      </c>
      <c r="E35" s="27" t="s">
        <v>16</v>
      </c>
      <c r="F35" s="27" t="s">
        <v>16</v>
      </c>
      <c r="G35" s="27">
        <v>5</v>
      </c>
      <c r="H35" s="37" t="s">
        <v>37</v>
      </c>
      <c r="I35" s="61">
        <v>2</v>
      </c>
      <c r="K35" s="73">
        <v>5</v>
      </c>
    </row>
    <row r="36" spans="1:14" ht="180" x14ac:dyDescent="0.25">
      <c r="A36" s="24"/>
      <c r="B36" s="37"/>
      <c r="C36" s="37" t="s">
        <v>21</v>
      </c>
      <c r="D36" s="27" t="s">
        <v>11</v>
      </c>
      <c r="E36" s="27" t="s">
        <v>16</v>
      </c>
      <c r="F36" s="27" t="s">
        <v>16</v>
      </c>
      <c r="G36" s="27">
        <v>5</v>
      </c>
      <c r="H36" s="37" t="s">
        <v>110</v>
      </c>
      <c r="I36" s="61">
        <v>2</v>
      </c>
      <c r="K36" s="73">
        <v>8</v>
      </c>
    </row>
    <row r="37" spans="1:14" x14ac:dyDescent="0.25">
      <c r="A37" s="43"/>
      <c r="B37" s="44"/>
      <c r="C37" s="45"/>
      <c r="D37" s="46"/>
      <c r="E37" s="46"/>
      <c r="F37" s="46" t="s">
        <v>17</v>
      </c>
      <c r="G37" s="46">
        <f>SUM(G34:G36)</f>
        <v>15</v>
      </c>
      <c r="H37" s="47">
        <f t="shared" ref="H37:N37" si="13">SUM(H34:H36)</f>
        <v>0</v>
      </c>
      <c r="I37" s="64">
        <f t="shared" si="13"/>
        <v>7</v>
      </c>
      <c r="J37" s="64">
        <f t="shared" si="13"/>
        <v>0</v>
      </c>
      <c r="K37" s="64">
        <f t="shared" si="13"/>
        <v>18</v>
      </c>
      <c r="L37" s="64">
        <f t="shared" si="13"/>
        <v>0</v>
      </c>
      <c r="M37" s="64">
        <f t="shared" si="13"/>
        <v>0</v>
      </c>
      <c r="N37" s="64">
        <f t="shared" si="13"/>
        <v>0</v>
      </c>
    </row>
    <row r="38" spans="1:14" ht="188.25" customHeight="1" x14ac:dyDescent="0.25">
      <c r="A38" s="24" t="s">
        <v>22</v>
      </c>
      <c r="B38" s="37" t="s">
        <v>112</v>
      </c>
      <c r="C38" s="37" t="s">
        <v>23</v>
      </c>
      <c r="D38" s="27" t="s">
        <v>11</v>
      </c>
      <c r="E38" s="27" t="s">
        <v>16</v>
      </c>
      <c r="F38" s="27" t="s">
        <v>16</v>
      </c>
      <c r="G38" s="27">
        <v>5</v>
      </c>
      <c r="H38" s="37" t="s">
        <v>89</v>
      </c>
      <c r="I38" s="61">
        <v>5</v>
      </c>
      <c r="K38" s="73">
        <v>4</v>
      </c>
    </row>
    <row r="39" spans="1:14" ht="188.25" customHeight="1" x14ac:dyDescent="0.25">
      <c r="A39" s="24"/>
      <c r="B39" s="37"/>
      <c r="C39" s="37" t="s">
        <v>24</v>
      </c>
      <c r="D39" s="27" t="s">
        <v>11</v>
      </c>
      <c r="E39" s="27" t="s">
        <v>16</v>
      </c>
      <c r="F39" s="27" t="s">
        <v>16</v>
      </c>
      <c r="G39" s="27">
        <v>5</v>
      </c>
      <c r="H39" s="37" t="s">
        <v>38</v>
      </c>
      <c r="I39" s="61">
        <v>5</v>
      </c>
      <c r="K39" s="73">
        <v>5</v>
      </c>
    </row>
    <row r="40" spans="1:14" ht="150" x14ac:dyDescent="0.25">
      <c r="A40" s="24"/>
      <c r="B40" s="37"/>
      <c r="C40" s="37" t="s">
        <v>25</v>
      </c>
      <c r="D40" s="27" t="s">
        <v>11</v>
      </c>
      <c r="E40" s="27" t="s">
        <v>16</v>
      </c>
      <c r="F40" s="27" t="s">
        <v>16</v>
      </c>
      <c r="G40" s="27">
        <v>4</v>
      </c>
      <c r="H40" s="37" t="s">
        <v>90</v>
      </c>
      <c r="I40" s="61">
        <v>3</v>
      </c>
      <c r="K40" s="73">
        <v>3</v>
      </c>
    </row>
    <row r="41" spans="1:14" ht="120" x14ac:dyDescent="0.25">
      <c r="A41" s="24"/>
      <c r="B41" s="37"/>
      <c r="C41" s="37" t="s">
        <v>26</v>
      </c>
      <c r="D41" s="27" t="s">
        <v>11</v>
      </c>
      <c r="E41" s="27" t="s">
        <v>16</v>
      </c>
      <c r="F41" s="27" t="s">
        <v>16</v>
      </c>
      <c r="G41" s="27">
        <v>3</v>
      </c>
      <c r="H41" s="37" t="s">
        <v>39</v>
      </c>
      <c r="I41" s="61">
        <v>2</v>
      </c>
      <c r="K41" s="73">
        <v>1</v>
      </c>
    </row>
    <row r="42" spans="1:14" ht="135" x14ac:dyDescent="0.25">
      <c r="A42" s="24"/>
      <c r="B42" s="37"/>
      <c r="C42" s="37" t="s">
        <v>27</v>
      </c>
      <c r="D42" s="27" t="s">
        <v>11</v>
      </c>
      <c r="E42" s="27" t="s">
        <v>16</v>
      </c>
      <c r="F42" s="27" t="s">
        <v>16</v>
      </c>
      <c r="G42" s="27">
        <v>3</v>
      </c>
      <c r="H42" s="37" t="s">
        <v>91</v>
      </c>
      <c r="I42" s="61">
        <v>2</v>
      </c>
      <c r="K42" s="73">
        <v>1</v>
      </c>
    </row>
    <row r="43" spans="1:14" ht="120" x14ac:dyDescent="0.25">
      <c r="A43" s="24"/>
      <c r="B43" s="37"/>
      <c r="C43" s="37" t="s">
        <v>28</v>
      </c>
      <c r="D43" s="27" t="s">
        <v>11</v>
      </c>
      <c r="E43" s="27" t="s">
        <v>16</v>
      </c>
      <c r="F43" s="27" t="s">
        <v>16</v>
      </c>
      <c r="G43" s="27">
        <v>3</v>
      </c>
      <c r="H43" s="37" t="s">
        <v>40</v>
      </c>
      <c r="I43" s="61">
        <v>2</v>
      </c>
      <c r="K43" s="73">
        <v>1</v>
      </c>
    </row>
    <row r="44" spans="1:14" ht="150" x14ac:dyDescent="0.25">
      <c r="A44" s="24"/>
      <c r="B44" s="37"/>
      <c r="C44" s="37" t="s">
        <v>29</v>
      </c>
      <c r="D44" s="27" t="s">
        <v>11</v>
      </c>
      <c r="E44" s="27" t="s">
        <v>16</v>
      </c>
      <c r="F44" s="27" t="s">
        <v>16</v>
      </c>
      <c r="G44" s="27">
        <v>3</v>
      </c>
      <c r="H44" s="37" t="s">
        <v>41</v>
      </c>
      <c r="I44" s="61">
        <v>1</v>
      </c>
      <c r="K44" s="73">
        <v>1</v>
      </c>
    </row>
    <row r="45" spans="1:14" ht="180.75" thickBot="1" x14ac:dyDescent="0.3">
      <c r="A45" s="24"/>
      <c r="B45" s="37"/>
      <c r="C45" s="37" t="s">
        <v>30</v>
      </c>
      <c r="D45" s="27" t="s">
        <v>11</v>
      </c>
      <c r="E45" s="27" t="s">
        <v>16</v>
      </c>
      <c r="F45" s="27" t="s">
        <v>16</v>
      </c>
      <c r="G45" s="27">
        <v>4</v>
      </c>
      <c r="H45" s="37" t="s">
        <v>92</v>
      </c>
      <c r="I45" s="61">
        <v>1</v>
      </c>
      <c r="K45" s="73">
        <v>4</v>
      </c>
    </row>
    <row r="46" spans="1:14" ht="15.75" thickBot="1" x14ac:dyDescent="0.3">
      <c r="A46" s="86"/>
      <c r="B46" s="87"/>
      <c r="C46" s="88"/>
      <c r="D46" s="89"/>
      <c r="E46" s="89"/>
      <c r="F46" s="89" t="s">
        <v>17</v>
      </c>
      <c r="G46" s="89">
        <f>SUM(G38:G45)</f>
        <v>30</v>
      </c>
      <c r="H46" s="90">
        <f t="shared" ref="H46:N46" si="14">SUM(H38:H45)</f>
        <v>0</v>
      </c>
      <c r="I46" s="91">
        <f t="shared" si="14"/>
        <v>21</v>
      </c>
      <c r="J46" s="91">
        <f t="shared" si="14"/>
        <v>0</v>
      </c>
      <c r="K46" s="91">
        <f t="shared" si="14"/>
        <v>20</v>
      </c>
      <c r="L46" s="91">
        <f t="shared" si="14"/>
        <v>0</v>
      </c>
      <c r="M46" s="91">
        <f t="shared" si="14"/>
        <v>0</v>
      </c>
      <c r="N46" s="91">
        <f t="shared" si="14"/>
        <v>0</v>
      </c>
    </row>
    <row r="47" spans="1:14" s="83" customFormat="1" ht="210.75" thickBot="1" x14ac:dyDescent="0.3">
      <c r="A47" s="83" t="s">
        <v>111</v>
      </c>
      <c r="B47" s="84" t="s">
        <v>113</v>
      </c>
      <c r="C47" s="84" t="s">
        <v>115</v>
      </c>
      <c r="D47" s="37" t="s">
        <v>11</v>
      </c>
      <c r="E47" s="37" t="s">
        <v>16</v>
      </c>
      <c r="F47" s="37" t="s">
        <v>16</v>
      </c>
      <c r="G47" s="27">
        <v>5</v>
      </c>
      <c r="H47" s="37" t="s">
        <v>114</v>
      </c>
      <c r="I47" s="85">
        <v>3</v>
      </c>
      <c r="J47" s="85"/>
      <c r="K47" s="85">
        <v>4</v>
      </c>
      <c r="L47" s="85"/>
      <c r="M47" s="85"/>
      <c r="N47" s="85"/>
    </row>
    <row r="48" spans="1:14" ht="15.75" thickBot="1" x14ac:dyDescent="0.3">
      <c r="A48" s="86"/>
      <c r="B48" s="87"/>
      <c r="C48" s="88"/>
      <c r="D48" s="89"/>
      <c r="E48" s="89"/>
      <c r="F48" s="89" t="s">
        <v>17</v>
      </c>
      <c r="G48" s="89">
        <f>SUM(G47)</f>
        <v>5</v>
      </c>
      <c r="H48" s="90"/>
      <c r="I48" s="65">
        <f>SUM(I47)</f>
        <v>3</v>
      </c>
      <c r="J48" s="65">
        <f t="shared" ref="J48:N48" si="15">SUM(J47)</f>
        <v>0</v>
      </c>
      <c r="K48" s="65">
        <f t="shared" si="15"/>
        <v>4</v>
      </c>
      <c r="L48" s="65">
        <f t="shared" si="15"/>
        <v>0</v>
      </c>
      <c r="M48" s="65">
        <f t="shared" si="15"/>
        <v>0</v>
      </c>
      <c r="N48" s="65">
        <f t="shared" si="15"/>
        <v>0</v>
      </c>
    </row>
    <row r="49" spans="1:14" ht="30" x14ac:dyDescent="0.25">
      <c r="A49" s="80" t="s">
        <v>63</v>
      </c>
      <c r="B49" s="49" t="s">
        <v>64</v>
      </c>
      <c r="C49" s="19"/>
      <c r="D49" s="49" t="s">
        <v>11</v>
      </c>
      <c r="E49" s="49"/>
      <c r="F49" s="49"/>
      <c r="G49" s="49" t="s">
        <v>62</v>
      </c>
      <c r="H49" s="49" t="s">
        <v>67</v>
      </c>
      <c r="I49" s="66" t="s">
        <v>60</v>
      </c>
      <c r="J49" s="74"/>
      <c r="K49" s="66" t="s">
        <v>60</v>
      </c>
      <c r="L49" s="74"/>
      <c r="M49" s="74"/>
      <c r="N49" s="74"/>
    </row>
    <row r="50" spans="1:14" ht="90.75" thickBot="1" x14ac:dyDescent="0.3">
      <c r="A50" s="82" t="s">
        <v>65</v>
      </c>
      <c r="B50" s="52" t="s">
        <v>66</v>
      </c>
      <c r="C50" s="53"/>
      <c r="D50" s="54" t="s">
        <v>11</v>
      </c>
      <c r="E50" s="54"/>
      <c r="F50" s="54"/>
      <c r="G50" s="55" t="s">
        <v>62</v>
      </c>
      <c r="H50" s="52" t="s">
        <v>93</v>
      </c>
      <c r="I50" s="67" t="s">
        <v>60</v>
      </c>
      <c r="J50" s="75"/>
      <c r="K50" s="67" t="s">
        <v>60</v>
      </c>
      <c r="L50" s="75"/>
      <c r="M50" s="75"/>
      <c r="N50" s="75"/>
    </row>
    <row r="51" spans="1:14" ht="300" x14ac:dyDescent="0.25">
      <c r="A51" s="81" t="s">
        <v>45</v>
      </c>
      <c r="B51" s="37" t="s">
        <v>44</v>
      </c>
      <c r="C51" s="50"/>
      <c r="D51" s="29" t="s">
        <v>11</v>
      </c>
      <c r="E51" s="27" t="s">
        <v>16</v>
      </c>
      <c r="F51" s="27" t="s">
        <v>16</v>
      </c>
      <c r="G51" s="29">
        <v>5</v>
      </c>
      <c r="H51" s="37" t="s">
        <v>94</v>
      </c>
      <c r="I51" s="61">
        <v>5</v>
      </c>
      <c r="K51" s="73">
        <v>2</v>
      </c>
    </row>
    <row r="52" spans="1:14" ht="15.75" thickBot="1" x14ac:dyDescent="0.3">
      <c r="A52" s="38"/>
      <c r="B52" s="51"/>
      <c r="C52" s="51"/>
      <c r="D52" s="51"/>
      <c r="E52" s="51"/>
      <c r="F52" s="51"/>
      <c r="G52" s="48">
        <f>SUM(G51)</f>
        <v>5</v>
      </c>
      <c r="H52" s="48">
        <f t="shared" ref="H52:N52" si="16">SUM(H51)</f>
        <v>0</v>
      </c>
      <c r="I52" s="65">
        <f t="shared" si="16"/>
        <v>5</v>
      </c>
      <c r="J52" s="65">
        <f t="shared" si="16"/>
        <v>0</v>
      </c>
      <c r="K52" s="65">
        <f t="shared" si="16"/>
        <v>2</v>
      </c>
      <c r="L52" s="65">
        <f t="shared" si="16"/>
        <v>0</v>
      </c>
      <c r="M52" s="65">
        <f t="shared" si="16"/>
        <v>0</v>
      </c>
      <c r="N52" s="65">
        <f t="shared" si="16"/>
        <v>0</v>
      </c>
    </row>
    <row r="53" spans="1:14" ht="225" x14ac:dyDescent="0.25">
      <c r="A53" s="80" t="s">
        <v>47</v>
      </c>
      <c r="B53" s="49" t="s">
        <v>46</v>
      </c>
      <c r="C53" s="19"/>
      <c r="D53" s="23" t="s">
        <v>11</v>
      </c>
      <c r="E53" s="21" t="s">
        <v>16</v>
      </c>
      <c r="F53" s="21" t="s">
        <v>16</v>
      </c>
      <c r="G53" s="23">
        <v>5</v>
      </c>
      <c r="H53" s="49" t="s">
        <v>108</v>
      </c>
      <c r="I53" s="60">
        <v>4</v>
      </c>
      <c r="J53" s="72"/>
      <c r="K53" s="72">
        <v>2</v>
      </c>
      <c r="L53" s="72"/>
      <c r="M53" s="72"/>
      <c r="N53" s="72"/>
    </row>
    <row r="54" spans="1:14" ht="15.75" thickBot="1" x14ac:dyDescent="0.3">
      <c r="A54" s="38"/>
      <c r="B54" s="51"/>
      <c r="C54" s="51"/>
      <c r="D54" s="51"/>
      <c r="E54" s="51"/>
      <c r="F54" s="51"/>
      <c r="G54" s="48">
        <v>5</v>
      </c>
      <c r="H54" s="48"/>
      <c r="I54" s="65">
        <f t="shared" ref="I54" si="17">SUM(I53)</f>
        <v>4</v>
      </c>
      <c r="J54" s="65">
        <f t="shared" ref="J54" si="18">SUM(J53)</f>
        <v>0</v>
      </c>
      <c r="K54" s="65">
        <f t="shared" ref="K54" si="19">SUM(K53)</f>
        <v>2</v>
      </c>
      <c r="L54" s="65">
        <f t="shared" ref="L54" si="20">SUM(L53)</f>
        <v>0</v>
      </c>
      <c r="M54" s="65">
        <f t="shared" ref="M54" si="21">SUM(M53)</f>
        <v>0</v>
      </c>
      <c r="N54" s="65">
        <f t="shared" ref="N54" si="22">SUM(N53)</f>
        <v>0</v>
      </c>
    </row>
    <row r="55" spans="1:14" x14ac:dyDescent="0.25">
      <c r="A55" s="80" t="s">
        <v>105</v>
      </c>
      <c r="B55" s="11"/>
      <c r="C55" s="12"/>
      <c r="D55" s="13" t="s">
        <v>11</v>
      </c>
      <c r="E55" s="13" t="s">
        <v>16</v>
      </c>
      <c r="F55" s="13" t="s">
        <v>16</v>
      </c>
      <c r="G55" s="14" t="s">
        <v>62</v>
      </c>
      <c r="H55" s="14" t="s">
        <v>106</v>
      </c>
      <c r="I55" s="59" t="s">
        <v>60</v>
      </c>
      <c r="J55" s="68"/>
      <c r="K55" s="68"/>
      <c r="L55" s="68"/>
      <c r="M55" s="68"/>
      <c r="N55" s="68"/>
    </row>
    <row r="56" spans="1:14" x14ac:dyDescent="0.25">
      <c r="A56" s="11"/>
      <c r="B56" s="11"/>
      <c r="C56" s="12"/>
      <c r="D56" s="13"/>
      <c r="E56" s="13"/>
      <c r="F56" s="13"/>
      <c r="G56" s="14"/>
      <c r="H56" s="14"/>
      <c r="I56" s="68"/>
      <c r="J56" s="68"/>
      <c r="K56" s="68"/>
      <c r="L56" s="68"/>
      <c r="M56" s="68"/>
      <c r="N56" s="68"/>
    </row>
    <row r="57" spans="1:14" ht="15.75" thickBot="1" x14ac:dyDescent="0.3">
      <c r="A57" s="11"/>
      <c r="B57" s="11"/>
      <c r="C57" s="12"/>
      <c r="D57" s="13"/>
      <c r="E57" s="13"/>
      <c r="F57" s="13"/>
      <c r="G57" s="14"/>
      <c r="H57" s="14"/>
      <c r="I57" s="68"/>
      <c r="J57" s="68"/>
      <c r="K57" s="68"/>
      <c r="L57" s="68"/>
      <c r="M57" s="68"/>
      <c r="N57" s="68"/>
    </row>
    <row r="58" spans="1:14" ht="15.75" thickBot="1" x14ac:dyDescent="0.3">
      <c r="G58" s="56">
        <f>SUM(G27,G33,G37,G46,G48,G52,G54)</f>
        <v>100</v>
      </c>
      <c r="H58" s="57" t="s">
        <v>80</v>
      </c>
      <c r="I58" s="69">
        <f>SUM(I27,I33,I37,I46,I48,I52, I54)</f>
        <v>74</v>
      </c>
      <c r="J58" s="69">
        <f t="shared" ref="J58:N58" si="23">SUM(J27,J33,J37,J46,J48,J52, J54)</f>
        <v>0</v>
      </c>
      <c r="K58" s="69">
        <f t="shared" si="23"/>
        <v>82</v>
      </c>
      <c r="L58" s="69">
        <f t="shared" si="23"/>
        <v>0</v>
      </c>
      <c r="M58" s="69">
        <f t="shared" si="23"/>
        <v>0</v>
      </c>
      <c r="N58" s="69">
        <f t="shared" si="23"/>
        <v>0</v>
      </c>
    </row>
    <row r="59" spans="1:14" ht="15.75" thickBot="1" x14ac:dyDescent="0.3"/>
    <row r="60" spans="1:14" ht="15.75" thickBot="1" x14ac:dyDescent="0.3">
      <c r="H60" s="15" t="s">
        <v>81</v>
      </c>
      <c r="I60" s="16">
        <v>2</v>
      </c>
      <c r="J60" s="17" t="s">
        <v>82</v>
      </c>
      <c r="K60" s="17">
        <v>1</v>
      </c>
      <c r="L60" s="17"/>
      <c r="M60" s="17"/>
      <c r="N60" s="17"/>
    </row>
    <row r="61" spans="1:14" ht="15.75" thickBot="1" x14ac:dyDescent="0.3"/>
    <row r="62" spans="1:14" x14ac:dyDescent="0.25">
      <c r="H62" s="78" t="s">
        <v>83</v>
      </c>
    </row>
    <row r="63" spans="1:14" x14ac:dyDescent="0.25">
      <c r="H63" s="76"/>
    </row>
    <row r="64" spans="1:14" x14ac:dyDescent="0.25">
      <c r="H64" s="76"/>
    </row>
    <row r="65" spans="8:8" x14ac:dyDescent="0.25">
      <c r="H65" s="76"/>
    </row>
    <row r="66" spans="8:8" x14ac:dyDescent="0.25">
      <c r="H66" s="76"/>
    </row>
    <row r="67" spans="8:8" ht="15.75" thickBot="1" x14ac:dyDescent="0.3">
      <c r="H67" s="77"/>
    </row>
  </sheetData>
  <pageMargins left="0.7" right="0.7" top="0.75" bottom="0.75" header="0.3" footer="0.3"/>
  <pageSetup paperSize="8" scale="58" fitToHeight="0" orientation="landscape" r:id="rId1"/>
  <ignoredErrors>
    <ignoredError sqref="I13" formulaRange="1"/>
  </ignoredErrors>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errorTitle="Incorrect Entry" error="The keyword entered is not valid.">
          <x14:formula1>
            <xm:f>[1]Service!#REF!</xm:f>
          </x14:formula1>
          <xm:sqref>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Sheet1!_Toc456774903</vt:lpstr>
      <vt:lpstr>Sheet1!_Toc457372480</vt:lpstr>
      <vt:lpstr>Sheet1!Print_Area</vt:lpstr>
    </vt:vector>
  </TitlesOfParts>
  <Company>Papworth Hospital NHS Foundation Trust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Papworth Hospital NHS Trust User</dc:creator>
  <cp:lastModifiedBy>Papworth Hospital NHS Trust User</cp:lastModifiedBy>
  <cp:lastPrinted>2016-07-29T08:53:13Z</cp:lastPrinted>
  <dcterms:created xsi:type="dcterms:W3CDTF">2016-07-20T12:20:00Z</dcterms:created>
  <dcterms:modified xsi:type="dcterms:W3CDTF">2016-09-06T13:59:00Z</dcterms:modified>
</cp:coreProperties>
</file>