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ogovuk.sharepoint.com/teams/MXPolandPress/Shared Documents/Gender Policy/Gender-based violence/International Programme/"/>
    </mc:Choice>
  </mc:AlternateContent>
  <bookViews>
    <workbookView xWindow="0" yWindow="0" windowWidth="28800" windowHeight="12300" activeTab="2"/>
  </bookViews>
  <sheets>
    <sheet name="Contract Pricing" sheetId="1" r:id="rId1"/>
    <sheet name="Sheet2" sheetId="2" state="hidden" r:id="rId2"/>
    <sheet name="Breakdown of Other Costs" sheetId="3" r:id="rId3"/>
    <sheet name="Sheet1" sheetId="4" r:id="rId4"/>
  </sheets>
  <definedNames>
    <definedName name="_xlnm._FilterDatabase" localSheetId="0" hidden="1">'Contract Pricing'!#REF!</definedName>
    <definedName name="CURRENCY" localSheetId="3">Sheet1!$B$4:$B$6</definedName>
    <definedName name="_xlnm.Extract" localSheetId="0">'Contract Pricing'!$D$14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Pricing'!$A$1:$K$22</definedName>
    <definedName name="Z_115BCB81_A7B1_44EF_96FE_73AAF26D80A5_.wvu.PrintArea" localSheetId="0" hidden="1">'Contract Pricing'!$A$1:$K$22</definedName>
    <definedName name="Z_6339868D_AA0E_4EC1_A6DA_59E4EC7077E6_.wvu.PrintArea" localSheetId="0" hidden="1">'Contract Pricing'!$A$1:$K$22</definedName>
    <definedName name="Z_87584F13_C3FE_43A3_808F_E8BF2EFF18E9_.wvu.PrintArea" localSheetId="0" hidden="1">'Contract Pricing'!$A$1:$K$22</definedName>
    <definedName name="Z_A3FBA93F_2868_4D92_94EE_226E0FE3B2B9_.wvu.PrintArea" localSheetId="0" hidden="1">'Contract Pricing'!$A$1:$K$22</definedName>
  </definedNames>
  <calcPr calcId="162913"/>
  <customWorkbookViews>
    <customWorkbookView name="Katie James (APS Europe) (Sensitive) - Personal View" guid="{87584F13-C3FE-43A3-808F-E8BF2EFF18E9}" mergeInterval="0" personalView="1" maximized="1" xWindow="-11" yWindow="-11" windowWidth="1942" windowHeight="1162" activeSheetId="3"/>
    <customWorkbookView name="Dominic Gould (Sensitive) - Personal View" guid="{115BCB81-A7B1-44EF-96FE-73AAF26D80A5}" mergeInterval="0" personalView="1" maximized="1" xWindow="2869" yWindow="-11" windowWidth="2902" windowHeight="1582" activeSheetId="1"/>
    <customWorkbookView name="Cecilia Tirado (Sensitive) - Personal View" guid="{A3FBA93F-2868-4D92-94EE-226E0FE3B2B9}" mergeInterval="0" personalView="1" maximized="1" xWindow="-9" yWindow="-9" windowWidth="1938" windowHeight="1048" activeSheetId="1"/>
    <customWorkbookView name="Sandra Rodriguez (Sensitive) - Personal View" guid="{6339868D-AA0E-4EC1-A6DA-59E4EC7077E6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I17" i="1" l="1"/>
  <c r="E31" i="1"/>
  <c r="B26" i="1" l="1"/>
  <c r="E40" i="3" l="1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E44" i="3"/>
  <c r="E51" i="3"/>
  <c r="E50" i="3"/>
  <c r="E49" i="3"/>
  <c r="E48" i="3"/>
  <c r="E47" i="3"/>
  <c r="E46" i="3"/>
  <c r="E45" i="3"/>
  <c r="E43" i="3"/>
  <c r="E41" i="3"/>
  <c r="E39" i="3"/>
  <c r="E38" i="3"/>
  <c r="E37" i="3"/>
  <c r="E36" i="3"/>
  <c r="E35" i="3"/>
  <c r="E52" i="3" s="1"/>
  <c r="J30" i="3"/>
  <c r="J12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E12" i="3"/>
  <c r="E29" i="3"/>
  <c r="E28" i="3"/>
  <c r="E27" i="3"/>
  <c r="E22" i="3"/>
  <c r="E17" i="3"/>
  <c r="G18" i="1"/>
  <c r="E17" i="1"/>
  <c r="E16" i="1"/>
  <c r="E18" i="1" s="1"/>
  <c r="C17" i="1"/>
  <c r="C16" i="1"/>
  <c r="C18" i="1" s="1"/>
  <c r="D41" i="1"/>
  <c r="B36" i="1"/>
  <c r="G38" i="1"/>
  <c r="E28" i="1"/>
  <c r="G28" i="1" s="1"/>
  <c r="E29" i="1"/>
  <c r="G29" i="1" s="1"/>
  <c r="E30" i="1"/>
  <c r="G30" i="1" s="1"/>
  <c r="G31" i="1"/>
  <c r="E32" i="1"/>
  <c r="G32" i="1" s="1"/>
  <c r="E33" i="1"/>
  <c r="G33" i="1" s="1"/>
  <c r="E34" i="1"/>
  <c r="G34" i="1" s="1"/>
  <c r="E35" i="1"/>
  <c r="G35" i="1" s="1"/>
  <c r="E37" i="1"/>
  <c r="G37" i="1" s="1"/>
  <c r="E38" i="1"/>
  <c r="E39" i="1"/>
  <c r="G39" i="1" s="1"/>
  <c r="E40" i="1"/>
  <c r="G40" i="1" s="1"/>
  <c r="E27" i="1"/>
  <c r="G27" i="1" s="1"/>
  <c r="D17" i="1" l="1"/>
  <c r="D16" i="1"/>
  <c r="D18" i="1" s="1"/>
  <c r="J52" i="3"/>
  <c r="G41" i="1"/>
  <c r="E13" i="3" l="1"/>
  <c r="F41" i="1"/>
  <c r="E41" i="1"/>
  <c r="E14" i="3" l="1"/>
  <c r="E15" i="3"/>
  <c r="E16" i="3"/>
  <c r="E18" i="3"/>
  <c r="E19" i="3"/>
  <c r="E20" i="3"/>
  <c r="E21" i="3"/>
  <c r="E23" i="3"/>
  <c r="E24" i="3"/>
  <c r="E25" i="3"/>
  <c r="E26" i="3"/>
  <c r="H32" i="3" l="1"/>
  <c r="C32" i="3"/>
  <c r="H10" i="3"/>
  <c r="C10" i="3"/>
  <c r="F17" i="1"/>
  <c r="H17" i="1" l="1"/>
  <c r="E30" i="3"/>
  <c r="F16" i="1" s="1"/>
  <c r="H16" i="1" l="1"/>
  <c r="I16" i="1" s="1"/>
  <c r="F18" i="1"/>
  <c r="H18" i="1" l="1"/>
  <c r="I18" i="1"/>
</calcChain>
</file>

<file path=xl/sharedStrings.xml><?xml version="1.0" encoding="utf-8"?>
<sst xmlns="http://schemas.openxmlformats.org/spreadsheetml/2006/main" count="156" uniqueCount="75">
  <si>
    <t>Number of Days</t>
  </si>
  <si>
    <t>VAT</t>
  </si>
  <si>
    <t>Please Select Objective Area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</si>
  <si>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</si>
  <si>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</si>
  <si>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</si>
  <si>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</si>
  <si>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</si>
  <si>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</si>
  <si>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</si>
  <si>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</si>
  <si>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</si>
  <si>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</si>
  <si>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</si>
  <si>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</si>
  <si>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</si>
  <si>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</si>
  <si>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</si>
  <si>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</si>
  <si>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</si>
  <si>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</si>
  <si>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>Staff Cost 
(ex VAT)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</si>
  <si>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</si>
  <si>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</si>
  <si>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Add lines for each report section where required</t>
  </si>
  <si>
    <t>4) Where VAT is referred please provide details of other relevant chargeable taxes</t>
  </si>
  <si>
    <t>Project Expenses: Non-Staff Costs</t>
  </si>
  <si>
    <t>Description</t>
  </si>
  <si>
    <t>No. of Units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</si>
  <si>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</si>
  <si>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</si>
  <si>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</si>
  <si>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</si>
  <si>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 xml:space="preserve">Total Price per Section Payable Under Contract 
(Inc all applicable Taxes &amp; Fees) </t>
  </si>
  <si>
    <t>Please state in which currency you will be invoicing.</t>
  </si>
  <si>
    <t xml:space="preserve">TOTAL </t>
  </si>
  <si>
    <t xml:space="preserve"> 4:</t>
  </si>
  <si>
    <t xml:space="preserve"> 3:</t>
  </si>
  <si>
    <t xml:space="preserve"> 2:</t>
  </si>
  <si>
    <t xml:space="preserve"> 1:</t>
  </si>
  <si>
    <t xml:space="preserve">Deliverables/Outputs: </t>
  </si>
  <si>
    <t xml:space="preserve"> Total Cost
(ex VAT)
</t>
  </si>
  <si>
    <t xml:space="preserve">VAT
</t>
  </si>
  <si>
    <t xml:space="preserve"> Total Cost
(Inc all applicable Taxes &amp; Fees)
</t>
  </si>
  <si>
    <t>Comments</t>
  </si>
  <si>
    <t>Job Title Staff Member</t>
  </si>
  <si>
    <t>PLEASE STATE IN WHICH CURRENCY YOU ARE QUOTING THE PROJECT</t>
  </si>
  <si>
    <t>MXP</t>
  </si>
  <si>
    <t>GBP</t>
  </si>
  <si>
    <t>USD</t>
  </si>
  <si>
    <t xml:space="preserve">Total Price per Section Payable Under Contract in                                                              GBP
</t>
  </si>
  <si>
    <t>Other</t>
  </si>
  <si>
    <r>
      <t xml:space="preserve">1) Please complete the shaded </t>
    </r>
    <r>
      <rPr>
        <b/>
        <sz val="15"/>
        <color theme="1"/>
        <rFont val="Arial"/>
        <family val="2"/>
      </rPr>
      <t>yellow</t>
    </r>
    <r>
      <rPr>
        <b/>
        <sz val="13"/>
        <color theme="1"/>
        <rFont val="Arial"/>
        <family val="2"/>
      </rPr>
      <t xml:space="preserve"> sections only</t>
    </r>
  </si>
  <si>
    <r>
      <t xml:space="preserve">2) Prices should be in </t>
    </r>
    <r>
      <rPr>
        <b/>
        <sz val="14"/>
        <color theme="1"/>
        <rFont val="Arial"/>
        <family val="2"/>
      </rPr>
      <t>GBP Sterling</t>
    </r>
  </si>
  <si>
    <t>3) Please state currency used on D14</t>
  </si>
  <si>
    <t>For the purpose of this exercise the exchange rate used will be automatically expressed, IF currency different than GBP</t>
  </si>
  <si>
    <t>ATTACHMENT 5
SCHEDULE OF PRICES &amp; RATES</t>
  </si>
  <si>
    <t>Please Note:  Payment will be as stated in the ATT 4 Terms of Reference</t>
  </si>
  <si>
    <t>* Please provide in the second tab a breakdown of NON STAFF costs associated with the delivery of this project</t>
  </si>
  <si>
    <t>Please provide on the table below ALL STAFF cost related information</t>
  </si>
  <si>
    <r>
      <t xml:space="preserve">Please provide a breakdown of project related expenses included in your price proposal </t>
    </r>
    <r>
      <rPr>
        <b/>
        <sz val="11"/>
        <rFont val="Calibri"/>
        <family val="2"/>
        <scheme val="minor"/>
      </rPr>
      <t>(In the currency that you stated on D14 excluding all applicable Taxes and Fees)</t>
    </r>
  </si>
  <si>
    <t>Unit Rate $ / £                Excluding all applicable Taxes &amp; Fees</t>
  </si>
  <si>
    <t>Cost $ / £
Excluding all applicable Taxes &amp; Fees</t>
  </si>
  <si>
    <t>Air fare</t>
  </si>
  <si>
    <t>Travel expenses:</t>
  </si>
  <si>
    <t>Taxis</t>
  </si>
  <si>
    <t>Visit:</t>
  </si>
  <si>
    <t>Venue</t>
  </si>
  <si>
    <t>Catering</t>
  </si>
  <si>
    <t>Translation</t>
  </si>
  <si>
    <t>Audio/video</t>
  </si>
  <si>
    <t xml:space="preserve">Contract Rate/Fees
excluding VAT
($/£ / Day)
</t>
  </si>
  <si>
    <t>Hotel &amp; accommodation</t>
  </si>
  <si>
    <t>Output A: Series of workshops</t>
  </si>
  <si>
    <t>Strengthening the capacities of domestic abuse attention units in Mexico.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</si>
</sst>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£&quot;* #,##0.00_);_(&quot;£&quot;* \(#,##0.00\);_(&quot;£&quot;* &quot;-&quot;??_);_(@_)"/>
    <numFmt numFmtId="165" formatCode="&quot;£&quot;#,##0.00"/>
    <numFmt numFmtId="166" formatCode="_-[$£-809]* #,##0.00_-;\-[$£-809]* #,##0.00_-;_-[$£-809]* &quot;-&quot;??_-;_-@_-"/>
    <numFmt numFmtId="167" formatCode="_-[$$-409]* #,##0.00_ ;_-[$$-409]* \-#,##0.00\ ;_-[$$-409]* &quot;-&quot;??_ ;_-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7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5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horizontal="center"/>
    </xf>
    <xf numFmtId="0" fontId="4" fillId="2" borderId="5" xfId="0" applyFont="1" applyFill="1" applyBorder="1"/>
    <xf numFmtId="0" fontId="4" fillId="3" borderId="5" xfId="0" applyFont="1" applyFill="1" applyBorder="1"/>
    <xf numFmtId="49" fontId="5" fillId="2" borderId="5" xfId="0" applyNumberFormat="1" applyFont="1" applyFill="1" applyBorder="1"/>
    <xf numFmtId="0" fontId="5" fillId="3" borderId="5" xfId="0" applyFont="1" applyFill="1" applyBorder="1"/>
    <xf numFmtId="0" fontId="6" fillId="3" borderId="5" xfId="0" applyFont="1" applyFill="1" applyBorder="1"/>
    <xf numFmtId="49" fontId="5" fillId="2" borderId="5" xfId="0" applyNumberFormat="1" applyFont="1" applyFill="1" applyBorder="1" applyAlignment="1">
      <alignment horizontal="left"/>
    </xf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4" fillId="4" borderId="0" xfId="0" applyFont="1" applyFill="1"/>
    <xf numFmtId="0" fontId="11" fillId="6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5" fillId="0" borderId="0" xfId="0" applyFont="1"/>
    <xf numFmtId="49" fontId="16" fillId="9" borderId="2" xfId="0" applyNumberFormat="1" applyFont="1" applyFill="1" applyBorder="1" applyAlignment="1">
      <alignment horizontal="right" vertical="center" wrapText="1" indent="1"/>
    </xf>
    <xf numFmtId="1" fontId="11" fillId="9" borderId="2" xfId="0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left" vertical="center" wrapText="1" indent="2"/>
    </xf>
    <xf numFmtId="0" fontId="13" fillId="8" borderId="23" xfId="0" applyFont="1" applyFill="1" applyBorder="1" applyAlignment="1">
      <alignment horizontal="left" vertical="center"/>
    </xf>
    <xf numFmtId="0" fontId="13" fillId="8" borderId="0" xfId="0" applyFont="1" applyFill="1" applyBorder="1" applyAlignment="1">
      <alignment horizontal="left" vertical="center"/>
    </xf>
    <xf numFmtId="0" fontId="13" fillId="8" borderId="24" xfId="0" applyFont="1" applyFill="1" applyBorder="1" applyAlignment="1">
      <alignment horizontal="left" vertical="center"/>
    </xf>
    <xf numFmtId="0" fontId="17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8" borderId="5" xfId="0" applyFill="1" applyBorder="1"/>
    <xf numFmtId="0" fontId="6" fillId="5" borderId="1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1" fontId="11" fillId="0" borderId="0" xfId="0" applyNumberFormat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16" fillId="0" borderId="0" xfId="0" applyNumberFormat="1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center" vertical="center"/>
    </xf>
    <xf numFmtId="0" fontId="0" fillId="0" borderId="31" xfId="0" applyBorder="1"/>
    <xf numFmtId="0" fontId="19" fillId="0" borderId="0" xfId="0" applyFont="1" applyAlignment="1">
      <alignment horizontal="left"/>
    </xf>
    <xf numFmtId="164" fontId="11" fillId="11" borderId="25" xfId="1" applyFont="1" applyFill="1" applyBorder="1" applyAlignment="1">
      <alignment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0" fontId="13" fillId="8" borderId="22" xfId="0" applyFont="1" applyFill="1" applyBorder="1" applyAlignment="1">
      <alignment horizontal="left" vertical="center"/>
    </xf>
    <xf numFmtId="164" fontId="11" fillId="11" borderId="8" xfId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6" fillId="0" borderId="0" xfId="0" applyFont="1" applyFill="1" applyBorder="1" applyAlignment="1">
      <alignment horizontal="right"/>
    </xf>
    <xf numFmtId="165" fontId="6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top" wrapText="1"/>
    </xf>
    <xf numFmtId="0" fontId="25" fillId="0" borderId="34" xfId="0" applyFont="1" applyBorder="1" applyAlignment="1">
      <alignment vertical="center"/>
    </xf>
    <xf numFmtId="0" fontId="26" fillId="4" borderId="34" xfId="0" applyFont="1" applyFill="1" applyBorder="1" applyAlignment="1">
      <alignment horizontal="left" vertical="center" wrapText="1"/>
    </xf>
    <xf numFmtId="164" fontId="26" fillId="4" borderId="34" xfId="1" applyFont="1" applyFill="1" applyBorder="1" applyAlignment="1">
      <alignment horizontal="center" vertical="center"/>
    </xf>
    <xf numFmtId="164" fontId="26" fillId="4" borderId="0" xfId="1" applyFont="1" applyFill="1" applyBorder="1" applyAlignment="1">
      <alignment horizontal="center" vertical="center"/>
    </xf>
    <xf numFmtId="164" fontId="27" fillId="4" borderId="0" xfId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Alignment="1">
      <alignment vertical="center"/>
    </xf>
    <xf numFmtId="0" fontId="1" fillId="0" borderId="0" xfId="0" applyFont="1"/>
    <xf numFmtId="0" fontId="1" fillId="8" borderId="7" xfId="0" applyFont="1" applyFill="1" applyBorder="1" applyAlignment="1">
      <alignment horizontal="left" vertical="center" wrapText="1"/>
    </xf>
    <xf numFmtId="0" fontId="1" fillId="8" borderId="5" xfId="1" applyNumberFormat="1" applyFont="1" applyFill="1" applyBorder="1" applyAlignment="1">
      <alignment horizontal="center" vertical="center"/>
    </xf>
    <xf numFmtId="0" fontId="1" fillId="8" borderId="38" xfId="0" applyFont="1" applyFill="1" applyBorder="1" applyAlignment="1">
      <alignment horizontal="left" vertical="center" wrapText="1"/>
    </xf>
    <xf numFmtId="0" fontId="1" fillId="8" borderId="39" xfId="1" applyNumberFormat="1" applyFont="1" applyFill="1" applyBorder="1" applyAlignment="1">
      <alignment horizontal="center" vertical="center"/>
    </xf>
    <xf numFmtId="0" fontId="25" fillId="0" borderId="0" xfId="0" applyFont="1"/>
    <xf numFmtId="0" fontId="11" fillId="9" borderId="40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5" fillId="8" borderId="7" xfId="0" applyFont="1" applyFill="1" applyBorder="1" applyAlignment="1">
      <alignment horizontal="left" vertical="center" wrapText="1"/>
    </xf>
    <xf numFmtId="0" fontId="22" fillId="0" borderId="0" xfId="0" applyFont="1"/>
    <xf numFmtId="167" fontId="4" fillId="8" borderId="14" xfId="1" applyNumberFormat="1" applyFont="1" applyFill="1" applyBorder="1" applyAlignment="1">
      <alignment horizontal="center" vertical="center"/>
    </xf>
    <xf numFmtId="167" fontId="4" fillId="8" borderId="15" xfId="1" applyNumberFormat="1" applyFont="1" applyFill="1" applyBorder="1" applyAlignment="1">
      <alignment horizontal="center" vertical="center"/>
    </xf>
    <xf numFmtId="167" fontId="11" fillId="9" borderId="11" xfId="1" applyNumberFormat="1" applyFont="1" applyFill="1" applyBorder="1" applyAlignment="1">
      <alignment horizontal="center" vertical="center"/>
    </xf>
    <xf numFmtId="0" fontId="30" fillId="0" borderId="0" xfId="0" applyFont="1"/>
    <xf numFmtId="166" fontId="4" fillId="9" borderId="12" xfId="1" applyNumberFormat="1" applyFont="1" applyFill="1" applyBorder="1" applyAlignment="1">
      <alignment vertical="center"/>
    </xf>
    <xf numFmtId="1" fontId="4" fillId="9" borderId="6" xfId="1" applyNumberFormat="1" applyFont="1" applyFill="1" applyBorder="1" applyAlignment="1">
      <alignment horizontal="center" vertical="center"/>
    </xf>
    <xf numFmtId="167" fontId="4" fillId="9" borderId="6" xfId="1" applyNumberFormat="1" applyFont="1" applyFill="1" applyBorder="1" applyAlignment="1">
      <alignment horizontal="center" vertical="center"/>
    </xf>
    <xf numFmtId="167" fontId="4" fillId="9" borderId="6" xfId="1" applyNumberFormat="1" applyFont="1" applyFill="1" applyBorder="1" applyAlignment="1">
      <alignment vertical="center"/>
    </xf>
    <xf numFmtId="1" fontId="4" fillId="9" borderId="7" xfId="1" applyNumberFormat="1" applyFont="1" applyFill="1" applyBorder="1" applyAlignment="1">
      <alignment horizontal="center" vertical="center"/>
    </xf>
    <xf numFmtId="167" fontId="4" fillId="9" borderId="7" xfId="1" applyNumberFormat="1" applyFont="1" applyFill="1" applyBorder="1" applyAlignment="1">
      <alignment horizontal="center" vertical="center"/>
    </xf>
    <xf numFmtId="167" fontId="4" fillId="9" borderId="7" xfId="1" applyNumberFormat="1" applyFont="1" applyFill="1" applyBorder="1" applyAlignment="1">
      <alignment vertical="center"/>
    </xf>
    <xf numFmtId="164" fontId="1" fillId="9" borderId="16" xfId="1" applyFont="1" applyFill="1" applyBorder="1" applyAlignment="1">
      <alignment vertical="center"/>
    </xf>
    <xf numFmtId="164" fontId="1" fillId="9" borderId="12" xfId="1" applyFont="1" applyFill="1" applyBorder="1" applyAlignment="1">
      <alignment vertical="center"/>
    </xf>
    <xf numFmtId="0" fontId="29" fillId="8" borderId="4" xfId="0" applyFont="1" applyFill="1" applyBorder="1" applyAlignment="1">
      <alignment wrapText="1"/>
    </xf>
    <xf numFmtId="167" fontId="1" fillId="9" borderId="12" xfId="3" applyNumberFormat="1" applyFont="1" applyFill="1" applyBorder="1" applyAlignment="1">
      <alignment vertical="center"/>
    </xf>
    <xf numFmtId="167" fontId="11" fillId="11" borderId="25" xfId="1" applyNumberFormat="1" applyFont="1" applyFill="1" applyBorder="1" applyAlignment="1">
      <alignment vertical="center"/>
    </xf>
    <xf numFmtId="164" fontId="1" fillId="9" borderId="37" xfId="1" applyFont="1" applyFill="1" applyBorder="1" applyAlignment="1">
      <alignment vertical="center"/>
    </xf>
    <xf numFmtId="164" fontId="1" fillId="9" borderId="5" xfId="1" applyFont="1" applyFill="1" applyBorder="1" applyAlignment="1">
      <alignment vertical="center"/>
    </xf>
    <xf numFmtId="49" fontId="5" fillId="9" borderId="6" xfId="0" applyNumberFormat="1" applyFont="1" applyFill="1" applyBorder="1" applyAlignment="1">
      <alignment horizontal="left" vertical="center" wrapText="1"/>
    </xf>
    <xf numFmtId="49" fontId="5" fillId="9" borderId="7" xfId="0" applyNumberFormat="1" applyFont="1" applyFill="1" applyBorder="1" applyAlignment="1">
      <alignment horizontal="left" vertical="center" wrapText="1"/>
    </xf>
    <xf numFmtId="0" fontId="1" fillId="9" borderId="37" xfId="1" applyNumberFormat="1" applyFont="1" applyFill="1" applyBorder="1" applyAlignment="1">
      <alignment horizontal="center" vertical="center"/>
    </xf>
    <xf numFmtId="0" fontId="1" fillId="9" borderId="5" xfId="1" applyNumberFormat="1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left" vertical="center" wrapText="1"/>
    </xf>
    <xf numFmtId="167" fontId="0" fillId="8" borderId="5" xfId="0" applyNumberFormat="1" applyFill="1" applyBorder="1"/>
    <xf numFmtId="167" fontId="0" fillId="8" borderId="15" xfId="0" applyNumberFormat="1" applyFill="1" applyBorder="1"/>
    <xf numFmtId="167" fontId="6" fillId="9" borderId="4" xfId="1" applyNumberFormat="1" applyFont="1" applyFill="1" applyBorder="1"/>
    <xf numFmtId="167" fontId="0" fillId="9" borderId="5" xfId="0" applyNumberFormat="1" applyFill="1" applyBorder="1"/>
    <xf numFmtId="167" fontId="0" fillId="9" borderId="15" xfId="0" applyNumberFormat="1" applyFill="1" applyBorder="1"/>
    <xf numFmtId="0" fontId="6" fillId="9" borderId="27" xfId="0" applyFont="1" applyFill="1" applyBorder="1" applyAlignment="1">
      <alignment horizontal="left"/>
    </xf>
    <xf numFmtId="167" fontId="1" fillId="8" borderId="5" xfId="1" applyNumberFormat="1" applyFont="1" applyFill="1" applyBorder="1" applyAlignment="1">
      <alignment vertical="center"/>
    </xf>
    <xf numFmtId="167" fontId="1" fillId="9" borderId="5" xfId="1" applyNumberFormat="1" applyFont="1" applyFill="1" applyBorder="1" applyAlignment="1">
      <alignment vertical="center"/>
    </xf>
    <xf numFmtId="167" fontId="1" fillId="9" borderId="12" xfId="1" applyNumberFormat="1" applyFont="1" applyFill="1" applyBorder="1" applyAlignment="1">
      <alignment vertical="center"/>
    </xf>
    <xf numFmtId="167" fontId="1" fillId="8" borderId="39" xfId="1" applyNumberFormat="1" applyFont="1" applyFill="1" applyBorder="1" applyAlignment="1">
      <alignment vertical="center"/>
    </xf>
    <xf numFmtId="167" fontId="11" fillId="9" borderId="9" xfId="0" applyNumberFormat="1" applyFont="1" applyFill="1" applyBorder="1" applyAlignment="1">
      <alignment horizontal="center" vertical="center" wrapText="1"/>
    </xf>
    <xf numFmtId="167" fontId="11" fillId="9" borderId="4" xfId="0" applyNumberFormat="1" applyFont="1" applyFill="1" applyBorder="1" applyAlignment="1">
      <alignment horizontal="center" vertical="center" wrapText="1"/>
    </xf>
    <xf numFmtId="49" fontId="5" fillId="9" borderId="12" xfId="0" applyNumberFormat="1" applyFont="1" applyFill="1" applyBorder="1" applyAlignment="1">
      <alignment vertical="center" wrapText="1"/>
    </xf>
    <xf numFmtId="0" fontId="6" fillId="8" borderId="27" xfId="0" applyFont="1" applyFill="1" applyBorder="1" applyAlignment="1">
      <alignment horizontal="left" wrapText="1"/>
    </xf>
    <xf numFmtId="0" fontId="0" fillId="9" borderId="5" xfId="0" applyFill="1" applyBorder="1"/>
    <xf numFmtId="0" fontId="24" fillId="4" borderId="4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left" vertical="center" wrapText="1"/>
    </xf>
    <xf numFmtId="0" fontId="11" fillId="9" borderId="8" xfId="0" applyFont="1" applyFill="1" applyBorder="1" applyAlignment="1">
      <alignment horizontal="left" vertical="center" wrapText="1"/>
    </xf>
    <xf numFmtId="0" fontId="11" fillId="9" borderId="9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36" xfId="0" applyFont="1" applyFill="1" applyBorder="1" applyAlignment="1">
      <alignment horizontal="center" vertical="center" wrapText="1"/>
    </xf>
    <xf numFmtId="49" fontId="24" fillId="0" borderId="33" xfId="0" applyNumberFormat="1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13" fillId="8" borderId="18" xfId="0" applyFont="1" applyFill="1" applyBorder="1" applyAlignment="1">
      <alignment horizontal="left" vertical="center"/>
    </xf>
    <xf numFmtId="0" fontId="13" fillId="8" borderId="17" xfId="0" applyFont="1" applyFill="1" applyBorder="1" applyAlignment="1">
      <alignment horizontal="left" vertical="center"/>
    </xf>
    <xf numFmtId="0" fontId="13" fillId="8" borderId="19" xfId="0" applyFont="1" applyFill="1" applyBorder="1" applyAlignment="1">
      <alignment horizontal="left" vertical="center"/>
    </xf>
    <xf numFmtId="0" fontId="17" fillId="0" borderId="0" xfId="2" applyFont="1" applyAlignment="1">
      <alignment horizontal="left" vertical="center" wrapText="1"/>
    </xf>
    <xf numFmtId="0" fontId="19" fillId="0" borderId="0" xfId="0" applyFont="1" applyAlignment="1">
      <alignment horizontal="left"/>
    </xf>
    <xf numFmtId="49" fontId="6" fillId="0" borderId="26" xfId="0" applyNumberFormat="1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49" fontId="6" fillId="0" borderId="32" xfId="0" applyNumberFormat="1" applyFont="1" applyBorder="1" applyAlignment="1">
      <alignment horizontal="left" wrapText="1"/>
    </xf>
    <xf numFmtId="0" fontId="6" fillId="0" borderId="32" xfId="0" applyFont="1" applyBorder="1" applyAlignment="1">
      <alignment horizontal="left" wrapText="1"/>
    </xf>
    <xf numFmtId="0" fontId="15" fillId="8" borderId="20" xfId="0" applyFont="1" applyFill="1" applyBorder="1" applyAlignment="1">
      <alignment horizontal="left"/>
    </xf>
    <xf numFmtId="0" fontId="15" fillId="8" borderId="21" xfId="0" applyFont="1" applyFill="1" applyBorder="1" applyAlignment="1">
      <alignment horizontal="left"/>
    </xf>
    <xf numFmtId="0" fontId="15" fillId="8" borderId="22" xfId="0" applyFont="1" applyFill="1" applyBorder="1" applyAlignment="1">
      <alignment horizontal="left"/>
    </xf>
    <xf numFmtId="0" fontId="15" fillId="8" borderId="23" xfId="0" applyFont="1" applyFill="1" applyBorder="1" applyAlignment="1">
      <alignment horizontal="left"/>
    </xf>
    <xf numFmtId="0" fontId="15" fillId="8" borderId="0" xfId="0" applyFont="1" applyFill="1" applyBorder="1" applyAlignment="1">
      <alignment horizontal="left"/>
    </xf>
    <xf numFmtId="0" fontId="15" fillId="8" borderId="24" xfId="0" applyFont="1" applyFill="1" applyBorder="1" applyAlignment="1">
      <alignment horizontal="left"/>
    </xf>
    <xf numFmtId="0" fontId="15" fillId="8" borderId="18" xfId="0" applyFont="1" applyFill="1" applyBorder="1" applyAlignment="1">
      <alignment horizontal="left" wrapText="1"/>
    </xf>
    <xf numFmtId="0" fontId="15" fillId="8" borderId="17" xfId="0" applyFont="1" applyFill="1" applyBorder="1" applyAlignment="1">
      <alignment horizontal="left" wrapText="1"/>
    </xf>
    <xf numFmtId="0" fontId="15" fillId="8" borderId="19" xfId="0" applyFont="1" applyFill="1" applyBorder="1" applyAlignment="1">
      <alignment horizontal="left" wrapText="1"/>
    </xf>
  </cellXfs>
  <cellStyles count="4">
    <cellStyle name="Currency" xfId="1" builtinId="4"/>
    <cellStyle name="Normal" xfId="0" builtinId="0"/>
    <cellStyle name="Percent" xfId="3" builtinId="5"/>
    <cellStyle name="Title" xfId="2" builtinId="1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0038A8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1939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3.xml"/><Relationship Id="rId7" Type="http://schemas.openxmlformats.org/officeDocument/2006/relationships/revisionLog" Target="revisionLog1.xml"/><Relationship Id="rId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902B3D7-F473-4DD3-AD1F-5604675FD190}" diskRevisions="1" revisionId="37" version="7">
  <header guid="{39CADEA0-4040-4063-AE65-DD706566151A}" dateTime="2020-08-03T10:12:48" maxSheetId="5" userName="Katie James (APS Europe) (Sensitive)" r:id="rId7" minRId="11" maxRId="30">
    <sheetIdMap count="4">
      <sheetId val="1"/>
      <sheetId val="2"/>
      <sheetId val="3"/>
      <sheetId val="4"/>
    </sheetIdMap>
  </header>
  <header guid="{730300C0-68E8-4971-89C8-9ECDA5E9DACE}" dateTime="2020-08-06T18:34:34" maxSheetId="5" userName="Sandra Rodriguez (Sensitive)" r:id="rId8" minRId="32" maxRId="34">
    <sheetIdMap count="4">
      <sheetId val="1"/>
      <sheetId val="2"/>
      <sheetId val="3"/>
      <sheetId val="4"/>
    </sheetIdMap>
  </header>
  <header guid="{8902B3D7-F473-4DD3-AD1F-5604675FD190}" dateTime="2020-08-07T09:59:25" maxSheetId="5" userName="Katie James (APS Europe) (Sensitive)" r:id="rId9" minRId="36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" sId="1" ref="A38:XFD38" action="deleteRow">
    <rfmt sheetId="1" xfDxf="1" sqref="A38:XFD38" start="0" length="0">
      <dxf>
        <font>
          <name val="Arial"/>
          <scheme val="none"/>
        </font>
      </dxf>
    </rfmt>
    <rcc rId="0" sId="1" dxf="1">
      <nc r="B38">
        <f>B17</f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8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8" start="0" length="0">
      <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38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8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8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" sId="1" ref="A38:XFD38" action="deleteRow">
    <undo index="0" exp="area" dr="F38:F44" r="E17" sId="1"/>
    <undo index="0" exp="area" dr="E38:E44" r="D17" sId="1"/>
    <undo index="0" exp="area" dr="D38:D44" r="C17" sId="1"/>
    <rfmt sheetId="1" xfDxf="1" sqref="A38:XFD38" start="0" length="0">
      <dxf>
        <font>
          <name val="Arial"/>
          <scheme val="none"/>
        </font>
      </dxf>
    </rfmt>
    <rfmt sheetId="1" sqref="B38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8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8">
        <f>+C38*D38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8">
        <f>E38+F38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" sId="1" ref="A38:XFD38" action="deleteRow">
    <undo index="0" exp="area" dr="F38:F43" r="E17" sId="1"/>
    <undo index="0" exp="area" dr="E38:E43" r="D17" sId="1"/>
    <undo index="0" exp="area" dr="D38:D43" r="C17" sId="1"/>
    <rfmt sheetId="1" xfDxf="1" sqref="A38:XFD38" start="0" length="0">
      <dxf>
        <font>
          <name val="Arial"/>
          <scheme val="none"/>
        </font>
      </dxf>
    </rfmt>
    <rfmt sheetId="1" sqref="B38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8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8">
        <f>+C38*D38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8">
        <f>E38+F38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" sId="1" ref="A38:XFD38" action="deleteRow">
    <undo index="0" exp="area" dr="F38:F42" r="E17" sId="1"/>
    <undo index="0" exp="area" dr="E38:E42" r="D17" sId="1"/>
    <undo index="0" exp="area" dr="D38:D42" r="C17" sId="1"/>
    <rfmt sheetId="1" xfDxf="1" sqref="A38:XFD38" start="0" length="0">
      <dxf>
        <font>
          <name val="Arial"/>
          <scheme val="none"/>
        </font>
      </dxf>
    </rfmt>
    <rfmt sheetId="1" sqref="B38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8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8">
        <f>+C38*D38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8">
        <f>E38+F38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5" sId="1" ref="A38:XFD38" action="deleteRow">
    <undo index="0" exp="area" dr="F38:F41" r="E17" sId="1"/>
    <undo index="0" exp="area" dr="E38:E41" r="D17" sId="1"/>
    <undo index="0" exp="area" dr="D38:D41" r="C17" sId="1"/>
    <rfmt sheetId="1" xfDxf="1" sqref="A38:XFD38" start="0" length="0">
      <dxf>
        <font>
          <name val="Arial"/>
          <scheme val="none"/>
        </font>
      </dxf>
    </rfmt>
    <rfmt sheetId="1" sqref="B38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8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8">
        <f>+C38*D38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8">
        <f>E38+F38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" sId="1" ref="A38:XFD38" action="deleteRow">
    <undo index="0" exp="area" dr="F38:F40" r="E17" sId="1"/>
    <undo index="0" exp="area" dr="E38:E40" r="D17" sId="1"/>
    <undo index="0" exp="area" dr="D38:D40" r="C17" sId="1"/>
    <rfmt sheetId="1" xfDxf="1" sqref="A38:XFD38" start="0" length="0">
      <dxf>
        <font>
          <name val="Arial"/>
          <scheme val="none"/>
        </font>
      </dxf>
    </rfmt>
    <rfmt sheetId="1" sqref="B38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8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8">
        <f>+C38*D38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8">
        <f>E38+F38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" sId="1" ref="A38:XFD38" action="deleteRow">
    <undo index="0" exp="area" dr="F38:F39" r="E17" sId="1"/>
    <undo index="0" exp="area" dr="E38:E39" r="D17" sId="1"/>
    <undo index="0" exp="area" dr="D38:D39" r="C17" sId="1"/>
    <rfmt sheetId="1" xfDxf="1" sqref="A38:XFD38" start="0" length="0">
      <dxf>
        <font>
          <name val="Arial"/>
          <scheme val="none"/>
        </font>
      </dxf>
    </rfmt>
    <rfmt sheetId="1" sqref="B38" start="0" length="0">
      <dxf>
        <font>
          <b/>
          <name val="Arial"/>
          <scheme val="none"/>
        </font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8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8">
        <f>+C38*D38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8">
        <f>E38+F38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8" sId="1" ref="A38:XFD38" action="deleteRow">
    <undo index="0" exp="area" dr="F38" r="E17" sId="1"/>
    <undo index="0" exp="area" dr="E38" r="D17" sId="1"/>
    <undo index="0" exp="area" dr="D38" r="C17" sId="1"/>
    <rfmt sheetId="1" xfDxf="1" sqref="A38:XFD38" start="0" length="0">
      <dxf>
        <font>
          <name val="Arial"/>
          <scheme val="none"/>
        </font>
      </dxf>
    </rfmt>
    <rfmt sheetId="1" sqref="B38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8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8">
        <f>+C38*D38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8">
        <f>E38+F38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9" sId="1" ref="A38:XFD38" action="deleteRow">
    <rfmt sheetId="1" xfDxf="1" sqref="A38:XFD38" start="0" length="0">
      <dxf>
        <font>
          <name val="Arial"/>
          <scheme val="none"/>
        </font>
      </dxf>
    </rfmt>
    <rcc rId="0" sId="1" dxf="1">
      <nc r="B38">
        <f>B18</f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8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8" start="0" length="0">
      <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38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8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8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" sId="1" ref="A38:XFD38" action="deleteRow">
    <undo index="0" exp="area" dr="F38:F44" r="E18" sId="1"/>
    <undo index="0" exp="area" dr="E38:E44" r="D18" sId="1"/>
    <undo index="0" exp="area" dr="D38:D44" r="C18" sId="1"/>
    <rfmt sheetId="1" xfDxf="1" sqref="A38:XFD38" start="0" length="0">
      <dxf>
        <font>
          <name val="Arial"/>
          <scheme val="none"/>
        </font>
      </dxf>
    </rfmt>
    <rfmt sheetId="1" sqref="B38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8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8">
        <f>+C38*D38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8">
        <f>E38+F38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1" sId="1" ref="A38:XFD38" action="deleteRow">
    <undo index="0" exp="area" dr="F38:F43" r="E18" sId="1"/>
    <undo index="0" exp="area" dr="E38:E43" r="D18" sId="1"/>
    <undo index="0" exp="area" dr="D38:D43" r="C18" sId="1"/>
    <rfmt sheetId="1" xfDxf="1" sqref="A38:XFD38" start="0" length="0">
      <dxf>
        <font>
          <name val="Arial"/>
          <scheme val="none"/>
        </font>
      </dxf>
    </rfmt>
    <rfmt sheetId="1" sqref="B38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8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8">
        <f>+C38*D38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8">
        <f>E38+F38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" sId="1" ref="A38:XFD38" action="deleteRow">
    <undo index="0" exp="area" dr="F38:F42" r="E18" sId="1"/>
    <undo index="0" exp="area" dr="E38:E42" r="D18" sId="1"/>
    <undo index="0" exp="area" dr="D38:D42" r="C18" sId="1"/>
    <rfmt sheetId="1" xfDxf="1" sqref="A38:XFD38" start="0" length="0">
      <dxf>
        <font>
          <name val="Arial"/>
          <scheme val="none"/>
        </font>
      </dxf>
    </rfmt>
    <rfmt sheetId="1" sqref="B38" start="0" length="0">
      <dxf>
        <font>
          <b/>
          <name val="Arial"/>
          <scheme val="none"/>
        </font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8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8">
        <f>+C38*D38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8">
        <f>E38+F38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" sId="1" ref="A38:XFD38" action="deleteRow">
    <undo index="0" exp="area" dr="F38:F41" r="E18" sId="1"/>
    <undo index="0" exp="area" dr="E38:E41" r="D18" sId="1"/>
    <undo index="0" exp="area" dr="D38:D41" r="C18" sId="1"/>
    <rfmt sheetId="1" xfDxf="1" sqref="A38:XFD38" start="0" length="0">
      <dxf>
        <font>
          <name val="Arial"/>
          <scheme val="none"/>
        </font>
      </dxf>
    </rfmt>
    <rfmt sheetId="1" sqref="B38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8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8">
        <f>+C38*D38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8">
        <f>E38+F38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" sId="1" ref="A38:XFD38" action="deleteRow">
    <undo index="0" exp="area" dr="F38:F40" r="E18" sId="1"/>
    <undo index="0" exp="area" dr="E38:E40" r="D18" sId="1"/>
    <undo index="0" exp="area" dr="D38:D40" r="C18" sId="1"/>
    <rfmt sheetId="1" xfDxf="1" sqref="A38:XFD38" start="0" length="0">
      <dxf>
        <font>
          <name val="Arial"/>
          <scheme val="none"/>
        </font>
      </dxf>
    </rfmt>
    <rfmt sheetId="1" sqref="B38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8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8">
        <f>+C38*D38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8">
        <f>E38+F38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" sId="1" ref="A38:XFD38" action="deleteRow">
    <undo index="0" exp="area" dr="F38:F39" r="E18" sId="1"/>
    <undo index="0" exp="area" dr="E38:E39" r="D18" sId="1"/>
    <undo index="0" exp="area" dr="D38:D39" r="C18" sId="1"/>
    <rfmt sheetId="1" xfDxf="1" sqref="A38:XFD38" start="0" length="0">
      <dxf>
        <font>
          <name val="Arial"/>
          <scheme val="none"/>
        </font>
      </dxf>
    </rfmt>
    <rfmt sheetId="1" sqref="B38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8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8">
        <f>+C38*D38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8">
        <f>E38+F38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" sId="1" ref="A38:XFD38" action="deleteRow">
    <undo index="0" exp="area" dr="F38" r="E18" sId="1"/>
    <undo index="0" exp="area" dr="E38" r="D18" sId="1"/>
    <undo index="0" exp="area" dr="D38" r="C18" sId="1"/>
    <rfmt sheetId="1" xfDxf="1" sqref="A38:XFD38" start="0" length="0">
      <dxf>
        <font>
          <name val="Arial"/>
          <scheme val="none"/>
        </font>
      </dxf>
    </rfmt>
    <rfmt sheetId="1" sqref="B38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D38" start="0" length="0">
      <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E38">
        <f>+C38*D38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8">
        <f>E38+F38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7" sId="1" ref="A17:XFD17" action="deleteRow">
    <undo index="0" exp="ref" ref3D="1" v="1" dr="B17" r="H10" sId="3"/>
    <rfmt sheetId="1" xfDxf="1" sqref="A17:XFD17" start="0" length="0">
      <dxf>
        <font>
          <name val="Arial"/>
          <scheme val="none"/>
        </font>
        <alignment vertical="center" readingOrder="0"/>
      </dxf>
    </rfmt>
    <rcc rId="0" sId="1" dxf="1">
      <nc r="B17" t="inlineStr">
        <is>
          <t>Output B: A Feasibility Study</t>
        </is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7">
        <f>SUM(#REF!)</f>
      </nc>
      <ndxf>
        <numFmt numFmtId="1" formatCode="0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7">
        <f>SUM(#REF!)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17">
        <f>SUM(#REF!)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7">
        <f>'Breakdown of Other Costs'!J30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horizont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17">
        <f>SUM(D17:G17)</f>
      </nc>
      <ndxf>
        <font>
          <sz val="11"/>
          <color theme="1"/>
          <name val="Arial"/>
          <scheme val="none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I17">
        <f>IF($D$14="GBP",(H17*1),IF($D$14="MXP",(H17*0.0410000738001328),IF($D$14="USD",(H17*0.760629801475622))))</f>
      </nc>
      <ndxf>
        <numFmt numFmtId="166" formatCode="_-[$£-809]* #,##0.00_-;\-[$£-809]* #,##0.00_-;_-[$£-809]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8" sId="1" ref="A17:XFD17" action="deleteRow">
    <undo index="0" exp="ref" ref3D="1" v="1" dr="B17" r="C32" sId="3"/>
    <rfmt sheetId="1" xfDxf="1" sqref="A17:XFD17" start="0" length="0">
      <dxf>
        <font>
          <name val="Arial"/>
          <scheme val="none"/>
        </font>
        <alignment vertical="center" readingOrder="0"/>
      </dxf>
    </rfmt>
    <rcc rId="0" sId="1" dxf="1">
      <nc r="B17" t="inlineStr">
        <is>
          <t>Output C: A Programme of Technical Meetings in Mexico</t>
        </is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17">
        <f>SUM(#REF!)</f>
      </nc>
      <ndxf>
        <numFmt numFmtId="1" formatCode="0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7">
        <f>SUM(#REF!)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17">
        <f>SUM(#REF!)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7">
        <f>'Breakdown of Other Costs'!E52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G17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horizont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17">
        <f>SUM(D17:G17)</f>
      </nc>
      <ndxf>
        <font>
          <sz val="11"/>
          <color theme="1"/>
          <name val="Arial"/>
          <scheme val="none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I17">
        <f>IF($D$14="GBP",(H17*1),IF($D$14="MXP",(H17*0.0410000738001328),IF($D$14="USD",(H17*0.760629801475622))))</f>
      </nc>
      <ndxf>
        <numFmt numFmtId="166" formatCode="_-[$£-809]* #,##0.00_-;\-[$£-809]* #,##0.00_-;_-[$£-809]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29" sId="1">
    <oc r="B16" t="inlineStr">
      <is>
        <t>Output A: A detailed up to date Analysis</t>
      </is>
    </oc>
    <nc r="B16" t="inlineStr">
      <is>
        <t>Output A: Series of workshops</t>
      </is>
    </nc>
  </rcc>
  <rcc rId="30" sId="1">
    <oc r="B2" t="inlineStr">
      <is>
        <t>PF/2950/2018 Co-Design and Deliver a Skills Study and Technical Meetings in Mexico.</t>
      </is>
    </oc>
    <nc r="B2" t="inlineStr">
      <is>
        <t>PF/[Insert number] Strengthening the capacities of domestic abuse attention units in Mexico.</t>
      </is>
    </nc>
  </rcc>
  <rdn rId="0" localSheetId="1" customView="1" name="Z_87584F13_C3FE_43A3_808F_E8BF2EFF18E9_.wvu.PrintArea" hidden="1" oldHidden="1">
    <formula>'Contract Pricing'!$A$1:$K$22</formula>
  </rdn>
  <rcv guid="{87584F13-C3FE-43A3-808F-E8BF2EFF18E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" sId="1">
    <oc r="B2" t="inlineStr">
      <is>
        <t>PF/[Insert number] Strengthening the capacities of domestic abuse attention units in Mexico.</t>
      </is>
    </oc>
    <nc r="B2" t="inlineStr">
      <is>
        <t>Strengthening the capacities of domestic abuse attention units in Mexico.</t>
      </is>
    </nc>
  </rcc>
  <rcv guid="{87584F13-C3FE-43A3-808F-E8BF2EFF18E9}" action="delete"/>
  <rdn rId="0" localSheetId="1" customView="1" name="Z_87584F13_C3FE_43A3_808F_E8BF2EFF18E9_.wvu.PrintArea" hidden="1" oldHidden="1">
    <formula>'Contract Pricing'!$A$1:$K$22</formula>
    <oldFormula>'Contract Pricing'!$A$1:$K$22</oldFormula>
  </rdn>
  <rcv guid="{87584F13-C3FE-43A3-808F-E8BF2EFF18E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" sId="1">
    <oc r="E31">
      <f>+C31*D31</f>
    </oc>
    <nc r="E31">
      <f>+C31*D31</f>
    </nc>
  </rcc>
  <rcc rId="33" sId="1">
    <oc r="I16">
      <f>IF($D$14="GBP",(H16*1),IF($D$14="MXP",(H16*0.0410000738001328),IF($D$14="USD",(H16*0.760629801475622))))</f>
    </oc>
    <nc r="I16">
      <f>IF($D$14="GBP",(H16*1),IF($D$14="MXP",(H16*0.0345752772937239),IF($D$14="USD",(H16*0.76681236101526))))</f>
    </nc>
  </rcc>
  <rcc rId="34" sId="1">
    <oc r="I17">
      <f>IF($D$14="GBP",(H17*1),IF($D$14="MXP",(H17*0.0410000738001328),IF($D$14="USD",(H17*0.760629801475622))))</f>
    </oc>
    <nc r="I17">
      <f>IF($D$14="GBP",(H17*1),IF($D$14="MXP",(H17*0.0345752772937239),IF($D$14="USD",(H17*0.76681236101526))))</f>
    </nc>
  </rcc>
  <rdn rId="0" localSheetId="1" customView="1" name="Z_6339868D_AA0E_4EC1_A6DA_59E4EC7077E6_.wvu.PrintArea" hidden="1" oldHidden="1">
    <formula>'Contract Pricing'!$A$1:$K$22</formula>
  </rdn>
  <rcv guid="{6339868D-AA0E-4EC1-A6DA-59E4EC7077E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39CADEA0-4040-4063-AE65-DD706566151A}" name="Katie James (APS Europe) (Sensitive)" id="-791244270" dateTime="2020-08-03T10:10:39"/>
  <userInfo guid="{8902B3D7-F473-4DD3-AD1F-5604675FD190}" name="Katie James (APS Europe) (Sensitive)" id="-791242147" dateTime="2020-08-07T09:56:3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L51"/>
  <sheetViews>
    <sheetView showGridLines="0" view="pageLayout" topLeftCell="A31" zoomScale="63" zoomScaleNormal="100" zoomScaleSheetLayoutView="70" zoomScalePageLayoutView="63" workbookViewId="0">
      <selection activeCell="B11" sqref="B11:I11"/>
    </sheetView>
  </sheetViews>
  <sheetFormatPr defaultColWidth="9.1796875" defaultRowHeight="14" x14ac:dyDescent="0.3"/>
  <cols>
    <col min="1" max="1" width="7.81640625" style="8" customWidth="1"/>
    <col min="2" max="2" width="72.453125" style="8" customWidth="1"/>
    <col min="3" max="3" width="22.453125" style="8" customWidth="1"/>
    <col min="4" max="4" width="20.54296875" style="8" customWidth="1"/>
    <col min="5" max="5" width="15.54296875" style="8" customWidth="1"/>
    <col min="6" max="6" width="33.54296875" style="8" customWidth="1"/>
    <col min="7" max="11" width="20.54296875" style="8" customWidth="1"/>
    <col min="12" max="12" width="15.54296875" style="8" customWidth="1"/>
    <col min="13" max="13" width="15.453125" style="8" customWidth="1"/>
    <col min="14" max="14" width="14.54296875" style="8" customWidth="1"/>
    <col min="15" max="15" width="16.54296875" style="8" customWidth="1"/>
    <col min="16" max="16384" width="9.1796875" style="8"/>
  </cols>
  <sheetData>
    <row r="1" spans="1:12" ht="54.75" customHeight="1" x14ac:dyDescent="0.3">
      <c r="B1" s="27" t="s">
        <v>56</v>
      </c>
      <c r="D1" s="9"/>
      <c r="I1" s="10"/>
      <c r="J1" s="11"/>
    </row>
    <row r="2" spans="1:12" ht="25.5" customHeight="1" x14ac:dyDescent="0.3">
      <c r="B2" s="138" t="s">
        <v>74</v>
      </c>
      <c r="C2" s="139"/>
      <c r="D2" s="139"/>
      <c r="E2" s="139"/>
      <c r="F2" s="139"/>
      <c r="G2" s="139"/>
      <c r="H2" s="139"/>
      <c r="I2" s="139"/>
      <c r="J2" s="139"/>
      <c r="K2" s="139"/>
    </row>
    <row r="3" spans="1:12" ht="14.5" thickBot="1" x14ac:dyDescent="0.35">
      <c r="I3" s="10"/>
    </row>
    <row r="4" spans="1:12" ht="29.25" customHeight="1" thickBot="1" x14ac:dyDescent="0.35">
      <c r="B4" s="23" t="s">
        <v>19</v>
      </c>
      <c r="C4" s="140" t="s">
        <v>20</v>
      </c>
      <c r="D4" s="141"/>
      <c r="E4" s="142"/>
      <c r="F4" s="39"/>
      <c r="G4" s="39"/>
      <c r="H4" s="39"/>
      <c r="I4" s="39"/>
    </row>
    <row r="5" spans="1:12" ht="14.5" thickBot="1" x14ac:dyDescent="0.35">
      <c r="C5" s="12"/>
      <c r="D5" s="13"/>
      <c r="E5" s="13"/>
      <c r="F5" s="13"/>
      <c r="I5" s="10"/>
    </row>
    <row r="6" spans="1:12" ht="21" customHeight="1" x14ac:dyDescent="0.3">
      <c r="B6" s="145" t="s">
        <v>52</v>
      </c>
      <c r="C6" s="146"/>
      <c r="D6" s="146"/>
      <c r="E6" s="146"/>
      <c r="F6" s="147"/>
    </row>
    <row r="7" spans="1:12" ht="21" customHeight="1" x14ac:dyDescent="0.3">
      <c r="B7" s="24" t="s">
        <v>53</v>
      </c>
      <c r="C7" s="25"/>
      <c r="D7" s="25"/>
      <c r="E7" s="25"/>
      <c r="F7" s="26"/>
    </row>
    <row r="8" spans="1:12" ht="21" customHeight="1" x14ac:dyDescent="0.3">
      <c r="B8" s="24" t="s">
        <v>54</v>
      </c>
      <c r="C8" s="25"/>
      <c r="D8" s="25"/>
      <c r="E8" s="25"/>
      <c r="F8" s="26"/>
    </row>
    <row r="9" spans="1:12" ht="21" customHeight="1" thickBot="1" x14ac:dyDescent="0.35">
      <c r="B9" s="50" t="s">
        <v>25</v>
      </c>
      <c r="C9" s="51"/>
      <c r="D9" s="51"/>
      <c r="E9" s="51"/>
      <c r="F9" s="52"/>
    </row>
    <row r="10" spans="1:12" ht="12" customHeight="1" x14ac:dyDescent="0.3">
      <c r="A10" s="40"/>
      <c r="B10" s="38"/>
      <c r="C10" s="38"/>
      <c r="D10" s="38"/>
      <c r="E10" s="38"/>
      <c r="F10" s="38"/>
      <c r="G10" s="40"/>
      <c r="H10" s="40"/>
      <c r="I10" s="40"/>
      <c r="J10" s="40"/>
      <c r="K10" s="40"/>
      <c r="L10" s="40"/>
    </row>
    <row r="11" spans="1:12" s="14" customFormat="1" ht="33.75" customHeight="1" x14ac:dyDescent="0.3">
      <c r="A11" s="40"/>
      <c r="B11" s="137" t="s">
        <v>57</v>
      </c>
      <c r="C11" s="137"/>
      <c r="D11" s="137"/>
      <c r="E11" s="137"/>
      <c r="F11" s="137"/>
      <c r="G11" s="137"/>
      <c r="H11" s="137"/>
      <c r="I11" s="137"/>
      <c r="J11" s="40"/>
      <c r="K11" s="40"/>
      <c r="L11" s="40"/>
    </row>
    <row r="12" spans="1:12" ht="30.65" customHeight="1" x14ac:dyDescent="0.4">
      <c r="B12" s="88" t="s">
        <v>55</v>
      </c>
      <c r="C12" s="1"/>
      <c r="D12" s="1"/>
      <c r="E12" s="1"/>
    </row>
    <row r="13" spans="1:12" ht="39" customHeight="1" thickBot="1" x14ac:dyDescent="0.35">
      <c r="C13" s="1"/>
      <c r="D13" s="1"/>
      <c r="E13" s="1"/>
    </row>
    <row r="14" spans="1:12" ht="30" customHeight="1" thickBot="1" x14ac:dyDescent="0.55000000000000004">
      <c r="B14" s="84" t="s">
        <v>46</v>
      </c>
      <c r="C14" s="1"/>
      <c r="D14" s="98" t="s">
        <v>47</v>
      </c>
      <c r="E14" s="1"/>
    </row>
    <row r="15" spans="1:12" ht="98.25" customHeight="1" thickBot="1" x14ac:dyDescent="0.35">
      <c r="B15" s="15" t="s">
        <v>40</v>
      </c>
      <c r="C15" s="15" t="s">
        <v>0</v>
      </c>
      <c r="D15" s="17" t="s">
        <v>21</v>
      </c>
      <c r="E15" s="18" t="s">
        <v>1</v>
      </c>
      <c r="F15" s="17" t="s">
        <v>23</v>
      </c>
      <c r="G15" s="18" t="s">
        <v>1</v>
      </c>
      <c r="H15" s="19" t="s">
        <v>33</v>
      </c>
      <c r="I15" s="19" t="s">
        <v>50</v>
      </c>
      <c r="J15" s="43"/>
      <c r="K15" s="44"/>
      <c r="L15" s="44"/>
    </row>
    <row r="16" spans="1:12" s="16" customFormat="1" x14ac:dyDescent="0.35">
      <c r="B16" s="120" t="s">
        <v>73</v>
      </c>
      <c r="C16" s="90">
        <f>SUM(D27:D35)</f>
        <v>0</v>
      </c>
      <c r="D16" s="91">
        <f>SUM(E27:E35)</f>
        <v>0</v>
      </c>
      <c r="E16" s="91">
        <f>SUM(F27:F35)</f>
        <v>0</v>
      </c>
      <c r="F16" s="92">
        <f>'Breakdown of Other Costs'!E30</f>
        <v>0</v>
      </c>
      <c r="G16" s="85">
        <v>0</v>
      </c>
      <c r="H16" s="99">
        <f>SUM(D16:G16)</f>
        <v>0</v>
      </c>
      <c r="I16" s="89">
        <f>IF($D$14="GBP",(H16*1),IF($D$14="MXP",(H16*0.0345752772937239),IF($D$14="USD",(H16*0.76681236101526))))</f>
        <v>0</v>
      </c>
    </row>
    <row r="17" spans="1:11" s="16" customFormat="1" ht="14.5" thickBot="1" x14ac:dyDescent="0.4">
      <c r="B17" s="120" t="s">
        <v>51</v>
      </c>
      <c r="C17" s="93">
        <f>SUM(D37:D40)</f>
        <v>0</v>
      </c>
      <c r="D17" s="94">
        <f>SUM(E37:E40)</f>
        <v>0</v>
      </c>
      <c r="E17" s="94">
        <f>SUM(F37:F40)</f>
        <v>0</v>
      </c>
      <c r="F17" s="95">
        <f>'Breakdown of Other Costs'!J52</f>
        <v>0</v>
      </c>
      <c r="G17" s="86">
        <v>0</v>
      </c>
      <c r="H17" s="99">
        <f>SUM(D17:G17)</f>
        <v>0</v>
      </c>
      <c r="I17" s="89">
        <f>IF($D$14="GBP",(H17*1),IF($D$14="MXP",(H17*0.0345752772937239),IF($D$14="USD",(H17*0.76681236101526))))</f>
        <v>0</v>
      </c>
    </row>
    <row r="18" spans="1:11" s="20" customFormat="1" ht="48" customHeight="1" thickBot="1" x14ac:dyDescent="0.35">
      <c r="B18" s="21" t="s">
        <v>22</v>
      </c>
      <c r="C18" s="22">
        <f t="shared" ref="C18:I18" si="0">SUM(C16:C17)</f>
        <v>0</v>
      </c>
      <c r="D18" s="87">
        <f t="shared" si="0"/>
        <v>0</v>
      </c>
      <c r="E18" s="87">
        <f t="shared" si="0"/>
        <v>0</v>
      </c>
      <c r="F18" s="87">
        <f t="shared" si="0"/>
        <v>0</v>
      </c>
      <c r="G18" s="87">
        <f t="shared" si="0"/>
        <v>0</v>
      </c>
      <c r="H18" s="100">
        <f t="shared" si="0"/>
        <v>0</v>
      </c>
      <c r="I18" s="49">
        <f t="shared" si="0"/>
        <v>0</v>
      </c>
      <c r="J18" s="143" t="s">
        <v>32</v>
      </c>
      <c r="K18" s="144"/>
    </row>
    <row r="19" spans="1:11" s="20" customFormat="1" ht="34.4" customHeight="1" thickBot="1" x14ac:dyDescent="0.35">
      <c r="B19" s="45"/>
      <c r="C19" s="41"/>
      <c r="D19" s="42"/>
      <c r="E19" s="42"/>
      <c r="F19" s="42"/>
      <c r="G19" s="42"/>
      <c r="H19" s="42"/>
      <c r="I19" s="53"/>
      <c r="J19" s="135" t="s">
        <v>34</v>
      </c>
      <c r="K19" s="136"/>
    </row>
    <row r="20" spans="1:11" s="20" customFormat="1" ht="23.25" customHeight="1" x14ac:dyDescent="0.3">
      <c r="A20" s="59"/>
      <c r="B20" s="134" t="s">
        <v>58</v>
      </c>
      <c r="C20" s="134"/>
      <c r="D20" s="134"/>
      <c r="E20" s="134"/>
      <c r="F20" s="134"/>
      <c r="G20" s="134"/>
      <c r="H20" s="134"/>
      <c r="I20" s="134"/>
      <c r="J20" s="60"/>
      <c r="K20" s="60"/>
    </row>
    <row r="21" spans="1:11" s="66" customFormat="1" ht="25.5" customHeight="1" thickBot="1" x14ac:dyDescent="0.4">
      <c r="A21" s="61"/>
      <c r="B21" s="62"/>
      <c r="C21" s="62"/>
      <c r="D21" s="63"/>
      <c r="E21" s="64"/>
      <c r="F21" s="65"/>
      <c r="G21" s="65"/>
      <c r="H21" s="65"/>
      <c r="I21" s="65"/>
      <c r="J21" s="61"/>
      <c r="K21" s="61"/>
    </row>
    <row r="22" spans="1:11" s="67" customFormat="1" ht="25.5" customHeight="1" thickTop="1" thickBot="1" x14ac:dyDescent="0.4">
      <c r="B22" s="123" t="s">
        <v>59</v>
      </c>
      <c r="C22" s="124"/>
      <c r="D22" s="124"/>
      <c r="E22" s="124"/>
      <c r="F22" s="124"/>
      <c r="G22" s="125"/>
      <c r="H22" s="65"/>
      <c r="I22" s="65"/>
    </row>
    <row r="23" spans="1:11" s="69" customFormat="1" ht="6.75" customHeight="1" thickTop="1" thickBot="1" x14ac:dyDescent="0.4">
      <c r="B23" s="107"/>
      <c r="C23" s="68"/>
      <c r="D23" s="64"/>
      <c r="E23" s="64"/>
      <c r="F23" s="65"/>
      <c r="G23" s="65"/>
      <c r="H23" s="65"/>
      <c r="I23" s="65"/>
    </row>
    <row r="24" spans="1:11" s="70" customFormat="1" ht="25.5" customHeight="1" x14ac:dyDescent="0.3">
      <c r="B24" s="128" t="s">
        <v>45</v>
      </c>
      <c r="C24" s="128" t="s">
        <v>71</v>
      </c>
      <c r="D24" s="128" t="s">
        <v>0</v>
      </c>
      <c r="E24" s="128" t="s">
        <v>41</v>
      </c>
      <c r="F24" s="130" t="s">
        <v>42</v>
      </c>
      <c r="G24" s="132" t="s">
        <v>43</v>
      </c>
    </row>
    <row r="25" spans="1:11" s="70" customFormat="1" ht="51" customHeight="1" thickBot="1" x14ac:dyDescent="0.35">
      <c r="B25" s="129"/>
      <c r="C25" s="129"/>
      <c r="D25" s="129"/>
      <c r="E25" s="129"/>
      <c r="F25" s="131"/>
      <c r="G25" s="133"/>
    </row>
    <row r="26" spans="1:11" s="70" customFormat="1" x14ac:dyDescent="0.3">
      <c r="B26" s="103" t="str">
        <f>B16</f>
        <v>Output A: Series of workshops</v>
      </c>
      <c r="C26" s="101"/>
      <c r="D26" s="105"/>
      <c r="E26" s="101"/>
      <c r="F26" s="101"/>
      <c r="G26" s="96"/>
    </row>
    <row r="27" spans="1:11" s="70" customFormat="1" x14ac:dyDescent="0.3">
      <c r="B27" s="71"/>
      <c r="C27" s="114">
        <v>0</v>
      </c>
      <c r="D27" s="72"/>
      <c r="E27" s="115">
        <f>+C27*D27</f>
        <v>0</v>
      </c>
      <c r="F27" s="114">
        <v>0</v>
      </c>
      <c r="G27" s="116">
        <f>E27+F27</f>
        <v>0</v>
      </c>
    </row>
    <row r="28" spans="1:11" s="70" customFormat="1" x14ac:dyDescent="0.3">
      <c r="B28" s="71"/>
      <c r="C28" s="114">
        <v>0</v>
      </c>
      <c r="D28" s="72"/>
      <c r="E28" s="115">
        <f t="shared" ref="E28:E40" si="1">+C28*D28</f>
        <v>0</v>
      </c>
      <c r="F28" s="114">
        <v>0</v>
      </c>
      <c r="G28" s="116">
        <f t="shared" ref="G28:G40" si="2">E28+F28</f>
        <v>0</v>
      </c>
    </row>
    <row r="29" spans="1:11" s="70" customFormat="1" x14ac:dyDescent="0.3">
      <c r="B29" s="71"/>
      <c r="C29" s="114">
        <v>0</v>
      </c>
      <c r="D29" s="72"/>
      <c r="E29" s="115">
        <f t="shared" si="1"/>
        <v>0</v>
      </c>
      <c r="F29" s="114">
        <v>0</v>
      </c>
      <c r="G29" s="116">
        <f t="shared" si="2"/>
        <v>0</v>
      </c>
    </row>
    <row r="30" spans="1:11" s="70" customFormat="1" x14ac:dyDescent="0.3">
      <c r="B30" s="71"/>
      <c r="C30" s="114">
        <v>0</v>
      </c>
      <c r="D30" s="72"/>
      <c r="E30" s="115">
        <f t="shared" si="1"/>
        <v>0</v>
      </c>
      <c r="F30" s="114">
        <v>0</v>
      </c>
      <c r="G30" s="116">
        <f t="shared" si="2"/>
        <v>0</v>
      </c>
    </row>
    <row r="31" spans="1:11" s="70" customFormat="1" x14ac:dyDescent="0.3">
      <c r="B31" s="83"/>
      <c r="C31" s="114">
        <v>0</v>
      </c>
      <c r="D31" s="72"/>
      <c r="E31" s="115">
        <f>+C31*D31</f>
        <v>0</v>
      </c>
      <c r="F31" s="114">
        <v>0</v>
      </c>
      <c r="G31" s="116">
        <f t="shared" si="2"/>
        <v>0</v>
      </c>
    </row>
    <row r="32" spans="1:11" s="70" customFormat="1" x14ac:dyDescent="0.3">
      <c r="B32" s="71"/>
      <c r="C32" s="114">
        <v>0</v>
      </c>
      <c r="D32" s="72"/>
      <c r="E32" s="115">
        <f t="shared" si="1"/>
        <v>0</v>
      </c>
      <c r="F32" s="114">
        <v>0</v>
      </c>
      <c r="G32" s="116">
        <f t="shared" si="2"/>
        <v>0</v>
      </c>
    </row>
    <row r="33" spans="2:10" s="70" customFormat="1" x14ac:dyDescent="0.3">
      <c r="B33" s="71"/>
      <c r="C33" s="114">
        <v>0</v>
      </c>
      <c r="D33" s="72"/>
      <c r="E33" s="115">
        <f t="shared" si="1"/>
        <v>0</v>
      </c>
      <c r="F33" s="114">
        <v>0</v>
      </c>
      <c r="G33" s="116">
        <f t="shared" si="2"/>
        <v>0</v>
      </c>
    </row>
    <row r="34" spans="2:10" s="70" customFormat="1" x14ac:dyDescent="0.3">
      <c r="B34" s="71"/>
      <c r="C34" s="114">
        <v>0</v>
      </c>
      <c r="D34" s="72"/>
      <c r="E34" s="115">
        <f t="shared" si="1"/>
        <v>0</v>
      </c>
      <c r="F34" s="114">
        <v>0</v>
      </c>
      <c r="G34" s="116">
        <f t="shared" si="2"/>
        <v>0</v>
      </c>
    </row>
    <row r="35" spans="2:10" s="70" customFormat="1" x14ac:dyDescent="0.3">
      <c r="B35" s="71"/>
      <c r="C35" s="114">
        <v>0</v>
      </c>
      <c r="D35" s="72"/>
      <c r="E35" s="115">
        <f t="shared" si="1"/>
        <v>0</v>
      </c>
      <c r="F35" s="114">
        <v>0</v>
      </c>
      <c r="G35" s="116">
        <f t="shared" si="2"/>
        <v>0</v>
      </c>
    </row>
    <row r="36" spans="2:10" s="70" customFormat="1" x14ac:dyDescent="0.3">
      <c r="B36" s="104" t="str">
        <f>B17</f>
        <v>Other</v>
      </c>
      <c r="C36" s="102"/>
      <c r="D36" s="106"/>
      <c r="E36" s="102"/>
      <c r="F36" s="102"/>
      <c r="G36" s="97"/>
    </row>
    <row r="37" spans="2:10" s="70" customFormat="1" x14ac:dyDescent="0.3">
      <c r="B37" s="71"/>
      <c r="C37" s="114">
        <v>0</v>
      </c>
      <c r="D37" s="72"/>
      <c r="E37" s="115">
        <f t="shared" si="1"/>
        <v>0</v>
      </c>
      <c r="F37" s="114">
        <v>0</v>
      </c>
      <c r="G37" s="116">
        <f t="shared" si="2"/>
        <v>0</v>
      </c>
    </row>
    <row r="38" spans="2:10" s="70" customFormat="1" x14ac:dyDescent="0.3">
      <c r="B38" s="71"/>
      <c r="C38" s="114">
        <v>0</v>
      </c>
      <c r="D38" s="72"/>
      <c r="E38" s="115">
        <f t="shared" si="1"/>
        <v>0</v>
      </c>
      <c r="F38" s="114">
        <v>0</v>
      </c>
      <c r="G38" s="116">
        <f t="shared" si="2"/>
        <v>0</v>
      </c>
    </row>
    <row r="39" spans="2:10" s="70" customFormat="1" x14ac:dyDescent="0.3">
      <c r="B39" s="71"/>
      <c r="C39" s="114">
        <v>0</v>
      </c>
      <c r="D39" s="72"/>
      <c r="E39" s="115">
        <f t="shared" si="1"/>
        <v>0</v>
      </c>
      <c r="F39" s="114">
        <v>0</v>
      </c>
      <c r="G39" s="116">
        <f t="shared" si="2"/>
        <v>0</v>
      </c>
    </row>
    <row r="40" spans="2:10" s="70" customFormat="1" ht="14.5" thickBot="1" x14ac:dyDescent="0.35">
      <c r="B40" s="73"/>
      <c r="C40" s="117">
        <v>0</v>
      </c>
      <c r="D40" s="74"/>
      <c r="E40" s="115">
        <f t="shared" si="1"/>
        <v>0</v>
      </c>
      <c r="F40" s="117">
        <v>0</v>
      </c>
      <c r="G40" s="116">
        <f t="shared" si="2"/>
        <v>0</v>
      </c>
    </row>
    <row r="41" spans="2:10" s="75" customFormat="1" ht="25.5" customHeight="1" thickBot="1" x14ac:dyDescent="0.4">
      <c r="B41" s="126"/>
      <c r="C41" s="127"/>
      <c r="D41" s="76">
        <f>SUM(D26:D40)</f>
        <v>0</v>
      </c>
      <c r="E41" s="118">
        <f>SUM(E26:E40)</f>
        <v>0</v>
      </c>
      <c r="F41" s="118">
        <f>SUM(F26:F40)</f>
        <v>0</v>
      </c>
      <c r="G41" s="119">
        <f>SUM(G26:G40)</f>
        <v>0</v>
      </c>
    </row>
    <row r="42" spans="2:10" s="77" customFormat="1" ht="21" customHeight="1" thickBot="1" x14ac:dyDescent="0.4">
      <c r="B42" s="78"/>
      <c r="C42" s="78"/>
      <c r="D42" s="79"/>
      <c r="E42" s="79"/>
      <c r="F42" s="79"/>
      <c r="G42" s="79"/>
      <c r="H42" s="79"/>
      <c r="I42" s="79"/>
      <c r="J42" s="80"/>
    </row>
    <row r="43" spans="2:10" s="70" customFormat="1" ht="14.25" customHeight="1" x14ac:dyDescent="0.3">
      <c r="B43" s="128" t="s">
        <v>44</v>
      </c>
    </row>
    <row r="44" spans="2:10" s="70" customFormat="1" ht="14.25" customHeight="1" x14ac:dyDescent="0.3">
      <c r="B44" s="129"/>
    </row>
    <row r="45" spans="2:10" s="70" customFormat="1" x14ac:dyDescent="0.3">
      <c r="B45" s="81"/>
      <c r="C45" s="82"/>
    </row>
    <row r="46" spans="2:10" s="70" customFormat="1" x14ac:dyDescent="0.3">
      <c r="B46" s="81"/>
      <c r="C46" s="82"/>
    </row>
    <row r="47" spans="2:10" s="70" customFormat="1" x14ac:dyDescent="0.3">
      <c r="B47" s="81"/>
    </row>
    <row r="48" spans="2:10" s="70" customFormat="1" x14ac:dyDescent="0.3">
      <c r="B48" s="81"/>
    </row>
    <row r="49" spans="2:2" s="70" customFormat="1" x14ac:dyDescent="0.3">
      <c r="B49" s="81"/>
    </row>
    <row r="50" spans="2:2" s="70" customFormat="1" x14ac:dyDescent="0.3">
      <c r="B50" s="81"/>
    </row>
    <row r="51" spans="2:2" s="70" customFormat="1" x14ac:dyDescent="0.3">
      <c r="B51" s="81"/>
    </row>
  </sheetData>
  <customSheetViews>
    <customSheetView guid="{87584F13-C3FE-43A3-808F-E8BF2EFF18E9}" scale="63" showPageBreaks="1" showGridLines="0" fitToPage="1" printArea="1" view="pageLayout" topLeftCell="A31">
      <selection activeCell="B11" sqref="B11:I11"/>
      <pageMargins left="0.70866141732283472" right="0.70866141732283472" top="0.74803149606299213" bottom="0.74803149606299213" header="0.31496062992125984" footer="0.31496062992125984"/>
      <pageSetup paperSize="8" scale="57" orientation="landscape" r:id="rId1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115BCB81-A7B1-44EF-96FE-73AAF26D80A5}" scale="85" showPageBreaks="1" showGridLines="0" fitToPage="1" printArea="1" view="pageLayout">
      <selection activeCell="B2" sqref="B2:K2"/>
      <pageMargins left="0.70866141732283472" right="0.70866141732283472" top="0.74803149606299213" bottom="0.74803149606299213" header="0.31496062992125984" footer="0.31496062992125984"/>
      <pageSetup paperSize="8" scale="53" orientation="landscape" r:id="rId2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A3FBA93F-2868-4D92-94EE-226E0FE3B2B9}" scale="80" showPageBreaks="1" showGridLines="0" fitToPage="1" printArea="1" view="pageLayout">
      <selection activeCell="B3" sqref="B3"/>
      <pageMargins left="0.70866141732283472" right="0.70866141732283472" top="0.74803149606299213" bottom="0.74803149606299213" header="0.31496062992125984" footer="0.31496062992125984"/>
      <pageSetup paperSize="8" scale="53" orientation="landscape" r:id="rId3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6339868D-AA0E-4EC1-A6DA-59E4EC7077E6}" scale="80" showPageBreaks="1" showGridLines="0" fitToPage="1" printArea="1" view="pageLayout">
      <selection activeCell="B11" sqref="B11:I11"/>
      <pageMargins left="0.70866141732283472" right="0.70866141732283472" top="0.74803149606299213" bottom="0.74803149606299213" header="0.31496062992125984" footer="0.31496062992125984"/>
      <pageSetup paperSize="8" scale="57" orientation="landscape" r:id="rId4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</customSheetViews>
  <mergeCells count="16">
    <mergeCell ref="B20:I20"/>
    <mergeCell ref="J19:K19"/>
    <mergeCell ref="B11:I11"/>
    <mergeCell ref="B2:K2"/>
    <mergeCell ref="C4:E4"/>
    <mergeCell ref="J18:K18"/>
    <mergeCell ref="B6:F6"/>
    <mergeCell ref="B22:G22"/>
    <mergeCell ref="B41:C41"/>
    <mergeCell ref="B43:B44"/>
    <mergeCell ref="E24:E25"/>
    <mergeCell ref="F24:F25"/>
    <mergeCell ref="G24:G25"/>
    <mergeCell ref="B24:B25"/>
    <mergeCell ref="C24:C25"/>
    <mergeCell ref="D24:D25"/>
  </mergeCells>
  <conditionalFormatting sqref="D14">
    <cfRule type="containsText" dxfId="0" priority="1" operator="containsText" text="GBP">
      <formula>NOT(ISERROR(SEARCH("GBP",D14)))</formula>
    </cfRule>
  </conditionalFormatting>
  <pageMargins left="0.70866141732283472" right="0.70866141732283472" top="0.74803149606299213" bottom="0.74803149606299213" header="0.31496062992125984" footer="0.31496062992125984"/>
  <pageSetup paperSize="8" scale="57" orientation="landscape" r:id="rId5"/>
  <headerFoot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6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Sheet1!$B$4:$B$6</xm:f>
          </x14:formula1>
          <xm:sqref>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ColWidth="9.1796875" defaultRowHeight="14.5" x14ac:dyDescent="0.35"/>
  <cols>
    <col min="2" max="2" width="33.54296875" customWidth="1"/>
    <col min="4" max="4" width="19.54296875" bestFit="1" customWidth="1"/>
  </cols>
  <sheetData>
    <row r="2" spans="2:4" x14ac:dyDescent="0.35">
      <c r="B2" s="2" t="s">
        <v>2</v>
      </c>
      <c r="D2" s="3" t="s">
        <v>3</v>
      </c>
    </row>
    <row r="3" spans="2:4" x14ac:dyDescent="0.35">
      <c r="B3" s="4" t="s">
        <v>14</v>
      </c>
      <c r="D3" s="5" t="s">
        <v>9</v>
      </c>
    </row>
    <row r="4" spans="2:4" x14ac:dyDescent="0.35">
      <c r="B4" s="4" t="s">
        <v>15</v>
      </c>
      <c r="D4" s="5" t="s">
        <v>12</v>
      </c>
    </row>
    <row r="5" spans="2:4" x14ac:dyDescent="0.35">
      <c r="B5" s="4" t="s">
        <v>16</v>
      </c>
      <c r="D5" s="5" t="s">
        <v>13</v>
      </c>
    </row>
    <row r="6" spans="2:4" x14ac:dyDescent="0.35">
      <c r="B6" s="4" t="s">
        <v>17</v>
      </c>
      <c r="D6" s="5" t="s">
        <v>7</v>
      </c>
    </row>
    <row r="7" spans="2:4" x14ac:dyDescent="0.35">
      <c r="B7" s="7" t="s">
        <v>18</v>
      </c>
      <c r="D7" s="5" t="s">
        <v>5</v>
      </c>
    </row>
    <row r="8" spans="2:4" x14ac:dyDescent="0.35">
      <c r="B8" s="4"/>
      <c r="D8" s="5" t="s">
        <v>8</v>
      </c>
    </row>
    <row r="9" spans="2:4" x14ac:dyDescent="0.35">
      <c r="D9" s="5" t="s">
        <v>11</v>
      </c>
    </row>
    <row r="10" spans="2:4" x14ac:dyDescent="0.35">
      <c r="D10" s="5" t="s">
        <v>10</v>
      </c>
    </row>
    <row r="11" spans="2:4" x14ac:dyDescent="0.35">
      <c r="D11" s="5" t="s">
        <v>4</v>
      </c>
    </row>
    <row r="12" spans="2:4" x14ac:dyDescent="0.35">
      <c r="D12" s="5" t="s">
        <v>6</v>
      </c>
    </row>
    <row r="13" spans="2:4" x14ac:dyDescent="0.35">
      <c r="D13" s="5"/>
    </row>
    <row r="14" spans="2:4" x14ac:dyDescent="0.35">
      <c r="D14" s="5"/>
    </row>
    <row r="15" spans="2:4" x14ac:dyDescent="0.35">
      <c r="D15" s="5"/>
    </row>
    <row r="16" spans="2:4" x14ac:dyDescent="0.3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customSheetViews>
    <customSheetView guid="{87584F13-C3FE-43A3-808F-E8BF2EFF18E9}" state="hidden">
      <selection activeCell="B13" sqref="B13"/>
      <pageMargins left="0.7" right="0.7" top="0.75" bottom="0.75" header="0.3" footer="0.3"/>
      <pageSetup paperSize="9" orientation="portrait" r:id="rId1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115BCB81-A7B1-44EF-96FE-73AAF26D80A5}" state="hidden">
      <selection activeCell="B13" sqref="B13"/>
      <pageMargins left="0.7" right="0.7" top="0.75" bottom="0.75" header="0.3" footer="0.3"/>
      <pageSetup paperSize="9" orientation="portrait" r:id="rId2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A3FBA93F-2868-4D92-94EE-226E0FE3B2B9}" state="hidden">
      <selection activeCell="B13" sqref="B13"/>
      <pageMargins left="0.7" right="0.7" top="0.75" bottom="0.75" header="0.3" footer="0.3"/>
      <pageSetup paperSize="9" orientation="portrait" r:id="rId3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6339868D-AA0E-4EC1-A6DA-59E4EC7077E6}" state="hidden">
      <selection activeCell="B13" sqref="B13"/>
      <pageMargins left="0.7" right="0.7" top="0.75" bottom="0.75" header="0.3" footer="0.3"/>
      <pageSetup paperSize="9" orientation="portrait" r:id="rId4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</customSheetViews>
  <pageMargins left="0.7" right="0.7" top="0.75" bottom="0.75" header="0.3" footer="0.3"/>
  <pageSetup paperSize="9" orientation="portrait" r:id="rId5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J53"/>
  <sheetViews>
    <sheetView showGridLines="0" tabSelected="1" view="pageLayout" zoomScale="80" zoomScaleNormal="100" zoomScaleSheetLayoutView="100" zoomScalePageLayoutView="80" workbookViewId="0">
      <selection activeCell="B12" sqref="B12"/>
    </sheetView>
  </sheetViews>
  <sheetFormatPr defaultColWidth="9.1796875" defaultRowHeight="14.5" x14ac:dyDescent="0.35"/>
  <cols>
    <col min="1" max="1" width="2.453125" customWidth="1"/>
    <col min="2" max="2" width="60.54296875" bestFit="1" customWidth="1"/>
    <col min="3" max="5" width="17.81640625" customWidth="1"/>
    <col min="6" max="6" width="2.453125" customWidth="1"/>
    <col min="7" max="7" width="57" bestFit="1" customWidth="1"/>
    <col min="8" max="10" width="17.81640625" customWidth="1"/>
  </cols>
  <sheetData>
    <row r="1" spans="1:10" s="8" customFormat="1" ht="54.75" customHeight="1" x14ac:dyDescent="0.3">
      <c r="B1" s="148" t="s">
        <v>56</v>
      </c>
      <c r="C1" s="148"/>
      <c r="D1" s="148"/>
      <c r="E1" s="148"/>
      <c r="F1" s="148"/>
      <c r="G1" s="148"/>
      <c r="H1" s="148"/>
      <c r="I1" s="148"/>
      <c r="J1" s="148"/>
    </row>
    <row r="2" spans="1:10" ht="12.75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7.25" customHeight="1" x14ac:dyDescent="0.45">
      <c r="A3" s="28"/>
      <c r="B3" s="149" t="s">
        <v>26</v>
      </c>
      <c r="C3" s="149"/>
      <c r="D3" s="28"/>
      <c r="E3" s="28"/>
      <c r="F3" s="28"/>
      <c r="G3" s="28"/>
      <c r="H3" s="28"/>
      <c r="I3" s="28"/>
      <c r="J3" s="28"/>
    </row>
    <row r="4" spans="1:10" ht="17.25" customHeight="1" thickBot="1" x14ac:dyDescent="0.5">
      <c r="A4" s="28"/>
      <c r="B4" s="48"/>
      <c r="C4" s="48"/>
      <c r="D4" s="28"/>
      <c r="E4" s="28"/>
      <c r="F4" s="28"/>
      <c r="G4" s="28"/>
      <c r="H4" s="28"/>
      <c r="I4" s="28"/>
      <c r="J4" s="28"/>
    </row>
    <row r="5" spans="1:10" ht="29.5" customHeight="1" x14ac:dyDescent="0.35">
      <c r="A5" s="28"/>
      <c r="B5" s="160" t="s">
        <v>60</v>
      </c>
      <c r="C5" s="161"/>
      <c r="D5" s="161"/>
      <c r="E5" s="161"/>
      <c r="F5" s="162"/>
      <c r="G5" s="28"/>
      <c r="H5" s="28"/>
      <c r="I5" s="28"/>
    </row>
    <row r="6" spans="1:10" ht="17.25" customHeight="1" x14ac:dyDescent="0.35">
      <c r="A6" s="28"/>
      <c r="B6" s="157" t="s">
        <v>24</v>
      </c>
      <c r="C6" s="158"/>
      <c r="D6" s="158"/>
      <c r="E6" s="158"/>
      <c r="F6" s="159"/>
      <c r="G6" s="28"/>
      <c r="H6" s="28"/>
      <c r="I6" s="28"/>
    </row>
    <row r="7" spans="1:10" ht="17.25" customHeight="1" x14ac:dyDescent="0.35">
      <c r="A7" s="28"/>
      <c r="B7" s="157" t="s">
        <v>30</v>
      </c>
      <c r="C7" s="158"/>
      <c r="D7" s="158"/>
      <c r="E7" s="158"/>
      <c r="F7" s="159"/>
      <c r="G7" s="28"/>
      <c r="H7" s="28"/>
      <c r="I7" s="28"/>
    </row>
    <row r="8" spans="1:10" ht="17.25" customHeight="1" thickBot="1" x14ac:dyDescent="0.4">
      <c r="A8" s="28"/>
      <c r="B8" s="154" t="s">
        <v>31</v>
      </c>
      <c r="C8" s="155"/>
      <c r="D8" s="155"/>
      <c r="E8" s="155"/>
      <c r="F8" s="156"/>
      <c r="G8" s="28"/>
      <c r="H8" s="28"/>
      <c r="I8" s="28"/>
    </row>
    <row r="10" spans="1:10" ht="33" customHeight="1" thickBot="1" x14ac:dyDescent="0.4">
      <c r="B10" s="46" t="s">
        <v>39</v>
      </c>
      <c r="C10" s="150" t="str">
        <f>'Contract Pricing'!B16</f>
        <v>Output A: Series of workshops</v>
      </c>
      <c r="D10" s="151"/>
      <c r="E10" s="151"/>
      <c r="F10" s="31"/>
      <c r="G10" s="46" t="s">
        <v>38</v>
      </c>
      <c r="H10" s="150" t="e">
        <f>'Contract Pricing'!#REF!</f>
        <v>#REF!</v>
      </c>
      <c r="I10" s="151"/>
      <c r="J10" s="151"/>
    </row>
    <row r="11" spans="1:10" s="29" customFormat="1" ht="86.25" customHeight="1" thickBot="1" x14ac:dyDescent="0.4">
      <c r="B11" s="33" t="s">
        <v>27</v>
      </c>
      <c r="C11" s="34" t="s">
        <v>28</v>
      </c>
      <c r="D11" s="35" t="s">
        <v>61</v>
      </c>
      <c r="E11" s="36" t="s">
        <v>62</v>
      </c>
      <c r="G11" s="33" t="s">
        <v>27</v>
      </c>
      <c r="H11" s="34" t="s">
        <v>28</v>
      </c>
      <c r="I11" s="35" t="s">
        <v>61</v>
      </c>
      <c r="J11" s="36" t="s">
        <v>62</v>
      </c>
    </row>
    <row r="12" spans="1:10" ht="15" customHeight="1" x14ac:dyDescent="0.35">
      <c r="B12" s="121" t="s">
        <v>29</v>
      </c>
      <c r="C12" s="32"/>
      <c r="D12" s="108">
        <v>0</v>
      </c>
      <c r="E12" s="109">
        <f>C12*D12</f>
        <v>0</v>
      </c>
      <c r="G12" s="121" t="s">
        <v>29</v>
      </c>
      <c r="H12" s="32"/>
      <c r="I12" s="108">
        <v>0</v>
      </c>
      <c r="J12" s="109">
        <f>H12*I12</f>
        <v>0</v>
      </c>
    </row>
    <row r="13" spans="1:10" ht="15" customHeight="1" x14ac:dyDescent="0.35">
      <c r="B13" s="121" t="s">
        <v>29</v>
      </c>
      <c r="C13" s="32"/>
      <c r="D13" s="108">
        <v>0</v>
      </c>
      <c r="E13" s="109">
        <f>C13*D13</f>
        <v>0</v>
      </c>
      <c r="G13" s="121" t="s">
        <v>29</v>
      </c>
      <c r="H13" s="32"/>
      <c r="I13" s="108">
        <v>0</v>
      </c>
      <c r="J13" s="109">
        <f>H13*I13</f>
        <v>0</v>
      </c>
    </row>
    <row r="14" spans="1:10" x14ac:dyDescent="0.35">
      <c r="B14" s="121" t="s">
        <v>29</v>
      </c>
      <c r="C14" s="32"/>
      <c r="D14" s="108">
        <v>0</v>
      </c>
      <c r="E14" s="109">
        <f t="shared" ref="E14:E29" si="0">C14*D14</f>
        <v>0</v>
      </c>
      <c r="G14" s="121" t="s">
        <v>29</v>
      </c>
      <c r="H14" s="32"/>
      <c r="I14" s="108">
        <v>0</v>
      </c>
      <c r="J14" s="109">
        <f t="shared" ref="J14:J29" si="1">H14*I14</f>
        <v>0</v>
      </c>
    </row>
    <row r="15" spans="1:10" ht="15" customHeight="1" x14ac:dyDescent="0.35">
      <c r="B15" s="121" t="s">
        <v>29</v>
      </c>
      <c r="C15" s="32"/>
      <c r="D15" s="108">
        <v>0</v>
      </c>
      <c r="E15" s="109">
        <f t="shared" si="0"/>
        <v>0</v>
      </c>
      <c r="G15" s="121" t="s">
        <v>29</v>
      </c>
      <c r="H15" s="32"/>
      <c r="I15" s="108">
        <v>0</v>
      </c>
      <c r="J15" s="109">
        <f t="shared" si="1"/>
        <v>0</v>
      </c>
    </row>
    <row r="16" spans="1:10" ht="15" customHeight="1" x14ac:dyDescent="0.35">
      <c r="B16" s="121" t="s">
        <v>29</v>
      </c>
      <c r="C16" s="32"/>
      <c r="D16" s="108">
        <v>0</v>
      </c>
      <c r="E16" s="109">
        <f t="shared" si="0"/>
        <v>0</v>
      </c>
      <c r="G16" s="121" t="s">
        <v>29</v>
      </c>
      <c r="H16" s="32"/>
      <c r="I16" s="108">
        <v>0</v>
      </c>
      <c r="J16" s="109">
        <f t="shared" si="1"/>
        <v>0</v>
      </c>
    </row>
    <row r="17" spans="1:10" ht="15" customHeight="1" x14ac:dyDescent="0.35">
      <c r="B17" s="121" t="s">
        <v>29</v>
      </c>
      <c r="C17" s="32"/>
      <c r="D17" s="108">
        <v>0</v>
      </c>
      <c r="E17" s="109">
        <f t="shared" si="0"/>
        <v>0</v>
      </c>
      <c r="G17" s="121" t="s">
        <v>29</v>
      </c>
      <c r="H17" s="32"/>
      <c r="I17" s="108">
        <v>0</v>
      </c>
      <c r="J17" s="109">
        <f t="shared" si="1"/>
        <v>0</v>
      </c>
    </row>
    <row r="18" spans="1:10" x14ac:dyDescent="0.35">
      <c r="B18" s="121" t="s">
        <v>29</v>
      </c>
      <c r="C18" s="32"/>
      <c r="D18" s="108">
        <v>0</v>
      </c>
      <c r="E18" s="109">
        <f t="shared" si="0"/>
        <v>0</v>
      </c>
      <c r="G18" s="121" t="s">
        <v>29</v>
      </c>
      <c r="H18" s="32"/>
      <c r="I18" s="108">
        <v>0</v>
      </c>
      <c r="J18" s="109">
        <f t="shared" si="1"/>
        <v>0</v>
      </c>
    </row>
    <row r="19" spans="1:10" x14ac:dyDescent="0.35">
      <c r="B19" s="121" t="s">
        <v>29</v>
      </c>
      <c r="C19" s="32"/>
      <c r="D19" s="108">
        <v>0</v>
      </c>
      <c r="E19" s="109">
        <f t="shared" si="0"/>
        <v>0</v>
      </c>
      <c r="G19" s="121" t="s">
        <v>29</v>
      </c>
      <c r="H19" s="32"/>
      <c r="I19" s="108">
        <v>0</v>
      </c>
      <c r="J19" s="109">
        <f t="shared" si="1"/>
        <v>0</v>
      </c>
    </row>
    <row r="20" spans="1:10" x14ac:dyDescent="0.35">
      <c r="B20" s="121" t="s">
        <v>29</v>
      </c>
      <c r="C20" s="32"/>
      <c r="D20" s="108">
        <v>0</v>
      </c>
      <c r="E20" s="109">
        <f t="shared" si="0"/>
        <v>0</v>
      </c>
      <c r="G20" s="121" t="s">
        <v>29</v>
      </c>
      <c r="H20" s="32"/>
      <c r="I20" s="108">
        <v>0</v>
      </c>
      <c r="J20" s="109">
        <f t="shared" si="1"/>
        <v>0</v>
      </c>
    </row>
    <row r="21" spans="1:10" x14ac:dyDescent="0.35">
      <c r="B21" s="121" t="s">
        <v>29</v>
      </c>
      <c r="C21" s="32"/>
      <c r="D21" s="108">
        <v>0</v>
      </c>
      <c r="E21" s="109">
        <f t="shared" si="0"/>
        <v>0</v>
      </c>
      <c r="G21" s="121" t="s">
        <v>29</v>
      </c>
      <c r="H21" s="32"/>
      <c r="I21" s="108">
        <v>0</v>
      </c>
      <c r="J21" s="109">
        <f t="shared" si="1"/>
        <v>0</v>
      </c>
    </row>
    <row r="22" spans="1:10" x14ac:dyDescent="0.35">
      <c r="B22" s="121" t="s">
        <v>29</v>
      </c>
      <c r="C22" s="32"/>
      <c r="D22" s="108">
        <v>0</v>
      </c>
      <c r="E22" s="109">
        <f t="shared" si="0"/>
        <v>0</v>
      </c>
      <c r="G22" s="121" t="s">
        <v>29</v>
      </c>
      <c r="H22" s="32"/>
      <c r="I22" s="108">
        <v>0</v>
      </c>
      <c r="J22" s="109">
        <f t="shared" si="1"/>
        <v>0</v>
      </c>
    </row>
    <row r="23" spans="1:10" x14ac:dyDescent="0.35">
      <c r="B23" s="121" t="s">
        <v>29</v>
      </c>
      <c r="C23" s="32"/>
      <c r="D23" s="108">
        <v>0</v>
      </c>
      <c r="E23" s="109">
        <f t="shared" si="0"/>
        <v>0</v>
      </c>
      <c r="G23" s="121" t="s">
        <v>29</v>
      </c>
      <c r="H23" s="32"/>
      <c r="I23" s="108">
        <v>0</v>
      </c>
      <c r="J23" s="109">
        <f t="shared" si="1"/>
        <v>0</v>
      </c>
    </row>
    <row r="24" spans="1:10" x14ac:dyDescent="0.35">
      <c r="B24" s="121" t="s">
        <v>29</v>
      </c>
      <c r="C24" s="32"/>
      <c r="D24" s="108">
        <v>0</v>
      </c>
      <c r="E24" s="109">
        <f t="shared" si="0"/>
        <v>0</v>
      </c>
      <c r="G24" s="121" t="s">
        <v>29</v>
      </c>
      <c r="H24" s="32"/>
      <c r="I24" s="108">
        <v>0</v>
      </c>
      <c r="J24" s="109">
        <f t="shared" si="1"/>
        <v>0</v>
      </c>
    </row>
    <row r="25" spans="1:10" x14ac:dyDescent="0.35">
      <c r="B25" s="121" t="s">
        <v>29</v>
      </c>
      <c r="C25" s="32"/>
      <c r="D25" s="108">
        <v>0</v>
      </c>
      <c r="E25" s="109">
        <f t="shared" si="0"/>
        <v>0</v>
      </c>
      <c r="G25" s="121" t="s">
        <v>29</v>
      </c>
      <c r="H25" s="32"/>
      <c r="I25" s="108">
        <v>0</v>
      </c>
      <c r="J25" s="109">
        <f t="shared" si="1"/>
        <v>0</v>
      </c>
    </row>
    <row r="26" spans="1:10" x14ac:dyDescent="0.35">
      <c r="B26" s="121" t="s">
        <v>29</v>
      </c>
      <c r="C26" s="32"/>
      <c r="D26" s="108">
        <v>0</v>
      </c>
      <c r="E26" s="109">
        <f t="shared" si="0"/>
        <v>0</v>
      </c>
      <c r="G26" s="121" t="s">
        <v>29</v>
      </c>
      <c r="H26" s="32"/>
      <c r="I26" s="108">
        <v>0</v>
      </c>
      <c r="J26" s="109">
        <f t="shared" si="1"/>
        <v>0</v>
      </c>
    </row>
    <row r="27" spans="1:10" ht="15" customHeight="1" x14ac:dyDescent="0.35">
      <c r="B27" s="121" t="s">
        <v>29</v>
      </c>
      <c r="C27" s="32"/>
      <c r="D27" s="108">
        <v>0</v>
      </c>
      <c r="E27" s="109">
        <f t="shared" si="0"/>
        <v>0</v>
      </c>
      <c r="G27" s="121" t="s">
        <v>29</v>
      </c>
      <c r="H27" s="32"/>
      <c r="I27" s="108">
        <v>0</v>
      </c>
      <c r="J27" s="109">
        <f t="shared" si="1"/>
        <v>0</v>
      </c>
    </row>
    <row r="28" spans="1:10" x14ac:dyDescent="0.35">
      <c r="B28" s="121" t="s">
        <v>29</v>
      </c>
      <c r="C28" s="32"/>
      <c r="D28" s="108">
        <v>0</v>
      </c>
      <c r="E28" s="109">
        <f t="shared" si="0"/>
        <v>0</v>
      </c>
      <c r="G28" s="121" t="s">
        <v>29</v>
      </c>
      <c r="H28" s="32"/>
      <c r="I28" s="108">
        <v>0</v>
      </c>
      <c r="J28" s="109">
        <f t="shared" si="1"/>
        <v>0</v>
      </c>
    </row>
    <row r="29" spans="1:10" ht="15" customHeight="1" thickBot="1" x14ac:dyDescent="0.4">
      <c r="B29" s="121" t="s">
        <v>29</v>
      </c>
      <c r="C29" s="32"/>
      <c r="D29" s="108">
        <v>0</v>
      </c>
      <c r="E29" s="109">
        <f t="shared" si="0"/>
        <v>0</v>
      </c>
      <c r="G29" s="121" t="s">
        <v>29</v>
      </c>
      <c r="H29" s="32"/>
      <c r="I29" s="108">
        <v>0</v>
      </c>
      <c r="J29" s="109">
        <f t="shared" si="1"/>
        <v>0</v>
      </c>
    </row>
    <row r="30" spans="1:10" ht="15.75" customHeight="1" thickBot="1" x14ac:dyDescent="0.4">
      <c r="D30" s="37" t="s">
        <v>35</v>
      </c>
      <c r="E30" s="110">
        <f>SUM(E12:E29)</f>
        <v>0</v>
      </c>
      <c r="I30" s="37" t="s">
        <v>35</v>
      </c>
      <c r="J30" s="110">
        <f>SUM(J12:J29)</f>
        <v>0</v>
      </c>
    </row>
    <row r="31" spans="1:10" x14ac:dyDescent="0.35">
      <c r="A31" s="47"/>
      <c r="B31" s="47"/>
      <c r="C31" s="47"/>
      <c r="D31" s="47"/>
      <c r="E31" s="47"/>
      <c r="F31" s="47"/>
      <c r="G31" s="54"/>
      <c r="H31" s="55"/>
      <c r="I31" s="55"/>
      <c r="J31" s="55"/>
    </row>
    <row r="32" spans="1:10" ht="25.5" customHeight="1" thickBot="1" x14ac:dyDescent="0.4">
      <c r="B32" s="46" t="s">
        <v>37</v>
      </c>
      <c r="C32" s="152" t="e">
        <f>'Contract Pricing'!#REF!</f>
        <v>#REF!</v>
      </c>
      <c r="D32" s="153"/>
      <c r="E32" s="153"/>
      <c r="F32" s="30"/>
      <c r="G32" s="46" t="s">
        <v>36</v>
      </c>
      <c r="H32" s="152" t="str">
        <f>'Contract Pricing'!B17</f>
        <v>Other</v>
      </c>
      <c r="I32" s="153"/>
      <c r="J32" s="153"/>
    </row>
    <row r="33" spans="2:10" ht="69.650000000000006" customHeight="1" thickBot="1" x14ac:dyDescent="0.4">
      <c r="B33" s="33" t="s">
        <v>27</v>
      </c>
      <c r="C33" s="34" t="s">
        <v>28</v>
      </c>
      <c r="D33" s="35" t="s">
        <v>61</v>
      </c>
      <c r="E33" s="36" t="s">
        <v>62</v>
      </c>
      <c r="G33" s="33" t="s">
        <v>27</v>
      </c>
      <c r="H33" s="34" t="s">
        <v>28</v>
      </c>
      <c r="I33" s="35" t="s">
        <v>61</v>
      </c>
      <c r="J33" s="36" t="s">
        <v>62</v>
      </c>
    </row>
    <row r="34" spans="2:10" x14ac:dyDescent="0.35">
      <c r="B34" s="113" t="s">
        <v>64</v>
      </c>
      <c r="C34" s="122"/>
      <c r="D34" s="111"/>
      <c r="E34" s="112"/>
      <c r="G34" s="121" t="s">
        <v>29</v>
      </c>
      <c r="H34" s="32"/>
      <c r="I34" s="108">
        <v>0</v>
      </c>
      <c r="J34" s="109">
        <f>H34*I34</f>
        <v>0</v>
      </c>
    </row>
    <row r="35" spans="2:10" x14ac:dyDescent="0.35">
      <c r="B35" s="121" t="s">
        <v>63</v>
      </c>
      <c r="C35" s="32"/>
      <c r="D35" s="108">
        <v>0</v>
      </c>
      <c r="E35" s="109">
        <f>C35*D35</f>
        <v>0</v>
      </c>
      <c r="G35" s="121" t="s">
        <v>29</v>
      </c>
      <c r="H35" s="32"/>
      <c r="I35" s="108">
        <v>0</v>
      </c>
      <c r="J35" s="109">
        <f>H35*I35</f>
        <v>0</v>
      </c>
    </row>
    <row r="36" spans="2:10" ht="15" customHeight="1" x14ac:dyDescent="0.35">
      <c r="B36" s="121" t="s">
        <v>72</v>
      </c>
      <c r="C36" s="32"/>
      <c r="D36" s="108">
        <v>0</v>
      </c>
      <c r="E36" s="109">
        <f t="shared" ref="E36:E51" si="2">C36*D36</f>
        <v>0</v>
      </c>
      <c r="G36" s="121" t="s">
        <v>29</v>
      </c>
      <c r="H36" s="32"/>
      <c r="I36" s="108">
        <v>0</v>
      </c>
      <c r="J36" s="109">
        <f t="shared" ref="J36:J51" si="3">H36*I36</f>
        <v>0</v>
      </c>
    </row>
    <row r="37" spans="2:10" ht="15" customHeight="1" x14ac:dyDescent="0.35">
      <c r="B37" s="121" t="s">
        <v>65</v>
      </c>
      <c r="C37" s="32"/>
      <c r="D37" s="108">
        <v>0</v>
      </c>
      <c r="E37" s="109">
        <f t="shared" si="2"/>
        <v>0</v>
      </c>
      <c r="G37" s="121" t="s">
        <v>29</v>
      </c>
      <c r="H37" s="32"/>
      <c r="I37" s="108">
        <v>0</v>
      </c>
      <c r="J37" s="109">
        <f t="shared" si="3"/>
        <v>0</v>
      </c>
    </row>
    <row r="38" spans="2:10" ht="15" customHeight="1" x14ac:dyDescent="0.35">
      <c r="B38" s="121" t="s">
        <v>29</v>
      </c>
      <c r="C38" s="32"/>
      <c r="D38" s="108">
        <v>0</v>
      </c>
      <c r="E38" s="109">
        <f t="shared" si="2"/>
        <v>0</v>
      </c>
      <c r="G38" s="121" t="s">
        <v>29</v>
      </c>
      <c r="H38" s="32"/>
      <c r="I38" s="108">
        <v>0</v>
      </c>
      <c r="J38" s="109">
        <f t="shared" si="3"/>
        <v>0</v>
      </c>
    </row>
    <row r="39" spans="2:10" x14ac:dyDescent="0.35">
      <c r="B39" s="121" t="s">
        <v>29</v>
      </c>
      <c r="C39" s="32"/>
      <c r="D39" s="108">
        <v>0</v>
      </c>
      <c r="E39" s="109">
        <f t="shared" si="2"/>
        <v>0</v>
      </c>
      <c r="G39" s="121" t="s">
        <v>29</v>
      </c>
      <c r="H39" s="32"/>
      <c r="I39" s="108">
        <v>0</v>
      </c>
      <c r="J39" s="109">
        <f t="shared" si="3"/>
        <v>0</v>
      </c>
    </row>
    <row r="40" spans="2:10" ht="15" customHeight="1" x14ac:dyDescent="0.35">
      <c r="B40" s="121" t="s">
        <v>29</v>
      </c>
      <c r="C40" s="32"/>
      <c r="D40" s="108">
        <v>0</v>
      </c>
      <c r="E40" s="109">
        <f t="shared" ref="E40" si="4">C40*D40</f>
        <v>0</v>
      </c>
      <c r="G40" s="121" t="s">
        <v>29</v>
      </c>
      <c r="H40" s="32"/>
      <c r="I40" s="108">
        <v>0</v>
      </c>
      <c r="J40" s="109">
        <f t="shared" si="3"/>
        <v>0</v>
      </c>
    </row>
    <row r="41" spans="2:10" x14ac:dyDescent="0.35">
      <c r="B41" s="121" t="s">
        <v>29</v>
      </c>
      <c r="C41" s="32"/>
      <c r="D41" s="108">
        <v>0</v>
      </c>
      <c r="E41" s="109">
        <f t="shared" si="2"/>
        <v>0</v>
      </c>
      <c r="G41" s="121" t="s">
        <v>29</v>
      </c>
      <c r="H41" s="32"/>
      <c r="I41" s="108">
        <v>0</v>
      </c>
      <c r="J41" s="109">
        <f t="shared" si="3"/>
        <v>0</v>
      </c>
    </row>
    <row r="42" spans="2:10" x14ac:dyDescent="0.35">
      <c r="B42" s="113" t="s">
        <v>66</v>
      </c>
      <c r="C42" s="122"/>
      <c r="D42" s="111"/>
      <c r="E42" s="112"/>
      <c r="G42" s="121" t="s">
        <v>29</v>
      </c>
      <c r="H42" s="32"/>
      <c r="I42" s="108">
        <v>0</v>
      </c>
      <c r="J42" s="109">
        <f t="shared" si="3"/>
        <v>0</v>
      </c>
    </row>
    <row r="43" spans="2:10" x14ac:dyDescent="0.35">
      <c r="B43" s="121" t="s">
        <v>67</v>
      </c>
      <c r="C43" s="32"/>
      <c r="D43" s="108">
        <v>0</v>
      </c>
      <c r="E43" s="109">
        <f t="shared" si="2"/>
        <v>0</v>
      </c>
      <c r="G43" s="121" t="s">
        <v>29</v>
      </c>
      <c r="H43" s="32"/>
      <c r="I43" s="108">
        <v>0</v>
      </c>
      <c r="J43" s="109">
        <f t="shared" si="3"/>
        <v>0</v>
      </c>
    </row>
    <row r="44" spans="2:10" x14ac:dyDescent="0.35">
      <c r="B44" s="121" t="s">
        <v>68</v>
      </c>
      <c r="C44" s="32"/>
      <c r="D44" s="108">
        <v>0</v>
      </c>
      <c r="E44" s="109">
        <f t="shared" si="2"/>
        <v>0</v>
      </c>
      <c r="G44" s="121" t="s">
        <v>29</v>
      </c>
      <c r="H44" s="32"/>
      <c r="I44" s="108">
        <v>0</v>
      </c>
      <c r="J44" s="109">
        <f t="shared" si="3"/>
        <v>0</v>
      </c>
    </row>
    <row r="45" spans="2:10" ht="15" customHeight="1" x14ac:dyDescent="0.35">
      <c r="B45" s="121" t="s">
        <v>69</v>
      </c>
      <c r="C45" s="32"/>
      <c r="D45" s="108">
        <v>0</v>
      </c>
      <c r="E45" s="109">
        <f t="shared" si="2"/>
        <v>0</v>
      </c>
      <c r="G45" s="121" t="s">
        <v>29</v>
      </c>
      <c r="H45" s="32"/>
      <c r="I45" s="108">
        <v>0</v>
      </c>
      <c r="J45" s="109">
        <f t="shared" si="3"/>
        <v>0</v>
      </c>
    </row>
    <row r="46" spans="2:10" x14ac:dyDescent="0.35">
      <c r="B46" s="121" t="s">
        <v>70</v>
      </c>
      <c r="C46" s="32"/>
      <c r="D46" s="108">
        <v>0</v>
      </c>
      <c r="E46" s="109">
        <f t="shared" si="2"/>
        <v>0</v>
      </c>
      <c r="G46" s="121" t="s">
        <v>29</v>
      </c>
      <c r="H46" s="32"/>
      <c r="I46" s="108">
        <v>0</v>
      </c>
      <c r="J46" s="109">
        <f t="shared" si="3"/>
        <v>0</v>
      </c>
    </row>
    <row r="47" spans="2:10" x14ac:dyDescent="0.35">
      <c r="B47" s="121" t="s">
        <v>29</v>
      </c>
      <c r="C47" s="32"/>
      <c r="D47" s="108">
        <v>0</v>
      </c>
      <c r="E47" s="109">
        <f t="shared" si="2"/>
        <v>0</v>
      </c>
      <c r="G47" s="121" t="s">
        <v>29</v>
      </c>
      <c r="H47" s="32"/>
      <c r="I47" s="108">
        <v>0</v>
      </c>
      <c r="J47" s="109">
        <f t="shared" si="3"/>
        <v>0</v>
      </c>
    </row>
    <row r="48" spans="2:10" ht="15" customHeight="1" x14ac:dyDescent="0.35">
      <c r="B48" s="121" t="s">
        <v>29</v>
      </c>
      <c r="C48" s="32"/>
      <c r="D48" s="108">
        <v>0</v>
      </c>
      <c r="E48" s="109">
        <f t="shared" si="2"/>
        <v>0</v>
      </c>
      <c r="G48" s="121" t="s">
        <v>29</v>
      </c>
      <c r="H48" s="32"/>
      <c r="I48" s="108">
        <v>0</v>
      </c>
      <c r="J48" s="109">
        <f t="shared" si="3"/>
        <v>0</v>
      </c>
    </row>
    <row r="49" spans="2:10" ht="15" customHeight="1" x14ac:dyDescent="0.35">
      <c r="B49" s="121" t="s">
        <v>29</v>
      </c>
      <c r="C49" s="32"/>
      <c r="D49" s="108">
        <v>0</v>
      </c>
      <c r="E49" s="109">
        <f t="shared" si="2"/>
        <v>0</v>
      </c>
      <c r="G49" s="121" t="s">
        <v>29</v>
      </c>
      <c r="H49" s="32"/>
      <c r="I49" s="108">
        <v>0</v>
      </c>
      <c r="J49" s="109">
        <f t="shared" si="3"/>
        <v>0</v>
      </c>
    </row>
    <row r="50" spans="2:10" ht="15" customHeight="1" x14ac:dyDescent="0.35">
      <c r="B50" s="121" t="s">
        <v>29</v>
      </c>
      <c r="C50" s="32"/>
      <c r="D50" s="108">
        <v>0</v>
      </c>
      <c r="E50" s="109">
        <f t="shared" si="2"/>
        <v>0</v>
      </c>
      <c r="G50" s="121" t="s">
        <v>29</v>
      </c>
      <c r="H50" s="32"/>
      <c r="I50" s="108">
        <v>0</v>
      </c>
      <c r="J50" s="109">
        <f t="shared" si="3"/>
        <v>0</v>
      </c>
    </row>
    <row r="51" spans="2:10" ht="15" customHeight="1" thickBot="1" x14ac:dyDescent="0.4">
      <c r="B51" s="121" t="s">
        <v>29</v>
      </c>
      <c r="C51" s="32"/>
      <c r="D51" s="108">
        <v>0</v>
      </c>
      <c r="E51" s="109">
        <f t="shared" si="2"/>
        <v>0</v>
      </c>
      <c r="G51" s="121" t="s">
        <v>29</v>
      </c>
      <c r="H51" s="32"/>
      <c r="I51" s="108">
        <v>0</v>
      </c>
      <c r="J51" s="109">
        <f t="shared" si="3"/>
        <v>0</v>
      </c>
    </row>
    <row r="52" spans="2:10" ht="15" thickBot="1" x14ac:dyDescent="0.4">
      <c r="D52" s="37" t="s">
        <v>35</v>
      </c>
      <c r="E52" s="110">
        <f>SUM(E35:E51)</f>
        <v>0</v>
      </c>
      <c r="I52" s="37" t="s">
        <v>35</v>
      </c>
      <c r="J52" s="110">
        <f>SUM(J34:J51)</f>
        <v>0</v>
      </c>
    </row>
    <row r="53" spans="2:10" s="56" customFormat="1" x14ac:dyDescent="0.35">
      <c r="D53" s="57"/>
      <c r="E53" s="58"/>
      <c r="I53" s="57"/>
      <c r="J53" s="58"/>
    </row>
  </sheetData>
  <customSheetViews>
    <customSheetView guid="{87584F13-C3FE-43A3-808F-E8BF2EFF18E9}" scale="80" showPageBreaks="1" showGridLines="0" fitToPage="1" view="pageLayout">
      <selection activeCell="B12" sqref="B12"/>
      <pageMargins left="0.70866141732283472" right="0.70866141732283472" top="0.74803149606299213" bottom="0.74803149606299213" header="0.31496062992125984" footer="0.31496062992125984"/>
      <pageSetup paperSize="9" scale="49" orientation="landscape" r:id="rId1"/>
    </customSheetView>
    <customSheetView guid="{115BCB81-A7B1-44EF-96FE-73AAF26D80A5}" scale="80" showPageBreaks="1" showGridLines="0" fitToPage="1" view="pageLayout">
      <selection activeCell="C51" sqref="C51"/>
      <pageMargins left="0.70866141732283472" right="0.70866141732283472" top="0.74803149606299213" bottom="0.74803149606299213" header="0.31496062992125984" footer="0.31496062992125984"/>
      <pageSetup paperSize="9" scale="49" orientation="landscape" r:id="rId2"/>
    </customSheetView>
    <customSheetView guid="{A3FBA93F-2868-4D92-94EE-226E0FE3B2B9}" scale="80" showPageBreaks="1" showGridLines="0" fitToPage="1" view="pageLayout">
      <selection activeCell="B12" sqref="B12"/>
      <pageMargins left="0.70866141732283472" right="0.70866141732283472" top="0.74803149606299213" bottom="0.74803149606299213" header="0.31496062992125984" footer="0.31496062992125984"/>
      <pageSetup paperSize="9" scale="49" orientation="landscape" r:id="rId3"/>
    </customSheetView>
    <customSheetView guid="{6339868D-AA0E-4EC1-A6DA-59E4EC7077E6}" scale="80" showPageBreaks="1" showGridLines="0" fitToPage="1" view="pageLayout">
      <selection activeCell="B12" sqref="B12"/>
      <pageMargins left="0.70866141732283472" right="0.70866141732283472" top="0.74803149606299213" bottom="0.74803149606299213" header="0.31496062992125984" footer="0.31496062992125984"/>
      <pageSetup paperSize="9" scale="50" orientation="landscape" r:id="rId4"/>
    </customSheetView>
  </customSheetViews>
  <mergeCells count="10">
    <mergeCell ref="B1:J1"/>
    <mergeCell ref="B3:C3"/>
    <mergeCell ref="C10:E10"/>
    <mergeCell ref="H10:J10"/>
    <mergeCell ref="C32:E32"/>
    <mergeCell ref="H32:J32"/>
    <mergeCell ref="B8:F8"/>
    <mergeCell ref="B6:F6"/>
    <mergeCell ref="B5:F5"/>
    <mergeCell ref="B7:F7"/>
  </mergeCells>
  <pageMargins left="0.70866141732283472" right="0.70866141732283472" top="0.74803149606299213" bottom="0.74803149606299213" header="0.31496062992125984" footer="0.31496062992125984"/>
  <pageSetup paperSize="9" scale="49" orientation="landscape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6"/>
  <sheetViews>
    <sheetView workbookViewId="0">
      <selection activeCell="C5" sqref="C5"/>
    </sheetView>
  </sheetViews>
  <sheetFormatPr defaultRowHeight="14.5" x14ac:dyDescent="0.35"/>
  <sheetData>
    <row r="4" spans="2:3" x14ac:dyDescent="0.35">
      <c r="B4" t="s">
        <v>48</v>
      </c>
      <c r="C4">
        <v>1</v>
      </c>
    </row>
    <row r="5" spans="2:3" x14ac:dyDescent="0.35">
      <c r="B5" t="s">
        <v>47</v>
      </c>
      <c r="C5">
        <v>3.6999999999999998E-2</v>
      </c>
    </row>
    <row r="6" spans="2:3" x14ac:dyDescent="0.35">
      <c r="B6" t="s">
        <v>49</v>
      </c>
      <c r="C6">
        <v>0.6</v>
      </c>
    </row>
  </sheetData>
  <customSheetViews>
    <customSheetView guid="{87584F13-C3FE-43A3-808F-E8BF2EFF18E9}">
      <selection activeCell="C5" sqref="C5"/>
      <pageMargins left="0.7" right="0.7" top="0.75" bottom="0.75" header="0.3" footer="0.3"/>
    </customSheetView>
    <customSheetView guid="{115BCB81-A7B1-44EF-96FE-73AAF26D80A5}">
      <selection activeCell="C5" sqref="C5"/>
      <pageMargins left="0.7" right="0.7" top="0.75" bottom="0.75" header="0.3" footer="0.3"/>
    </customSheetView>
    <customSheetView guid="{A3FBA93F-2868-4D92-94EE-226E0FE3B2B9}">
      <selection activeCell="C5" sqref="C5"/>
      <pageMargins left="0.7" right="0.7" top="0.75" bottom="0.75" header="0.3" footer="0.3"/>
    </customSheetView>
    <customSheetView guid="{6339868D-AA0E-4EC1-A6DA-59E4EC7077E6}">
      <selection activeCell="C5" sqref="C5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D23D1319E3004F81892784C2050A95" ma:contentTypeVersion="10" ma:contentTypeDescription="Create a new document." ma:contentTypeScope="" ma:versionID="f2ba586a259bf5a04a3b562d22d2223c">
  <xsd:schema xmlns:xsd="http://www.w3.org/2001/XMLSchema" xmlns:xs="http://www.w3.org/2001/XMLSchema" xmlns:p="http://schemas.microsoft.com/office/2006/metadata/properties" xmlns:ns2="ff08a17e-ccc4-42fa-bbfd-094b835ac35f" xmlns:ns3="20ec6691-3d2f-4eba-a754-f94e1d39da8d" targetNamespace="http://schemas.microsoft.com/office/2006/metadata/properties" ma:root="true" ma:fieldsID="0c3c058ee8719737f8ba453111bdd2ed" ns2:_="" ns3:_="">
    <xsd:import namespace="ff08a17e-ccc4-42fa-bbfd-094b835ac35f"/>
    <xsd:import namespace="20ec6691-3d2f-4eba-a754-f94e1d39da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8a17e-ccc4-42fa-bbfd-094b835ac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c6691-3d2f-4eba-a754-f94e1d39da8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f08a17e-ccc4-42fa-bbfd-094b835ac35f"/>
    <ds:schemaRef ds:uri="http://purl.org/dc/elements/1.1/"/>
    <ds:schemaRef ds:uri="http://schemas.microsoft.com/office/2006/metadata/properties"/>
    <ds:schemaRef ds:uri="20ec6691-3d2f-4eba-a754-f94e1d39da8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1F48379-97BE-45ED-A03C-1F9619577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08a17e-ccc4-42fa-bbfd-094b835ac35f"/>
    <ds:schemaRef ds:uri="20ec6691-3d2f-4eba-a754-f94e1d39da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Contract Pricing</vt:lpstr>
      <vt:lpstr>Sheet2</vt:lpstr>
      <vt:lpstr>Breakdown of Other Costs</vt:lpstr>
      <vt:lpstr>Sheet1</vt:lpstr>
      <vt:lpstr>Sheet1!CURRENCY</vt:lpstr>
      <vt:lpstr>'Contract Pricing'!Extract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Katie James (APS Europe) (Sensitive)</cp:lastModifiedBy>
  <cp:lastPrinted>2016-11-18T01:08:21Z</cp:lastPrinted>
  <dcterms:created xsi:type="dcterms:W3CDTF">2013-10-01T16:36:52Z</dcterms:created>
  <dcterms:modified xsi:type="dcterms:W3CDTF">2020-08-07T14:59:25Z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0x01010087D23D1319E3004F81892784C2050A95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