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5 Toolkits for 1 July/"/>
    </mc:Choice>
  </mc:AlternateContent>
  <bookViews>
    <workbookView xWindow="0" yWindow="0" windowWidth="19200" windowHeight="97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Upload'!$A$6:$BA$101</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83" i="5" l="1"/>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c r="E31" i="1" s="1"/>
  <c r="AI32" i="1"/>
  <c r="AI33" i="1"/>
  <c r="AI34" i="1"/>
  <c r="C34" i="1" s="1"/>
  <c r="E34" i="1" s="1"/>
  <c r="AI35" i="1"/>
  <c r="C35" i="1" s="1"/>
  <c r="E35" i="1" s="1"/>
  <c r="AI36" i="1"/>
  <c r="AI37" i="1"/>
  <c r="C30" i="1"/>
  <c r="E30" i="1" s="1"/>
  <c r="C32" i="1"/>
  <c r="E32" i="1" s="1"/>
  <c r="C33" i="1"/>
  <c r="E33" i="1"/>
  <c r="C36" i="1"/>
  <c r="E36" i="1" s="1"/>
  <c r="C37" i="1"/>
  <c r="E37" i="1" s="1"/>
  <c r="AI42" i="1"/>
  <c r="C42" i="1" s="1"/>
  <c r="E42" i="1" s="1"/>
  <c r="AI44" i="1"/>
  <c r="C44" i="1" s="1"/>
  <c r="E44" i="1" s="1"/>
  <c r="AI40" i="1"/>
  <c r="C40" i="1" s="1"/>
  <c r="E40" i="1" s="1"/>
  <c r="AI41" i="1"/>
  <c r="C41" i="1" s="1"/>
  <c r="E41" i="1" s="1"/>
  <c r="AI43" i="1"/>
  <c r="C43" i="1" s="1"/>
  <c r="E43" i="1" s="1"/>
  <c r="AI48" i="1"/>
  <c r="AI49" i="1"/>
  <c r="C49" i="1" s="1"/>
  <c r="AI50" i="1"/>
  <c r="C50" i="1" s="1"/>
  <c r="E50" i="1" s="1"/>
  <c r="AI51" i="1"/>
  <c r="C51" i="1" s="1"/>
  <c r="E51" i="1"/>
  <c r="AI52" i="1"/>
  <c r="AI53" i="1"/>
  <c r="C53" i="1" s="1"/>
  <c r="AI54" i="1"/>
  <c r="C54" i="1"/>
  <c r="E54" i="1" s="1"/>
  <c r="AI55" i="1"/>
  <c r="C55" i="1" s="1"/>
  <c r="E55" i="1" s="1"/>
  <c r="AI56" i="1"/>
  <c r="AI57" i="1"/>
  <c r="C57" i="1" s="1"/>
  <c r="E57" i="1" s="1"/>
  <c r="AI58" i="1"/>
  <c r="AI59" i="1"/>
  <c r="C59" i="1" s="1"/>
  <c r="E59" i="1" s="1"/>
  <c r="C48" i="1"/>
  <c r="E48" i="1"/>
  <c r="E49" i="1"/>
  <c r="C52" i="1"/>
  <c r="E52" i="1" s="1"/>
  <c r="E53" i="1"/>
  <c r="C56" i="1"/>
  <c r="E56" i="1"/>
  <c r="C58" i="1"/>
  <c r="E58" i="1"/>
  <c r="AI26" i="1"/>
  <c r="C26" i="1" s="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6" i="5"/>
  <c r="K16" i="5" s="1"/>
  <c r="C33" i="5"/>
  <c r="K33" i="5" s="1"/>
  <c r="C44" i="5"/>
  <c r="K44" i="5" s="1"/>
  <c r="C50" i="5"/>
  <c r="K50" i="5" s="1"/>
  <c r="C61" i="5"/>
  <c r="K61" i="5" s="1"/>
  <c r="C65" i="5"/>
  <c r="K65" i="5" s="1"/>
  <c r="C75" i="5"/>
  <c r="K75" i="5" s="1"/>
  <c r="C87" i="5"/>
  <c r="K87" i="5" s="1"/>
  <c r="C97" i="5"/>
  <c r="K97" i="5" s="1"/>
  <c r="C9" i="5"/>
  <c r="K9" i="5" s="1"/>
  <c r="C20" i="5"/>
  <c r="K20" i="5" s="1"/>
  <c r="C26" i="5"/>
  <c r="K26" i="5" s="1"/>
  <c r="C37" i="5"/>
  <c r="K37" i="5" s="1"/>
  <c r="C10" i="5"/>
  <c r="K10" i="5" s="1"/>
  <c r="C28" i="5"/>
  <c r="K28" i="5" s="1"/>
  <c r="C45" i="5"/>
  <c r="K45" i="5" s="1"/>
  <c r="C70" i="5"/>
  <c r="K70" i="5" s="1"/>
  <c r="C21" i="5"/>
  <c r="K21" i="5" s="1"/>
  <c r="C38" i="5"/>
  <c r="K38" i="5" s="1"/>
  <c r="C54" i="5"/>
  <c r="K54" i="5" s="1"/>
  <c r="C79" i="5"/>
  <c r="K79" i="5" s="1"/>
  <c r="C91" i="5"/>
  <c r="K91" i="5" s="1"/>
  <c r="C69" i="5"/>
  <c r="K69" i="5" s="1"/>
  <c r="C56" i="5"/>
  <c r="K56" i="5" s="1"/>
  <c r="C81" i="5"/>
  <c r="K81" i="5" s="1"/>
  <c r="C92" i="5"/>
  <c r="K92" i="5" s="1"/>
  <c r="C101" i="5"/>
  <c r="K101"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<sst xmlns="http://schemas.openxmlformats.org/spreadsheetml/2006/main" count="1572" uniqueCount="684">
  <si>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</si>
  <si>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</si>
  <si>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</si>
  <si>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</si>
  <si>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</si>
  <si>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</si>
  <si>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</si>
  <si>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</si>
  <si>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</si>
  <si>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</si>
  <si>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</si>
  <si>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</si>
  <si>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</si>
  <si>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</si>
  <si>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</si>
  <si>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</si>
  <si>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</si>
  <si>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</si>
  <si>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</si>
  <si>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</si>
  <si>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</si>
  <si>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</si>
  <si>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</si>
  <si>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</si>
  <si>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</si>
  <si>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</si>
  <si>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</si>
  <si>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</si>
  <si>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</si>
  <si>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</si>
  <si>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</si>
  <si>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</si>
  <si>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</si>
  <si>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</si>
  <si>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</si>
  <si>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</si>
  <si>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</si>
  <si>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</si>
  <si>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</si>
  <si>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</si>
  <si>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</si>
  <si>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</si>
  <si>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</si>
  <si>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</si>
  <si>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</si>
  <si>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</si>
  <si>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</si>
  <si>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</si>
  <si>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</si>
  <si>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</si>
  <si>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</si>
  <si>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</si>
  <si>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</si>
  <si>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</si>
  <si>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</si>
  <si>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</si>
  <si>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</si>
  <si>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</si>
  <si>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</si>
  <si>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</si>
  <si>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</si>
  <si>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</si>
  <si>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</si>
  <si>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</si>
  <si>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</si>
  <si>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</si>
  <si>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</si>
  <si>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</si>
  <si>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</si>
  <si>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</si>
  <si>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</si>
  <si>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</si>
  <si>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</si>
  <si>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</si>
  <si>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</si>
  <si>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</si>
  <si>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</si>
  <si>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</si>
  <si>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</si>
  <si>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</si>
  <si>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</si>
  <si>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</si>
  <si>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</si>
  <si>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</si>
  <si>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</si>
  <si>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</si>
  <si>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</si>
  <si>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</si>
  <si>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</si>
  <si>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</si>
  <si>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</si>
  <si>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</si>
  <si>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</si>
  <si>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</si>
  <si>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</si>
  <si>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</si>
  <si>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</si>
  <si>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</si>
  <si>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</si>
  <si>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</si>
  <si>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</si>
  <si>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</si>
  <si>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</si>
  <si>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</si>
  <si>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</si>
  <si>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</si>
  <si>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</si>
  <si>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</si>
  <si>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</si>
  <si>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</si>
  <si>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</si>
  <si>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</si>
  <si>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</si>
  <si>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</si>
  <si>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</si>
  <si>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</si>
  <si>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</si>
  <si>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</si>
  <si>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</si>
  <si>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</si>
  <si>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</si>
  <si>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</si>
  <si>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</si>
  <si>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</si>
  <si>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</si>
  <si>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</si>
  <si>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</si>
  <si>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</si>
  <si>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</si>
  <si>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</si>
  <si>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</si>
  <si>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</si>
  <si>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</si>
  <si>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</si>
  <si>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</si>
  <si>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</si>
  <si>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</si>
  <si>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</si>
  <si>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</si>
  <si>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</si>
  <si>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</si>
  <si>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</si>
  <si>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</si>
  <si>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</si>
  <si>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</si>
  <si>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</si>
  <si>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</si>
  <si>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</si>
  <si>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</si>
  <si>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</si>
  <si>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</si>
  <si>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</si>
  <si>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</si>
  <si>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</si>
  <si>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</si>
  <si>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</si>
  <si>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</si>
  <si>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</si>
  <si>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</si>
  <si>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</si>
  <si>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</si>
  <si>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</si>
  <si>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</si>
  <si>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</si>
  <si>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</si>
  <si>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</si>
  <si>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</si>
  <si>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</si>
  <si>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</si>
  <si>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</si>
  <si>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</si>
  <si>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</si>
  <si>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</si>
  <si>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</si>
  <si>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</si>
  <si>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</si>
  <si>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</si>
  <si>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</si>
  <si>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</si>
  <si>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</si>
  <si>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</si>
  <si>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</si>
  <si>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</si>
  <si>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</si>
  <si>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</si>
  <si>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</si>
  <si>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</si>
  <si>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</si>
  <si>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</si>
  <si>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</si>
  <si>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</si>
  <si>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</si>
  <si>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</si>
  <si>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</si>
  <si>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</si>
  <si>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</si>
  <si>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</si>
  <si>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</si>
  <si>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</si>
  <si>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</si>
  <si>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</si>
  <si>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</si>
  <si>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</si>
  <si>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</si>
  <si>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</si>
  <si>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</si>
  <si>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</si>
  <si>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</si>
  <si>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</si>
  <si>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</si>
  <si>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</si>
  <si>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</si>
  <si>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</si>
  <si>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</si>
  <si>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</si>
  <si>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</si>
  <si>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</si>
  <si>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</si>
  <si>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</si>
  <si>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</si>
  <si>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</si>
  <si>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</si>
  <si>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</si>
  <si>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</si>
  <si>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</si>
  <si>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</si>
  <si>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</si>
  <si>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</si>
  <si>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</si>
  <si>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</si>
  <si>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</si>
  <si>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</si>
  <si>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</si>
  <si>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</si>
  <si>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</si>
  <si>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</si>
  <si>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</si>
  <si>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</si>
  <si>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</si>
  <si>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</si>
  <si>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</si>
  <si>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</si>
  <si>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</si>
  <si>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</si>
  <si>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</si>
  <si>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</si>
  <si>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</si>
  <si>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</si>
  <si>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</si>
  <si>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</si>
  <si>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</si>
  <si>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</si>
  <si>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</si>
  <si>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</si>
  <si>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</si>
  <si>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</si>
  <si>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</si>
  <si>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</si>
  <si>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</si>
  <si>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</si>
  <si>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</si>
  <si>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</si>
  <si>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</si>
  <si>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</si>
  <si>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</si>
  <si>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</si>
  <si>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</si>
  <si>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</si>
  <si>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</si>
  <si>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</si>
  <si>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</si>
  <si>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</si>
  <si>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</si>
  <si>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</si>
  <si>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</si>
  <si>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</si>
  <si>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</si>
  <si>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</si>
  <si>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</si>
  <si>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</si>
  <si>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</si>
  <si>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</si>
  <si>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</si>
  <si>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</si>
  <si>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</si>
  <si>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</si>
  <si>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</si>
  <si>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</si>
  <si>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</si>
  <si>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</si>
  <si>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</si>
  <si>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</si>
  <si>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</si>
  <si>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</si>
  <si>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</si>
  <si>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</si>
  <si>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</si>
  <si>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</si>
  <si>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</si>
  <si>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</si>
  <si>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</si>
  <si>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</si>
  <si>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</si>
  <si>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</si>
  <si>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</si>
  <si>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</si>
  <si>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</si>
  <si>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</si>
  <si>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</si>
  <si>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</si>
  <si>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</si>
  <si>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</si>
  <si>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</si>
  <si>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</si>
  <si>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</si>
  <si>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</si>
  <si>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</si>
  <si>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</si>
  <si>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</si>
  <si>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</si>
  <si>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</si>
  <si>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</si>
  <si>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</si>
  <si>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</si>
  <si>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</si>
  <si>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</si>
  <si>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</si>
  <si>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</si>
  <si>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</si>
  <si>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</si>
  <si>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</si>
  <si>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</si>
  <si>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</si>
  <si>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</si>
  <si>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</si>
  <si>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</si>
  <si>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</si>
  <si>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</si>
  <si>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</si>
  <si>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</si>
  <si>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</si>
  <si>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</si>
  <si>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</si>
  <si>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</si>
  <si>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</si>
  <si>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</si>
  <si>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</si>
  <si>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</si>
  <si>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</si>
  <si>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</si>
  <si>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</si>
  <si>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</si>
  <si>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</si>
  <si>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</si>
  <si>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</si>
  <si>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</si>
  <si>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</si>
  <si>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</si>
  <si>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</si>
  <si>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</si>
  <si>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</si>
  <si>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</si>
  <si>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</si>
  <si>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</si>
  <si>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</si>
  <si>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</si>
  <si>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</si>
  <si>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</si>
  <si>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</si>
  <si>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</si>
  <si>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</si>
  <si>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</si>
  <si>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</si>
  <si>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</si>
  <si>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</si>
  <si>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</si>
  <si>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</si>
  <si>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</si>
  <si>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</si>
  <si>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</si>
  <si>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</si>
  <si>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</si>
  <si>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</si>
  <si>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</si>
  <si>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</si>
  <si>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</si>
  <si>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</si>
  <si>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</si>
  <si>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</si>
  <si>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</si>
  <si>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</si>
  <si>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</si>
  <si>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</si>
  <si>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</si>
  <si>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</si>
  <si>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</si>
  <si>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</si>
  <si>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</si>
  <si>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</si>
  <si>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</si>
  <si>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</si>
  <si>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</si>
  <si>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</si>
  <si>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</si>
  <si>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</si>
  <si>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</si>
  <si>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</si>
  <si>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</si>
  <si>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</si>
  <si>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</si>
  <si>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</si>
  <si>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</si>
  <si>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</si>
  <si>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</si>
  <si>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</si>
  <si>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</si>
  <si>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</si>
  <si>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</si>
  <si>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</si>
  <si>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</si>
  <si>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</si>
  <si>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</si>
  <si>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</si>
  <si>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</si>
  <si>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</si>
  <si>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</si>
  <si>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</si>
  <si>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</si>
  <si>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</si>
  <si>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</si>
  <si>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</si>
  <si>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</si>
  <si>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</si>
  <si>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</si>
  <si>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</si>
  <si>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</si>
  <si>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</si>
  <si>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</si>
  <si>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</si>
  <si>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</si>
  <si>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</si>
  <si>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</si>
  <si>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</si>
  <si>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</si>
  <si>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</si>
  <si>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</si>
  <si>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</si>
  <si>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</si>
  <si>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</si>
  <si>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</si>
  <si>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</si>
  <si>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</si>
  <si>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</si>
  <si>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</si>
  <si>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</si>
  <si>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</si>
  <si>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</si>
  <si>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</si>
  <si>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</si>
  <si>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</si>
  <si>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</si>
  <si>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</si>
  <si>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</si>
  <si>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</si>
  <si>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</si>
  <si>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</si>
  <si>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</si>
  <si>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</si>
  <si>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</si>
  <si>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</si>
  <si>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</si>
  <si>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</si>
  <si>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</si>
  <si>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</si>
  <si>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</si>
  <si>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</si>
  <si>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</si>
  <si>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</si>
  <si>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</si>
  <si>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</si>
  <si>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</si>
  <si>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</si>
  <si>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</si>
  <si>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</si>
  <si>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</si>
  <si>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</si>
  <si>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</si>
  <si>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</si>
  <si>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</si>
  <si>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</si>
  <si>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</si>
  <si>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</si>
  <si>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</si>
  <si>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</si>
  <si>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</si>
  <si>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</si>
  <si>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</si>
  <si>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</si>
  <si>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</si>
  <si>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</si>
  <si>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</si>
  <si>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</si>
  <si>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</si>
  <si>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</si>
  <si>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</si>
  <si>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</si>
  <si>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</si>
  <si>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</si>
  <si>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</si>
  <si>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</si>
  <si>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</si>
  <si>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</si>
  <si>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</si>
  <si>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</si>
  <si>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</si>
  <si>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</si>
  <si>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</si>
  <si>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</si>
  <si>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</si>
  <si>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</si>
  <si>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</si>
  <si>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</si>
  <si>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</si>
  <si>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</si>
  <si>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</si>
  <si>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</si>
  <si>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</si>
  <si>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</si>
  <si>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</si>
  <si>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</si>
  <si>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</si>
  <si>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</si>
  <si>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</si>
  <si>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</si>
  <si>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</si>
  <si>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</si>
  <si>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</si>
  <si>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</si>
  <si>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</si>
  <si>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</si>
  <si>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</si>
  <si>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</si>
  <si>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</si>
  <si>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</si>
  <si>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</si>
  <si>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</si>
  <si>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</si>
  <si>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</si>
  <si>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</si>
  <si>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</si>
  <si>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</si>
  <si>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</si>
  <si>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</si>
  <si>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</si>
  <si>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</si>
  <si>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</si>
  <si>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</si>
  <si>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</si>
  <si>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</si>
  <si>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</si>
  <si>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</si>
  <si>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</si>
  <si>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</si>
  <si>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</si>
  <si>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</si>
  <si>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</si>
  <si>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</si>
  <si>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</si>
  <si>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</si>
  <si>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</si>
  <si>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</si>
  <si>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</si>
  <si>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</si>
  <si>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</si>
  <si>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</si>
  <si>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</si>
  <si>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</si>
  <si>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</si>
  <si>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</si>
  <si>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</si>
  <si>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</si>
  <si>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</si>
  <si>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</si>
  <si>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</si>
  <si>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</si>
  <si>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</si>
  <si>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</si>
  <si>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</si>
  <si>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</si>
  <si>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</si>
  <si>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</si>
  <si>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</si>
  <si>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</si>
  <si>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</si>
  <si>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</si>
  <si>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</si>
  <si>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</si>
  <si>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</si>
  <si>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</si>
  <si>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</si>
  <si>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</si>
  <si>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</si>
  <si>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</si>
  <si>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</si>
  <si>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</si>
  <si>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</si>
  <si>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</si>
  <si>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</si>
  <si>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</si>
  <si>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</si>
  <si>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</si>
  <si>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</si>
  <si>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</si>
  <si>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</si>
  <si>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</si>
  <si>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</si>
  <si>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</si>
  <si>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</si>
  <si>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</si>
  <si>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</si>
  <si>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</si>
  <si>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</si>
  <si>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</si>
  <si>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</si>
  <si>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</si>
  <si>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</si>
  <si>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</si>
  <si>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</si>
  <si>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</si>
  <si>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</si>
  <si>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</si>
  <si>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</si>
  <si>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</si>
  <si>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</si>
  <si>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</si>
  <si>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</si>
  <si>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</si>
  <si>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</si>
  <si>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</si>
  <si>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</si>
  <si>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</si>
  <si>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</si>
  <si>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</si>
  <si>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</si>
  <si>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</si>
  <si>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</si>
  <si>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</si>
  <si>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</si>
  <si>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</si>
  <si>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</si>
  <si>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</si>
  <si>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</si>
  <si>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</si>
  <si>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</si>
  <si>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</si>
  <si>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</si>
  <si>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</si>
  <si>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</si>
  <si>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</si>
  <si>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</si>
  <si>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</si>
  <si>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</si>
  <si>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</si>
  <si>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</si>
  <si>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</si>
  <si>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</si>
  <si>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</si>
  <si>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</si>
  <si>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</si>
  <si>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</si>
  <si>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</si>
  <si>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</si>
  <si>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</si>
  <si>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</si>
  <si>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</si>
  <si>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</si>
  <si>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LIVERPOOL CITY REGION LEP</t>
  </si>
  <si>
    <t>EMPLOYEES SUPPORT IN SKILLS</t>
  </si>
  <si>
    <t>itt_30129</t>
  </si>
  <si>
    <t>22-001-02</t>
  </si>
  <si>
    <t>SME engagement and training needs analysis</t>
  </si>
  <si>
    <t>Employed females gaining improved labour market status</t>
  </si>
  <si>
    <t>02</t>
  </si>
  <si>
    <t>Delivery of education and training that best support the needs of local employers and employees.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</si>
</sst>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16" fillId="0" borderId="7" xfId="0" applyFont="1" applyFill="1" applyBorder="1" applyAlignment="1" applyProtection="1">
      <alignment vertical="center" wrapText="1"/>
    </xf>
    <xf numFmtId="0" fontId="0" fillId="10" borderId="10" xfId="0" applyFont="1" applyFill="1" applyBorder="1" applyProtection="1"/>
    <xf numFmtId="2" fontId="0" fillId="10" borderId="10" xfId="0" applyNumberFormat="1" applyFont="1" applyFill="1" applyBorder="1" applyProtection="1"/>
    <xf numFmtId="2" fontId="0" fillId="10" borderId="7" xfId="0" applyNumberFormat="1" applyFont="1" applyFill="1" applyBorder="1" applyProtection="1"/>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25" workbookViewId="0">
      <selection activeCell="G15" sqref="G15"/>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453</v>
      </c>
      <c r="B1" s="2" t="s">
        <v>454</v>
      </c>
      <c r="C1" s="2" t="s">
        <v>455</v>
      </c>
      <c r="D1" s="204" t="s">
        <v>456</v>
      </c>
      <c r="E1" s="2" t="s">
        <v>453</v>
      </c>
      <c r="F1" s="2" t="s">
        <v>454</v>
      </c>
      <c r="G1" s="2" t="s">
        <v>455</v>
      </c>
      <c r="J1" s="205" t="s">
        <v>457</v>
      </c>
    </row>
    <row r="2" spans="1:10" x14ac:dyDescent="0.35">
      <c r="A2" t="s">
        <v>458</v>
      </c>
      <c r="B2">
        <v>1</v>
      </c>
      <c r="D2" t="s">
        <v>459</v>
      </c>
      <c r="E2" t="s">
        <v>458</v>
      </c>
      <c r="F2" t="s">
        <v>460</v>
      </c>
      <c r="G2" t="s">
        <v>461</v>
      </c>
      <c r="J2" s="206" t="s">
        <v>462</v>
      </c>
    </row>
    <row r="3" spans="1:10" x14ac:dyDescent="0.35">
      <c r="A3" t="s">
        <v>458</v>
      </c>
      <c r="B3">
        <v>2</v>
      </c>
      <c r="D3" t="s">
        <v>463</v>
      </c>
      <c r="E3" t="s">
        <v>458</v>
      </c>
      <c r="F3" t="s">
        <v>464</v>
      </c>
      <c r="G3" t="s">
        <v>461</v>
      </c>
      <c r="J3" s="206" t="s">
        <v>465</v>
      </c>
    </row>
    <row r="4" spans="1:10" x14ac:dyDescent="0.35">
      <c r="A4" t="s">
        <v>466</v>
      </c>
      <c r="B4">
        <v>2</v>
      </c>
      <c r="D4" t="s">
        <v>467</v>
      </c>
      <c r="E4" t="s">
        <v>466</v>
      </c>
      <c r="F4" t="s">
        <v>468</v>
      </c>
      <c r="G4" t="s">
        <v>461</v>
      </c>
      <c r="J4" s="206" t="s">
        <v>469</v>
      </c>
    </row>
    <row r="5" spans="1:10" x14ac:dyDescent="0.35">
      <c r="A5" t="s">
        <v>470</v>
      </c>
      <c r="B5">
        <v>1</v>
      </c>
      <c r="D5" t="s">
        <v>471</v>
      </c>
      <c r="E5" t="s">
        <v>470</v>
      </c>
      <c r="F5" t="s">
        <v>472</v>
      </c>
      <c r="G5" t="s">
        <v>461</v>
      </c>
      <c r="J5" s="206" t="s">
        <v>473</v>
      </c>
    </row>
    <row r="6" spans="1:10" x14ac:dyDescent="0.35">
      <c r="A6" t="s">
        <v>470</v>
      </c>
      <c r="B6">
        <v>2</v>
      </c>
      <c r="D6" t="s">
        <v>474</v>
      </c>
      <c r="E6" t="s">
        <v>470</v>
      </c>
      <c r="F6" t="s">
        <v>468</v>
      </c>
      <c r="G6" t="s">
        <v>461</v>
      </c>
      <c r="J6" s="206" t="s">
        <v>475</v>
      </c>
    </row>
    <row r="7" spans="1:10" x14ac:dyDescent="0.35">
      <c r="A7" t="s">
        <v>476</v>
      </c>
      <c r="B7">
        <v>1</v>
      </c>
      <c r="D7" t="s">
        <v>477</v>
      </c>
      <c r="E7" t="s">
        <v>476</v>
      </c>
      <c r="F7" t="s">
        <v>472</v>
      </c>
      <c r="G7" t="s">
        <v>461</v>
      </c>
      <c r="J7" s="206" t="s">
        <v>478</v>
      </c>
    </row>
    <row r="8" spans="1:10" x14ac:dyDescent="0.35">
      <c r="A8" t="s">
        <v>476</v>
      </c>
      <c r="B8">
        <v>2</v>
      </c>
      <c r="D8" t="s">
        <v>479</v>
      </c>
      <c r="E8" t="s">
        <v>476</v>
      </c>
      <c r="F8" t="s">
        <v>468</v>
      </c>
      <c r="G8" t="s">
        <v>461</v>
      </c>
      <c r="J8" s="206" t="s">
        <v>480</v>
      </c>
    </row>
    <row r="9" spans="1:10" x14ac:dyDescent="0.35">
      <c r="A9" t="s">
        <v>481</v>
      </c>
      <c r="B9">
        <v>1</v>
      </c>
      <c r="D9" t="s">
        <v>482</v>
      </c>
      <c r="E9" t="s">
        <v>481</v>
      </c>
      <c r="F9" t="s">
        <v>472</v>
      </c>
      <c r="G9" t="s">
        <v>356</v>
      </c>
    </row>
    <row r="10" spans="1:10" x14ac:dyDescent="0.35">
      <c r="A10" t="s">
        <v>481</v>
      </c>
      <c r="B10">
        <v>2</v>
      </c>
      <c r="D10" t="s">
        <v>483</v>
      </c>
      <c r="E10" t="s">
        <v>481</v>
      </c>
      <c r="F10" t="s">
        <v>468</v>
      </c>
      <c r="G10" t="s">
        <v>356</v>
      </c>
    </row>
    <row r="11" spans="1:10" x14ac:dyDescent="0.35">
      <c r="A11" t="s">
        <v>484</v>
      </c>
      <c r="B11">
        <v>1</v>
      </c>
      <c r="D11" t="s">
        <v>485</v>
      </c>
      <c r="E11" t="s">
        <v>484</v>
      </c>
      <c r="F11" t="s">
        <v>472</v>
      </c>
      <c r="G11" t="s">
        <v>461</v>
      </c>
    </row>
    <row r="12" spans="1:10" x14ac:dyDescent="0.35">
      <c r="A12" t="s">
        <v>484</v>
      </c>
      <c r="B12">
        <v>2</v>
      </c>
      <c r="D12" t="s">
        <v>486</v>
      </c>
      <c r="E12" t="s">
        <v>484</v>
      </c>
      <c r="F12" t="s">
        <v>468</v>
      </c>
      <c r="G12" t="s">
        <v>461</v>
      </c>
    </row>
    <row r="13" spans="1:10" x14ac:dyDescent="0.35">
      <c r="A13" t="s">
        <v>487</v>
      </c>
      <c r="B13">
        <v>1</v>
      </c>
      <c r="C13" t="s">
        <v>359</v>
      </c>
      <c r="D13" t="s">
        <v>488</v>
      </c>
      <c r="E13" t="s">
        <v>487</v>
      </c>
      <c r="F13" t="s">
        <v>472</v>
      </c>
      <c r="G13" t="s">
        <v>359</v>
      </c>
    </row>
    <row r="14" spans="1:10" x14ac:dyDescent="0.35">
      <c r="A14" t="s">
        <v>487</v>
      </c>
      <c r="B14">
        <v>2</v>
      </c>
      <c r="C14" t="s">
        <v>359</v>
      </c>
      <c r="D14" t="s">
        <v>489</v>
      </c>
      <c r="E14" t="s">
        <v>487</v>
      </c>
      <c r="F14" t="s">
        <v>468</v>
      </c>
      <c r="G14" t="s">
        <v>359</v>
      </c>
    </row>
    <row r="15" spans="1:10" x14ac:dyDescent="0.35">
      <c r="A15" t="s">
        <v>490</v>
      </c>
      <c r="B15">
        <v>1</v>
      </c>
      <c r="D15" t="s">
        <v>491</v>
      </c>
      <c r="E15" t="s">
        <v>490</v>
      </c>
      <c r="F15" t="s">
        <v>472</v>
      </c>
      <c r="G15" t="s">
        <v>461</v>
      </c>
    </row>
    <row r="16" spans="1:10" x14ac:dyDescent="0.35">
      <c r="A16" t="s">
        <v>490</v>
      </c>
      <c r="B16">
        <v>2</v>
      </c>
      <c r="D16" t="s">
        <v>492</v>
      </c>
      <c r="E16" t="s">
        <v>490</v>
      </c>
      <c r="F16" t="s">
        <v>468</v>
      </c>
      <c r="G16" t="s">
        <v>461</v>
      </c>
    </row>
    <row r="17" spans="1:7" x14ac:dyDescent="0.35">
      <c r="A17" t="s">
        <v>493</v>
      </c>
      <c r="B17">
        <v>1</v>
      </c>
      <c r="D17" t="s">
        <v>494</v>
      </c>
      <c r="E17" t="s">
        <v>493</v>
      </c>
      <c r="F17" t="s">
        <v>472</v>
      </c>
      <c r="G17" t="s">
        <v>461</v>
      </c>
    </row>
    <row r="18" spans="1:7" x14ac:dyDescent="0.35">
      <c r="A18" t="s">
        <v>493</v>
      </c>
      <c r="B18">
        <v>2</v>
      </c>
      <c r="D18" t="s">
        <v>495</v>
      </c>
      <c r="E18" t="s">
        <v>493</v>
      </c>
      <c r="F18" t="s">
        <v>468</v>
      </c>
      <c r="G18" t="s">
        <v>461</v>
      </c>
    </row>
    <row r="19" spans="1:7" x14ac:dyDescent="0.35">
      <c r="A19" t="s">
        <v>496</v>
      </c>
      <c r="B19">
        <v>1</v>
      </c>
      <c r="D19" t="s">
        <v>497</v>
      </c>
      <c r="E19" t="s">
        <v>496</v>
      </c>
      <c r="F19" t="s">
        <v>472</v>
      </c>
      <c r="G19" t="s">
        <v>461</v>
      </c>
    </row>
    <row r="20" spans="1:7" x14ac:dyDescent="0.35">
      <c r="A20" t="s">
        <v>496</v>
      </c>
      <c r="B20">
        <v>2</v>
      </c>
      <c r="D20" t="s">
        <v>498</v>
      </c>
      <c r="E20" t="s">
        <v>496</v>
      </c>
      <c r="F20" t="s">
        <v>468</v>
      </c>
      <c r="G20" t="s">
        <v>461</v>
      </c>
    </row>
    <row r="21" spans="1:7" x14ac:dyDescent="0.35">
      <c r="A21" t="s">
        <v>499</v>
      </c>
      <c r="B21">
        <v>2</v>
      </c>
      <c r="D21" t="s">
        <v>500</v>
      </c>
      <c r="E21" t="s">
        <v>499</v>
      </c>
      <c r="F21" t="s">
        <v>468</v>
      </c>
      <c r="G21" t="s">
        <v>461</v>
      </c>
    </row>
    <row r="22" spans="1:7" x14ac:dyDescent="0.35">
      <c r="A22" t="s">
        <v>501</v>
      </c>
      <c r="B22">
        <v>2</v>
      </c>
      <c r="D22" t="s">
        <v>502</v>
      </c>
      <c r="E22" t="s">
        <v>501</v>
      </c>
      <c r="F22" t="s">
        <v>468</v>
      </c>
      <c r="G22" t="s">
        <v>461</v>
      </c>
    </row>
    <row r="23" spans="1:7" x14ac:dyDescent="0.35">
      <c r="A23" t="s">
        <v>503</v>
      </c>
      <c r="B23">
        <v>1</v>
      </c>
      <c r="C23" t="s">
        <v>359</v>
      </c>
      <c r="D23" t="s">
        <v>504</v>
      </c>
      <c r="E23" t="s">
        <v>503</v>
      </c>
      <c r="F23" t="s">
        <v>472</v>
      </c>
      <c r="G23" t="s">
        <v>359</v>
      </c>
    </row>
    <row r="24" spans="1:7" x14ac:dyDescent="0.35">
      <c r="A24" t="s">
        <v>503</v>
      </c>
      <c r="B24">
        <v>2</v>
      </c>
      <c r="C24" t="s">
        <v>359</v>
      </c>
      <c r="D24" t="s">
        <v>505</v>
      </c>
      <c r="E24" t="s">
        <v>503</v>
      </c>
      <c r="F24" t="s">
        <v>468</v>
      </c>
      <c r="G24" t="s">
        <v>359</v>
      </c>
    </row>
    <row r="25" spans="1:7" x14ac:dyDescent="0.35">
      <c r="A25" t="s">
        <v>506</v>
      </c>
      <c r="B25">
        <v>1</v>
      </c>
      <c r="D25" t="s">
        <v>507</v>
      </c>
      <c r="E25" t="s">
        <v>506</v>
      </c>
      <c r="F25" t="s">
        <v>472</v>
      </c>
      <c r="G25" t="s">
        <v>461</v>
      </c>
    </row>
    <row r="26" spans="1:7" x14ac:dyDescent="0.35">
      <c r="A26" t="s">
        <v>506</v>
      </c>
      <c r="B26">
        <v>2</v>
      </c>
      <c r="D26" t="s">
        <v>508</v>
      </c>
      <c r="E26" t="s">
        <v>506</v>
      </c>
      <c r="F26" t="s">
        <v>468</v>
      </c>
      <c r="G26" t="s">
        <v>461</v>
      </c>
    </row>
    <row r="27" spans="1:7" x14ac:dyDescent="0.35">
      <c r="A27" t="s">
        <v>509</v>
      </c>
      <c r="B27">
        <v>1</v>
      </c>
      <c r="D27" t="s">
        <v>510</v>
      </c>
      <c r="E27" t="s">
        <v>509</v>
      </c>
      <c r="F27" t="s">
        <v>472</v>
      </c>
      <c r="G27" t="s">
        <v>461</v>
      </c>
    </row>
    <row r="28" spans="1:7" x14ac:dyDescent="0.35">
      <c r="A28" t="s">
        <v>509</v>
      </c>
      <c r="B28">
        <v>1</v>
      </c>
      <c r="C28" t="s">
        <v>359</v>
      </c>
      <c r="D28" t="s">
        <v>511</v>
      </c>
      <c r="E28" t="s">
        <v>509</v>
      </c>
      <c r="F28" t="s">
        <v>472</v>
      </c>
      <c r="G28" t="s">
        <v>359</v>
      </c>
    </row>
    <row r="29" spans="1:7" x14ac:dyDescent="0.35">
      <c r="A29" t="s">
        <v>509</v>
      </c>
      <c r="B29">
        <v>2</v>
      </c>
      <c r="D29" t="s">
        <v>512</v>
      </c>
      <c r="E29" t="s">
        <v>509</v>
      </c>
      <c r="F29" t="s">
        <v>468</v>
      </c>
      <c r="G29" t="s">
        <v>461</v>
      </c>
    </row>
    <row r="30" spans="1:7" x14ac:dyDescent="0.35">
      <c r="A30" t="s">
        <v>509</v>
      </c>
      <c r="B30">
        <v>2</v>
      </c>
      <c r="C30" t="s">
        <v>359</v>
      </c>
      <c r="D30" t="s">
        <v>513</v>
      </c>
      <c r="E30" t="s">
        <v>509</v>
      </c>
      <c r="F30" t="s">
        <v>468</v>
      </c>
      <c r="G30" t="s">
        <v>359</v>
      </c>
    </row>
    <row r="31" spans="1:7" x14ac:dyDescent="0.35">
      <c r="A31" t="s">
        <v>514</v>
      </c>
      <c r="B31">
        <v>1</v>
      </c>
      <c r="D31" t="s">
        <v>515</v>
      </c>
      <c r="E31" t="s">
        <v>514</v>
      </c>
      <c r="F31" t="s">
        <v>472</v>
      </c>
      <c r="G31" t="s">
        <v>461</v>
      </c>
    </row>
    <row r="32" spans="1:7" x14ac:dyDescent="0.35">
      <c r="A32" t="s">
        <v>514</v>
      </c>
      <c r="B32">
        <v>2</v>
      </c>
      <c r="D32" t="s">
        <v>516</v>
      </c>
      <c r="E32" t="s">
        <v>514</v>
      </c>
      <c r="F32" t="s">
        <v>468</v>
      </c>
      <c r="G32" t="s">
        <v>461</v>
      </c>
    </row>
    <row r="33" spans="1:7" x14ac:dyDescent="0.35">
      <c r="A33" t="s">
        <v>517</v>
      </c>
      <c r="B33">
        <v>1</v>
      </c>
      <c r="C33" t="s">
        <v>359</v>
      </c>
      <c r="D33" t="s">
        <v>518</v>
      </c>
      <c r="E33" t="s">
        <v>517</v>
      </c>
      <c r="F33" t="s">
        <v>472</v>
      </c>
      <c r="G33" t="s">
        <v>359</v>
      </c>
    </row>
    <row r="34" spans="1:7" x14ac:dyDescent="0.35">
      <c r="A34" t="s">
        <v>517</v>
      </c>
      <c r="B34">
        <v>2</v>
      </c>
      <c r="C34" t="s">
        <v>359</v>
      </c>
      <c r="D34" t="s">
        <v>519</v>
      </c>
      <c r="E34" t="s">
        <v>517</v>
      </c>
      <c r="F34" t="s">
        <v>468</v>
      </c>
      <c r="G34" t="s">
        <v>359</v>
      </c>
    </row>
    <row r="35" spans="1:7" x14ac:dyDescent="0.35">
      <c r="A35" t="s">
        <v>520</v>
      </c>
      <c r="B35">
        <v>1</v>
      </c>
      <c r="C35" t="s">
        <v>359</v>
      </c>
      <c r="D35" t="s">
        <v>521</v>
      </c>
      <c r="E35" t="s">
        <v>520</v>
      </c>
      <c r="F35" t="s">
        <v>472</v>
      </c>
      <c r="G35" t="s">
        <v>359</v>
      </c>
    </row>
    <row r="36" spans="1:7" x14ac:dyDescent="0.35">
      <c r="A36" t="s">
        <v>520</v>
      </c>
      <c r="B36">
        <v>2</v>
      </c>
      <c r="C36" t="s">
        <v>359</v>
      </c>
      <c r="D36" t="s">
        <v>522</v>
      </c>
      <c r="E36" t="s">
        <v>520</v>
      </c>
      <c r="F36" t="s">
        <v>468</v>
      </c>
      <c r="G36" t="s">
        <v>359</v>
      </c>
    </row>
    <row r="37" spans="1:7" x14ac:dyDescent="0.35">
      <c r="A37" t="s">
        <v>523</v>
      </c>
      <c r="B37">
        <v>1</v>
      </c>
      <c r="D37" t="s">
        <v>524</v>
      </c>
      <c r="E37" t="s">
        <v>523</v>
      </c>
      <c r="F37" t="s">
        <v>472</v>
      </c>
      <c r="G37" t="s">
        <v>461</v>
      </c>
    </row>
    <row r="38" spans="1:7" x14ac:dyDescent="0.35">
      <c r="A38" t="s">
        <v>523</v>
      </c>
      <c r="B38">
        <v>2</v>
      </c>
      <c r="D38" t="s">
        <v>525</v>
      </c>
      <c r="E38" t="s">
        <v>523</v>
      </c>
      <c r="F38" t="s">
        <v>468</v>
      </c>
      <c r="G38" t="s">
        <v>461</v>
      </c>
    </row>
    <row r="39" spans="1:7" x14ac:dyDescent="0.35">
      <c r="A39" t="s">
        <v>526</v>
      </c>
      <c r="B39">
        <v>1</v>
      </c>
      <c r="D39" t="s">
        <v>527</v>
      </c>
      <c r="E39" t="s">
        <v>526</v>
      </c>
      <c r="F39" t="s">
        <v>472</v>
      </c>
      <c r="G39" t="s">
        <v>461</v>
      </c>
    </row>
    <row r="40" spans="1:7" x14ac:dyDescent="0.35">
      <c r="A40" t="s">
        <v>526</v>
      </c>
      <c r="B40">
        <v>2</v>
      </c>
      <c r="D40" t="s">
        <v>528</v>
      </c>
      <c r="E40" t="s">
        <v>526</v>
      </c>
      <c r="F40" t="s">
        <v>468</v>
      </c>
      <c r="G40" t="s">
        <v>461</v>
      </c>
    </row>
    <row r="41" spans="1:7" x14ac:dyDescent="0.35">
      <c r="A41" t="s">
        <v>529</v>
      </c>
      <c r="B41">
        <v>1</v>
      </c>
      <c r="D41" t="s">
        <v>530</v>
      </c>
      <c r="E41" t="s">
        <v>529</v>
      </c>
      <c r="F41" t="s">
        <v>472</v>
      </c>
      <c r="G41" t="s">
        <v>461</v>
      </c>
    </row>
    <row r="42" spans="1:7" x14ac:dyDescent="0.35">
      <c r="A42" t="s">
        <v>529</v>
      </c>
      <c r="B42">
        <v>1</v>
      </c>
      <c r="C42" t="s">
        <v>359</v>
      </c>
      <c r="D42" t="s">
        <v>531</v>
      </c>
      <c r="E42" t="s">
        <v>529</v>
      </c>
      <c r="F42" t="s">
        <v>472</v>
      </c>
      <c r="G42" t="s">
        <v>359</v>
      </c>
    </row>
    <row r="43" spans="1:7" x14ac:dyDescent="0.35">
      <c r="A43" t="s">
        <v>529</v>
      </c>
      <c r="B43">
        <v>2</v>
      </c>
      <c r="D43" t="s">
        <v>532</v>
      </c>
      <c r="E43" t="s">
        <v>529</v>
      </c>
      <c r="F43" t="s">
        <v>468</v>
      </c>
      <c r="G43" t="s">
        <v>461</v>
      </c>
    </row>
    <row r="44" spans="1:7" x14ac:dyDescent="0.35">
      <c r="A44" t="s">
        <v>529</v>
      </c>
      <c r="B44">
        <v>2</v>
      </c>
      <c r="C44" t="s">
        <v>359</v>
      </c>
      <c r="D44" t="s">
        <v>533</v>
      </c>
      <c r="E44" t="s">
        <v>529</v>
      </c>
      <c r="F44" t="s">
        <v>468</v>
      </c>
      <c r="G44" t="s">
        <v>359</v>
      </c>
    </row>
    <row r="45" spans="1:7" x14ac:dyDescent="0.35">
      <c r="A45" t="s">
        <v>534</v>
      </c>
      <c r="B45">
        <v>1</v>
      </c>
      <c r="D45" t="s">
        <v>535</v>
      </c>
      <c r="E45" t="s">
        <v>534</v>
      </c>
      <c r="F45" t="s">
        <v>472</v>
      </c>
      <c r="G45" t="s">
        <v>461</v>
      </c>
    </row>
    <row r="46" spans="1:7" x14ac:dyDescent="0.35">
      <c r="A46" t="s">
        <v>534</v>
      </c>
      <c r="B46">
        <v>2</v>
      </c>
      <c r="D46" t="s">
        <v>536</v>
      </c>
      <c r="E46" t="s">
        <v>534</v>
      </c>
      <c r="F46" t="s">
        <v>468</v>
      </c>
      <c r="G46" t="s">
        <v>461</v>
      </c>
    </row>
    <row r="47" spans="1:7" x14ac:dyDescent="0.35">
      <c r="A47" t="s">
        <v>537</v>
      </c>
      <c r="B47">
        <v>1</v>
      </c>
      <c r="D47" t="s">
        <v>538</v>
      </c>
      <c r="E47" t="s">
        <v>537</v>
      </c>
      <c r="F47" t="s">
        <v>472</v>
      </c>
      <c r="G47" t="s">
        <v>461</v>
      </c>
    </row>
    <row r="48" spans="1:7" x14ac:dyDescent="0.35">
      <c r="A48" t="s">
        <v>537</v>
      </c>
      <c r="B48">
        <v>2</v>
      </c>
      <c r="D48" t="s">
        <v>539</v>
      </c>
      <c r="E48" t="s">
        <v>537</v>
      </c>
      <c r="F48" t="s">
        <v>468</v>
      </c>
      <c r="G48" t="s">
        <v>461</v>
      </c>
    </row>
    <row r="49" spans="1:7" x14ac:dyDescent="0.35">
      <c r="A49" t="s">
        <v>540</v>
      </c>
      <c r="B49">
        <v>1</v>
      </c>
      <c r="D49" t="s">
        <v>541</v>
      </c>
      <c r="E49" t="s">
        <v>540</v>
      </c>
      <c r="F49" t="s">
        <v>472</v>
      </c>
      <c r="G49" t="s">
        <v>461</v>
      </c>
    </row>
    <row r="50" spans="1:7" x14ac:dyDescent="0.35">
      <c r="A50" t="s">
        <v>540</v>
      </c>
      <c r="B50">
        <v>1</v>
      </c>
      <c r="C50" t="s">
        <v>359</v>
      </c>
      <c r="D50" t="s">
        <v>542</v>
      </c>
      <c r="E50" t="s">
        <v>540</v>
      </c>
      <c r="F50" t="s">
        <v>472</v>
      </c>
      <c r="G50" t="s">
        <v>359</v>
      </c>
    </row>
    <row r="51" spans="1:7" x14ac:dyDescent="0.35">
      <c r="A51" t="s">
        <v>540</v>
      </c>
      <c r="B51">
        <v>2</v>
      </c>
      <c r="D51" t="s">
        <v>543</v>
      </c>
      <c r="E51" t="s">
        <v>540</v>
      </c>
      <c r="F51" t="s">
        <v>468</v>
      </c>
      <c r="G51" t="s">
        <v>461</v>
      </c>
    </row>
    <row r="52" spans="1:7" x14ac:dyDescent="0.35">
      <c r="A52" t="s">
        <v>540</v>
      </c>
      <c r="B52">
        <v>2</v>
      </c>
      <c r="C52" t="s">
        <v>359</v>
      </c>
      <c r="D52" t="s">
        <v>544</v>
      </c>
      <c r="E52" t="s">
        <v>540</v>
      </c>
      <c r="F52" t="s">
        <v>468</v>
      </c>
      <c r="G52" t="s">
        <v>359</v>
      </c>
    </row>
    <row r="53" spans="1:7" x14ac:dyDescent="0.35">
      <c r="A53" t="s">
        <v>545</v>
      </c>
      <c r="B53">
        <v>1</v>
      </c>
      <c r="D53" t="s">
        <v>546</v>
      </c>
      <c r="E53" t="s">
        <v>545</v>
      </c>
      <c r="F53" t="s">
        <v>472</v>
      </c>
      <c r="G53" t="s">
        <v>461</v>
      </c>
    </row>
    <row r="54" spans="1:7" x14ac:dyDescent="0.35">
      <c r="A54" t="s">
        <v>545</v>
      </c>
      <c r="B54">
        <v>2</v>
      </c>
      <c r="D54" t="s">
        <v>547</v>
      </c>
      <c r="E54" t="s">
        <v>545</v>
      </c>
      <c r="F54" t="s">
        <v>468</v>
      </c>
      <c r="G54" t="s">
        <v>461</v>
      </c>
    </row>
    <row r="55" spans="1:7" x14ac:dyDescent="0.35">
      <c r="A55" t="s">
        <v>548</v>
      </c>
      <c r="B55">
        <v>1</v>
      </c>
      <c r="D55" t="s">
        <v>549</v>
      </c>
      <c r="E55" t="s">
        <v>548</v>
      </c>
      <c r="F55" t="s">
        <v>472</v>
      </c>
      <c r="G55" t="s">
        <v>461</v>
      </c>
    </row>
    <row r="56" spans="1:7" x14ac:dyDescent="0.35">
      <c r="A56" t="s">
        <v>548</v>
      </c>
      <c r="B56">
        <v>2</v>
      </c>
      <c r="D56" t="s">
        <v>550</v>
      </c>
      <c r="E56" t="s">
        <v>548</v>
      </c>
      <c r="F56" t="s">
        <v>468</v>
      </c>
      <c r="G56" t="s">
        <v>461</v>
      </c>
    </row>
    <row r="57" spans="1:7" x14ac:dyDescent="0.35">
      <c r="A57" t="s">
        <v>551</v>
      </c>
      <c r="B57">
        <v>1</v>
      </c>
      <c r="D57" t="s">
        <v>552</v>
      </c>
      <c r="E57" t="s">
        <v>551</v>
      </c>
      <c r="F57" t="s">
        <v>472</v>
      </c>
      <c r="G57" t="s">
        <v>461</v>
      </c>
    </row>
    <row r="58" spans="1:7" x14ac:dyDescent="0.35">
      <c r="A58" t="s">
        <v>551</v>
      </c>
      <c r="B58">
        <v>1</v>
      </c>
      <c r="C58" t="s">
        <v>359</v>
      </c>
      <c r="D58" t="s">
        <v>553</v>
      </c>
      <c r="E58" t="s">
        <v>551</v>
      </c>
      <c r="F58" t="s">
        <v>472</v>
      </c>
      <c r="G58" t="s">
        <v>359</v>
      </c>
    </row>
    <row r="59" spans="1:7" x14ac:dyDescent="0.35">
      <c r="A59" t="s">
        <v>551</v>
      </c>
      <c r="B59">
        <v>2</v>
      </c>
      <c r="D59" t="s">
        <v>554</v>
      </c>
      <c r="E59" t="s">
        <v>551</v>
      </c>
      <c r="F59" t="s">
        <v>468</v>
      </c>
      <c r="G59" t="s">
        <v>461</v>
      </c>
    </row>
    <row r="60" spans="1:7" x14ac:dyDescent="0.35">
      <c r="A60" t="s">
        <v>551</v>
      </c>
      <c r="B60">
        <v>2</v>
      </c>
      <c r="C60" t="s">
        <v>359</v>
      </c>
      <c r="D60" t="s">
        <v>555</v>
      </c>
      <c r="E60" t="s">
        <v>551</v>
      </c>
      <c r="F60" t="s">
        <v>468</v>
      </c>
      <c r="G60" t="s">
        <v>359</v>
      </c>
    </row>
    <row r="61" spans="1:7" x14ac:dyDescent="0.35">
      <c r="A61" t="s">
        <v>556</v>
      </c>
      <c r="B61">
        <v>1</v>
      </c>
      <c r="D61" t="s">
        <v>557</v>
      </c>
      <c r="E61" t="s">
        <v>556</v>
      </c>
      <c r="F61" t="s">
        <v>472</v>
      </c>
      <c r="G61" t="s">
        <v>461</v>
      </c>
    </row>
    <row r="62" spans="1:7" x14ac:dyDescent="0.35">
      <c r="A62" t="s">
        <v>556</v>
      </c>
      <c r="B62">
        <v>2</v>
      </c>
      <c r="D62" t="s">
        <v>558</v>
      </c>
      <c r="E62" t="s">
        <v>556</v>
      </c>
      <c r="F62" t="s">
        <v>468</v>
      </c>
      <c r="G62" t="s">
        <v>461</v>
      </c>
    </row>
    <row r="63" spans="1:7" x14ac:dyDescent="0.35">
      <c r="A63" t="s">
        <v>559</v>
      </c>
      <c r="B63">
        <v>1</v>
      </c>
      <c r="D63" t="s">
        <v>560</v>
      </c>
      <c r="E63" t="s">
        <v>559</v>
      </c>
      <c r="F63" t="s">
        <v>472</v>
      </c>
      <c r="G63" t="s">
        <v>461</v>
      </c>
    </row>
    <row r="64" spans="1:7" x14ac:dyDescent="0.35">
      <c r="A64" t="s">
        <v>559</v>
      </c>
      <c r="B64">
        <v>2</v>
      </c>
      <c r="D64" t="s">
        <v>561</v>
      </c>
      <c r="E64" t="s">
        <v>559</v>
      </c>
      <c r="F64" t="s">
        <v>468</v>
      </c>
      <c r="G64" t="s">
        <v>461</v>
      </c>
    </row>
    <row r="65" spans="1:7" x14ac:dyDescent="0.35">
      <c r="A65" t="s">
        <v>562</v>
      </c>
      <c r="B65">
        <v>1</v>
      </c>
      <c r="D65" t="s">
        <v>563</v>
      </c>
      <c r="E65" t="s">
        <v>562</v>
      </c>
      <c r="F65" t="s">
        <v>472</v>
      </c>
      <c r="G65" t="s">
        <v>461</v>
      </c>
    </row>
    <row r="66" spans="1:7" x14ac:dyDescent="0.35">
      <c r="A66" t="s">
        <v>562</v>
      </c>
      <c r="B66">
        <v>2</v>
      </c>
      <c r="D66" t="s">
        <v>564</v>
      </c>
      <c r="E66" t="s">
        <v>562</v>
      </c>
      <c r="F66" t="s">
        <v>468</v>
      </c>
      <c r="G66" t="s">
        <v>461</v>
      </c>
    </row>
    <row r="67" spans="1:7" x14ac:dyDescent="0.35">
      <c r="A67" t="s">
        <v>565</v>
      </c>
      <c r="B67">
        <v>1</v>
      </c>
      <c r="C67" t="s">
        <v>359</v>
      </c>
      <c r="D67" t="s">
        <v>566</v>
      </c>
      <c r="E67" t="s">
        <v>565</v>
      </c>
      <c r="F67" t="s">
        <v>472</v>
      </c>
      <c r="G67" t="s">
        <v>359</v>
      </c>
    </row>
    <row r="68" spans="1:7" x14ac:dyDescent="0.35">
      <c r="A68" t="s">
        <v>565</v>
      </c>
      <c r="B68">
        <v>2</v>
      </c>
      <c r="C68" t="s">
        <v>359</v>
      </c>
      <c r="D68" t="s">
        <v>567</v>
      </c>
      <c r="E68" t="s">
        <v>565</v>
      </c>
      <c r="F68" t="s">
        <v>468</v>
      </c>
      <c r="G68" t="s">
        <v>359</v>
      </c>
    </row>
    <row r="69" spans="1:7" x14ac:dyDescent="0.35">
      <c r="A69" t="s">
        <v>568</v>
      </c>
      <c r="B69">
        <v>1</v>
      </c>
      <c r="D69" t="s">
        <v>569</v>
      </c>
      <c r="E69" t="s">
        <v>568</v>
      </c>
      <c r="F69" t="s">
        <v>472</v>
      </c>
      <c r="G69" t="s">
        <v>461</v>
      </c>
    </row>
    <row r="70" spans="1:7" x14ac:dyDescent="0.35">
      <c r="A70" t="s">
        <v>568</v>
      </c>
      <c r="B70">
        <v>2</v>
      </c>
      <c r="D70" t="s">
        <v>570</v>
      </c>
      <c r="E70" t="s">
        <v>568</v>
      </c>
      <c r="F70" t="s">
        <v>468</v>
      </c>
      <c r="G70" t="s">
        <v>461</v>
      </c>
    </row>
    <row r="71" spans="1:7" x14ac:dyDescent="0.35">
      <c r="A71" t="s">
        <v>571</v>
      </c>
      <c r="B71">
        <v>1</v>
      </c>
      <c r="C71" t="s">
        <v>359</v>
      </c>
      <c r="D71" t="s">
        <v>572</v>
      </c>
      <c r="E71" t="s">
        <v>571</v>
      </c>
      <c r="F71" t="s">
        <v>472</v>
      </c>
      <c r="G71" t="s">
        <v>359</v>
      </c>
    </row>
    <row r="72" spans="1:7" x14ac:dyDescent="0.35">
      <c r="A72" t="s">
        <v>571</v>
      </c>
      <c r="B72">
        <v>2</v>
      </c>
      <c r="C72" t="s">
        <v>359</v>
      </c>
      <c r="D72" t="s">
        <v>573</v>
      </c>
      <c r="E72" t="s">
        <v>571</v>
      </c>
      <c r="F72" t="s">
        <v>468</v>
      </c>
      <c r="G72" t="s">
        <v>359</v>
      </c>
    </row>
    <row r="73" spans="1:7" x14ac:dyDescent="0.35">
      <c r="A73" t="s">
        <v>574</v>
      </c>
      <c r="B73">
        <v>1</v>
      </c>
      <c r="D73" t="s">
        <v>575</v>
      </c>
      <c r="E73" t="s">
        <v>574</v>
      </c>
      <c r="F73" t="s">
        <v>472</v>
      </c>
      <c r="G73" t="s">
        <v>461</v>
      </c>
    </row>
    <row r="74" spans="1:7" x14ac:dyDescent="0.35">
      <c r="A74" t="s">
        <v>574</v>
      </c>
      <c r="B74">
        <v>2</v>
      </c>
      <c r="D74" t="s">
        <v>576</v>
      </c>
      <c r="E74" t="s">
        <v>574</v>
      </c>
      <c r="F74" t="s">
        <v>468</v>
      </c>
      <c r="G74" t="s">
        <v>461</v>
      </c>
    </row>
    <row r="75" spans="1:7" x14ac:dyDescent="0.35">
      <c r="A75" t="s">
        <v>577</v>
      </c>
      <c r="B75">
        <v>1</v>
      </c>
      <c r="D75" t="s">
        <v>578</v>
      </c>
      <c r="E75" t="s">
        <v>577</v>
      </c>
      <c r="F75" t="s">
        <v>472</v>
      </c>
      <c r="G75" t="s">
        <v>461</v>
      </c>
    </row>
    <row r="76" spans="1:7" x14ac:dyDescent="0.35">
      <c r="A76" t="s">
        <v>577</v>
      </c>
      <c r="B76">
        <v>1</v>
      </c>
      <c r="C76" t="s">
        <v>359</v>
      </c>
      <c r="D76" t="s">
        <v>579</v>
      </c>
      <c r="E76" t="s">
        <v>577</v>
      </c>
      <c r="F76" t="s">
        <v>472</v>
      </c>
      <c r="G76" t="s">
        <v>359</v>
      </c>
    </row>
    <row r="77" spans="1:7" x14ac:dyDescent="0.35">
      <c r="A77" t="s">
        <v>577</v>
      </c>
      <c r="B77">
        <v>2</v>
      </c>
      <c r="D77" t="s">
        <v>580</v>
      </c>
      <c r="E77" t="s">
        <v>577</v>
      </c>
      <c r="F77" t="s">
        <v>468</v>
      </c>
      <c r="G77" t="s">
        <v>461</v>
      </c>
    </row>
    <row r="78" spans="1:7" x14ac:dyDescent="0.35">
      <c r="A78" t="s">
        <v>577</v>
      </c>
      <c r="B78">
        <v>2</v>
      </c>
      <c r="C78" t="s">
        <v>359</v>
      </c>
      <c r="D78" t="s">
        <v>581</v>
      </c>
      <c r="E78" t="s">
        <v>577</v>
      </c>
      <c r="F78" t="s">
        <v>468</v>
      </c>
      <c r="G78" t="s">
        <v>359</v>
      </c>
    </row>
    <row r="79" spans="1:7" x14ac:dyDescent="0.35">
      <c r="A79" t="s">
        <v>582</v>
      </c>
      <c r="B79">
        <v>1</v>
      </c>
      <c r="D79" t="s">
        <v>583</v>
      </c>
      <c r="E79" t="s">
        <v>582</v>
      </c>
      <c r="F79" t="s">
        <v>472</v>
      </c>
      <c r="G79" t="s">
        <v>461</v>
      </c>
    </row>
    <row r="80" spans="1:7" x14ac:dyDescent="0.35">
      <c r="A80" t="s">
        <v>582</v>
      </c>
      <c r="B80">
        <v>2</v>
      </c>
      <c r="D80" t="s">
        <v>584</v>
      </c>
      <c r="E80" t="s">
        <v>582</v>
      </c>
      <c r="F80" t="s">
        <v>468</v>
      </c>
      <c r="G80" t="s">
        <v>461</v>
      </c>
    </row>
    <row r="81" spans="1:7" x14ac:dyDescent="0.35">
      <c r="A81" t="s">
        <v>585</v>
      </c>
      <c r="B81">
        <v>1</v>
      </c>
      <c r="D81" t="s">
        <v>586</v>
      </c>
      <c r="E81" t="s">
        <v>585</v>
      </c>
      <c r="F81" t="s">
        <v>472</v>
      </c>
      <c r="G81" t="s">
        <v>461</v>
      </c>
    </row>
    <row r="82" spans="1:7" x14ac:dyDescent="0.35">
      <c r="A82" t="s">
        <v>585</v>
      </c>
      <c r="B82">
        <v>2</v>
      </c>
      <c r="D82" t="s">
        <v>587</v>
      </c>
      <c r="E82" t="s">
        <v>585</v>
      </c>
      <c r="F82" t="s">
        <v>468</v>
      </c>
      <c r="G82" t="s">
        <v>461</v>
      </c>
    </row>
    <row r="83" spans="1:7" x14ac:dyDescent="0.35">
      <c r="A83" t="s">
        <v>588</v>
      </c>
      <c r="B83">
        <v>1</v>
      </c>
      <c r="D83" t="s">
        <v>589</v>
      </c>
      <c r="E83" t="s">
        <v>588</v>
      </c>
      <c r="F83" t="s">
        <v>472</v>
      </c>
      <c r="G83" t="s">
        <v>461</v>
      </c>
    </row>
    <row r="84" spans="1:7" x14ac:dyDescent="0.35">
      <c r="A84" t="s">
        <v>588</v>
      </c>
      <c r="B84">
        <v>1</v>
      </c>
      <c r="C84" t="s">
        <v>359</v>
      </c>
      <c r="D84" t="s">
        <v>590</v>
      </c>
      <c r="E84" t="s">
        <v>588</v>
      </c>
      <c r="F84" t="s">
        <v>472</v>
      </c>
      <c r="G84" t="s">
        <v>359</v>
      </c>
    </row>
    <row r="85" spans="1:7" x14ac:dyDescent="0.35">
      <c r="A85" t="s">
        <v>588</v>
      </c>
      <c r="B85">
        <v>2</v>
      </c>
      <c r="D85" t="s">
        <v>591</v>
      </c>
      <c r="E85" t="s">
        <v>588</v>
      </c>
      <c r="F85" t="s">
        <v>468</v>
      </c>
      <c r="G85" t="s">
        <v>461</v>
      </c>
    </row>
    <row r="86" spans="1:7" x14ac:dyDescent="0.35">
      <c r="A86" t="s">
        <v>588</v>
      </c>
      <c r="B86">
        <v>2</v>
      </c>
      <c r="C86" t="s">
        <v>359</v>
      </c>
      <c r="D86" t="s">
        <v>592</v>
      </c>
      <c r="E86" t="s">
        <v>588</v>
      </c>
      <c r="F86" t="s">
        <v>468</v>
      </c>
      <c r="G86" t="s">
        <v>359</v>
      </c>
    </row>
    <row r="87" spans="1:7" x14ac:dyDescent="0.35">
      <c r="D87" t="s">
        <v>593</v>
      </c>
    </row>
  </sheetData>
  <sheetProtection algorithmName="SHA-512" hashValue="NlZcvJVYC6wDCtYpni8NX97EdW5buHPaALQ9BOEmz43jmIM+LO2dVxAYgBlpnqtk6g7379vbZ5OpfVUnGAYKyw==" saltValue="w5ZbWNGpAtjjXy7mKGI3o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G15" sqref="G15"/>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352</v>
      </c>
    </row>
    <row r="2" spans="1:3" x14ac:dyDescent="0.35">
      <c r="A2" s="199"/>
    </row>
    <row r="3" spans="1:3" x14ac:dyDescent="0.35">
      <c r="A3" s="200" t="s">
        <v>353</v>
      </c>
    </row>
    <row r="4" spans="1:3" x14ac:dyDescent="0.35">
      <c r="A4" s="200" t="s">
        <v>354</v>
      </c>
    </row>
    <row r="5" spans="1:3" x14ac:dyDescent="0.35">
      <c r="A5" s="201"/>
    </row>
    <row r="6" spans="1:3" x14ac:dyDescent="0.35">
      <c r="A6" s="200" t="s">
        <v>355</v>
      </c>
    </row>
    <row r="8" spans="1:3" x14ac:dyDescent="0.35">
      <c r="A8" s="202" t="s">
        <v>22</v>
      </c>
      <c r="B8" s="202" t="s">
        <v>21</v>
      </c>
      <c r="C8" s="202" t="s">
        <v>19</v>
      </c>
    </row>
    <row r="9" spans="1:3" x14ac:dyDescent="0.35">
      <c r="A9" t="s">
        <v>356</v>
      </c>
      <c r="B9" s="18" t="s">
        <v>357</v>
      </c>
      <c r="C9" t="s">
        <v>358</v>
      </c>
    </row>
    <row r="10" spans="1:3" x14ac:dyDescent="0.35">
      <c r="A10" t="s">
        <v>359</v>
      </c>
      <c r="B10" s="18" t="s">
        <v>360</v>
      </c>
      <c r="C10" t="s">
        <v>361</v>
      </c>
    </row>
    <row r="11" spans="1:3" x14ac:dyDescent="0.35">
      <c r="A11" t="s">
        <v>362</v>
      </c>
      <c r="B11" s="203" t="s">
        <v>363</v>
      </c>
      <c r="C11" t="s">
        <v>364</v>
      </c>
    </row>
    <row r="12" spans="1:3" x14ac:dyDescent="0.35">
      <c r="B12" s="203" t="s">
        <v>365</v>
      </c>
      <c r="C12" t="s">
        <v>366</v>
      </c>
    </row>
    <row r="13" spans="1:3" x14ac:dyDescent="0.35">
      <c r="B13" s="18" t="s">
        <v>367</v>
      </c>
      <c r="C13" t="s">
        <v>368</v>
      </c>
    </row>
    <row r="14" spans="1:3" x14ac:dyDescent="0.35">
      <c r="B14" s="18" t="s">
        <v>369</v>
      </c>
      <c r="C14" t="s">
        <v>370</v>
      </c>
    </row>
    <row r="15" spans="1:3" x14ac:dyDescent="0.35">
      <c r="B15" s="18" t="s">
        <v>371</v>
      </c>
      <c r="C15" t="s">
        <v>372</v>
      </c>
    </row>
    <row r="16" spans="1:3" x14ac:dyDescent="0.35">
      <c r="B16" s="18" t="s">
        <v>373</v>
      </c>
    </row>
    <row r="17" spans="1:2" x14ac:dyDescent="0.35">
      <c r="B17" s="18" t="s">
        <v>374</v>
      </c>
    </row>
    <row r="19" spans="1:2" x14ac:dyDescent="0.35">
      <c r="A19" s="2" t="s">
        <v>15</v>
      </c>
      <c r="B19" s="2" t="s">
        <v>16</v>
      </c>
    </row>
    <row r="20" spans="1:2" x14ac:dyDescent="0.35">
      <c r="A20" t="s">
        <v>375</v>
      </c>
      <c r="B20" t="s">
        <v>376</v>
      </c>
    </row>
    <row r="21" spans="1:2" x14ac:dyDescent="0.35">
      <c r="A21" t="s">
        <v>377</v>
      </c>
      <c r="B21" t="s">
        <v>378</v>
      </c>
    </row>
    <row r="22" spans="1:2" x14ac:dyDescent="0.35">
      <c r="A22" t="s">
        <v>379</v>
      </c>
      <c r="B22" t="s">
        <v>380</v>
      </c>
    </row>
    <row r="23" spans="1:2" x14ac:dyDescent="0.35">
      <c r="A23" t="s">
        <v>381</v>
      </c>
      <c r="B23" t="s">
        <v>382</v>
      </c>
    </row>
    <row r="24" spans="1:2" x14ac:dyDescent="0.35">
      <c r="A24" t="s">
        <v>383</v>
      </c>
      <c r="B24" t="s">
        <v>384</v>
      </c>
    </row>
    <row r="25" spans="1:2" x14ac:dyDescent="0.35">
      <c r="A25" t="s">
        <v>385</v>
      </c>
      <c r="B25" t="s">
        <v>386</v>
      </c>
    </row>
    <row r="26" spans="1:2" x14ac:dyDescent="0.35">
      <c r="A26" t="s">
        <v>387</v>
      </c>
      <c r="B26" t="s">
        <v>388</v>
      </c>
    </row>
    <row r="27" spans="1:2" x14ac:dyDescent="0.35">
      <c r="A27" t="s">
        <v>389</v>
      </c>
      <c r="B27" t="s">
        <v>390</v>
      </c>
    </row>
    <row r="28" spans="1:2" x14ac:dyDescent="0.35">
      <c r="A28" t="s">
        <v>391</v>
      </c>
      <c r="B28" t="s">
        <v>392</v>
      </c>
    </row>
    <row r="29" spans="1:2" x14ac:dyDescent="0.35">
      <c r="A29" t="s">
        <v>393</v>
      </c>
      <c r="B29" t="s">
        <v>394</v>
      </c>
    </row>
    <row r="30" spans="1:2" x14ac:dyDescent="0.35">
      <c r="A30" t="s">
        <v>395</v>
      </c>
      <c r="B30" t="s">
        <v>396</v>
      </c>
    </row>
    <row r="31" spans="1:2" x14ac:dyDescent="0.35">
      <c r="A31" t="s">
        <v>397</v>
      </c>
      <c r="B31" t="s">
        <v>398</v>
      </c>
    </row>
    <row r="32" spans="1:2" x14ac:dyDescent="0.35">
      <c r="A32" t="s">
        <v>399</v>
      </c>
      <c r="B32" t="s">
        <v>400</v>
      </c>
    </row>
    <row r="33" spans="1:2" x14ac:dyDescent="0.35">
      <c r="A33" t="s">
        <v>401</v>
      </c>
      <c r="B33" t="s">
        <v>402</v>
      </c>
    </row>
    <row r="34" spans="1:2" x14ac:dyDescent="0.35">
      <c r="A34" t="s">
        <v>403</v>
      </c>
      <c r="B34" t="s">
        <v>404</v>
      </c>
    </row>
    <row r="35" spans="1:2" x14ac:dyDescent="0.35">
      <c r="A35" t="s">
        <v>405</v>
      </c>
      <c r="B35" t="s">
        <v>406</v>
      </c>
    </row>
    <row r="36" spans="1:2" x14ac:dyDescent="0.35">
      <c r="A36" t="s">
        <v>407</v>
      </c>
      <c r="B36" t="s">
        <v>408</v>
      </c>
    </row>
    <row r="37" spans="1:2" x14ac:dyDescent="0.35">
      <c r="A37" t="s">
        <v>409</v>
      </c>
      <c r="B37" t="s">
        <v>410</v>
      </c>
    </row>
    <row r="38" spans="1:2" x14ac:dyDescent="0.35">
      <c r="A38" t="s">
        <v>411</v>
      </c>
      <c r="B38" t="s">
        <v>412</v>
      </c>
    </row>
    <row r="39" spans="1:2" x14ac:dyDescent="0.35">
      <c r="A39" t="s">
        <v>413</v>
      </c>
      <c r="B39" t="s">
        <v>414</v>
      </c>
    </row>
    <row r="40" spans="1:2" x14ac:dyDescent="0.35">
      <c r="A40" t="s">
        <v>415</v>
      </c>
      <c r="B40" t="s">
        <v>416</v>
      </c>
    </row>
    <row r="41" spans="1:2" x14ac:dyDescent="0.35">
      <c r="A41" t="s">
        <v>417</v>
      </c>
      <c r="B41" t="s">
        <v>418</v>
      </c>
    </row>
    <row r="42" spans="1:2" x14ac:dyDescent="0.35">
      <c r="A42" t="s">
        <v>419</v>
      </c>
      <c r="B42" t="s">
        <v>420</v>
      </c>
    </row>
    <row r="43" spans="1:2" x14ac:dyDescent="0.35">
      <c r="A43" t="s">
        <v>421</v>
      </c>
      <c r="B43" t="s">
        <v>422</v>
      </c>
    </row>
    <row r="44" spans="1:2" x14ac:dyDescent="0.35">
      <c r="A44" t="s">
        <v>423</v>
      </c>
      <c r="B44" t="s">
        <v>424</v>
      </c>
    </row>
    <row r="45" spans="1:2" x14ac:dyDescent="0.35">
      <c r="A45" t="s">
        <v>425</v>
      </c>
      <c r="B45" t="s">
        <v>426</v>
      </c>
    </row>
    <row r="46" spans="1:2" x14ac:dyDescent="0.35">
      <c r="A46" t="s">
        <v>427</v>
      </c>
      <c r="B46" t="s">
        <v>428</v>
      </c>
    </row>
    <row r="47" spans="1:2" x14ac:dyDescent="0.35">
      <c r="A47" t="s">
        <v>429</v>
      </c>
      <c r="B47" t="s">
        <v>430</v>
      </c>
    </row>
    <row r="48" spans="1:2" x14ac:dyDescent="0.35">
      <c r="A48" t="s">
        <v>431</v>
      </c>
      <c r="B48" t="s">
        <v>432</v>
      </c>
    </row>
    <row r="49" spans="1:2" x14ac:dyDescent="0.35">
      <c r="A49" t="s">
        <v>433</v>
      </c>
      <c r="B49" t="s">
        <v>434</v>
      </c>
    </row>
    <row r="50" spans="1:2" x14ac:dyDescent="0.35">
      <c r="A50" t="s">
        <v>435</v>
      </c>
      <c r="B50" t="s">
        <v>436</v>
      </c>
    </row>
    <row r="51" spans="1:2" x14ac:dyDescent="0.35">
      <c r="A51" t="s">
        <v>437</v>
      </c>
      <c r="B51" t="s">
        <v>438</v>
      </c>
    </row>
    <row r="52" spans="1:2" x14ac:dyDescent="0.35">
      <c r="A52" t="s">
        <v>439</v>
      </c>
      <c r="B52" t="s">
        <v>440</v>
      </c>
    </row>
    <row r="53" spans="1:2" x14ac:dyDescent="0.35">
      <c r="A53" t="s">
        <v>441</v>
      </c>
      <c r="B53" t="s">
        <v>442</v>
      </c>
    </row>
    <row r="54" spans="1:2" x14ac:dyDescent="0.35">
      <c r="A54" t="s">
        <v>443</v>
      </c>
      <c r="B54" t="s">
        <v>444</v>
      </c>
    </row>
    <row r="55" spans="1:2" x14ac:dyDescent="0.35">
      <c r="A55" t="s">
        <v>445</v>
      </c>
      <c r="B55" t="s">
        <v>446</v>
      </c>
    </row>
    <row r="56" spans="1:2" x14ac:dyDescent="0.35">
      <c r="A56" t="s">
        <v>447</v>
      </c>
      <c r="B56" t="s">
        <v>448</v>
      </c>
    </row>
    <row r="57" spans="1:2" x14ac:dyDescent="0.35">
      <c r="A57" t="s">
        <v>449</v>
      </c>
      <c r="B57" t="s">
        <v>450</v>
      </c>
    </row>
    <row r="58" spans="1:2" x14ac:dyDescent="0.35">
      <c r="A58" t="s">
        <v>451</v>
      </c>
      <c r="B58" t="s">
        <v>452</v>
      </c>
    </row>
  </sheetData>
  <sheetProtection algorithmName="SHA-512" hashValue="zopoR44RpkoGDRwm21tdRM5KIRgpkzbWbGqrEGMK7+WfDb5c3z9znYwgxsb0iKgoUX+XuucMzpp7p7Vaiqfs3Q==" saltValue="FDDJ795UScZByuBxrW2O2g=="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02"/>
  <sheetViews>
    <sheetView workbookViewId="0">
      <selection activeCell="G15" sqref="G15"/>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5" t="s">
        <v>4</v>
      </c>
      <c r="B1" s="235"/>
      <c r="C1" s="235"/>
    </row>
    <row r="2" spans="1:28" ht="24" customHeight="1" x14ac:dyDescent="0.35">
      <c r="A2" s="236" t="s">
        <v>5</v>
      </c>
      <c r="B2" s="236"/>
      <c r="C2" s="236"/>
      <c r="D2" s="227">
        <f>Overview!L10</f>
        <v>0</v>
      </c>
      <c r="E2" s="228"/>
      <c r="F2" s="228"/>
      <c r="G2" s="228"/>
      <c r="H2" s="229"/>
      <c r="I2" s="102"/>
      <c r="J2" s="222"/>
      <c r="K2" s="40"/>
      <c r="L2" s="35"/>
      <c r="M2" s="35"/>
      <c r="N2" s="35"/>
      <c r="O2" s="35"/>
      <c r="P2" s="35"/>
      <c r="Q2" s="35"/>
      <c r="R2" s="35"/>
      <c r="S2" s="35"/>
      <c r="T2" s="35"/>
    </row>
    <row r="3" spans="1:28" ht="15.5" x14ac:dyDescent="0.3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350</v>
      </c>
      <c r="B6" s="167" t="s">
        <v>351</v>
      </c>
      <c r="C6" s="167" t="s">
        <v>337</v>
      </c>
      <c r="D6" s="167" t="s">
        <v>346</v>
      </c>
      <c r="E6" s="167" t="s">
        <v>594</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itt_30129</v>
      </c>
      <c r="B7" s="36" t="str">
        <f>Overview!$B$13</f>
        <v>22-001-02</v>
      </c>
      <c r="C7" s="197">
        <f t="shared" ref="C7:C63" si="0">$D$3</f>
        <v>0</v>
      </c>
      <c r="D7" s="161" t="s">
        <v>347</v>
      </c>
      <c r="E7" s="207">
        <v>1</v>
      </c>
      <c r="F7" s="171">
        <f>Overview!$D$19</f>
        <v>50</v>
      </c>
      <c r="G7" s="101">
        <v>9</v>
      </c>
      <c r="H7" s="101">
        <v>2016</v>
      </c>
      <c r="I7" s="5">
        <f>Overview!L19</f>
        <v>0</v>
      </c>
      <c r="J7" s="41">
        <f>I7*Overview!$D$19</f>
        <v>0</v>
      </c>
      <c r="K7" s="10" t="str">
        <f>CONCATENATE(A7,"/",B7,"/",C7)</f>
        <v>itt_30129/22-001-02/0</v>
      </c>
      <c r="L7" s="10" t="str">
        <f>Overview!$B$12</f>
        <v>itt_30129</v>
      </c>
      <c r="M7" s="226" t="s">
        <v>682</v>
      </c>
      <c r="N7" s="10" t="str">
        <f>Overview!$B$10</f>
        <v>LIVERPOOL CITY REGION LEP</v>
      </c>
      <c r="O7" s="10" t="str">
        <f>'Information for BU'!$B$41</f>
        <v>E37022</v>
      </c>
      <c r="P7" s="10" t="s">
        <v>683</v>
      </c>
      <c r="Q7" s="10" t="str">
        <f>Overview!$B$11</f>
        <v>EMPLOYEES SUPPORT IN SKILLS</v>
      </c>
      <c r="R7" s="10" t="str">
        <f>'Information for BU'!$C$14</f>
        <v>2.1 Enhancing equal access to lifelong learning</v>
      </c>
      <c r="S7" s="10" t="str">
        <f>'Agreement Numbers'!$D$44</f>
        <v>22S15C00107</v>
      </c>
      <c r="T7" s="10" t="str">
        <f>'Information for BU'!$B$13</f>
        <v>SSW Skills</v>
      </c>
      <c r="U7" s="5" t="str">
        <f>'Agreement Numbers'!$G$44</f>
        <v>Transition</v>
      </c>
      <c r="V7" s="5"/>
      <c r="W7" s="5"/>
      <c r="X7" s="11"/>
      <c r="Y7" s="11"/>
      <c r="Z7" s="11"/>
    </row>
    <row r="8" spans="1:28" x14ac:dyDescent="0.35">
      <c r="A8" s="36" t="str">
        <f>Overview!$B$12</f>
        <v>itt_30129</v>
      </c>
      <c r="B8" s="36" t="str">
        <f>Overview!$B$13</f>
        <v>22-001-02</v>
      </c>
      <c r="C8" s="197">
        <f t="shared" si="0"/>
        <v>0</v>
      </c>
      <c r="D8" s="161" t="s">
        <v>347</v>
      </c>
      <c r="E8" s="207">
        <v>1</v>
      </c>
      <c r="F8" s="171">
        <f>Overview!$D$19</f>
        <v>50</v>
      </c>
      <c r="G8" s="101">
        <v>10</v>
      </c>
      <c r="H8" s="101">
        <v>2016</v>
      </c>
      <c r="I8" s="5">
        <f>Overview!M19</f>
        <v>0</v>
      </c>
      <c r="J8" s="41">
        <f>I8*Overview!$D$19</f>
        <v>0</v>
      </c>
      <c r="K8" s="10" t="str">
        <f t="shared" ref="K8:K63" si="1">CONCATENATE(A8,"/",B8,"/",C8)</f>
        <v>itt_30129/22-001-02/0</v>
      </c>
      <c r="L8" s="10" t="str">
        <f>Overview!$B$12</f>
        <v>itt_30129</v>
      </c>
      <c r="M8" s="226" t="s">
        <v>682</v>
      </c>
      <c r="N8" s="10" t="str">
        <f>Overview!$B$10</f>
        <v>LIVERPOOL CITY REGION LEP</v>
      </c>
      <c r="O8" s="10" t="str">
        <f>'Information for BU'!$B$41</f>
        <v>E37022</v>
      </c>
      <c r="P8" s="10" t="s">
        <v>683</v>
      </c>
      <c r="Q8" s="10" t="str">
        <f>Overview!$B$11</f>
        <v>EMPLOYEES SUPPORT IN SKILLS</v>
      </c>
      <c r="R8" s="10" t="str">
        <f>'Information for BU'!$C$14</f>
        <v>2.1 Enhancing equal access to lifelong learning</v>
      </c>
      <c r="S8" s="10" t="str">
        <f>'Agreement Numbers'!$D$44</f>
        <v>22S15C00107</v>
      </c>
      <c r="T8" s="10" t="str">
        <f>'Information for BU'!$B$13</f>
        <v>SSW Skills</v>
      </c>
      <c r="U8" s="5" t="str">
        <f>'Agreement Numbers'!$G$44</f>
        <v>Transition</v>
      </c>
      <c r="V8" s="10"/>
      <c r="W8" s="10"/>
    </row>
    <row r="9" spans="1:28" x14ac:dyDescent="0.35">
      <c r="A9" s="36" t="str">
        <f>Overview!$B$12</f>
        <v>itt_30129</v>
      </c>
      <c r="B9" s="36" t="str">
        <f>Overview!$B$13</f>
        <v>22-001-02</v>
      </c>
      <c r="C9" s="197">
        <f t="shared" si="0"/>
        <v>0</v>
      </c>
      <c r="D9" s="161" t="s">
        <v>347</v>
      </c>
      <c r="E9" s="207">
        <v>1</v>
      </c>
      <c r="F9" s="171">
        <f>Overview!$D$19</f>
        <v>50</v>
      </c>
      <c r="G9" s="101">
        <v>11</v>
      </c>
      <c r="H9" s="101">
        <v>2016</v>
      </c>
      <c r="I9" s="5">
        <f>Overview!N19</f>
        <v>0</v>
      </c>
      <c r="J9" s="41">
        <f>I9*Overview!$D$19</f>
        <v>0</v>
      </c>
      <c r="K9" s="10" t="str">
        <f t="shared" si="1"/>
        <v>itt_30129/22-001-02/0</v>
      </c>
      <c r="L9" s="10" t="str">
        <f>Overview!$B$12</f>
        <v>itt_30129</v>
      </c>
      <c r="M9" s="226" t="s">
        <v>682</v>
      </c>
      <c r="N9" s="10" t="str">
        <f>Overview!$B$10</f>
        <v>LIVERPOOL CITY REGION LEP</v>
      </c>
      <c r="O9" s="10" t="str">
        <f>'Information for BU'!$B$41</f>
        <v>E37022</v>
      </c>
      <c r="P9" s="10" t="s">
        <v>683</v>
      </c>
      <c r="Q9" s="10" t="str">
        <f>Overview!$B$11</f>
        <v>EMPLOYEES SUPPORT IN SKILLS</v>
      </c>
      <c r="R9" s="10" t="str">
        <f>'Information for BU'!$C$14</f>
        <v>2.1 Enhancing equal access to lifelong learning</v>
      </c>
      <c r="S9" s="10" t="str">
        <f>'Agreement Numbers'!$D$44</f>
        <v>22S15C00107</v>
      </c>
      <c r="T9" s="10" t="str">
        <f>'Information for BU'!$B$13</f>
        <v>SSW Skills</v>
      </c>
      <c r="U9" s="5" t="str">
        <f>'Agreement Numbers'!$G$44</f>
        <v>Transition</v>
      </c>
      <c r="V9" s="10"/>
      <c r="W9" s="10"/>
    </row>
    <row r="10" spans="1:28" x14ac:dyDescent="0.35">
      <c r="A10" s="36" t="str">
        <f>Overview!$B$12</f>
        <v>itt_30129</v>
      </c>
      <c r="B10" s="36" t="str">
        <f>Overview!$B$13</f>
        <v>22-001-02</v>
      </c>
      <c r="C10" s="197">
        <f t="shared" si="0"/>
        <v>0</v>
      </c>
      <c r="D10" s="161" t="s">
        <v>347</v>
      </c>
      <c r="E10" s="207">
        <v>1</v>
      </c>
      <c r="F10" s="171">
        <f>Overview!$D$19</f>
        <v>50</v>
      </c>
      <c r="G10" s="101">
        <v>12</v>
      </c>
      <c r="H10" s="101">
        <v>2016</v>
      </c>
      <c r="I10" s="5">
        <f>Overview!O19</f>
        <v>0</v>
      </c>
      <c r="J10" s="41">
        <f>I10*Overview!$D$19</f>
        <v>0</v>
      </c>
      <c r="K10" s="10" t="str">
        <f t="shared" si="1"/>
        <v>itt_30129/22-001-02/0</v>
      </c>
      <c r="L10" s="10" t="str">
        <f>Overview!$B$12</f>
        <v>itt_30129</v>
      </c>
      <c r="M10" s="226" t="s">
        <v>682</v>
      </c>
      <c r="N10" s="10" t="str">
        <f>Overview!$B$10</f>
        <v>LIVERPOOL CITY REGION LEP</v>
      </c>
      <c r="O10" s="10" t="str">
        <f>'Information for BU'!$B$41</f>
        <v>E37022</v>
      </c>
      <c r="P10" s="10" t="s">
        <v>683</v>
      </c>
      <c r="Q10" s="10" t="str">
        <f>Overview!$B$11</f>
        <v>EMPLOYEES SUPPORT IN SKILLS</v>
      </c>
      <c r="R10" s="10" t="str">
        <f>'Information for BU'!$C$14</f>
        <v>2.1 Enhancing equal access to lifelong learning</v>
      </c>
      <c r="S10" s="10" t="str">
        <f>'Agreement Numbers'!$D$44</f>
        <v>22S15C00107</v>
      </c>
      <c r="T10" s="10" t="str">
        <f>'Information for BU'!$B$13</f>
        <v>SSW Skills</v>
      </c>
      <c r="U10" s="5" t="str">
        <f>'Agreement Numbers'!$G$44</f>
        <v>Transition</v>
      </c>
      <c r="V10" s="10"/>
      <c r="W10" s="10"/>
    </row>
    <row r="11" spans="1:28" x14ac:dyDescent="0.35">
      <c r="A11" s="36" t="str">
        <f>Overview!$B$12</f>
        <v>itt_30129</v>
      </c>
      <c r="B11" s="36" t="str">
        <f>Overview!$B$13</f>
        <v>22-001-02</v>
      </c>
      <c r="C11" s="197">
        <f t="shared" si="0"/>
        <v>0</v>
      </c>
      <c r="D11" s="161" t="s">
        <v>347</v>
      </c>
      <c r="E11" s="207">
        <v>1</v>
      </c>
      <c r="F11" s="171">
        <f>Overview!$D$19</f>
        <v>50</v>
      </c>
      <c r="G11" s="101">
        <v>1</v>
      </c>
      <c r="H11" s="101">
        <v>2017</v>
      </c>
      <c r="I11" s="5">
        <f>Overview!P19</f>
        <v>0</v>
      </c>
      <c r="J11" s="41">
        <f>I11*Overview!$D$19</f>
        <v>0</v>
      </c>
      <c r="K11" s="10" t="str">
        <f t="shared" si="1"/>
        <v>itt_30129/22-001-02/0</v>
      </c>
      <c r="L11" s="10" t="str">
        <f>Overview!$B$12</f>
        <v>itt_30129</v>
      </c>
      <c r="M11" s="226" t="s">
        <v>682</v>
      </c>
      <c r="N11" s="10" t="str">
        <f>Overview!$B$10</f>
        <v>LIVERPOOL CITY REGION LEP</v>
      </c>
      <c r="O11" s="10" t="str">
        <f>'Information for BU'!$B$41</f>
        <v>E37022</v>
      </c>
      <c r="P11" s="10" t="s">
        <v>683</v>
      </c>
      <c r="Q11" s="10" t="str">
        <f>Overview!$B$11</f>
        <v>EMPLOYEES SUPPORT IN SKILLS</v>
      </c>
      <c r="R11" s="10" t="str">
        <f>'Information for BU'!$C$14</f>
        <v>2.1 Enhancing equal access to lifelong learning</v>
      </c>
      <c r="S11" s="10" t="str">
        <f>'Agreement Numbers'!$D$44</f>
        <v>22S15C00107</v>
      </c>
      <c r="T11" s="10" t="str">
        <f>'Information for BU'!$B$13</f>
        <v>SSW Skills</v>
      </c>
      <c r="U11" s="5" t="str">
        <f>'Agreement Numbers'!$G$44</f>
        <v>Transition</v>
      </c>
      <c r="V11" s="10"/>
      <c r="W11" s="10"/>
    </row>
    <row r="12" spans="1:28" x14ac:dyDescent="0.35">
      <c r="A12" s="36" t="str">
        <f>Overview!$B$12</f>
        <v>itt_30129</v>
      </c>
      <c r="B12" s="36" t="str">
        <f>Overview!$B$13</f>
        <v>22-001-02</v>
      </c>
      <c r="C12" s="197">
        <f t="shared" si="0"/>
        <v>0</v>
      </c>
      <c r="D12" s="161" t="s">
        <v>347</v>
      </c>
      <c r="E12" s="207">
        <v>1</v>
      </c>
      <c r="F12" s="171">
        <f>Overview!$D$19</f>
        <v>50</v>
      </c>
      <c r="G12" s="101">
        <v>2</v>
      </c>
      <c r="H12" s="101">
        <v>2017</v>
      </c>
      <c r="I12" s="5">
        <f>Overview!Q19</f>
        <v>0</v>
      </c>
      <c r="J12" s="41">
        <f>I12*Overview!$D$19</f>
        <v>0</v>
      </c>
      <c r="K12" s="10" t="str">
        <f t="shared" si="1"/>
        <v>itt_30129/22-001-02/0</v>
      </c>
      <c r="L12" s="10" t="str">
        <f>Overview!$B$12</f>
        <v>itt_30129</v>
      </c>
      <c r="M12" s="226" t="s">
        <v>682</v>
      </c>
      <c r="N12" s="10" t="str">
        <f>Overview!$B$10</f>
        <v>LIVERPOOL CITY REGION LEP</v>
      </c>
      <c r="O12" s="10" t="str">
        <f>'Information for BU'!$B$41</f>
        <v>E37022</v>
      </c>
      <c r="P12" s="10" t="s">
        <v>683</v>
      </c>
      <c r="Q12" s="10" t="str">
        <f>Overview!$B$11</f>
        <v>EMPLOYEES SUPPORT IN SKILLS</v>
      </c>
      <c r="R12" s="10" t="str">
        <f>'Information for BU'!$C$14</f>
        <v>2.1 Enhancing equal access to lifelong learning</v>
      </c>
      <c r="S12" s="10" t="str">
        <f>'Agreement Numbers'!$D$44</f>
        <v>22S15C00107</v>
      </c>
      <c r="T12" s="10" t="str">
        <f>'Information for BU'!$B$13</f>
        <v>SSW Skills</v>
      </c>
      <c r="U12" s="5" t="str">
        <f>'Agreement Numbers'!$G$44</f>
        <v>Transition</v>
      </c>
      <c r="V12" s="10"/>
      <c r="W12" s="10"/>
    </row>
    <row r="13" spans="1:28" x14ac:dyDescent="0.35">
      <c r="A13" s="36" t="str">
        <f>Overview!$B$12</f>
        <v>itt_30129</v>
      </c>
      <c r="B13" s="36" t="str">
        <f>Overview!$B$13</f>
        <v>22-001-02</v>
      </c>
      <c r="C13" s="197">
        <f t="shared" si="0"/>
        <v>0</v>
      </c>
      <c r="D13" s="161" t="s">
        <v>347</v>
      </c>
      <c r="E13" s="207">
        <v>1</v>
      </c>
      <c r="F13" s="171">
        <f>Overview!$D$19</f>
        <v>50</v>
      </c>
      <c r="G13" s="101">
        <v>3</v>
      </c>
      <c r="H13" s="101">
        <v>2017</v>
      </c>
      <c r="I13" s="5">
        <f>Overview!R19</f>
        <v>0</v>
      </c>
      <c r="J13" s="41">
        <f>I13*Overview!$D$19</f>
        <v>0</v>
      </c>
      <c r="K13" s="10" t="str">
        <f t="shared" si="1"/>
        <v>itt_30129/22-001-02/0</v>
      </c>
      <c r="L13" s="10" t="str">
        <f>Overview!$B$12</f>
        <v>itt_30129</v>
      </c>
      <c r="M13" s="226" t="s">
        <v>682</v>
      </c>
      <c r="N13" s="10" t="str">
        <f>Overview!$B$10</f>
        <v>LIVERPOOL CITY REGION LEP</v>
      </c>
      <c r="O13" s="10" t="str">
        <f>'Information for BU'!$B$41</f>
        <v>E37022</v>
      </c>
      <c r="P13" s="10" t="s">
        <v>683</v>
      </c>
      <c r="Q13" s="10" t="str">
        <f>Overview!$B$11</f>
        <v>EMPLOYEES SUPPORT IN SKILLS</v>
      </c>
      <c r="R13" s="10" t="str">
        <f>'Information for BU'!$C$14</f>
        <v>2.1 Enhancing equal access to lifelong learning</v>
      </c>
      <c r="S13" s="10" t="str">
        <f>'Agreement Numbers'!$D$44</f>
        <v>22S15C00107</v>
      </c>
      <c r="T13" s="10" t="str">
        <f>'Information for BU'!$B$13</f>
        <v>SSW Skills</v>
      </c>
      <c r="U13" s="5" t="str">
        <f>'Agreement Numbers'!$G$44</f>
        <v>Transition</v>
      </c>
      <c r="V13" s="10"/>
      <c r="W13" s="10"/>
    </row>
    <row r="14" spans="1:28" x14ac:dyDescent="0.35">
      <c r="A14" s="36" t="str">
        <f>Overview!$B$12</f>
        <v>itt_30129</v>
      </c>
      <c r="B14" s="36" t="str">
        <f>Overview!$B$13</f>
        <v>22-001-02</v>
      </c>
      <c r="C14" s="197">
        <f t="shared" si="0"/>
        <v>0</v>
      </c>
      <c r="D14" s="161" t="s">
        <v>347</v>
      </c>
      <c r="E14" s="207">
        <v>1</v>
      </c>
      <c r="F14" s="171">
        <f>Overview!$D$19</f>
        <v>50</v>
      </c>
      <c r="G14" s="101">
        <v>4</v>
      </c>
      <c r="H14" s="101">
        <v>2017</v>
      </c>
      <c r="I14" s="5">
        <f>Overview!S19</f>
        <v>0</v>
      </c>
      <c r="J14" s="41">
        <f>I14*Overview!$D$19</f>
        <v>0</v>
      </c>
      <c r="K14" s="10" t="str">
        <f t="shared" si="1"/>
        <v>itt_30129/22-001-02/0</v>
      </c>
      <c r="L14" s="10" t="str">
        <f>Overview!$B$12</f>
        <v>itt_30129</v>
      </c>
      <c r="M14" s="226" t="s">
        <v>682</v>
      </c>
      <c r="N14" s="10" t="str">
        <f>Overview!$B$10</f>
        <v>LIVERPOOL CITY REGION LEP</v>
      </c>
      <c r="O14" s="10" t="str">
        <f>'Information for BU'!$B$41</f>
        <v>E37022</v>
      </c>
      <c r="P14" s="10" t="s">
        <v>683</v>
      </c>
      <c r="Q14" s="10" t="str">
        <f>Overview!$B$11</f>
        <v>EMPLOYEES SUPPORT IN SKILLS</v>
      </c>
      <c r="R14" s="10" t="str">
        <f>'Information for BU'!$C$14</f>
        <v>2.1 Enhancing equal access to lifelong learning</v>
      </c>
      <c r="S14" s="10" t="str">
        <f>'Agreement Numbers'!$D$44</f>
        <v>22S15C00107</v>
      </c>
      <c r="T14" s="10" t="str">
        <f>'Information for BU'!$B$13</f>
        <v>SSW Skills</v>
      </c>
      <c r="U14" s="5" t="str">
        <f>'Agreement Numbers'!$G$44</f>
        <v>Transition</v>
      </c>
      <c r="V14" s="10"/>
      <c r="W14" s="10"/>
    </row>
    <row r="15" spans="1:28" x14ac:dyDescent="0.35">
      <c r="A15" s="36" t="str">
        <f>Overview!$B$12</f>
        <v>itt_30129</v>
      </c>
      <c r="B15" s="36" t="str">
        <f>Overview!$B$13</f>
        <v>22-001-02</v>
      </c>
      <c r="C15" s="197">
        <f t="shared" si="0"/>
        <v>0</v>
      </c>
      <c r="D15" s="161" t="s">
        <v>347</v>
      </c>
      <c r="E15" s="207">
        <v>1</v>
      </c>
      <c r="F15" s="171">
        <f>Overview!$D$19</f>
        <v>50</v>
      </c>
      <c r="G15" s="101">
        <v>5</v>
      </c>
      <c r="H15" s="101">
        <v>2017</v>
      </c>
      <c r="I15" s="5">
        <f>Overview!T19</f>
        <v>0</v>
      </c>
      <c r="J15" s="41">
        <f>I15*Overview!$D$19</f>
        <v>0</v>
      </c>
      <c r="K15" s="10" t="str">
        <f t="shared" si="1"/>
        <v>itt_30129/22-001-02/0</v>
      </c>
      <c r="L15" s="10" t="str">
        <f>Overview!$B$12</f>
        <v>itt_30129</v>
      </c>
      <c r="M15" s="226" t="s">
        <v>682</v>
      </c>
      <c r="N15" s="10" t="str">
        <f>Overview!$B$10</f>
        <v>LIVERPOOL CITY REGION LEP</v>
      </c>
      <c r="O15" s="10" t="str">
        <f>'Information for BU'!$B$41</f>
        <v>E37022</v>
      </c>
      <c r="P15" s="10" t="s">
        <v>683</v>
      </c>
      <c r="Q15" s="10" t="str">
        <f>Overview!$B$11</f>
        <v>EMPLOYEES SUPPORT IN SKILLS</v>
      </c>
      <c r="R15" s="10" t="str">
        <f>'Information for BU'!$C$14</f>
        <v>2.1 Enhancing equal access to lifelong learning</v>
      </c>
      <c r="S15" s="10" t="str">
        <f>'Agreement Numbers'!$D$44</f>
        <v>22S15C00107</v>
      </c>
      <c r="T15" s="10" t="str">
        <f>'Information for BU'!$B$13</f>
        <v>SSW Skills</v>
      </c>
      <c r="U15" s="5" t="str">
        <f>'Agreement Numbers'!$G$44</f>
        <v>Transition</v>
      </c>
      <c r="V15" s="10"/>
      <c r="W15" s="10"/>
    </row>
    <row r="16" spans="1:28" x14ac:dyDescent="0.35">
      <c r="A16" s="36" t="str">
        <f>Overview!$B$12</f>
        <v>itt_30129</v>
      </c>
      <c r="B16" s="36" t="str">
        <f>Overview!$B$13</f>
        <v>22-001-02</v>
      </c>
      <c r="C16" s="197">
        <f t="shared" si="0"/>
        <v>0</v>
      </c>
      <c r="D16" s="161" t="s">
        <v>347</v>
      </c>
      <c r="E16" s="207">
        <v>1</v>
      </c>
      <c r="F16" s="171">
        <f>Overview!$D$19</f>
        <v>50</v>
      </c>
      <c r="G16" s="101">
        <v>6</v>
      </c>
      <c r="H16" s="101">
        <v>2017</v>
      </c>
      <c r="I16" s="5">
        <f>Overview!U19</f>
        <v>0</v>
      </c>
      <c r="J16" s="41">
        <f>I16*Overview!$D$19</f>
        <v>0</v>
      </c>
      <c r="K16" s="10" t="str">
        <f t="shared" si="1"/>
        <v>itt_30129/22-001-02/0</v>
      </c>
      <c r="L16" s="10" t="str">
        <f>Overview!$B$12</f>
        <v>itt_30129</v>
      </c>
      <c r="M16" s="226" t="s">
        <v>682</v>
      </c>
      <c r="N16" s="10" t="str">
        <f>Overview!$B$10</f>
        <v>LIVERPOOL CITY REGION LEP</v>
      </c>
      <c r="O16" s="10" t="str">
        <f>'Information for BU'!$B$41</f>
        <v>E37022</v>
      </c>
      <c r="P16" s="10" t="s">
        <v>683</v>
      </c>
      <c r="Q16" s="10" t="str">
        <f>Overview!$B$11</f>
        <v>EMPLOYEES SUPPORT IN SKILLS</v>
      </c>
      <c r="R16" s="10" t="str">
        <f>'Information for BU'!$C$14</f>
        <v>2.1 Enhancing equal access to lifelong learning</v>
      </c>
      <c r="S16" s="10" t="str">
        <f>'Agreement Numbers'!$D$44</f>
        <v>22S15C00107</v>
      </c>
      <c r="T16" s="10" t="str">
        <f>'Information for BU'!$B$13</f>
        <v>SSW Skills</v>
      </c>
      <c r="U16" s="5" t="str">
        <f>'Agreement Numbers'!$G$44</f>
        <v>Transition</v>
      </c>
      <c r="V16" s="10"/>
      <c r="W16" s="10"/>
    </row>
    <row r="17" spans="1:23" x14ac:dyDescent="0.35">
      <c r="A17" s="36" t="str">
        <f>Overview!$B$12</f>
        <v>itt_30129</v>
      </c>
      <c r="B17" s="36" t="str">
        <f>Overview!$B$13</f>
        <v>22-001-02</v>
      </c>
      <c r="C17" s="197">
        <f t="shared" si="0"/>
        <v>0</v>
      </c>
      <c r="D17" s="161" t="s">
        <v>347</v>
      </c>
      <c r="E17" s="207">
        <v>1</v>
      </c>
      <c r="F17" s="171">
        <f>Overview!$D$19</f>
        <v>50</v>
      </c>
      <c r="G17" s="101">
        <v>7</v>
      </c>
      <c r="H17" s="101">
        <v>2017</v>
      </c>
      <c r="I17" s="5">
        <f>Overview!V19</f>
        <v>0</v>
      </c>
      <c r="J17" s="41">
        <f>I17*Overview!$D$19</f>
        <v>0</v>
      </c>
      <c r="K17" s="10" t="str">
        <f t="shared" si="1"/>
        <v>itt_30129/22-001-02/0</v>
      </c>
      <c r="L17" s="10" t="str">
        <f>Overview!$B$12</f>
        <v>itt_30129</v>
      </c>
      <c r="M17" s="226" t="s">
        <v>682</v>
      </c>
      <c r="N17" s="10" t="str">
        <f>Overview!$B$10</f>
        <v>LIVERPOOL CITY REGION LEP</v>
      </c>
      <c r="O17" s="10" t="str">
        <f>'Information for BU'!$B$41</f>
        <v>E37022</v>
      </c>
      <c r="P17" s="10" t="s">
        <v>683</v>
      </c>
      <c r="Q17" s="10" t="str">
        <f>Overview!$B$11</f>
        <v>EMPLOYEES SUPPORT IN SKILLS</v>
      </c>
      <c r="R17" s="10" t="str">
        <f>'Information for BU'!$C$14</f>
        <v>2.1 Enhancing equal access to lifelong learning</v>
      </c>
      <c r="S17" s="10" t="str">
        <f>'Agreement Numbers'!$D$44</f>
        <v>22S15C00107</v>
      </c>
      <c r="T17" s="10" t="str">
        <f>'Information for BU'!$B$13</f>
        <v>SSW Skills</v>
      </c>
      <c r="U17" s="5" t="str">
        <f>'Agreement Numbers'!$G$44</f>
        <v>Transition</v>
      </c>
      <c r="V17" s="10"/>
      <c r="W17" s="10"/>
    </row>
    <row r="18" spans="1:23" x14ac:dyDescent="0.35">
      <c r="A18" s="36" t="str">
        <f>Overview!$B$12</f>
        <v>itt_30129</v>
      </c>
      <c r="B18" s="36" t="str">
        <f>Overview!$B$13</f>
        <v>22-001-02</v>
      </c>
      <c r="C18" s="197">
        <f t="shared" si="0"/>
        <v>0</v>
      </c>
      <c r="D18" s="161" t="s">
        <v>347</v>
      </c>
      <c r="E18" s="207">
        <v>1</v>
      </c>
      <c r="F18" s="171">
        <f>Overview!$D$19</f>
        <v>50</v>
      </c>
      <c r="G18" s="101">
        <v>8</v>
      </c>
      <c r="H18" s="101">
        <v>2017</v>
      </c>
      <c r="I18" s="5">
        <f>Overview!W19</f>
        <v>0</v>
      </c>
      <c r="J18" s="41">
        <f>I18*Overview!$D$19</f>
        <v>0</v>
      </c>
      <c r="K18" s="10" t="str">
        <f t="shared" si="1"/>
        <v>itt_30129/22-001-02/0</v>
      </c>
      <c r="L18" s="10" t="str">
        <f>Overview!$B$12</f>
        <v>itt_30129</v>
      </c>
      <c r="M18" s="226" t="s">
        <v>682</v>
      </c>
      <c r="N18" s="10" t="str">
        <f>Overview!$B$10</f>
        <v>LIVERPOOL CITY REGION LEP</v>
      </c>
      <c r="O18" s="10" t="str">
        <f>'Information for BU'!$B$41</f>
        <v>E37022</v>
      </c>
      <c r="P18" s="10" t="s">
        <v>683</v>
      </c>
      <c r="Q18" s="10" t="str">
        <f>Overview!$B$11</f>
        <v>EMPLOYEES SUPPORT IN SKILLS</v>
      </c>
      <c r="R18" s="10" t="str">
        <f>'Information for BU'!$C$14</f>
        <v>2.1 Enhancing equal access to lifelong learning</v>
      </c>
      <c r="S18" s="10" t="str">
        <f>'Agreement Numbers'!$D$44</f>
        <v>22S15C00107</v>
      </c>
      <c r="T18" s="10" t="str">
        <f>'Information for BU'!$B$13</f>
        <v>SSW Skills</v>
      </c>
      <c r="U18" s="5" t="str">
        <f>'Agreement Numbers'!$G$44</f>
        <v>Transition</v>
      </c>
      <c r="V18" s="10"/>
      <c r="W18" s="10"/>
    </row>
    <row r="19" spans="1:23" x14ac:dyDescent="0.35">
      <c r="A19" s="36" t="str">
        <f>Overview!$B$12</f>
        <v>itt_30129</v>
      </c>
      <c r="B19" s="36" t="str">
        <f>Overview!$B$13</f>
        <v>22-001-02</v>
      </c>
      <c r="C19" s="197">
        <f t="shared" si="0"/>
        <v>0</v>
      </c>
      <c r="D19" s="161" t="s">
        <v>347</v>
      </c>
      <c r="E19" s="207">
        <v>1</v>
      </c>
      <c r="F19" s="171">
        <f>Overview!$D$19</f>
        <v>50</v>
      </c>
      <c r="G19" s="101">
        <v>9</v>
      </c>
      <c r="H19" s="101">
        <v>2017</v>
      </c>
      <c r="I19" s="5">
        <f>Overview!X19</f>
        <v>0</v>
      </c>
      <c r="J19" s="41">
        <f>I19*Overview!$D$19</f>
        <v>0</v>
      </c>
      <c r="K19" s="10" t="str">
        <f t="shared" si="1"/>
        <v>itt_30129/22-001-02/0</v>
      </c>
      <c r="L19" s="10" t="str">
        <f>Overview!$B$12</f>
        <v>itt_30129</v>
      </c>
      <c r="M19" s="226" t="s">
        <v>682</v>
      </c>
      <c r="N19" s="10" t="str">
        <f>Overview!$B$10</f>
        <v>LIVERPOOL CITY REGION LEP</v>
      </c>
      <c r="O19" s="10" t="str">
        <f>'Information for BU'!$B$41</f>
        <v>E37022</v>
      </c>
      <c r="P19" s="10" t="s">
        <v>683</v>
      </c>
      <c r="Q19" s="10" t="str">
        <f>Overview!$B$11</f>
        <v>EMPLOYEES SUPPORT IN SKILLS</v>
      </c>
      <c r="R19" s="10" t="str">
        <f>'Information for BU'!$C$14</f>
        <v>2.1 Enhancing equal access to lifelong learning</v>
      </c>
      <c r="S19" s="10" t="str">
        <f>'Agreement Numbers'!$D$44</f>
        <v>22S15C00107</v>
      </c>
      <c r="T19" s="10" t="str">
        <f>'Information for BU'!$B$13</f>
        <v>SSW Skills</v>
      </c>
      <c r="U19" s="5" t="str">
        <f>'Agreement Numbers'!$G$44</f>
        <v>Transition</v>
      </c>
      <c r="V19" s="10"/>
      <c r="W19" s="10"/>
    </row>
    <row r="20" spans="1:23" x14ac:dyDescent="0.35">
      <c r="A20" s="36" t="str">
        <f>Overview!$B$12</f>
        <v>itt_30129</v>
      </c>
      <c r="B20" s="36" t="str">
        <f>Overview!$B$13</f>
        <v>22-001-02</v>
      </c>
      <c r="C20" s="197">
        <f t="shared" si="0"/>
        <v>0</v>
      </c>
      <c r="D20" s="161" t="s">
        <v>347</v>
      </c>
      <c r="E20" s="207">
        <v>1</v>
      </c>
      <c r="F20" s="171">
        <f>Overview!$D$19</f>
        <v>50</v>
      </c>
      <c r="G20" s="101">
        <v>10</v>
      </c>
      <c r="H20" s="101">
        <v>2017</v>
      </c>
      <c r="I20" s="5">
        <f>Overview!Y19</f>
        <v>0</v>
      </c>
      <c r="J20" s="41">
        <f>I20*Overview!$D$19</f>
        <v>0</v>
      </c>
      <c r="K20" s="10" t="str">
        <f t="shared" si="1"/>
        <v>itt_30129/22-001-02/0</v>
      </c>
      <c r="L20" s="10" t="str">
        <f>Overview!$B$12</f>
        <v>itt_30129</v>
      </c>
      <c r="M20" s="226" t="s">
        <v>682</v>
      </c>
      <c r="N20" s="10" t="str">
        <f>Overview!$B$10</f>
        <v>LIVERPOOL CITY REGION LEP</v>
      </c>
      <c r="O20" s="10" t="str">
        <f>'Information for BU'!$B$41</f>
        <v>E37022</v>
      </c>
      <c r="P20" s="10" t="s">
        <v>683</v>
      </c>
      <c r="Q20" s="10" t="str">
        <f>Overview!$B$11</f>
        <v>EMPLOYEES SUPPORT IN SKILLS</v>
      </c>
      <c r="R20" s="10" t="str">
        <f>'Information for BU'!$C$14</f>
        <v>2.1 Enhancing equal access to lifelong learning</v>
      </c>
      <c r="S20" s="10" t="str">
        <f>'Agreement Numbers'!$D$44</f>
        <v>22S15C00107</v>
      </c>
      <c r="T20" s="10" t="str">
        <f>'Information for BU'!$B$13</f>
        <v>SSW Skills</v>
      </c>
      <c r="U20" s="5" t="str">
        <f>'Agreement Numbers'!$G$44</f>
        <v>Transition</v>
      </c>
      <c r="V20" s="10"/>
      <c r="W20" s="10"/>
    </row>
    <row r="21" spans="1:23" x14ac:dyDescent="0.35">
      <c r="A21" s="36" t="str">
        <f>Overview!$B$12</f>
        <v>itt_30129</v>
      </c>
      <c r="B21" s="36" t="str">
        <f>Overview!$B$13</f>
        <v>22-001-02</v>
      </c>
      <c r="C21" s="197">
        <f t="shared" si="0"/>
        <v>0</v>
      </c>
      <c r="D21" s="161" t="s">
        <v>347</v>
      </c>
      <c r="E21" s="207">
        <v>1</v>
      </c>
      <c r="F21" s="171">
        <f>Overview!$D$19</f>
        <v>50</v>
      </c>
      <c r="G21" s="101">
        <v>11</v>
      </c>
      <c r="H21" s="101">
        <v>2017</v>
      </c>
      <c r="I21" s="5">
        <f>Overview!Z19</f>
        <v>0</v>
      </c>
      <c r="J21" s="41">
        <f>I21*Overview!$D$19</f>
        <v>0</v>
      </c>
      <c r="K21" s="10" t="str">
        <f t="shared" si="1"/>
        <v>itt_30129/22-001-02/0</v>
      </c>
      <c r="L21" s="10" t="str">
        <f>Overview!$B$12</f>
        <v>itt_30129</v>
      </c>
      <c r="M21" s="226" t="s">
        <v>682</v>
      </c>
      <c r="N21" s="10" t="str">
        <f>Overview!$B$10</f>
        <v>LIVERPOOL CITY REGION LEP</v>
      </c>
      <c r="O21" s="10" t="str">
        <f>'Information for BU'!$B$41</f>
        <v>E37022</v>
      </c>
      <c r="P21" s="10" t="s">
        <v>683</v>
      </c>
      <c r="Q21" s="10" t="str">
        <f>Overview!$B$11</f>
        <v>EMPLOYEES SUPPORT IN SKILLS</v>
      </c>
      <c r="R21" s="10" t="str">
        <f>'Information for BU'!$C$14</f>
        <v>2.1 Enhancing equal access to lifelong learning</v>
      </c>
      <c r="S21" s="10" t="str">
        <f>'Agreement Numbers'!$D$44</f>
        <v>22S15C00107</v>
      </c>
      <c r="T21" s="10" t="str">
        <f>'Information for BU'!$B$13</f>
        <v>SSW Skills</v>
      </c>
      <c r="U21" s="5" t="str">
        <f>'Agreement Numbers'!$G$44</f>
        <v>Transition</v>
      </c>
      <c r="V21" s="10"/>
      <c r="W21" s="10"/>
    </row>
    <row r="22" spans="1:23" x14ac:dyDescent="0.35">
      <c r="A22" s="36" t="str">
        <f>Overview!$B$12</f>
        <v>itt_30129</v>
      </c>
      <c r="B22" s="36" t="str">
        <f>Overview!$B$13</f>
        <v>22-001-02</v>
      </c>
      <c r="C22" s="197">
        <f t="shared" si="0"/>
        <v>0</v>
      </c>
      <c r="D22" s="161" t="s">
        <v>347</v>
      </c>
      <c r="E22" s="207">
        <v>1</v>
      </c>
      <c r="F22" s="171">
        <f>Overview!$D$19</f>
        <v>50</v>
      </c>
      <c r="G22" s="101">
        <v>12</v>
      </c>
      <c r="H22" s="101">
        <v>2017</v>
      </c>
      <c r="I22" s="5">
        <f>Overview!AA19</f>
        <v>0</v>
      </c>
      <c r="J22" s="41">
        <f>I22*Overview!$D$19</f>
        <v>0</v>
      </c>
      <c r="K22" s="10" t="str">
        <f t="shared" si="1"/>
        <v>itt_30129/22-001-02/0</v>
      </c>
      <c r="L22" s="10" t="str">
        <f>Overview!$B$12</f>
        <v>itt_30129</v>
      </c>
      <c r="M22" s="226" t="s">
        <v>682</v>
      </c>
      <c r="N22" s="10" t="str">
        <f>Overview!$B$10</f>
        <v>LIVERPOOL CITY REGION LEP</v>
      </c>
      <c r="O22" s="10" t="str">
        <f>'Information for BU'!$B$41</f>
        <v>E37022</v>
      </c>
      <c r="P22" s="10" t="s">
        <v>683</v>
      </c>
      <c r="Q22" s="10" t="str">
        <f>Overview!$B$11</f>
        <v>EMPLOYEES SUPPORT IN SKILLS</v>
      </c>
      <c r="R22" s="10" t="str">
        <f>'Information for BU'!$C$14</f>
        <v>2.1 Enhancing equal access to lifelong learning</v>
      </c>
      <c r="S22" s="10" t="str">
        <f>'Agreement Numbers'!$D$44</f>
        <v>22S15C00107</v>
      </c>
      <c r="T22" s="10" t="str">
        <f>'Information for BU'!$B$13</f>
        <v>SSW Skills</v>
      </c>
      <c r="U22" s="5" t="str">
        <f>'Agreement Numbers'!$G$44</f>
        <v>Transition</v>
      </c>
      <c r="V22" s="10"/>
      <c r="W22" s="10"/>
    </row>
    <row r="23" spans="1:23" x14ac:dyDescent="0.35">
      <c r="A23" s="36" t="str">
        <f>Overview!$B$12</f>
        <v>itt_30129</v>
      </c>
      <c r="B23" s="36" t="str">
        <f>Overview!$B$13</f>
        <v>22-001-02</v>
      </c>
      <c r="C23" s="197">
        <f t="shared" si="0"/>
        <v>0</v>
      </c>
      <c r="D23" s="161" t="s">
        <v>347</v>
      </c>
      <c r="E23" s="207">
        <v>1</v>
      </c>
      <c r="F23" s="171">
        <f>Overview!$D$19</f>
        <v>50</v>
      </c>
      <c r="G23" s="101">
        <v>1</v>
      </c>
      <c r="H23" s="101">
        <v>2018</v>
      </c>
      <c r="I23" s="5">
        <f>Overview!AB19</f>
        <v>0</v>
      </c>
      <c r="J23" s="41">
        <f>I23*Overview!$D$19</f>
        <v>0</v>
      </c>
      <c r="K23" s="10" t="str">
        <f t="shared" si="1"/>
        <v>itt_30129/22-001-02/0</v>
      </c>
      <c r="L23" s="10" t="str">
        <f>Overview!$B$12</f>
        <v>itt_30129</v>
      </c>
      <c r="M23" s="226" t="s">
        <v>682</v>
      </c>
      <c r="N23" s="10" t="str">
        <f>Overview!$B$10</f>
        <v>LIVERPOOL CITY REGION LEP</v>
      </c>
      <c r="O23" s="10" t="str">
        <f>'Information for BU'!$B$41</f>
        <v>E37022</v>
      </c>
      <c r="P23" s="10" t="s">
        <v>683</v>
      </c>
      <c r="Q23" s="10" t="str">
        <f>Overview!$B$11</f>
        <v>EMPLOYEES SUPPORT IN SKILLS</v>
      </c>
      <c r="R23" s="10" t="str">
        <f>'Information for BU'!$C$14</f>
        <v>2.1 Enhancing equal access to lifelong learning</v>
      </c>
      <c r="S23" s="10" t="str">
        <f>'Agreement Numbers'!$D$44</f>
        <v>22S15C00107</v>
      </c>
      <c r="T23" s="10" t="str">
        <f>'Information for BU'!$B$13</f>
        <v>SSW Skills</v>
      </c>
      <c r="U23" s="5" t="str">
        <f>'Agreement Numbers'!$G$44</f>
        <v>Transition</v>
      </c>
      <c r="V23" s="10"/>
      <c r="W23" s="10"/>
    </row>
    <row r="24" spans="1:23" x14ac:dyDescent="0.35">
      <c r="A24" s="36" t="str">
        <f>Overview!$B$12</f>
        <v>itt_30129</v>
      </c>
      <c r="B24" s="36" t="str">
        <f>Overview!$B$13</f>
        <v>22-001-02</v>
      </c>
      <c r="C24" s="197">
        <f t="shared" si="0"/>
        <v>0</v>
      </c>
      <c r="D24" s="161" t="s">
        <v>347</v>
      </c>
      <c r="E24" s="207">
        <v>1</v>
      </c>
      <c r="F24" s="171">
        <f>Overview!$D$19</f>
        <v>50</v>
      </c>
      <c r="G24" s="101">
        <v>2</v>
      </c>
      <c r="H24" s="101">
        <v>2018</v>
      </c>
      <c r="I24" s="5">
        <f>Overview!AC19</f>
        <v>0</v>
      </c>
      <c r="J24" s="41">
        <f>I24*Overview!$D$19</f>
        <v>0</v>
      </c>
      <c r="K24" s="10" t="str">
        <f t="shared" si="1"/>
        <v>itt_30129/22-001-02/0</v>
      </c>
      <c r="L24" s="10" t="str">
        <f>Overview!$B$12</f>
        <v>itt_30129</v>
      </c>
      <c r="M24" s="226" t="s">
        <v>682</v>
      </c>
      <c r="N24" s="10" t="str">
        <f>Overview!$B$10</f>
        <v>LIVERPOOL CITY REGION LEP</v>
      </c>
      <c r="O24" s="10" t="str">
        <f>'Information for BU'!$B$41</f>
        <v>E37022</v>
      </c>
      <c r="P24" s="10" t="s">
        <v>683</v>
      </c>
      <c r="Q24" s="10" t="str">
        <f>Overview!$B$11</f>
        <v>EMPLOYEES SUPPORT IN SKILLS</v>
      </c>
      <c r="R24" s="10" t="str">
        <f>'Information for BU'!$C$14</f>
        <v>2.1 Enhancing equal access to lifelong learning</v>
      </c>
      <c r="S24" s="10" t="str">
        <f>'Agreement Numbers'!$D$44</f>
        <v>22S15C00107</v>
      </c>
      <c r="T24" s="10" t="str">
        <f>'Information for BU'!$B$13</f>
        <v>SSW Skills</v>
      </c>
      <c r="U24" s="5" t="str">
        <f>'Agreement Numbers'!$G$44</f>
        <v>Transition</v>
      </c>
      <c r="V24" s="10"/>
      <c r="W24" s="10"/>
    </row>
    <row r="25" spans="1:23" x14ac:dyDescent="0.35">
      <c r="A25" s="36" t="str">
        <f>Overview!$B$12</f>
        <v>itt_30129</v>
      </c>
      <c r="B25" s="36" t="str">
        <f>Overview!$B$13</f>
        <v>22-001-02</v>
      </c>
      <c r="C25" s="197">
        <f t="shared" si="0"/>
        <v>0</v>
      </c>
      <c r="D25" s="161" t="s">
        <v>347</v>
      </c>
      <c r="E25" s="207">
        <v>1</v>
      </c>
      <c r="F25" s="171">
        <f>Overview!$D$19</f>
        <v>50</v>
      </c>
      <c r="G25" s="101">
        <v>3</v>
      </c>
      <c r="H25" s="101">
        <v>2018</v>
      </c>
      <c r="I25" s="5">
        <f>Overview!AD19</f>
        <v>0</v>
      </c>
      <c r="J25" s="41">
        <f>I25*Overview!$D$19</f>
        <v>0</v>
      </c>
      <c r="K25" s="10" t="str">
        <f t="shared" si="1"/>
        <v>itt_30129/22-001-02/0</v>
      </c>
      <c r="L25" s="10" t="str">
        <f>Overview!$B$12</f>
        <v>itt_30129</v>
      </c>
      <c r="M25" s="226" t="s">
        <v>682</v>
      </c>
      <c r="N25" s="10" t="str">
        <f>Overview!$B$10</f>
        <v>LIVERPOOL CITY REGION LEP</v>
      </c>
      <c r="O25" s="10" t="str">
        <f>'Information for BU'!$B$41</f>
        <v>E37022</v>
      </c>
      <c r="P25" s="10" t="s">
        <v>683</v>
      </c>
      <c r="Q25" s="10" t="str">
        <f>Overview!$B$11</f>
        <v>EMPLOYEES SUPPORT IN SKILLS</v>
      </c>
      <c r="R25" s="10" t="str">
        <f>'Information for BU'!$C$14</f>
        <v>2.1 Enhancing equal access to lifelong learning</v>
      </c>
      <c r="S25" s="10" t="str">
        <f>'Agreement Numbers'!$D$44</f>
        <v>22S15C00107</v>
      </c>
      <c r="T25" s="10" t="str">
        <f>'Information for BU'!$B$13</f>
        <v>SSW Skills</v>
      </c>
      <c r="U25" s="5" t="str">
        <f>'Agreement Numbers'!$G$44</f>
        <v>Transition</v>
      </c>
      <c r="V25" s="10"/>
      <c r="W25" s="10"/>
    </row>
    <row r="26" spans="1:23" x14ac:dyDescent="0.35">
      <c r="A26" s="36" t="str">
        <f>Overview!$B$12</f>
        <v>itt_30129</v>
      </c>
      <c r="B26" s="36" t="str">
        <f>Overview!$B$13</f>
        <v>22-001-02</v>
      </c>
      <c r="C26" s="197">
        <f t="shared" si="0"/>
        <v>0</v>
      </c>
      <c r="D26" s="161" t="s">
        <v>348</v>
      </c>
      <c r="E26" s="207">
        <v>2</v>
      </c>
      <c r="F26" s="23"/>
      <c r="G26" s="101">
        <v>9</v>
      </c>
      <c r="H26" s="101">
        <v>2016</v>
      </c>
      <c r="I26" s="5"/>
      <c r="J26" s="225">
        <f>'Regulated &amp; Non-regulated Lrng'!$K$252</f>
        <v>0</v>
      </c>
      <c r="K26" s="10" t="str">
        <f t="shared" si="1"/>
        <v>itt_30129/22-001-02/0</v>
      </c>
      <c r="L26" s="10" t="str">
        <f>Overview!$B$12</f>
        <v>itt_30129</v>
      </c>
      <c r="M26" s="226" t="s">
        <v>682</v>
      </c>
      <c r="N26" s="10" t="str">
        <f>Overview!$B$10</f>
        <v>LIVERPOOL CITY REGION LEP</v>
      </c>
      <c r="O26" s="10" t="str">
        <f>'Information for BU'!$B$41</f>
        <v>E37022</v>
      </c>
      <c r="P26" s="10" t="s">
        <v>683</v>
      </c>
      <c r="Q26" s="10" t="str">
        <f>Overview!$B$11</f>
        <v>EMPLOYEES SUPPORT IN SKILLS</v>
      </c>
      <c r="R26" s="10" t="str">
        <f>'Information for BU'!$C$14</f>
        <v>2.1 Enhancing equal access to lifelong learning</v>
      </c>
      <c r="S26" s="10" t="str">
        <f>'Agreement Numbers'!$D$44</f>
        <v>22S15C00107</v>
      </c>
      <c r="T26" s="10" t="str">
        <f>'Information for BU'!$B$13</f>
        <v>SSW Skills</v>
      </c>
      <c r="U26" s="5" t="str">
        <f>'Agreement Numbers'!$G$44</f>
        <v>Transition</v>
      </c>
      <c r="V26" s="10"/>
      <c r="W26" s="10"/>
    </row>
    <row r="27" spans="1:23" x14ac:dyDescent="0.35">
      <c r="A27" s="36" t="str">
        <f>Overview!$B$12</f>
        <v>itt_30129</v>
      </c>
      <c r="B27" s="36" t="str">
        <f>Overview!$B$13</f>
        <v>22-001-02</v>
      </c>
      <c r="C27" s="197">
        <f t="shared" si="0"/>
        <v>0</v>
      </c>
      <c r="D27" s="161" t="s">
        <v>348</v>
      </c>
      <c r="E27" s="207">
        <v>2</v>
      </c>
      <c r="F27" s="23"/>
      <c r="G27" s="101">
        <v>10</v>
      </c>
      <c r="H27" s="101">
        <v>2016</v>
      </c>
      <c r="I27" s="5"/>
      <c r="J27" s="225">
        <f>'Regulated &amp; Non-regulated Lrng'!$L$252</f>
        <v>0</v>
      </c>
      <c r="K27" s="10" t="str">
        <f t="shared" si="1"/>
        <v>itt_30129/22-001-02/0</v>
      </c>
      <c r="L27" s="10" t="str">
        <f>Overview!$B$12</f>
        <v>itt_30129</v>
      </c>
      <c r="M27" s="226" t="s">
        <v>682</v>
      </c>
      <c r="N27" s="10" t="str">
        <f>Overview!$B$10</f>
        <v>LIVERPOOL CITY REGION LEP</v>
      </c>
      <c r="O27" s="10" t="str">
        <f>'Information for BU'!$B$41</f>
        <v>E37022</v>
      </c>
      <c r="P27" s="10" t="s">
        <v>683</v>
      </c>
      <c r="Q27" s="10" t="str">
        <f>Overview!$B$11</f>
        <v>EMPLOYEES SUPPORT IN SKILLS</v>
      </c>
      <c r="R27" s="10" t="str">
        <f>'Information for BU'!$C$14</f>
        <v>2.1 Enhancing equal access to lifelong learning</v>
      </c>
      <c r="S27" s="10" t="str">
        <f>'Agreement Numbers'!$D$44</f>
        <v>22S15C00107</v>
      </c>
      <c r="T27" s="10" t="str">
        <f>'Information for BU'!$B$13</f>
        <v>SSW Skills</v>
      </c>
      <c r="U27" s="5" t="str">
        <f>'Agreement Numbers'!$G$44</f>
        <v>Transition</v>
      </c>
      <c r="V27" s="10"/>
      <c r="W27" s="10"/>
    </row>
    <row r="28" spans="1:23" x14ac:dyDescent="0.35">
      <c r="A28" s="36" t="str">
        <f>Overview!$B$12</f>
        <v>itt_30129</v>
      </c>
      <c r="B28" s="36" t="str">
        <f>Overview!$B$13</f>
        <v>22-001-02</v>
      </c>
      <c r="C28" s="197">
        <f t="shared" si="0"/>
        <v>0</v>
      </c>
      <c r="D28" s="161" t="s">
        <v>348</v>
      </c>
      <c r="E28" s="207">
        <v>2</v>
      </c>
      <c r="F28" s="23"/>
      <c r="G28" s="101">
        <v>11</v>
      </c>
      <c r="H28" s="101">
        <v>2016</v>
      </c>
      <c r="I28" s="5"/>
      <c r="J28" s="225">
        <f>'Regulated &amp; Non-regulated Lrng'!$M$252</f>
        <v>0</v>
      </c>
      <c r="K28" s="10" t="str">
        <f t="shared" si="1"/>
        <v>itt_30129/22-001-02/0</v>
      </c>
      <c r="L28" s="10" t="str">
        <f>Overview!$B$12</f>
        <v>itt_30129</v>
      </c>
      <c r="M28" s="226" t="s">
        <v>682</v>
      </c>
      <c r="N28" s="10" t="str">
        <f>Overview!$B$10</f>
        <v>LIVERPOOL CITY REGION LEP</v>
      </c>
      <c r="O28" s="10" t="str">
        <f>'Information for BU'!$B$41</f>
        <v>E37022</v>
      </c>
      <c r="P28" s="10" t="s">
        <v>683</v>
      </c>
      <c r="Q28" s="10" t="str">
        <f>Overview!$B$11</f>
        <v>EMPLOYEES SUPPORT IN SKILLS</v>
      </c>
      <c r="R28" s="10" t="str">
        <f>'Information for BU'!$C$14</f>
        <v>2.1 Enhancing equal access to lifelong learning</v>
      </c>
      <c r="S28" s="10" t="str">
        <f>'Agreement Numbers'!$D$44</f>
        <v>22S15C00107</v>
      </c>
      <c r="T28" s="10" t="str">
        <f>'Information for BU'!$B$13</f>
        <v>SSW Skills</v>
      </c>
      <c r="U28" s="5" t="str">
        <f>'Agreement Numbers'!$G$44</f>
        <v>Transition</v>
      </c>
      <c r="V28" s="10"/>
      <c r="W28" s="10"/>
    </row>
    <row r="29" spans="1:23" x14ac:dyDescent="0.35">
      <c r="A29" s="36" t="str">
        <f>Overview!$B$12</f>
        <v>itt_30129</v>
      </c>
      <c r="B29" s="36" t="str">
        <f>Overview!$B$13</f>
        <v>22-001-02</v>
      </c>
      <c r="C29" s="197">
        <f t="shared" si="0"/>
        <v>0</v>
      </c>
      <c r="D29" s="161" t="s">
        <v>348</v>
      </c>
      <c r="E29" s="207">
        <v>2</v>
      </c>
      <c r="F29" s="23"/>
      <c r="G29" s="101">
        <v>12</v>
      </c>
      <c r="H29" s="101">
        <v>2016</v>
      </c>
      <c r="I29" s="5"/>
      <c r="J29" s="225">
        <f>'Regulated &amp; Non-regulated Lrng'!$N$252</f>
        <v>0</v>
      </c>
      <c r="K29" s="10" t="str">
        <f t="shared" si="1"/>
        <v>itt_30129/22-001-02/0</v>
      </c>
      <c r="L29" s="10" t="str">
        <f>Overview!$B$12</f>
        <v>itt_30129</v>
      </c>
      <c r="M29" s="226" t="s">
        <v>682</v>
      </c>
      <c r="N29" s="10" t="str">
        <f>Overview!$B$10</f>
        <v>LIVERPOOL CITY REGION LEP</v>
      </c>
      <c r="O29" s="10" t="str">
        <f>'Information for BU'!$B$41</f>
        <v>E37022</v>
      </c>
      <c r="P29" s="10" t="s">
        <v>683</v>
      </c>
      <c r="Q29" s="10" t="str">
        <f>Overview!$B$11</f>
        <v>EMPLOYEES SUPPORT IN SKILLS</v>
      </c>
      <c r="R29" s="10" t="str">
        <f>'Information for BU'!$C$14</f>
        <v>2.1 Enhancing equal access to lifelong learning</v>
      </c>
      <c r="S29" s="10" t="str">
        <f>'Agreement Numbers'!$D$44</f>
        <v>22S15C00107</v>
      </c>
      <c r="T29" s="10" t="str">
        <f>'Information for BU'!$B$13</f>
        <v>SSW Skills</v>
      </c>
      <c r="U29" s="5" t="str">
        <f>'Agreement Numbers'!$G$44</f>
        <v>Transition</v>
      </c>
      <c r="V29" s="10"/>
      <c r="W29" s="10"/>
    </row>
    <row r="30" spans="1:23" x14ac:dyDescent="0.35">
      <c r="A30" s="36" t="str">
        <f>Overview!$B$12</f>
        <v>itt_30129</v>
      </c>
      <c r="B30" s="36" t="str">
        <f>Overview!$B$13</f>
        <v>22-001-02</v>
      </c>
      <c r="C30" s="197">
        <f t="shared" si="0"/>
        <v>0</v>
      </c>
      <c r="D30" s="161" t="s">
        <v>348</v>
      </c>
      <c r="E30" s="207">
        <v>2</v>
      </c>
      <c r="F30" s="23"/>
      <c r="G30" s="101">
        <v>1</v>
      </c>
      <c r="H30" s="101">
        <v>2017</v>
      </c>
      <c r="I30" s="5"/>
      <c r="J30" s="225">
        <f>'Regulated &amp; Non-regulated Lrng'!$O$252</f>
        <v>0</v>
      </c>
      <c r="K30" s="10" t="str">
        <f t="shared" si="1"/>
        <v>itt_30129/22-001-02/0</v>
      </c>
      <c r="L30" s="10" t="str">
        <f>Overview!$B$12</f>
        <v>itt_30129</v>
      </c>
      <c r="M30" s="226" t="s">
        <v>682</v>
      </c>
      <c r="N30" s="10" t="str">
        <f>Overview!$B$10</f>
        <v>LIVERPOOL CITY REGION LEP</v>
      </c>
      <c r="O30" s="10" t="str">
        <f>'Information for BU'!$B$41</f>
        <v>E37022</v>
      </c>
      <c r="P30" s="10" t="s">
        <v>683</v>
      </c>
      <c r="Q30" s="10" t="str">
        <f>Overview!$B$11</f>
        <v>EMPLOYEES SUPPORT IN SKILLS</v>
      </c>
      <c r="R30" s="10" t="str">
        <f>'Information for BU'!$C$14</f>
        <v>2.1 Enhancing equal access to lifelong learning</v>
      </c>
      <c r="S30" s="10" t="str">
        <f>'Agreement Numbers'!$D$44</f>
        <v>22S15C00107</v>
      </c>
      <c r="T30" s="10" t="str">
        <f>'Information for BU'!$B$13</f>
        <v>SSW Skills</v>
      </c>
      <c r="U30" s="5" t="str">
        <f>'Agreement Numbers'!$G$44</f>
        <v>Transition</v>
      </c>
      <c r="V30" s="10"/>
      <c r="W30" s="10"/>
    </row>
    <row r="31" spans="1:23" x14ac:dyDescent="0.35">
      <c r="A31" s="36" t="str">
        <f>Overview!$B$12</f>
        <v>itt_30129</v>
      </c>
      <c r="B31" s="36" t="str">
        <f>Overview!$B$13</f>
        <v>22-001-02</v>
      </c>
      <c r="C31" s="197">
        <f t="shared" si="0"/>
        <v>0</v>
      </c>
      <c r="D31" s="161" t="s">
        <v>348</v>
      </c>
      <c r="E31" s="207">
        <v>2</v>
      </c>
      <c r="F31" s="23"/>
      <c r="G31" s="101">
        <v>2</v>
      </c>
      <c r="H31" s="101">
        <v>2017</v>
      </c>
      <c r="I31" s="5"/>
      <c r="J31" s="225">
        <f>'Regulated &amp; Non-regulated Lrng'!$P$252</f>
        <v>0</v>
      </c>
      <c r="K31" s="10" t="str">
        <f t="shared" si="1"/>
        <v>itt_30129/22-001-02/0</v>
      </c>
      <c r="L31" s="10" t="str">
        <f>Overview!$B$12</f>
        <v>itt_30129</v>
      </c>
      <c r="M31" s="226" t="s">
        <v>682</v>
      </c>
      <c r="N31" s="10" t="str">
        <f>Overview!$B$10</f>
        <v>LIVERPOOL CITY REGION LEP</v>
      </c>
      <c r="O31" s="10" t="str">
        <f>'Information for BU'!$B$41</f>
        <v>E37022</v>
      </c>
      <c r="P31" s="10" t="s">
        <v>683</v>
      </c>
      <c r="Q31" s="10" t="str">
        <f>Overview!$B$11</f>
        <v>EMPLOYEES SUPPORT IN SKILLS</v>
      </c>
      <c r="R31" s="10" t="str">
        <f>'Information for BU'!$C$14</f>
        <v>2.1 Enhancing equal access to lifelong learning</v>
      </c>
      <c r="S31" s="10" t="str">
        <f>'Agreement Numbers'!$D$44</f>
        <v>22S15C00107</v>
      </c>
      <c r="T31" s="10" t="str">
        <f>'Information for BU'!$B$13</f>
        <v>SSW Skills</v>
      </c>
      <c r="U31" s="5" t="str">
        <f>'Agreement Numbers'!$G$44</f>
        <v>Transition</v>
      </c>
      <c r="V31" s="10"/>
      <c r="W31" s="10"/>
    </row>
    <row r="32" spans="1:23" x14ac:dyDescent="0.35">
      <c r="A32" s="36" t="str">
        <f>Overview!$B$12</f>
        <v>itt_30129</v>
      </c>
      <c r="B32" s="36" t="str">
        <f>Overview!$B$13</f>
        <v>22-001-02</v>
      </c>
      <c r="C32" s="197">
        <f t="shared" si="0"/>
        <v>0</v>
      </c>
      <c r="D32" s="161" t="s">
        <v>348</v>
      </c>
      <c r="E32" s="207">
        <v>2</v>
      </c>
      <c r="F32" s="23"/>
      <c r="G32" s="101">
        <v>3</v>
      </c>
      <c r="H32" s="101">
        <v>2017</v>
      </c>
      <c r="I32" s="5"/>
      <c r="J32" s="225">
        <f>'Regulated &amp; Non-regulated Lrng'!$Q$252</f>
        <v>0</v>
      </c>
      <c r="K32" s="10" t="str">
        <f t="shared" si="1"/>
        <v>itt_30129/22-001-02/0</v>
      </c>
      <c r="L32" s="10" t="str">
        <f>Overview!$B$12</f>
        <v>itt_30129</v>
      </c>
      <c r="M32" s="226" t="s">
        <v>682</v>
      </c>
      <c r="N32" s="10" t="str">
        <f>Overview!$B$10</f>
        <v>LIVERPOOL CITY REGION LEP</v>
      </c>
      <c r="O32" s="10" t="str">
        <f>'Information for BU'!$B$41</f>
        <v>E37022</v>
      </c>
      <c r="P32" s="10" t="s">
        <v>683</v>
      </c>
      <c r="Q32" s="10" t="str">
        <f>Overview!$B$11</f>
        <v>EMPLOYEES SUPPORT IN SKILLS</v>
      </c>
      <c r="R32" s="10" t="str">
        <f>'Information for BU'!$C$14</f>
        <v>2.1 Enhancing equal access to lifelong learning</v>
      </c>
      <c r="S32" s="10" t="str">
        <f>'Agreement Numbers'!$D$44</f>
        <v>22S15C00107</v>
      </c>
      <c r="T32" s="10" t="str">
        <f>'Information for BU'!$B$13</f>
        <v>SSW Skills</v>
      </c>
      <c r="U32" s="5" t="str">
        <f>'Agreement Numbers'!$G$44</f>
        <v>Transition</v>
      </c>
      <c r="V32" s="10"/>
      <c r="W32" s="10"/>
    </row>
    <row r="33" spans="1:23" x14ac:dyDescent="0.35">
      <c r="A33" s="36" t="str">
        <f>Overview!$B$12</f>
        <v>itt_30129</v>
      </c>
      <c r="B33" s="36" t="str">
        <f>Overview!$B$13</f>
        <v>22-001-02</v>
      </c>
      <c r="C33" s="197">
        <f t="shared" si="0"/>
        <v>0</v>
      </c>
      <c r="D33" s="161" t="s">
        <v>348</v>
      </c>
      <c r="E33" s="207">
        <v>2</v>
      </c>
      <c r="F33" s="23"/>
      <c r="G33" s="101">
        <v>4</v>
      </c>
      <c r="H33" s="101">
        <v>2017</v>
      </c>
      <c r="I33" s="5"/>
      <c r="J33" s="225">
        <f>'Regulated &amp; Non-regulated Lrng'!$R$252</f>
        <v>0</v>
      </c>
      <c r="K33" s="10" t="str">
        <f t="shared" si="1"/>
        <v>itt_30129/22-001-02/0</v>
      </c>
      <c r="L33" s="10" t="str">
        <f>Overview!$B$12</f>
        <v>itt_30129</v>
      </c>
      <c r="M33" s="226" t="s">
        <v>682</v>
      </c>
      <c r="N33" s="10" t="str">
        <f>Overview!$B$10</f>
        <v>LIVERPOOL CITY REGION LEP</v>
      </c>
      <c r="O33" s="10" t="str">
        <f>'Information for BU'!$B$41</f>
        <v>E37022</v>
      </c>
      <c r="P33" s="10" t="s">
        <v>683</v>
      </c>
      <c r="Q33" s="10" t="str">
        <f>Overview!$B$11</f>
        <v>EMPLOYEES SUPPORT IN SKILLS</v>
      </c>
      <c r="R33" s="10" t="str">
        <f>'Information for BU'!$C$14</f>
        <v>2.1 Enhancing equal access to lifelong learning</v>
      </c>
      <c r="S33" s="10" t="str">
        <f>'Agreement Numbers'!$D$44</f>
        <v>22S15C00107</v>
      </c>
      <c r="T33" s="10" t="str">
        <f>'Information for BU'!$B$13</f>
        <v>SSW Skills</v>
      </c>
      <c r="U33" s="5" t="str">
        <f>'Agreement Numbers'!$G$44</f>
        <v>Transition</v>
      </c>
      <c r="V33" s="10"/>
      <c r="W33" s="10"/>
    </row>
    <row r="34" spans="1:23" x14ac:dyDescent="0.35">
      <c r="A34" s="36" t="str">
        <f>Overview!$B$12</f>
        <v>itt_30129</v>
      </c>
      <c r="B34" s="36" t="str">
        <f>Overview!$B$13</f>
        <v>22-001-02</v>
      </c>
      <c r="C34" s="197">
        <f t="shared" si="0"/>
        <v>0</v>
      </c>
      <c r="D34" s="161" t="s">
        <v>348</v>
      </c>
      <c r="E34" s="207">
        <v>2</v>
      </c>
      <c r="F34" s="23"/>
      <c r="G34" s="101">
        <v>5</v>
      </c>
      <c r="H34" s="101">
        <v>2017</v>
      </c>
      <c r="I34" s="5"/>
      <c r="J34" s="225">
        <f>'Regulated &amp; Non-regulated Lrng'!$S$252</f>
        <v>0</v>
      </c>
      <c r="K34" s="10" t="str">
        <f t="shared" si="1"/>
        <v>itt_30129/22-001-02/0</v>
      </c>
      <c r="L34" s="10" t="str">
        <f>Overview!$B$12</f>
        <v>itt_30129</v>
      </c>
      <c r="M34" s="226" t="s">
        <v>682</v>
      </c>
      <c r="N34" s="10" t="str">
        <f>Overview!$B$10</f>
        <v>LIVERPOOL CITY REGION LEP</v>
      </c>
      <c r="O34" s="10" t="str">
        <f>'Information for BU'!$B$41</f>
        <v>E37022</v>
      </c>
      <c r="P34" s="10" t="s">
        <v>683</v>
      </c>
      <c r="Q34" s="10" t="str">
        <f>Overview!$B$11</f>
        <v>EMPLOYEES SUPPORT IN SKILLS</v>
      </c>
      <c r="R34" s="10" t="str">
        <f>'Information for BU'!$C$14</f>
        <v>2.1 Enhancing equal access to lifelong learning</v>
      </c>
      <c r="S34" s="10" t="str">
        <f>'Agreement Numbers'!$D$44</f>
        <v>22S15C00107</v>
      </c>
      <c r="T34" s="10" t="str">
        <f>'Information for BU'!$B$13</f>
        <v>SSW Skills</v>
      </c>
      <c r="U34" s="5" t="str">
        <f>'Agreement Numbers'!$G$44</f>
        <v>Transition</v>
      </c>
      <c r="V34" s="10"/>
      <c r="W34" s="10"/>
    </row>
    <row r="35" spans="1:23" x14ac:dyDescent="0.35">
      <c r="A35" s="36" t="str">
        <f>Overview!$B$12</f>
        <v>itt_30129</v>
      </c>
      <c r="B35" s="36" t="str">
        <f>Overview!$B$13</f>
        <v>22-001-02</v>
      </c>
      <c r="C35" s="197">
        <f t="shared" si="0"/>
        <v>0</v>
      </c>
      <c r="D35" s="161" t="s">
        <v>348</v>
      </c>
      <c r="E35" s="207">
        <v>2</v>
      </c>
      <c r="F35" s="23"/>
      <c r="G35" s="101">
        <v>6</v>
      </c>
      <c r="H35" s="101">
        <v>2017</v>
      </c>
      <c r="I35" s="5"/>
      <c r="J35" s="225">
        <f>'Regulated &amp; Non-regulated Lrng'!$T$252</f>
        <v>0</v>
      </c>
      <c r="K35" s="10" t="str">
        <f t="shared" si="1"/>
        <v>itt_30129/22-001-02/0</v>
      </c>
      <c r="L35" s="10" t="str">
        <f>Overview!$B$12</f>
        <v>itt_30129</v>
      </c>
      <c r="M35" s="226" t="s">
        <v>682</v>
      </c>
      <c r="N35" s="10" t="str">
        <f>Overview!$B$10</f>
        <v>LIVERPOOL CITY REGION LEP</v>
      </c>
      <c r="O35" s="10" t="str">
        <f>'Information for BU'!$B$41</f>
        <v>E37022</v>
      </c>
      <c r="P35" s="10" t="s">
        <v>683</v>
      </c>
      <c r="Q35" s="10" t="str">
        <f>Overview!$B$11</f>
        <v>EMPLOYEES SUPPORT IN SKILLS</v>
      </c>
      <c r="R35" s="10" t="str">
        <f>'Information for BU'!$C$14</f>
        <v>2.1 Enhancing equal access to lifelong learning</v>
      </c>
      <c r="S35" s="10" t="str">
        <f>'Agreement Numbers'!$D$44</f>
        <v>22S15C00107</v>
      </c>
      <c r="T35" s="10" t="str">
        <f>'Information for BU'!$B$13</f>
        <v>SSW Skills</v>
      </c>
      <c r="U35" s="5" t="str">
        <f>'Agreement Numbers'!$G$44</f>
        <v>Transition</v>
      </c>
      <c r="V35" s="10"/>
      <c r="W35" s="10"/>
    </row>
    <row r="36" spans="1:23" x14ac:dyDescent="0.35">
      <c r="A36" s="36" t="str">
        <f>Overview!$B$12</f>
        <v>itt_30129</v>
      </c>
      <c r="B36" s="36" t="str">
        <f>Overview!$B$13</f>
        <v>22-001-02</v>
      </c>
      <c r="C36" s="197">
        <f t="shared" si="0"/>
        <v>0</v>
      </c>
      <c r="D36" s="161" t="s">
        <v>348</v>
      </c>
      <c r="E36" s="207">
        <v>2</v>
      </c>
      <c r="F36" s="23"/>
      <c r="G36" s="101">
        <v>7</v>
      </c>
      <c r="H36" s="101">
        <v>2017</v>
      </c>
      <c r="I36" s="5"/>
      <c r="J36" s="225">
        <f>'Regulated &amp; Non-regulated Lrng'!$U$252</f>
        <v>0</v>
      </c>
      <c r="K36" s="10" t="str">
        <f t="shared" si="1"/>
        <v>itt_30129/22-001-02/0</v>
      </c>
      <c r="L36" s="10" t="str">
        <f>Overview!$B$12</f>
        <v>itt_30129</v>
      </c>
      <c r="M36" s="226" t="s">
        <v>682</v>
      </c>
      <c r="N36" s="10" t="str">
        <f>Overview!$B$10</f>
        <v>LIVERPOOL CITY REGION LEP</v>
      </c>
      <c r="O36" s="10" t="str">
        <f>'Information for BU'!$B$41</f>
        <v>E37022</v>
      </c>
      <c r="P36" s="10" t="s">
        <v>683</v>
      </c>
      <c r="Q36" s="10" t="str">
        <f>Overview!$B$11</f>
        <v>EMPLOYEES SUPPORT IN SKILLS</v>
      </c>
      <c r="R36" s="10" t="str">
        <f>'Information for BU'!$C$14</f>
        <v>2.1 Enhancing equal access to lifelong learning</v>
      </c>
      <c r="S36" s="10" t="str">
        <f>'Agreement Numbers'!$D$44</f>
        <v>22S15C00107</v>
      </c>
      <c r="T36" s="10" t="str">
        <f>'Information for BU'!$B$13</f>
        <v>SSW Skills</v>
      </c>
      <c r="U36" s="5" t="str">
        <f>'Agreement Numbers'!$G$44</f>
        <v>Transition</v>
      </c>
      <c r="V36" s="10"/>
      <c r="W36" s="10"/>
    </row>
    <row r="37" spans="1:23" x14ac:dyDescent="0.35">
      <c r="A37" s="36" t="str">
        <f>Overview!$B$12</f>
        <v>itt_30129</v>
      </c>
      <c r="B37" s="36" t="str">
        <f>Overview!$B$13</f>
        <v>22-001-02</v>
      </c>
      <c r="C37" s="197">
        <f t="shared" si="0"/>
        <v>0</v>
      </c>
      <c r="D37" s="161" t="s">
        <v>348</v>
      </c>
      <c r="E37" s="207">
        <v>2</v>
      </c>
      <c r="F37" s="23"/>
      <c r="G37" s="101">
        <v>8</v>
      </c>
      <c r="H37" s="101">
        <v>2017</v>
      </c>
      <c r="I37" s="5"/>
      <c r="J37" s="225">
        <f>'Regulated &amp; Non-regulated Lrng'!$V$252</f>
        <v>0</v>
      </c>
      <c r="K37" s="10" t="str">
        <f t="shared" si="1"/>
        <v>itt_30129/22-001-02/0</v>
      </c>
      <c r="L37" s="10" t="str">
        <f>Overview!$B$12</f>
        <v>itt_30129</v>
      </c>
      <c r="M37" s="226" t="s">
        <v>682</v>
      </c>
      <c r="N37" s="10" t="str">
        <f>Overview!$B$10</f>
        <v>LIVERPOOL CITY REGION LEP</v>
      </c>
      <c r="O37" s="10" t="str">
        <f>'Information for BU'!$B$41</f>
        <v>E37022</v>
      </c>
      <c r="P37" s="10" t="s">
        <v>683</v>
      </c>
      <c r="Q37" s="10" t="str">
        <f>Overview!$B$11</f>
        <v>EMPLOYEES SUPPORT IN SKILLS</v>
      </c>
      <c r="R37" s="10" t="str">
        <f>'Information for BU'!$C$14</f>
        <v>2.1 Enhancing equal access to lifelong learning</v>
      </c>
      <c r="S37" s="10" t="str">
        <f>'Agreement Numbers'!$D$44</f>
        <v>22S15C00107</v>
      </c>
      <c r="T37" s="10" t="str">
        <f>'Information for BU'!$B$13</f>
        <v>SSW Skills</v>
      </c>
      <c r="U37" s="5" t="str">
        <f>'Agreement Numbers'!$G$44</f>
        <v>Transition</v>
      </c>
      <c r="V37" s="10"/>
      <c r="W37" s="10"/>
    </row>
    <row r="38" spans="1:23" x14ac:dyDescent="0.35">
      <c r="A38" s="36" t="str">
        <f>Overview!$B$12</f>
        <v>itt_30129</v>
      </c>
      <c r="B38" s="36" t="str">
        <f>Overview!$B$13</f>
        <v>22-001-02</v>
      </c>
      <c r="C38" s="197">
        <f t="shared" si="0"/>
        <v>0</v>
      </c>
      <c r="D38" s="161" t="s">
        <v>348</v>
      </c>
      <c r="E38" s="207">
        <v>2</v>
      </c>
      <c r="F38" s="23"/>
      <c r="G38" s="101">
        <v>9</v>
      </c>
      <c r="H38" s="101">
        <v>2017</v>
      </c>
      <c r="I38" s="5"/>
      <c r="J38" s="225">
        <f>'Regulated &amp; Non-regulated Lrng'!$W$252</f>
        <v>0</v>
      </c>
      <c r="K38" s="10" t="str">
        <f t="shared" si="1"/>
        <v>itt_30129/22-001-02/0</v>
      </c>
      <c r="L38" s="10" t="str">
        <f>Overview!$B$12</f>
        <v>itt_30129</v>
      </c>
      <c r="M38" s="226" t="s">
        <v>682</v>
      </c>
      <c r="N38" s="10" t="str">
        <f>Overview!$B$10</f>
        <v>LIVERPOOL CITY REGION LEP</v>
      </c>
      <c r="O38" s="10" t="str">
        <f>'Information for BU'!$B$41</f>
        <v>E37022</v>
      </c>
      <c r="P38" s="10" t="s">
        <v>683</v>
      </c>
      <c r="Q38" s="10" t="str">
        <f>Overview!$B$11</f>
        <v>EMPLOYEES SUPPORT IN SKILLS</v>
      </c>
      <c r="R38" s="10" t="str">
        <f>'Information for BU'!$C$14</f>
        <v>2.1 Enhancing equal access to lifelong learning</v>
      </c>
      <c r="S38" s="10" t="str">
        <f>'Agreement Numbers'!$D$44</f>
        <v>22S15C00107</v>
      </c>
      <c r="T38" s="10" t="str">
        <f>'Information for BU'!$B$13</f>
        <v>SSW Skills</v>
      </c>
      <c r="U38" s="5" t="str">
        <f>'Agreement Numbers'!$G$44</f>
        <v>Transition</v>
      </c>
      <c r="V38" s="10"/>
      <c r="W38" s="10"/>
    </row>
    <row r="39" spans="1:23" x14ac:dyDescent="0.35">
      <c r="A39" s="36" t="str">
        <f>Overview!$B$12</f>
        <v>itt_30129</v>
      </c>
      <c r="B39" s="36" t="str">
        <f>Overview!$B$13</f>
        <v>22-001-02</v>
      </c>
      <c r="C39" s="197">
        <f t="shared" si="0"/>
        <v>0</v>
      </c>
      <c r="D39" s="161" t="s">
        <v>348</v>
      </c>
      <c r="E39" s="207">
        <v>2</v>
      </c>
      <c r="F39" s="23"/>
      <c r="G39" s="101">
        <v>10</v>
      </c>
      <c r="H39" s="101">
        <v>2017</v>
      </c>
      <c r="I39" s="5"/>
      <c r="J39" s="225">
        <f>'Regulated &amp; Non-regulated Lrng'!$X$252</f>
        <v>0</v>
      </c>
      <c r="K39" s="10" t="str">
        <f t="shared" si="1"/>
        <v>itt_30129/22-001-02/0</v>
      </c>
      <c r="L39" s="10" t="str">
        <f>Overview!$B$12</f>
        <v>itt_30129</v>
      </c>
      <c r="M39" s="226" t="s">
        <v>682</v>
      </c>
      <c r="N39" s="10" t="str">
        <f>Overview!$B$10</f>
        <v>LIVERPOOL CITY REGION LEP</v>
      </c>
      <c r="O39" s="10" t="str">
        <f>'Information for BU'!$B$41</f>
        <v>E37022</v>
      </c>
      <c r="P39" s="10" t="s">
        <v>683</v>
      </c>
      <c r="Q39" s="10" t="str">
        <f>Overview!$B$11</f>
        <v>EMPLOYEES SUPPORT IN SKILLS</v>
      </c>
      <c r="R39" s="10" t="str">
        <f>'Information for BU'!$C$14</f>
        <v>2.1 Enhancing equal access to lifelong learning</v>
      </c>
      <c r="S39" s="10" t="str">
        <f>'Agreement Numbers'!$D$44</f>
        <v>22S15C00107</v>
      </c>
      <c r="T39" s="10" t="str">
        <f>'Information for BU'!$B$13</f>
        <v>SSW Skills</v>
      </c>
      <c r="U39" s="5" t="str">
        <f>'Agreement Numbers'!$G$44</f>
        <v>Transition</v>
      </c>
      <c r="V39" s="10"/>
      <c r="W39" s="10"/>
    </row>
    <row r="40" spans="1:23" x14ac:dyDescent="0.35">
      <c r="A40" s="36" t="str">
        <f>Overview!$B$12</f>
        <v>itt_30129</v>
      </c>
      <c r="B40" s="36" t="str">
        <f>Overview!$B$13</f>
        <v>22-001-02</v>
      </c>
      <c r="C40" s="197">
        <f t="shared" si="0"/>
        <v>0</v>
      </c>
      <c r="D40" s="161" t="s">
        <v>348</v>
      </c>
      <c r="E40" s="207">
        <v>2</v>
      </c>
      <c r="F40" s="23"/>
      <c r="G40" s="101">
        <v>11</v>
      </c>
      <c r="H40" s="101">
        <v>2017</v>
      </c>
      <c r="I40" s="5"/>
      <c r="J40" s="225">
        <f>'Regulated &amp; Non-regulated Lrng'!$Y$252</f>
        <v>0</v>
      </c>
      <c r="K40" s="10" t="str">
        <f t="shared" si="1"/>
        <v>itt_30129/22-001-02/0</v>
      </c>
      <c r="L40" s="10" t="str">
        <f>Overview!$B$12</f>
        <v>itt_30129</v>
      </c>
      <c r="M40" s="226" t="s">
        <v>682</v>
      </c>
      <c r="N40" s="10" t="str">
        <f>Overview!$B$10</f>
        <v>LIVERPOOL CITY REGION LEP</v>
      </c>
      <c r="O40" s="10" t="str">
        <f>'Information for BU'!$B$41</f>
        <v>E37022</v>
      </c>
      <c r="P40" s="10" t="s">
        <v>683</v>
      </c>
      <c r="Q40" s="10" t="str">
        <f>Overview!$B$11</f>
        <v>EMPLOYEES SUPPORT IN SKILLS</v>
      </c>
      <c r="R40" s="10" t="str">
        <f>'Information for BU'!$C$14</f>
        <v>2.1 Enhancing equal access to lifelong learning</v>
      </c>
      <c r="S40" s="10" t="str">
        <f>'Agreement Numbers'!$D$44</f>
        <v>22S15C00107</v>
      </c>
      <c r="T40" s="10" t="str">
        <f>'Information for BU'!$B$13</f>
        <v>SSW Skills</v>
      </c>
      <c r="U40" s="5" t="str">
        <f>'Agreement Numbers'!$G$44</f>
        <v>Transition</v>
      </c>
      <c r="V40" s="10"/>
      <c r="W40" s="10"/>
    </row>
    <row r="41" spans="1:23" x14ac:dyDescent="0.35">
      <c r="A41" s="36" t="str">
        <f>Overview!$B$12</f>
        <v>itt_30129</v>
      </c>
      <c r="B41" s="36" t="str">
        <f>Overview!$B$13</f>
        <v>22-001-02</v>
      </c>
      <c r="C41" s="197">
        <f t="shared" si="0"/>
        <v>0</v>
      </c>
      <c r="D41" s="161" t="s">
        <v>348</v>
      </c>
      <c r="E41" s="207">
        <v>2</v>
      </c>
      <c r="F41" s="23"/>
      <c r="G41" s="101">
        <v>12</v>
      </c>
      <c r="H41" s="101">
        <v>2017</v>
      </c>
      <c r="I41" s="5"/>
      <c r="J41" s="225">
        <f>'Regulated &amp; Non-regulated Lrng'!$Z$252</f>
        <v>0</v>
      </c>
      <c r="K41" s="10" t="str">
        <f t="shared" si="1"/>
        <v>itt_30129/22-001-02/0</v>
      </c>
      <c r="L41" s="10" t="str">
        <f>Overview!$B$12</f>
        <v>itt_30129</v>
      </c>
      <c r="M41" s="226" t="s">
        <v>682</v>
      </c>
      <c r="N41" s="10" t="str">
        <f>Overview!$B$10</f>
        <v>LIVERPOOL CITY REGION LEP</v>
      </c>
      <c r="O41" s="10" t="str">
        <f>'Information for BU'!$B$41</f>
        <v>E37022</v>
      </c>
      <c r="P41" s="10" t="s">
        <v>683</v>
      </c>
      <c r="Q41" s="10" t="str">
        <f>Overview!$B$11</f>
        <v>EMPLOYEES SUPPORT IN SKILLS</v>
      </c>
      <c r="R41" s="10" t="str">
        <f>'Information for BU'!$C$14</f>
        <v>2.1 Enhancing equal access to lifelong learning</v>
      </c>
      <c r="S41" s="10" t="str">
        <f>'Agreement Numbers'!$D$44</f>
        <v>22S15C00107</v>
      </c>
      <c r="T41" s="10" t="str">
        <f>'Information for BU'!$B$13</f>
        <v>SSW Skills</v>
      </c>
      <c r="U41" s="5" t="str">
        <f>'Agreement Numbers'!$G$44</f>
        <v>Transition</v>
      </c>
      <c r="V41" s="10"/>
      <c r="W41" s="10"/>
    </row>
    <row r="42" spans="1:23" x14ac:dyDescent="0.35">
      <c r="A42" s="36" t="str">
        <f>Overview!$B$12</f>
        <v>itt_30129</v>
      </c>
      <c r="B42" s="36" t="str">
        <f>Overview!$B$13</f>
        <v>22-001-02</v>
      </c>
      <c r="C42" s="197">
        <f t="shared" si="0"/>
        <v>0</v>
      </c>
      <c r="D42" s="161" t="s">
        <v>348</v>
      </c>
      <c r="E42" s="207">
        <v>2</v>
      </c>
      <c r="F42" s="23"/>
      <c r="G42" s="101">
        <v>1</v>
      </c>
      <c r="H42" s="101">
        <v>2018</v>
      </c>
      <c r="I42" s="5"/>
      <c r="J42" s="225">
        <f>'Regulated &amp; Non-regulated Lrng'!$AA$252</f>
        <v>0</v>
      </c>
      <c r="K42" s="10" t="str">
        <f t="shared" si="1"/>
        <v>itt_30129/22-001-02/0</v>
      </c>
      <c r="L42" s="10" t="str">
        <f>Overview!$B$12</f>
        <v>itt_30129</v>
      </c>
      <c r="M42" s="226" t="s">
        <v>682</v>
      </c>
      <c r="N42" s="10" t="str">
        <f>Overview!$B$10</f>
        <v>LIVERPOOL CITY REGION LEP</v>
      </c>
      <c r="O42" s="10" t="str">
        <f>'Information for BU'!$B$41</f>
        <v>E37022</v>
      </c>
      <c r="P42" s="10" t="s">
        <v>683</v>
      </c>
      <c r="Q42" s="10" t="str">
        <f>Overview!$B$11</f>
        <v>EMPLOYEES SUPPORT IN SKILLS</v>
      </c>
      <c r="R42" s="10" t="str">
        <f>'Information for BU'!$C$14</f>
        <v>2.1 Enhancing equal access to lifelong learning</v>
      </c>
      <c r="S42" s="10" t="str">
        <f>'Agreement Numbers'!$D$44</f>
        <v>22S15C00107</v>
      </c>
      <c r="T42" s="10" t="str">
        <f>'Information for BU'!$B$13</f>
        <v>SSW Skills</v>
      </c>
      <c r="U42" s="5" t="str">
        <f>'Agreement Numbers'!$G$44</f>
        <v>Transition</v>
      </c>
      <c r="V42" s="10"/>
      <c r="W42" s="10"/>
    </row>
    <row r="43" spans="1:23" x14ac:dyDescent="0.35">
      <c r="A43" s="36" t="str">
        <f>Overview!$B$12</f>
        <v>itt_30129</v>
      </c>
      <c r="B43" s="36" t="str">
        <f>Overview!$B$13</f>
        <v>22-001-02</v>
      </c>
      <c r="C43" s="197">
        <f t="shared" si="0"/>
        <v>0</v>
      </c>
      <c r="D43" s="161" t="s">
        <v>348</v>
      </c>
      <c r="E43" s="207">
        <v>2</v>
      </c>
      <c r="F43" s="23"/>
      <c r="G43" s="101">
        <v>2</v>
      </c>
      <c r="H43" s="101">
        <v>2018</v>
      </c>
      <c r="I43" s="5"/>
      <c r="J43" s="225">
        <f>'Regulated &amp; Non-regulated Lrng'!$AB$252</f>
        <v>0</v>
      </c>
      <c r="K43" s="10" t="str">
        <f t="shared" si="1"/>
        <v>itt_30129/22-001-02/0</v>
      </c>
      <c r="L43" s="10" t="str">
        <f>Overview!$B$12</f>
        <v>itt_30129</v>
      </c>
      <c r="M43" s="226" t="s">
        <v>682</v>
      </c>
      <c r="N43" s="10" t="str">
        <f>Overview!$B$10</f>
        <v>LIVERPOOL CITY REGION LEP</v>
      </c>
      <c r="O43" s="10" t="str">
        <f>'Information for BU'!$B$41</f>
        <v>E37022</v>
      </c>
      <c r="P43" s="10" t="s">
        <v>683</v>
      </c>
      <c r="Q43" s="10" t="str">
        <f>Overview!$B$11</f>
        <v>EMPLOYEES SUPPORT IN SKILLS</v>
      </c>
      <c r="R43" s="10" t="str">
        <f>'Information for BU'!$C$14</f>
        <v>2.1 Enhancing equal access to lifelong learning</v>
      </c>
      <c r="S43" s="10" t="str">
        <f>'Agreement Numbers'!$D$44</f>
        <v>22S15C00107</v>
      </c>
      <c r="T43" s="10" t="str">
        <f>'Information for BU'!$B$13</f>
        <v>SSW Skills</v>
      </c>
      <c r="U43" s="5" t="str">
        <f>'Agreement Numbers'!$G$44</f>
        <v>Transition</v>
      </c>
      <c r="V43" s="10"/>
      <c r="W43" s="10"/>
    </row>
    <row r="44" spans="1:23" x14ac:dyDescent="0.35">
      <c r="A44" s="36" t="str">
        <f>Overview!$B$12</f>
        <v>itt_30129</v>
      </c>
      <c r="B44" s="36" t="str">
        <f>Overview!$B$13</f>
        <v>22-001-02</v>
      </c>
      <c r="C44" s="197">
        <f t="shared" si="0"/>
        <v>0</v>
      </c>
      <c r="D44" s="161" t="s">
        <v>348</v>
      </c>
      <c r="E44" s="207">
        <v>2</v>
      </c>
      <c r="F44" s="23"/>
      <c r="G44" s="101">
        <v>3</v>
      </c>
      <c r="H44" s="101">
        <v>2018</v>
      </c>
      <c r="I44" s="5"/>
      <c r="J44" s="225">
        <f>'Regulated &amp; Non-regulated Lrng'!$AC$252</f>
        <v>0</v>
      </c>
      <c r="K44" s="10" t="str">
        <f t="shared" si="1"/>
        <v>itt_30129/22-001-02/0</v>
      </c>
      <c r="L44" s="10" t="str">
        <f>Overview!$B$12</f>
        <v>itt_30129</v>
      </c>
      <c r="M44" s="226" t="s">
        <v>682</v>
      </c>
      <c r="N44" s="10" t="str">
        <f>Overview!$B$10</f>
        <v>LIVERPOOL CITY REGION LEP</v>
      </c>
      <c r="O44" s="10" t="str">
        <f>'Information for BU'!$B$41</f>
        <v>E37022</v>
      </c>
      <c r="P44" s="10" t="s">
        <v>683</v>
      </c>
      <c r="Q44" s="10" t="str">
        <f>Overview!$B$11</f>
        <v>EMPLOYEES SUPPORT IN SKILLS</v>
      </c>
      <c r="R44" s="10" t="str">
        <f>'Information for BU'!$C$14</f>
        <v>2.1 Enhancing equal access to lifelong learning</v>
      </c>
      <c r="S44" s="10" t="str">
        <f>'Agreement Numbers'!$D$44</f>
        <v>22S15C00107</v>
      </c>
      <c r="T44" s="10" t="str">
        <f>'Information for BU'!$B$13</f>
        <v>SSW Skills</v>
      </c>
      <c r="U44" s="5" t="str">
        <f>'Agreement Numbers'!$G$44</f>
        <v>Transition</v>
      </c>
      <c r="V44" s="10"/>
      <c r="W44" s="10"/>
    </row>
    <row r="45" spans="1:23" x14ac:dyDescent="0.35">
      <c r="A45" s="36" t="str">
        <f>Overview!$B$12</f>
        <v>itt_30129</v>
      </c>
      <c r="B45" s="36" t="str">
        <f>Overview!$B$13</f>
        <v>22-001-02</v>
      </c>
      <c r="C45" s="197">
        <f t="shared" si="0"/>
        <v>0</v>
      </c>
      <c r="D45" s="161" t="s">
        <v>349</v>
      </c>
      <c r="E45" s="207">
        <v>3</v>
      </c>
      <c r="F45" s="23"/>
      <c r="G45" s="101">
        <v>9</v>
      </c>
      <c r="H45" s="101">
        <v>2016</v>
      </c>
      <c r="I45" s="5"/>
      <c r="J45" s="225">
        <f>'Regulated &amp; Non-regulated Lrng'!$K$251</f>
        <v>0</v>
      </c>
      <c r="K45" s="10" t="str">
        <f t="shared" si="1"/>
        <v>itt_30129/22-001-02/0</v>
      </c>
      <c r="L45" s="10" t="str">
        <f>Overview!$B$12</f>
        <v>itt_30129</v>
      </c>
      <c r="M45" s="226" t="s">
        <v>682</v>
      </c>
      <c r="N45" s="10" t="str">
        <f>Overview!$B$10</f>
        <v>LIVERPOOL CITY REGION LEP</v>
      </c>
      <c r="O45" s="10" t="str">
        <f>'Information for BU'!$B$41</f>
        <v>E37022</v>
      </c>
      <c r="P45" s="10" t="s">
        <v>683</v>
      </c>
      <c r="Q45" s="10" t="str">
        <f>Overview!$B$11</f>
        <v>EMPLOYEES SUPPORT IN SKILLS</v>
      </c>
      <c r="R45" s="10" t="str">
        <f>'Information for BU'!$C$14</f>
        <v>2.1 Enhancing equal access to lifelong learning</v>
      </c>
      <c r="S45" s="10" t="str">
        <f>'Agreement Numbers'!$D$44</f>
        <v>22S15C00107</v>
      </c>
      <c r="T45" s="10" t="str">
        <f>'Information for BU'!$B$13</f>
        <v>SSW Skills</v>
      </c>
      <c r="U45" s="5" t="str">
        <f>'Agreement Numbers'!$G$44</f>
        <v>Transition</v>
      </c>
      <c r="V45" s="10"/>
      <c r="W45" s="10"/>
    </row>
    <row r="46" spans="1:23" x14ac:dyDescent="0.35">
      <c r="A46" s="36" t="str">
        <f>Overview!$B$12</f>
        <v>itt_30129</v>
      </c>
      <c r="B46" s="36" t="str">
        <f>Overview!$B$13</f>
        <v>22-001-02</v>
      </c>
      <c r="C46" s="197">
        <f t="shared" si="0"/>
        <v>0</v>
      </c>
      <c r="D46" s="161" t="s">
        <v>349</v>
      </c>
      <c r="E46" s="207">
        <v>3</v>
      </c>
      <c r="F46" s="23"/>
      <c r="G46" s="101">
        <v>10</v>
      </c>
      <c r="H46" s="101">
        <v>2016</v>
      </c>
      <c r="I46" s="5"/>
      <c r="J46" s="225">
        <f>'Regulated &amp; Non-regulated Lrng'!$L$251</f>
        <v>0</v>
      </c>
      <c r="K46" s="10" t="str">
        <f t="shared" si="1"/>
        <v>itt_30129/22-001-02/0</v>
      </c>
      <c r="L46" s="10" t="str">
        <f>Overview!$B$12</f>
        <v>itt_30129</v>
      </c>
      <c r="M46" s="226" t="s">
        <v>682</v>
      </c>
      <c r="N46" s="10" t="str">
        <f>Overview!$B$10</f>
        <v>LIVERPOOL CITY REGION LEP</v>
      </c>
      <c r="O46" s="10" t="str">
        <f>'Information for BU'!$B$41</f>
        <v>E37022</v>
      </c>
      <c r="P46" s="10" t="s">
        <v>683</v>
      </c>
      <c r="Q46" s="10" t="str">
        <f>Overview!$B$11</f>
        <v>EMPLOYEES SUPPORT IN SKILLS</v>
      </c>
      <c r="R46" s="10" t="str">
        <f>'Information for BU'!$C$14</f>
        <v>2.1 Enhancing equal access to lifelong learning</v>
      </c>
      <c r="S46" s="10" t="str">
        <f>'Agreement Numbers'!$D$44</f>
        <v>22S15C00107</v>
      </c>
      <c r="T46" s="10" t="str">
        <f>'Information for BU'!$B$13</f>
        <v>SSW Skills</v>
      </c>
      <c r="U46" s="5" t="str">
        <f>'Agreement Numbers'!$G$44</f>
        <v>Transition</v>
      </c>
      <c r="V46" s="10"/>
      <c r="W46" s="10"/>
    </row>
    <row r="47" spans="1:23" x14ac:dyDescent="0.35">
      <c r="A47" s="36" t="str">
        <f>Overview!$B$12</f>
        <v>itt_30129</v>
      </c>
      <c r="B47" s="36" t="str">
        <f>Overview!$B$13</f>
        <v>22-001-02</v>
      </c>
      <c r="C47" s="197">
        <f t="shared" si="0"/>
        <v>0</v>
      </c>
      <c r="D47" s="161" t="s">
        <v>349</v>
      </c>
      <c r="E47" s="207">
        <v>3</v>
      </c>
      <c r="F47" s="23"/>
      <c r="G47" s="101">
        <v>11</v>
      </c>
      <c r="H47" s="101">
        <v>2016</v>
      </c>
      <c r="I47" s="5"/>
      <c r="J47" s="225">
        <f>'Regulated &amp; Non-regulated Lrng'!$M$251</f>
        <v>0</v>
      </c>
      <c r="K47" s="10" t="str">
        <f t="shared" si="1"/>
        <v>itt_30129/22-001-02/0</v>
      </c>
      <c r="L47" s="10" t="str">
        <f>Overview!$B$12</f>
        <v>itt_30129</v>
      </c>
      <c r="M47" s="226" t="s">
        <v>682</v>
      </c>
      <c r="N47" s="10" t="str">
        <f>Overview!$B$10</f>
        <v>LIVERPOOL CITY REGION LEP</v>
      </c>
      <c r="O47" s="10" t="str">
        <f>'Information for BU'!$B$41</f>
        <v>E37022</v>
      </c>
      <c r="P47" s="10" t="s">
        <v>683</v>
      </c>
      <c r="Q47" s="10" t="str">
        <f>Overview!$B$11</f>
        <v>EMPLOYEES SUPPORT IN SKILLS</v>
      </c>
      <c r="R47" s="10" t="str">
        <f>'Information for BU'!$C$14</f>
        <v>2.1 Enhancing equal access to lifelong learning</v>
      </c>
      <c r="S47" s="10" t="str">
        <f>'Agreement Numbers'!$D$44</f>
        <v>22S15C00107</v>
      </c>
      <c r="T47" s="10" t="str">
        <f>'Information for BU'!$B$13</f>
        <v>SSW Skills</v>
      </c>
      <c r="U47" s="5" t="str">
        <f>'Agreement Numbers'!$G$44</f>
        <v>Transition</v>
      </c>
      <c r="V47" s="10"/>
      <c r="W47" s="10"/>
    </row>
    <row r="48" spans="1:23" x14ac:dyDescent="0.35">
      <c r="A48" s="36" t="str">
        <f>Overview!$B$12</f>
        <v>itt_30129</v>
      </c>
      <c r="B48" s="36" t="str">
        <f>Overview!$B$13</f>
        <v>22-001-02</v>
      </c>
      <c r="C48" s="197">
        <f t="shared" si="0"/>
        <v>0</v>
      </c>
      <c r="D48" s="161" t="s">
        <v>349</v>
      </c>
      <c r="E48" s="207">
        <v>3</v>
      </c>
      <c r="F48" s="23"/>
      <c r="G48" s="101">
        <v>12</v>
      </c>
      <c r="H48" s="101">
        <v>2016</v>
      </c>
      <c r="I48" s="5"/>
      <c r="J48" s="225">
        <f>'Regulated &amp; Non-regulated Lrng'!$N$251</f>
        <v>0</v>
      </c>
      <c r="K48" s="10" t="str">
        <f t="shared" si="1"/>
        <v>itt_30129/22-001-02/0</v>
      </c>
      <c r="L48" s="10" t="str">
        <f>Overview!$B$12</f>
        <v>itt_30129</v>
      </c>
      <c r="M48" s="226" t="s">
        <v>682</v>
      </c>
      <c r="N48" s="10" t="str">
        <f>Overview!$B$10</f>
        <v>LIVERPOOL CITY REGION LEP</v>
      </c>
      <c r="O48" s="10" t="str">
        <f>'Information for BU'!$B$41</f>
        <v>E37022</v>
      </c>
      <c r="P48" s="10" t="s">
        <v>683</v>
      </c>
      <c r="Q48" s="10" t="str">
        <f>Overview!$B$11</f>
        <v>EMPLOYEES SUPPORT IN SKILLS</v>
      </c>
      <c r="R48" s="10" t="str">
        <f>'Information for BU'!$C$14</f>
        <v>2.1 Enhancing equal access to lifelong learning</v>
      </c>
      <c r="S48" s="10" t="str">
        <f>'Agreement Numbers'!$D$44</f>
        <v>22S15C00107</v>
      </c>
      <c r="T48" s="10" t="str">
        <f>'Information for BU'!$B$13</f>
        <v>SSW Skills</v>
      </c>
      <c r="U48" s="5" t="str">
        <f>'Agreement Numbers'!$G$44</f>
        <v>Transition</v>
      </c>
      <c r="V48" s="10"/>
      <c r="W48" s="10"/>
    </row>
    <row r="49" spans="1:23" x14ac:dyDescent="0.35">
      <c r="A49" s="36" t="str">
        <f>Overview!$B$12</f>
        <v>itt_30129</v>
      </c>
      <c r="B49" s="36" t="str">
        <f>Overview!$B$13</f>
        <v>22-001-02</v>
      </c>
      <c r="C49" s="197">
        <f t="shared" si="0"/>
        <v>0</v>
      </c>
      <c r="D49" s="161" t="s">
        <v>349</v>
      </c>
      <c r="E49" s="207">
        <v>3</v>
      </c>
      <c r="F49" s="23"/>
      <c r="G49" s="101">
        <v>1</v>
      </c>
      <c r="H49" s="101">
        <v>2017</v>
      </c>
      <c r="I49" s="5"/>
      <c r="J49" s="225">
        <f>'Regulated &amp; Non-regulated Lrng'!$O$251</f>
        <v>0</v>
      </c>
      <c r="K49" s="10" t="str">
        <f t="shared" si="1"/>
        <v>itt_30129/22-001-02/0</v>
      </c>
      <c r="L49" s="10" t="str">
        <f>Overview!$B$12</f>
        <v>itt_30129</v>
      </c>
      <c r="M49" s="226" t="s">
        <v>682</v>
      </c>
      <c r="N49" s="10" t="str">
        <f>Overview!$B$10</f>
        <v>LIVERPOOL CITY REGION LEP</v>
      </c>
      <c r="O49" s="10" t="str">
        <f>'Information for BU'!$B$41</f>
        <v>E37022</v>
      </c>
      <c r="P49" s="10" t="s">
        <v>683</v>
      </c>
      <c r="Q49" s="10" t="str">
        <f>Overview!$B$11</f>
        <v>EMPLOYEES SUPPORT IN SKILLS</v>
      </c>
      <c r="R49" s="10" t="str">
        <f>'Information for BU'!$C$14</f>
        <v>2.1 Enhancing equal access to lifelong learning</v>
      </c>
      <c r="S49" s="10" t="str">
        <f>'Agreement Numbers'!$D$44</f>
        <v>22S15C00107</v>
      </c>
      <c r="T49" s="10" t="str">
        <f>'Information for BU'!$B$13</f>
        <v>SSW Skills</v>
      </c>
      <c r="U49" s="5" t="str">
        <f>'Agreement Numbers'!$G$44</f>
        <v>Transition</v>
      </c>
      <c r="V49" s="10"/>
      <c r="W49" s="10"/>
    </row>
    <row r="50" spans="1:23" x14ac:dyDescent="0.35">
      <c r="A50" s="36" t="str">
        <f>Overview!$B$12</f>
        <v>itt_30129</v>
      </c>
      <c r="B50" s="36" t="str">
        <f>Overview!$B$13</f>
        <v>22-001-02</v>
      </c>
      <c r="C50" s="197">
        <f t="shared" si="0"/>
        <v>0</v>
      </c>
      <c r="D50" s="161" t="s">
        <v>349</v>
      </c>
      <c r="E50" s="207">
        <v>3</v>
      </c>
      <c r="F50" s="23"/>
      <c r="G50" s="101">
        <v>2</v>
      </c>
      <c r="H50" s="101">
        <v>2017</v>
      </c>
      <c r="I50" s="5"/>
      <c r="J50" s="225">
        <f>'Regulated &amp; Non-regulated Lrng'!$P$251</f>
        <v>0</v>
      </c>
      <c r="K50" s="10" t="str">
        <f t="shared" si="1"/>
        <v>itt_30129/22-001-02/0</v>
      </c>
      <c r="L50" s="10" t="str">
        <f>Overview!$B$12</f>
        <v>itt_30129</v>
      </c>
      <c r="M50" s="226" t="s">
        <v>682</v>
      </c>
      <c r="N50" s="10" t="str">
        <f>Overview!$B$10</f>
        <v>LIVERPOOL CITY REGION LEP</v>
      </c>
      <c r="O50" s="10" t="str">
        <f>'Information for BU'!$B$41</f>
        <v>E37022</v>
      </c>
      <c r="P50" s="10" t="s">
        <v>683</v>
      </c>
      <c r="Q50" s="10" t="str">
        <f>Overview!$B$11</f>
        <v>EMPLOYEES SUPPORT IN SKILLS</v>
      </c>
      <c r="R50" s="10" t="str">
        <f>'Information for BU'!$C$14</f>
        <v>2.1 Enhancing equal access to lifelong learning</v>
      </c>
      <c r="S50" s="10" t="str">
        <f>'Agreement Numbers'!$D$44</f>
        <v>22S15C00107</v>
      </c>
      <c r="T50" s="10" t="str">
        <f>'Information for BU'!$B$13</f>
        <v>SSW Skills</v>
      </c>
      <c r="U50" s="5" t="str">
        <f>'Agreement Numbers'!$G$44</f>
        <v>Transition</v>
      </c>
      <c r="V50" s="10"/>
      <c r="W50" s="10"/>
    </row>
    <row r="51" spans="1:23" x14ac:dyDescent="0.35">
      <c r="A51" s="36" t="str">
        <f>Overview!$B$12</f>
        <v>itt_30129</v>
      </c>
      <c r="B51" s="36" t="str">
        <f>Overview!$B$13</f>
        <v>22-001-02</v>
      </c>
      <c r="C51" s="197">
        <f t="shared" si="0"/>
        <v>0</v>
      </c>
      <c r="D51" s="161" t="s">
        <v>349</v>
      </c>
      <c r="E51" s="207">
        <v>3</v>
      </c>
      <c r="F51" s="23"/>
      <c r="G51" s="101">
        <v>3</v>
      </c>
      <c r="H51" s="101">
        <v>2017</v>
      </c>
      <c r="I51" s="5"/>
      <c r="J51" s="225">
        <f>'Regulated &amp; Non-regulated Lrng'!$Q$251</f>
        <v>0</v>
      </c>
      <c r="K51" s="10" t="str">
        <f t="shared" si="1"/>
        <v>itt_30129/22-001-02/0</v>
      </c>
      <c r="L51" s="10" t="str">
        <f>Overview!$B$12</f>
        <v>itt_30129</v>
      </c>
      <c r="M51" s="226" t="s">
        <v>682</v>
      </c>
      <c r="N51" s="10" t="str">
        <f>Overview!$B$10</f>
        <v>LIVERPOOL CITY REGION LEP</v>
      </c>
      <c r="O51" s="10" t="str">
        <f>'Information for BU'!$B$41</f>
        <v>E37022</v>
      </c>
      <c r="P51" s="10" t="s">
        <v>683</v>
      </c>
      <c r="Q51" s="10" t="str">
        <f>Overview!$B$11</f>
        <v>EMPLOYEES SUPPORT IN SKILLS</v>
      </c>
      <c r="R51" s="10" t="str">
        <f>'Information for BU'!$C$14</f>
        <v>2.1 Enhancing equal access to lifelong learning</v>
      </c>
      <c r="S51" s="10" t="str">
        <f>'Agreement Numbers'!$D$44</f>
        <v>22S15C00107</v>
      </c>
      <c r="T51" s="10" t="str">
        <f>'Information for BU'!$B$13</f>
        <v>SSW Skills</v>
      </c>
      <c r="U51" s="5" t="str">
        <f>'Agreement Numbers'!$G$44</f>
        <v>Transition</v>
      </c>
      <c r="V51" s="10"/>
      <c r="W51" s="10"/>
    </row>
    <row r="52" spans="1:23" x14ac:dyDescent="0.35">
      <c r="A52" s="36" t="str">
        <f>Overview!$B$12</f>
        <v>itt_30129</v>
      </c>
      <c r="B52" s="36" t="str">
        <f>Overview!$B$13</f>
        <v>22-001-02</v>
      </c>
      <c r="C52" s="197">
        <f t="shared" si="0"/>
        <v>0</v>
      </c>
      <c r="D52" s="161" t="s">
        <v>349</v>
      </c>
      <c r="E52" s="207">
        <v>3</v>
      </c>
      <c r="F52" s="23"/>
      <c r="G52" s="101">
        <v>4</v>
      </c>
      <c r="H52" s="101">
        <v>2017</v>
      </c>
      <c r="I52" s="5"/>
      <c r="J52" s="225">
        <f>'Regulated &amp; Non-regulated Lrng'!$R$251</f>
        <v>0</v>
      </c>
      <c r="K52" s="10" t="str">
        <f t="shared" si="1"/>
        <v>itt_30129/22-001-02/0</v>
      </c>
      <c r="L52" s="10" t="str">
        <f>Overview!$B$12</f>
        <v>itt_30129</v>
      </c>
      <c r="M52" s="226" t="s">
        <v>682</v>
      </c>
      <c r="N52" s="10" t="str">
        <f>Overview!$B$10</f>
        <v>LIVERPOOL CITY REGION LEP</v>
      </c>
      <c r="O52" s="10" t="str">
        <f>'Information for BU'!$B$41</f>
        <v>E37022</v>
      </c>
      <c r="P52" s="10" t="s">
        <v>683</v>
      </c>
      <c r="Q52" s="10" t="str">
        <f>Overview!$B$11</f>
        <v>EMPLOYEES SUPPORT IN SKILLS</v>
      </c>
      <c r="R52" s="10" t="str">
        <f>'Information for BU'!$C$14</f>
        <v>2.1 Enhancing equal access to lifelong learning</v>
      </c>
      <c r="S52" s="10" t="str">
        <f>'Agreement Numbers'!$D$44</f>
        <v>22S15C00107</v>
      </c>
      <c r="T52" s="10" t="str">
        <f>'Information for BU'!$B$13</f>
        <v>SSW Skills</v>
      </c>
      <c r="U52" s="5" t="str">
        <f>'Agreement Numbers'!$G$44</f>
        <v>Transition</v>
      </c>
      <c r="V52" s="10"/>
      <c r="W52" s="10"/>
    </row>
    <row r="53" spans="1:23" x14ac:dyDescent="0.35">
      <c r="A53" s="36" t="str">
        <f>Overview!$B$12</f>
        <v>itt_30129</v>
      </c>
      <c r="B53" s="36" t="str">
        <f>Overview!$B$13</f>
        <v>22-001-02</v>
      </c>
      <c r="C53" s="197">
        <f t="shared" si="0"/>
        <v>0</v>
      </c>
      <c r="D53" s="161" t="s">
        <v>349</v>
      </c>
      <c r="E53" s="207">
        <v>3</v>
      </c>
      <c r="F53" s="23"/>
      <c r="G53" s="101">
        <v>5</v>
      </c>
      <c r="H53" s="101">
        <v>2017</v>
      </c>
      <c r="I53" s="5"/>
      <c r="J53" s="225">
        <f>'Regulated &amp; Non-regulated Lrng'!$S$251</f>
        <v>0</v>
      </c>
      <c r="K53" s="10" t="str">
        <f t="shared" si="1"/>
        <v>itt_30129/22-001-02/0</v>
      </c>
      <c r="L53" s="10" t="str">
        <f>Overview!$B$12</f>
        <v>itt_30129</v>
      </c>
      <c r="M53" s="226" t="s">
        <v>682</v>
      </c>
      <c r="N53" s="10" t="str">
        <f>Overview!$B$10</f>
        <v>LIVERPOOL CITY REGION LEP</v>
      </c>
      <c r="O53" s="10" t="str">
        <f>'Information for BU'!$B$41</f>
        <v>E37022</v>
      </c>
      <c r="P53" s="10" t="s">
        <v>683</v>
      </c>
      <c r="Q53" s="10" t="str">
        <f>Overview!$B$11</f>
        <v>EMPLOYEES SUPPORT IN SKILLS</v>
      </c>
      <c r="R53" s="10" t="str">
        <f>'Information for BU'!$C$14</f>
        <v>2.1 Enhancing equal access to lifelong learning</v>
      </c>
      <c r="S53" s="10" t="str">
        <f>'Agreement Numbers'!$D$44</f>
        <v>22S15C00107</v>
      </c>
      <c r="T53" s="10" t="str">
        <f>'Information for BU'!$B$13</f>
        <v>SSW Skills</v>
      </c>
      <c r="U53" s="5" t="str">
        <f>'Agreement Numbers'!$G$44</f>
        <v>Transition</v>
      </c>
      <c r="V53" s="10"/>
      <c r="W53" s="10"/>
    </row>
    <row r="54" spans="1:23" x14ac:dyDescent="0.35">
      <c r="A54" s="36" t="str">
        <f>Overview!$B$12</f>
        <v>itt_30129</v>
      </c>
      <c r="B54" s="36" t="str">
        <f>Overview!$B$13</f>
        <v>22-001-02</v>
      </c>
      <c r="C54" s="197">
        <f t="shared" si="0"/>
        <v>0</v>
      </c>
      <c r="D54" s="161" t="s">
        <v>349</v>
      </c>
      <c r="E54" s="207">
        <v>3</v>
      </c>
      <c r="F54" s="23"/>
      <c r="G54" s="101">
        <v>6</v>
      </c>
      <c r="H54" s="101">
        <v>2017</v>
      </c>
      <c r="I54" s="5"/>
      <c r="J54" s="225">
        <f>'Regulated &amp; Non-regulated Lrng'!$T$251</f>
        <v>0</v>
      </c>
      <c r="K54" s="10" t="str">
        <f t="shared" si="1"/>
        <v>itt_30129/22-001-02/0</v>
      </c>
      <c r="L54" s="10" t="str">
        <f>Overview!$B$12</f>
        <v>itt_30129</v>
      </c>
      <c r="M54" s="226" t="s">
        <v>682</v>
      </c>
      <c r="N54" s="10" t="str">
        <f>Overview!$B$10</f>
        <v>LIVERPOOL CITY REGION LEP</v>
      </c>
      <c r="O54" s="10" t="str">
        <f>'Information for BU'!$B$41</f>
        <v>E37022</v>
      </c>
      <c r="P54" s="10" t="s">
        <v>683</v>
      </c>
      <c r="Q54" s="10" t="str">
        <f>Overview!$B$11</f>
        <v>EMPLOYEES SUPPORT IN SKILLS</v>
      </c>
      <c r="R54" s="10" t="str">
        <f>'Information for BU'!$C$14</f>
        <v>2.1 Enhancing equal access to lifelong learning</v>
      </c>
      <c r="S54" s="10" t="str">
        <f>'Agreement Numbers'!$D$44</f>
        <v>22S15C00107</v>
      </c>
      <c r="T54" s="10" t="str">
        <f>'Information for BU'!$B$13</f>
        <v>SSW Skills</v>
      </c>
      <c r="U54" s="5" t="str">
        <f>'Agreement Numbers'!$G$44</f>
        <v>Transition</v>
      </c>
      <c r="V54" s="10"/>
      <c r="W54" s="10"/>
    </row>
    <row r="55" spans="1:23" x14ac:dyDescent="0.35">
      <c r="A55" s="36" t="str">
        <f>Overview!$B$12</f>
        <v>itt_30129</v>
      </c>
      <c r="B55" s="36" t="str">
        <f>Overview!$B$13</f>
        <v>22-001-02</v>
      </c>
      <c r="C55" s="197">
        <f t="shared" si="0"/>
        <v>0</v>
      </c>
      <c r="D55" s="161" t="s">
        <v>349</v>
      </c>
      <c r="E55" s="207">
        <v>3</v>
      </c>
      <c r="F55" s="23"/>
      <c r="G55" s="101">
        <v>7</v>
      </c>
      <c r="H55" s="101">
        <v>2017</v>
      </c>
      <c r="I55" s="5"/>
      <c r="J55" s="225">
        <f>'Regulated &amp; Non-regulated Lrng'!$U$251</f>
        <v>0</v>
      </c>
      <c r="K55" s="10" t="str">
        <f t="shared" si="1"/>
        <v>itt_30129/22-001-02/0</v>
      </c>
      <c r="L55" s="10" t="str">
        <f>Overview!$B$12</f>
        <v>itt_30129</v>
      </c>
      <c r="M55" s="226" t="s">
        <v>682</v>
      </c>
      <c r="N55" s="10" t="str">
        <f>Overview!$B$10</f>
        <v>LIVERPOOL CITY REGION LEP</v>
      </c>
      <c r="O55" s="10" t="str">
        <f>'Information for BU'!$B$41</f>
        <v>E37022</v>
      </c>
      <c r="P55" s="10" t="s">
        <v>683</v>
      </c>
      <c r="Q55" s="10" t="str">
        <f>Overview!$B$11</f>
        <v>EMPLOYEES SUPPORT IN SKILLS</v>
      </c>
      <c r="R55" s="10" t="str">
        <f>'Information for BU'!$C$14</f>
        <v>2.1 Enhancing equal access to lifelong learning</v>
      </c>
      <c r="S55" s="10" t="str">
        <f>'Agreement Numbers'!$D$44</f>
        <v>22S15C00107</v>
      </c>
      <c r="T55" s="10" t="str">
        <f>'Information for BU'!$B$13</f>
        <v>SSW Skills</v>
      </c>
      <c r="U55" s="5" t="str">
        <f>'Agreement Numbers'!$G$44</f>
        <v>Transition</v>
      </c>
      <c r="V55" s="10"/>
      <c r="W55" s="10"/>
    </row>
    <row r="56" spans="1:23" x14ac:dyDescent="0.35">
      <c r="A56" s="36" t="str">
        <f>Overview!$B$12</f>
        <v>itt_30129</v>
      </c>
      <c r="B56" s="36" t="str">
        <f>Overview!$B$13</f>
        <v>22-001-02</v>
      </c>
      <c r="C56" s="197">
        <f t="shared" si="0"/>
        <v>0</v>
      </c>
      <c r="D56" s="161" t="s">
        <v>349</v>
      </c>
      <c r="E56" s="207">
        <v>3</v>
      </c>
      <c r="F56" s="23"/>
      <c r="G56" s="101">
        <v>8</v>
      </c>
      <c r="H56" s="101">
        <v>2017</v>
      </c>
      <c r="I56" s="5"/>
      <c r="J56" s="225">
        <f>'Regulated &amp; Non-regulated Lrng'!$V$251</f>
        <v>0</v>
      </c>
      <c r="K56" s="10" t="str">
        <f t="shared" si="1"/>
        <v>itt_30129/22-001-02/0</v>
      </c>
      <c r="L56" s="10" t="str">
        <f>Overview!$B$12</f>
        <v>itt_30129</v>
      </c>
      <c r="M56" s="226" t="s">
        <v>682</v>
      </c>
      <c r="N56" s="10" t="str">
        <f>Overview!$B$10</f>
        <v>LIVERPOOL CITY REGION LEP</v>
      </c>
      <c r="O56" s="10" t="str">
        <f>'Information for BU'!$B$41</f>
        <v>E37022</v>
      </c>
      <c r="P56" s="10" t="s">
        <v>683</v>
      </c>
      <c r="Q56" s="10" t="str">
        <f>Overview!$B$11</f>
        <v>EMPLOYEES SUPPORT IN SKILLS</v>
      </c>
      <c r="R56" s="10" t="str">
        <f>'Information for BU'!$C$14</f>
        <v>2.1 Enhancing equal access to lifelong learning</v>
      </c>
      <c r="S56" s="10" t="str">
        <f>'Agreement Numbers'!$D$44</f>
        <v>22S15C00107</v>
      </c>
      <c r="T56" s="10" t="str">
        <f>'Information for BU'!$B$13</f>
        <v>SSW Skills</v>
      </c>
      <c r="U56" s="5" t="str">
        <f>'Agreement Numbers'!$G$44</f>
        <v>Transition</v>
      </c>
      <c r="V56" s="10"/>
      <c r="W56" s="10"/>
    </row>
    <row r="57" spans="1:23" x14ac:dyDescent="0.35">
      <c r="A57" s="36" t="str">
        <f>Overview!$B$12</f>
        <v>itt_30129</v>
      </c>
      <c r="B57" s="36" t="str">
        <f>Overview!$B$13</f>
        <v>22-001-02</v>
      </c>
      <c r="C57" s="197">
        <f t="shared" si="0"/>
        <v>0</v>
      </c>
      <c r="D57" s="161" t="s">
        <v>349</v>
      </c>
      <c r="E57" s="207">
        <v>3</v>
      </c>
      <c r="F57" s="23"/>
      <c r="G57" s="101">
        <v>9</v>
      </c>
      <c r="H57" s="101">
        <v>2017</v>
      </c>
      <c r="I57" s="5"/>
      <c r="J57" s="225">
        <f>'Regulated &amp; Non-regulated Lrng'!$W$251</f>
        <v>0</v>
      </c>
      <c r="K57" s="10" t="str">
        <f t="shared" si="1"/>
        <v>itt_30129/22-001-02/0</v>
      </c>
      <c r="L57" s="10" t="str">
        <f>Overview!$B$12</f>
        <v>itt_30129</v>
      </c>
      <c r="M57" s="226" t="s">
        <v>682</v>
      </c>
      <c r="N57" s="10" t="str">
        <f>Overview!$B$10</f>
        <v>LIVERPOOL CITY REGION LEP</v>
      </c>
      <c r="O57" s="10" t="str">
        <f>'Information for BU'!$B$41</f>
        <v>E37022</v>
      </c>
      <c r="P57" s="10" t="s">
        <v>683</v>
      </c>
      <c r="Q57" s="10" t="str">
        <f>Overview!$B$11</f>
        <v>EMPLOYEES SUPPORT IN SKILLS</v>
      </c>
      <c r="R57" s="10" t="str">
        <f>'Information for BU'!$C$14</f>
        <v>2.1 Enhancing equal access to lifelong learning</v>
      </c>
      <c r="S57" s="10" t="str">
        <f>'Agreement Numbers'!$D$44</f>
        <v>22S15C00107</v>
      </c>
      <c r="T57" s="10" t="str">
        <f>'Information for BU'!$B$13</f>
        <v>SSW Skills</v>
      </c>
      <c r="U57" s="5" t="str">
        <f>'Agreement Numbers'!$G$44</f>
        <v>Transition</v>
      </c>
      <c r="V57" s="10"/>
      <c r="W57" s="10"/>
    </row>
    <row r="58" spans="1:23" x14ac:dyDescent="0.35">
      <c r="A58" s="36" t="str">
        <f>Overview!$B$12</f>
        <v>itt_30129</v>
      </c>
      <c r="B58" s="36" t="str">
        <f>Overview!$B$13</f>
        <v>22-001-02</v>
      </c>
      <c r="C58" s="197">
        <f t="shared" si="0"/>
        <v>0</v>
      </c>
      <c r="D58" s="161" t="s">
        <v>349</v>
      </c>
      <c r="E58" s="207">
        <v>3</v>
      </c>
      <c r="F58" s="23"/>
      <c r="G58" s="101">
        <v>10</v>
      </c>
      <c r="H58" s="101">
        <v>2017</v>
      </c>
      <c r="I58" s="5"/>
      <c r="J58" s="225">
        <f>'Regulated &amp; Non-regulated Lrng'!$X$251</f>
        <v>0</v>
      </c>
      <c r="K58" s="10" t="str">
        <f t="shared" si="1"/>
        <v>itt_30129/22-001-02/0</v>
      </c>
      <c r="L58" s="10" t="str">
        <f>Overview!$B$12</f>
        <v>itt_30129</v>
      </c>
      <c r="M58" s="226" t="s">
        <v>682</v>
      </c>
      <c r="N58" s="10" t="str">
        <f>Overview!$B$10</f>
        <v>LIVERPOOL CITY REGION LEP</v>
      </c>
      <c r="O58" s="10" t="str">
        <f>'Information for BU'!$B$41</f>
        <v>E37022</v>
      </c>
      <c r="P58" s="10" t="s">
        <v>683</v>
      </c>
      <c r="Q58" s="10" t="str">
        <f>Overview!$B$11</f>
        <v>EMPLOYEES SUPPORT IN SKILLS</v>
      </c>
      <c r="R58" s="10" t="str">
        <f>'Information for BU'!$C$14</f>
        <v>2.1 Enhancing equal access to lifelong learning</v>
      </c>
      <c r="S58" s="10" t="str">
        <f>'Agreement Numbers'!$D$44</f>
        <v>22S15C00107</v>
      </c>
      <c r="T58" s="10" t="str">
        <f>'Information for BU'!$B$13</f>
        <v>SSW Skills</v>
      </c>
      <c r="U58" s="5" t="str">
        <f>'Agreement Numbers'!$G$44</f>
        <v>Transition</v>
      </c>
      <c r="V58" s="10"/>
      <c r="W58" s="10"/>
    </row>
    <row r="59" spans="1:23" x14ac:dyDescent="0.35">
      <c r="A59" s="36" t="str">
        <f>Overview!$B$12</f>
        <v>itt_30129</v>
      </c>
      <c r="B59" s="36" t="str">
        <f>Overview!$B$13</f>
        <v>22-001-02</v>
      </c>
      <c r="C59" s="197">
        <f t="shared" si="0"/>
        <v>0</v>
      </c>
      <c r="D59" s="161" t="s">
        <v>349</v>
      </c>
      <c r="E59" s="207">
        <v>3</v>
      </c>
      <c r="F59" s="23"/>
      <c r="G59" s="101">
        <v>11</v>
      </c>
      <c r="H59" s="101">
        <v>2017</v>
      </c>
      <c r="I59" s="5"/>
      <c r="J59" s="225">
        <f>'Regulated &amp; Non-regulated Lrng'!$Y$251</f>
        <v>0</v>
      </c>
      <c r="K59" s="10" t="str">
        <f t="shared" si="1"/>
        <v>itt_30129/22-001-02/0</v>
      </c>
      <c r="L59" s="10" t="str">
        <f>Overview!$B$12</f>
        <v>itt_30129</v>
      </c>
      <c r="M59" s="226" t="s">
        <v>682</v>
      </c>
      <c r="N59" s="10" t="str">
        <f>Overview!$B$10</f>
        <v>LIVERPOOL CITY REGION LEP</v>
      </c>
      <c r="O59" s="10" t="str">
        <f>'Information for BU'!$B$41</f>
        <v>E37022</v>
      </c>
      <c r="P59" s="10" t="s">
        <v>683</v>
      </c>
      <c r="Q59" s="10" t="str">
        <f>Overview!$B$11</f>
        <v>EMPLOYEES SUPPORT IN SKILLS</v>
      </c>
      <c r="R59" s="10" t="str">
        <f>'Information for BU'!$C$14</f>
        <v>2.1 Enhancing equal access to lifelong learning</v>
      </c>
      <c r="S59" s="10" t="str">
        <f>'Agreement Numbers'!$D$44</f>
        <v>22S15C00107</v>
      </c>
      <c r="T59" s="10" t="str">
        <f>'Information for BU'!$B$13</f>
        <v>SSW Skills</v>
      </c>
      <c r="U59" s="5" t="str">
        <f>'Agreement Numbers'!$G$44</f>
        <v>Transition</v>
      </c>
      <c r="V59" s="10"/>
      <c r="W59" s="10"/>
    </row>
    <row r="60" spans="1:23" x14ac:dyDescent="0.35">
      <c r="A60" s="36" t="str">
        <f>Overview!$B$12</f>
        <v>itt_30129</v>
      </c>
      <c r="B60" s="36" t="str">
        <f>Overview!$B$13</f>
        <v>22-001-02</v>
      </c>
      <c r="C60" s="197">
        <f t="shared" si="0"/>
        <v>0</v>
      </c>
      <c r="D60" s="161" t="s">
        <v>349</v>
      </c>
      <c r="E60" s="207">
        <v>3</v>
      </c>
      <c r="F60" s="23"/>
      <c r="G60" s="101">
        <v>12</v>
      </c>
      <c r="H60" s="101">
        <v>2017</v>
      </c>
      <c r="I60" s="5"/>
      <c r="J60" s="225">
        <f>'Regulated &amp; Non-regulated Lrng'!$Z$251</f>
        <v>0</v>
      </c>
      <c r="K60" s="10" t="str">
        <f t="shared" si="1"/>
        <v>itt_30129/22-001-02/0</v>
      </c>
      <c r="L60" s="10" t="str">
        <f>Overview!$B$12</f>
        <v>itt_30129</v>
      </c>
      <c r="M60" s="226" t="s">
        <v>682</v>
      </c>
      <c r="N60" s="10" t="str">
        <f>Overview!$B$10</f>
        <v>LIVERPOOL CITY REGION LEP</v>
      </c>
      <c r="O60" s="10" t="str">
        <f>'Information for BU'!$B$41</f>
        <v>E37022</v>
      </c>
      <c r="P60" s="10" t="s">
        <v>683</v>
      </c>
      <c r="Q60" s="10" t="str">
        <f>Overview!$B$11</f>
        <v>EMPLOYEES SUPPORT IN SKILLS</v>
      </c>
      <c r="R60" s="10" t="str">
        <f>'Information for BU'!$C$14</f>
        <v>2.1 Enhancing equal access to lifelong learning</v>
      </c>
      <c r="S60" s="10" t="str">
        <f>'Agreement Numbers'!$D$44</f>
        <v>22S15C00107</v>
      </c>
      <c r="T60" s="10" t="str">
        <f>'Information for BU'!$B$13</f>
        <v>SSW Skills</v>
      </c>
      <c r="U60" s="5" t="str">
        <f>'Agreement Numbers'!$G$44</f>
        <v>Transition</v>
      </c>
      <c r="V60" s="10"/>
      <c r="W60" s="10"/>
    </row>
    <row r="61" spans="1:23" x14ac:dyDescent="0.35">
      <c r="A61" s="36" t="str">
        <f>Overview!$B$12</f>
        <v>itt_30129</v>
      </c>
      <c r="B61" s="36" t="str">
        <f>Overview!$B$13</f>
        <v>22-001-02</v>
      </c>
      <c r="C61" s="197">
        <f t="shared" si="0"/>
        <v>0</v>
      </c>
      <c r="D61" s="161" t="s">
        <v>349</v>
      </c>
      <c r="E61" s="207">
        <v>3</v>
      </c>
      <c r="F61" s="23"/>
      <c r="G61" s="101">
        <v>1</v>
      </c>
      <c r="H61" s="101">
        <v>2018</v>
      </c>
      <c r="I61" s="5"/>
      <c r="J61" s="225">
        <f>'Regulated &amp; Non-regulated Lrng'!$AA$251</f>
        <v>0</v>
      </c>
      <c r="K61" s="10" t="str">
        <f t="shared" si="1"/>
        <v>itt_30129/22-001-02/0</v>
      </c>
      <c r="L61" s="10" t="str">
        <f>Overview!$B$12</f>
        <v>itt_30129</v>
      </c>
      <c r="M61" s="226" t="s">
        <v>682</v>
      </c>
      <c r="N61" s="10" t="str">
        <f>Overview!$B$10</f>
        <v>LIVERPOOL CITY REGION LEP</v>
      </c>
      <c r="O61" s="10" t="str">
        <f>'Information for BU'!$B$41</f>
        <v>E37022</v>
      </c>
      <c r="P61" s="10" t="s">
        <v>683</v>
      </c>
      <c r="Q61" s="10" t="str">
        <f>Overview!$B$11</f>
        <v>EMPLOYEES SUPPORT IN SKILLS</v>
      </c>
      <c r="R61" s="10" t="str">
        <f>'Information for BU'!$C$14</f>
        <v>2.1 Enhancing equal access to lifelong learning</v>
      </c>
      <c r="S61" s="10" t="str">
        <f>'Agreement Numbers'!$D$44</f>
        <v>22S15C00107</v>
      </c>
      <c r="T61" s="10" t="str">
        <f>'Information for BU'!$B$13</f>
        <v>SSW Skills</v>
      </c>
      <c r="U61" s="5" t="str">
        <f>'Agreement Numbers'!$G$44</f>
        <v>Transition</v>
      </c>
      <c r="V61" s="10"/>
      <c r="W61" s="10"/>
    </row>
    <row r="62" spans="1:23" x14ac:dyDescent="0.35">
      <c r="A62" s="36" t="str">
        <f>Overview!$B$12</f>
        <v>itt_30129</v>
      </c>
      <c r="B62" s="36" t="str">
        <f>Overview!$B$13</f>
        <v>22-001-02</v>
      </c>
      <c r="C62" s="197">
        <f t="shared" si="0"/>
        <v>0</v>
      </c>
      <c r="D62" s="161" t="s">
        <v>349</v>
      </c>
      <c r="E62" s="207">
        <v>3</v>
      </c>
      <c r="F62" s="23"/>
      <c r="G62" s="101">
        <v>2</v>
      </c>
      <c r="H62" s="101">
        <v>2018</v>
      </c>
      <c r="I62" s="5"/>
      <c r="J62" s="225">
        <f>'Regulated &amp; Non-regulated Lrng'!$AB$251</f>
        <v>0</v>
      </c>
      <c r="K62" s="10" t="str">
        <f t="shared" si="1"/>
        <v>itt_30129/22-001-02/0</v>
      </c>
      <c r="L62" s="10" t="str">
        <f>Overview!$B$12</f>
        <v>itt_30129</v>
      </c>
      <c r="M62" s="226" t="s">
        <v>682</v>
      </c>
      <c r="N62" s="10" t="str">
        <f>Overview!$B$10</f>
        <v>LIVERPOOL CITY REGION LEP</v>
      </c>
      <c r="O62" s="10" t="str">
        <f>'Information for BU'!$B$41</f>
        <v>E37022</v>
      </c>
      <c r="P62" s="10" t="s">
        <v>683</v>
      </c>
      <c r="Q62" s="10" t="str">
        <f>Overview!$B$11</f>
        <v>EMPLOYEES SUPPORT IN SKILLS</v>
      </c>
      <c r="R62" s="10" t="str">
        <f>'Information for BU'!$C$14</f>
        <v>2.1 Enhancing equal access to lifelong learning</v>
      </c>
      <c r="S62" s="10" t="str">
        <f>'Agreement Numbers'!$D$44</f>
        <v>22S15C00107</v>
      </c>
      <c r="T62" s="10" t="str">
        <f>'Information for BU'!$B$13</f>
        <v>SSW Skills</v>
      </c>
      <c r="U62" s="5" t="str">
        <f>'Agreement Numbers'!$G$44</f>
        <v>Transition</v>
      </c>
      <c r="V62" s="10"/>
      <c r="W62" s="10"/>
    </row>
    <row r="63" spans="1:23" x14ac:dyDescent="0.35">
      <c r="A63" s="36" t="str">
        <f>Overview!$B$12</f>
        <v>itt_30129</v>
      </c>
      <c r="B63" s="36" t="str">
        <f>Overview!$B$13</f>
        <v>22-001-02</v>
      </c>
      <c r="C63" s="197">
        <f t="shared" si="0"/>
        <v>0</v>
      </c>
      <c r="D63" s="161" t="s">
        <v>349</v>
      </c>
      <c r="E63" s="207">
        <v>3</v>
      </c>
      <c r="F63" s="23"/>
      <c r="G63" s="101">
        <v>3</v>
      </c>
      <c r="H63" s="101">
        <v>2018</v>
      </c>
      <c r="I63" s="5"/>
      <c r="J63" s="225">
        <f>'Regulated &amp; Non-regulated Lrng'!$AC$251</f>
        <v>0</v>
      </c>
      <c r="K63" s="10" t="str">
        <f t="shared" si="1"/>
        <v>itt_30129/22-001-02/0</v>
      </c>
      <c r="L63" s="10" t="str">
        <f>Overview!$B$12</f>
        <v>itt_30129</v>
      </c>
      <c r="M63" s="226" t="s">
        <v>682</v>
      </c>
      <c r="N63" s="10" t="str">
        <f>Overview!$B$10</f>
        <v>LIVERPOOL CITY REGION LEP</v>
      </c>
      <c r="O63" s="10" t="str">
        <f>'Information for BU'!$B$41</f>
        <v>E37022</v>
      </c>
      <c r="P63" s="10" t="s">
        <v>683</v>
      </c>
      <c r="Q63" s="10" t="str">
        <f>Overview!$B$11</f>
        <v>EMPLOYEES SUPPORT IN SKILLS</v>
      </c>
      <c r="R63" s="10" t="str">
        <f>'Information for BU'!$C$14</f>
        <v>2.1 Enhancing equal access to lifelong learning</v>
      </c>
      <c r="S63" s="10" t="str">
        <f>'Agreement Numbers'!$D$44</f>
        <v>22S15C00107</v>
      </c>
      <c r="T63" s="10" t="str">
        <f>'Information for BU'!$B$13</f>
        <v>SSW Skills</v>
      </c>
      <c r="U63" s="5" t="str">
        <f>'Agreement Numbers'!$G$44</f>
        <v>Transition</v>
      </c>
      <c r="V63" s="10"/>
      <c r="W63" s="10"/>
    </row>
    <row r="64" spans="1:23" x14ac:dyDescent="0.35">
      <c r="A64" s="36" t="str">
        <f>Overview!$B$12</f>
        <v>itt_30129</v>
      </c>
      <c r="B64" s="36" t="str">
        <f>Overview!$B$13</f>
        <v>22-001-02</v>
      </c>
      <c r="C64" s="197">
        <f t="shared" ref="C64:C101" si="2">$D$3</f>
        <v>0</v>
      </c>
      <c r="D64" s="161" t="str">
        <f>CONCATENATE(Overview!$A$28," ",Overview!$B$28)</f>
        <v>SD01 SME engagement and training needs analysis</v>
      </c>
      <c r="E64" s="207">
        <v>8</v>
      </c>
      <c r="F64" s="171">
        <f>Overview!$D$28</f>
        <v>100</v>
      </c>
      <c r="G64" s="101">
        <v>9</v>
      </c>
      <c r="H64" s="101">
        <v>2016</v>
      </c>
      <c r="I64" s="5">
        <f>Overview!L28</f>
        <v>0</v>
      </c>
      <c r="J64" s="41">
        <f>SUM(I64*Overview!$D$28)</f>
        <v>0</v>
      </c>
      <c r="K64" s="10" t="str">
        <f t="shared" ref="K64:K101" si="3">CONCATENATE(A64,"/",B64,"/",C64)</f>
        <v>itt_30129/22-001-02/0</v>
      </c>
      <c r="L64" s="10" t="str">
        <f>Overview!$B$12</f>
        <v>itt_30129</v>
      </c>
      <c r="M64" s="226" t="s">
        <v>682</v>
      </c>
      <c r="N64" s="10" t="str">
        <f>Overview!$B$10</f>
        <v>LIVERPOOL CITY REGION LEP</v>
      </c>
      <c r="O64" s="10" t="str">
        <f>'Information for BU'!$B$41</f>
        <v>E37022</v>
      </c>
      <c r="P64" s="10" t="s">
        <v>683</v>
      </c>
      <c r="Q64" s="10" t="str">
        <f>Overview!$B$11</f>
        <v>EMPLOYEES SUPPORT IN SKILLS</v>
      </c>
      <c r="R64" s="10" t="str">
        <f>'Information for BU'!$C$14</f>
        <v>2.1 Enhancing equal access to lifelong learning</v>
      </c>
      <c r="S64" s="10" t="str">
        <f>'Agreement Numbers'!$D$44</f>
        <v>22S15C00107</v>
      </c>
      <c r="T64" s="10" t="str">
        <f>'Information for BU'!$B$13</f>
        <v>SSW Skills</v>
      </c>
      <c r="U64" s="5" t="str">
        <f>'Agreement Numbers'!$G$44</f>
        <v>Transition</v>
      </c>
      <c r="V64" s="10"/>
      <c r="W64" s="10"/>
    </row>
    <row r="65" spans="1:23" x14ac:dyDescent="0.35">
      <c r="A65" s="36" t="str">
        <f>Overview!$B$12</f>
        <v>itt_30129</v>
      </c>
      <c r="B65" s="36" t="str">
        <f>Overview!$B$13</f>
        <v>22-001-02</v>
      </c>
      <c r="C65" s="197">
        <f t="shared" si="2"/>
        <v>0</v>
      </c>
      <c r="D65" s="161" t="str">
        <f>CONCATENATE(Overview!$A$28," ",Overview!$B$28)</f>
        <v>SD01 SME engagement and training needs analysis</v>
      </c>
      <c r="E65" s="207">
        <v>8</v>
      </c>
      <c r="F65" s="171">
        <f>Overview!$D$28</f>
        <v>100</v>
      </c>
      <c r="G65" s="101">
        <v>10</v>
      </c>
      <c r="H65" s="101">
        <v>2016</v>
      </c>
      <c r="I65" s="5">
        <f>Overview!M28</f>
        <v>0</v>
      </c>
      <c r="J65" s="41">
        <f>SUM(I65*Overview!$D$28)</f>
        <v>0</v>
      </c>
      <c r="K65" s="10" t="str">
        <f t="shared" si="3"/>
        <v>itt_30129/22-001-02/0</v>
      </c>
      <c r="L65" s="10" t="str">
        <f>Overview!$B$12</f>
        <v>itt_30129</v>
      </c>
      <c r="M65" s="226" t="s">
        <v>682</v>
      </c>
      <c r="N65" s="10" t="str">
        <f>Overview!$B$10</f>
        <v>LIVERPOOL CITY REGION LEP</v>
      </c>
      <c r="O65" s="10" t="str">
        <f>'Information for BU'!$B$41</f>
        <v>E37022</v>
      </c>
      <c r="P65" s="10" t="s">
        <v>683</v>
      </c>
      <c r="Q65" s="10" t="str">
        <f>Overview!$B$11</f>
        <v>EMPLOYEES SUPPORT IN SKILLS</v>
      </c>
      <c r="R65" s="10" t="str">
        <f>'Information for BU'!$C$14</f>
        <v>2.1 Enhancing equal access to lifelong learning</v>
      </c>
      <c r="S65" s="10" t="str">
        <f>'Agreement Numbers'!$D$44</f>
        <v>22S15C00107</v>
      </c>
      <c r="T65" s="10" t="str">
        <f>'Information for BU'!$B$13</f>
        <v>SSW Skills</v>
      </c>
      <c r="U65" s="5" t="str">
        <f>'Agreement Numbers'!$G$44</f>
        <v>Transition</v>
      </c>
      <c r="V65" s="10"/>
      <c r="W65" s="10"/>
    </row>
    <row r="66" spans="1:23" x14ac:dyDescent="0.35">
      <c r="A66" s="36" t="str">
        <f>Overview!$B$12</f>
        <v>itt_30129</v>
      </c>
      <c r="B66" s="36" t="str">
        <f>Overview!$B$13</f>
        <v>22-001-02</v>
      </c>
      <c r="C66" s="197">
        <f t="shared" si="2"/>
        <v>0</v>
      </c>
      <c r="D66" s="161" t="str">
        <f>CONCATENATE(Overview!$A$28," ",Overview!$B$28)</f>
        <v>SD01 SME engagement and training needs analysis</v>
      </c>
      <c r="E66" s="207">
        <v>8</v>
      </c>
      <c r="F66" s="171">
        <f>Overview!$D$28</f>
        <v>100</v>
      </c>
      <c r="G66" s="101">
        <v>11</v>
      </c>
      <c r="H66" s="101">
        <v>2016</v>
      </c>
      <c r="I66" s="5">
        <f>Overview!N28</f>
        <v>0</v>
      </c>
      <c r="J66" s="41">
        <f>SUM(I66*Overview!$D$28)</f>
        <v>0</v>
      </c>
      <c r="K66" s="10" t="str">
        <f t="shared" si="3"/>
        <v>itt_30129/22-001-02/0</v>
      </c>
      <c r="L66" s="10" t="str">
        <f>Overview!$B$12</f>
        <v>itt_30129</v>
      </c>
      <c r="M66" s="226" t="s">
        <v>682</v>
      </c>
      <c r="N66" s="10" t="str">
        <f>Overview!$B$10</f>
        <v>LIVERPOOL CITY REGION LEP</v>
      </c>
      <c r="O66" s="10" t="str">
        <f>'Information for BU'!$B$41</f>
        <v>E37022</v>
      </c>
      <c r="P66" s="10" t="s">
        <v>683</v>
      </c>
      <c r="Q66" s="10" t="str">
        <f>Overview!$B$11</f>
        <v>EMPLOYEES SUPPORT IN SKILLS</v>
      </c>
      <c r="R66" s="10" t="str">
        <f>'Information for BU'!$C$14</f>
        <v>2.1 Enhancing equal access to lifelong learning</v>
      </c>
      <c r="S66" s="10" t="str">
        <f>'Agreement Numbers'!$D$44</f>
        <v>22S15C00107</v>
      </c>
      <c r="T66" s="10" t="str">
        <f>'Information for BU'!$B$13</f>
        <v>SSW Skills</v>
      </c>
      <c r="U66" s="5" t="str">
        <f>'Agreement Numbers'!$G$44</f>
        <v>Transition</v>
      </c>
      <c r="V66" s="10"/>
      <c r="W66" s="10"/>
    </row>
    <row r="67" spans="1:23" x14ac:dyDescent="0.35">
      <c r="A67" s="36" t="str">
        <f>Overview!$B$12</f>
        <v>itt_30129</v>
      </c>
      <c r="B67" s="36" t="str">
        <f>Overview!$B$13</f>
        <v>22-001-02</v>
      </c>
      <c r="C67" s="197">
        <f t="shared" si="2"/>
        <v>0</v>
      </c>
      <c r="D67" s="161" t="str">
        <f>CONCATENATE(Overview!$A$28," ",Overview!$B$28)</f>
        <v>SD01 SME engagement and training needs analysis</v>
      </c>
      <c r="E67" s="207">
        <v>8</v>
      </c>
      <c r="F67" s="171">
        <f>Overview!$D$28</f>
        <v>100</v>
      </c>
      <c r="G67" s="101">
        <v>12</v>
      </c>
      <c r="H67" s="101">
        <v>2016</v>
      </c>
      <c r="I67" s="5">
        <f>Overview!O28</f>
        <v>0</v>
      </c>
      <c r="J67" s="41">
        <f>SUM(I67*Overview!$D$28)</f>
        <v>0</v>
      </c>
      <c r="K67" s="10" t="str">
        <f t="shared" si="3"/>
        <v>itt_30129/22-001-02/0</v>
      </c>
      <c r="L67" s="10" t="str">
        <f>Overview!$B$12</f>
        <v>itt_30129</v>
      </c>
      <c r="M67" s="226" t="s">
        <v>682</v>
      </c>
      <c r="N67" s="10" t="str">
        <f>Overview!$B$10</f>
        <v>LIVERPOOL CITY REGION LEP</v>
      </c>
      <c r="O67" s="10" t="str">
        <f>'Information for BU'!$B$41</f>
        <v>E37022</v>
      </c>
      <c r="P67" s="10" t="s">
        <v>683</v>
      </c>
      <c r="Q67" s="10" t="str">
        <f>Overview!$B$11</f>
        <v>EMPLOYEES SUPPORT IN SKILLS</v>
      </c>
      <c r="R67" s="10" t="str">
        <f>'Information for BU'!$C$14</f>
        <v>2.1 Enhancing equal access to lifelong learning</v>
      </c>
      <c r="S67" s="10" t="str">
        <f>'Agreement Numbers'!$D$44</f>
        <v>22S15C00107</v>
      </c>
      <c r="T67" s="10" t="str">
        <f>'Information for BU'!$B$13</f>
        <v>SSW Skills</v>
      </c>
      <c r="U67" s="5" t="str">
        <f>'Agreement Numbers'!$G$44</f>
        <v>Transition</v>
      </c>
      <c r="V67" s="10"/>
      <c r="W67" s="10"/>
    </row>
    <row r="68" spans="1:23" x14ac:dyDescent="0.35">
      <c r="A68" s="36" t="str">
        <f>Overview!$B$12</f>
        <v>itt_30129</v>
      </c>
      <c r="B68" s="36" t="str">
        <f>Overview!$B$13</f>
        <v>22-001-02</v>
      </c>
      <c r="C68" s="197">
        <f t="shared" si="2"/>
        <v>0</v>
      </c>
      <c r="D68" s="161" t="str">
        <f>CONCATENATE(Overview!$A$28," ",Overview!$B$28)</f>
        <v>SD01 SME engagement and training needs analysis</v>
      </c>
      <c r="E68" s="207">
        <v>8</v>
      </c>
      <c r="F68" s="171">
        <f>Overview!$D$28</f>
        <v>100</v>
      </c>
      <c r="G68" s="101">
        <v>1</v>
      </c>
      <c r="H68" s="101">
        <v>2017</v>
      </c>
      <c r="I68" s="5">
        <f>Overview!P28</f>
        <v>0</v>
      </c>
      <c r="J68" s="41">
        <f>SUM(I68*Overview!$D$28)</f>
        <v>0</v>
      </c>
      <c r="K68" s="10" t="str">
        <f t="shared" si="3"/>
        <v>itt_30129/22-001-02/0</v>
      </c>
      <c r="L68" s="10" t="str">
        <f>Overview!$B$12</f>
        <v>itt_30129</v>
      </c>
      <c r="M68" s="226" t="s">
        <v>682</v>
      </c>
      <c r="N68" s="10" t="str">
        <f>Overview!$B$10</f>
        <v>LIVERPOOL CITY REGION LEP</v>
      </c>
      <c r="O68" s="10" t="str">
        <f>'Information for BU'!$B$41</f>
        <v>E37022</v>
      </c>
      <c r="P68" s="10" t="s">
        <v>683</v>
      </c>
      <c r="Q68" s="10" t="str">
        <f>Overview!$B$11</f>
        <v>EMPLOYEES SUPPORT IN SKILLS</v>
      </c>
      <c r="R68" s="10" t="str">
        <f>'Information for BU'!$C$14</f>
        <v>2.1 Enhancing equal access to lifelong learning</v>
      </c>
      <c r="S68" s="10" t="str">
        <f>'Agreement Numbers'!$D$44</f>
        <v>22S15C00107</v>
      </c>
      <c r="T68" s="10" t="str">
        <f>'Information for BU'!$B$13</f>
        <v>SSW Skills</v>
      </c>
      <c r="U68" s="5" t="str">
        <f>'Agreement Numbers'!$G$44</f>
        <v>Transition</v>
      </c>
      <c r="V68" s="10"/>
      <c r="W68" s="10"/>
    </row>
    <row r="69" spans="1:23" x14ac:dyDescent="0.35">
      <c r="A69" s="36" t="str">
        <f>Overview!$B$12</f>
        <v>itt_30129</v>
      </c>
      <c r="B69" s="36" t="str">
        <f>Overview!$B$13</f>
        <v>22-001-02</v>
      </c>
      <c r="C69" s="197">
        <f t="shared" si="2"/>
        <v>0</v>
      </c>
      <c r="D69" s="161" t="str">
        <f>CONCATENATE(Overview!$A$28," ",Overview!$B$28)</f>
        <v>SD01 SME engagement and training needs analysis</v>
      </c>
      <c r="E69" s="207">
        <v>8</v>
      </c>
      <c r="F69" s="171">
        <f>Overview!$D$28</f>
        <v>100</v>
      </c>
      <c r="G69" s="101">
        <v>2</v>
      </c>
      <c r="H69" s="101">
        <v>2017</v>
      </c>
      <c r="I69" s="5">
        <f>Overview!Q28</f>
        <v>0</v>
      </c>
      <c r="J69" s="41">
        <f>SUM(I69*Overview!$D$28)</f>
        <v>0</v>
      </c>
      <c r="K69" s="10" t="str">
        <f t="shared" si="3"/>
        <v>itt_30129/22-001-02/0</v>
      </c>
      <c r="L69" s="10" t="str">
        <f>Overview!$B$12</f>
        <v>itt_30129</v>
      </c>
      <c r="M69" s="226" t="s">
        <v>682</v>
      </c>
      <c r="N69" s="10" t="str">
        <f>Overview!$B$10</f>
        <v>LIVERPOOL CITY REGION LEP</v>
      </c>
      <c r="O69" s="10" t="str">
        <f>'Information for BU'!$B$41</f>
        <v>E37022</v>
      </c>
      <c r="P69" s="10" t="s">
        <v>683</v>
      </c>
      <c r="Q69" s="10" t="str">
        <f>Overview!$B$11</f>
        <v>EMPLOYEES SUPPORT IN SKILLS</v>
      </c>
      <c r="R69" s="10" t="str">
        <f>'Information for BU'!$C$14</f>
        <v>2.1 Enhancing equal access to lifelong learning</v>
      </c>
      <c r="S69" s="10" t="str">
        <f>'Agreement Numbers'!$D$44</f>
        <v>22S15C00107</v>
      </c>
      <c r="T69" s="10" t="str">
        <f>'Information for BU'!$B$13</f>
        <v>SSW Skills</v>
      </c>
      <c r="U69" s="5" t="str">
        <f>'Agreement Numbers'!$G$44</f>
        <v>Transition</v>
      </c>
      <c r="V69" s="10"/>
      <c r="W69" s="10"/>
    </row>
    <row r="70" spans="1:23" x14ac:dyDescent="0.35">
      <c r="A70" s="36" t="str">
        <f>Overview!$B$12</f>
        <v>itt_30129</v>
      </c>
      <c r="B70" s="36" t="str">
        <f>Overview!$B$13</f>
        <v>22-001-02</v>
      </c>
      <c r="C70" s="197">
        <f t="shared" si="2"/>
        <v>0</v>
      </c>
      <c r="D70" s="161" t="str">
        <f>CONCATENATE(Overview!$A$28," ",Overview!$B$28)</f>
        <v>SD01 SME engagement and training needs analysis</v>
      </c>
      <c r="E70" s="207">
        <v>8</v>
      </c>
      <c r="F70" s="171">
        <f>Overview!$D$28</f>
        <v>100</v>
      </c>
      <c r="G70" s="101">
        <v>3</v>
      </c>
      <c r="H70" s="101">
        <v>2017</v>
      </c>
      <c r="I70" s="5">
        <f>Overview!R28</f>
        <v>0</v>
      </c>
      <c r="J70" s="41">
        <f>SUM(I70*Overview!$D$28)</f>
        <v>0</v>
      </c>
      <c r="K70" s="10" t="str">
        <f t="shared" si="3"/>
        <v>itt_30129/22-001-02/0</v>
      </c>
      <c r="L70" s="10" t="str">
        <f>Overview!$B$12</f>
        <v>itt_30129</v>
      </c>
      <c r="M70" s="226" t="s">
        <v>682</v>
      </c>
      <c r="N70" s="10" t="str">
        <f>Overview!$B$10</f>
        <v>LIVERPOOL CITY REGION LEP</v>
      </c>
      <c r="O70" s="10" t="str">
        <f>'Information for BU'!$B$41</f>
        <v>E37022</v>
      </c>
      <c r="P70" s="10" t="s">
        <v>683</v>
      </c>
      <c r="Q70" s="10" t="str">
        <f>Overview!$B$11</f>
        <v>EMPLOYEES SUPPORT IN SKILLS</v>
      </c>
      <c r="R70" s="10" t="str">
        <f>'Information for BU'!$C$14</f>
        <v>2.1 Enhancing equal access to lifelong learning</v>
      </c>
      <c r="S70" s="10" t="str">
        <f>'Agreement Numbers'!$D$44</f>
        <v>22S15C00107</v>
      </c>
      <c r="T70" s="10" t="str">
        <f>'Information for BU'!$B$13</f>
        <v>SSW Skills</v>
      </c>
      <c r="U70" s="5" t="str">
        <f>'Agreement Numbers'!$G$44</f>
        <v>Transition</v>
      </c>
      <c r="V70" s="10"/>
      <c r="W70" s="10"/>
    </row>
    <row r="71" spans="1:23" x14ac:dyDescent="0.35">
      <c r="A71" s="36" t="str">
        <f>Overview!$B$12</f>
        <v>itt_30129</v>
      </c>
      <c r="B71" s="36" t="str">
        <f>Overview!$B$13</f>
        <v>22-001-02</v>
      </c>
      <c r="C71" s="197">
        <f t="shared" si="2"/>
        <v>0</v>
      </c>
      <c r="D71" s="161" t="str">
        <f>CONCATENATE(Overview!$A$28," ",Overview!$B$28)</f>
        <v>SD01 SME engagement and training needs analysis</v>
      </c>
      <c r="E71" s="207">
        <v>8</v>
      </c>
      <c r="F71" s="171">
        <f>Overview!$D$28</f>
        <v>100</v>
      </c>
      <c r="G71" s="101">
        <v>4</v>
      </c>
      <c r="H71" s="101">
        <v>2017</v>
      </c>
      <c r="I71" s="5">
        <f>Overview!S28</f>
        <v>0</v>
      </c>
      <c r="J71" s="41">
        <f>SUM(I71*Overview!$D$28)</f>
        <v>0</v>
      </c>
      <c r="K71" s="10" t="str">
        <f t="shared" si="3"/>
        <v>itt_30129/22-001-02/0</v>
      </c>
      <c r="L71" s="10" t="str">
        <f>Overview!$B$12</f>
        <v>itt_30129</v>
      </c>
      <c r="M71" s="226" t="s">
        <v>682</v>
      </c>
      <c r="N71" s="10" t="str">
        <f>Overview!$B$10</f>
        <v>LIVERPOOL CITY REGION LEP</v>
      </c>
      <c r="O71" s="10" t="str">
        <f>'Information for BU'!$B$41</f>
        <v>E37022</v>
      </c>
      <c r="P71" s="10" t="s">
        <v>683</v>
      </c>
      <c r="Q71" s="10" t="str">
        <f>Overview!$B$11</f>
        <v>EMPLOYEES SUPPORT IN SKILLS</v>
      </c>
      <c r="R71" s="10" t="str">
        <f>'Information for BU'!$C$14</f>
        <v>2.1 Enhancing equal access to lifelong learning</v>
      </c>
      <c r="S71" s="10" t="str">
        <f>'Agreement Numbers'!$D$44</f>
        <v>22S15C00107</v>
      </c>
      <c r="T71" s="10" t="str">
        <f>'Information for BU'!$B$13</f>
        <v>SSW Skills</v>
      </c>
      <c r="U71" s="5" t="str">
        <f>'Agreement Numbers'!$G$44</f>
        <v>Transition</v>
      </c>
      <c r="V71" s="10"/>
      <c r="W71" s="10"/>
    </row>
    <row r="72" spans="1:23" x14ac:dyDescent="0.35">
      <c r="A72" s="36" t="str">
        <f>Overview!$B$12</f>
        <v>itt_30129</v>
      </c>
      <c r="B72" s="36" t="str">
        <f>Overview!$B$13</f>
        <v>22-001-02</v>
      </c>
      <c r="C72" s="197">
        <f t="shared" si="2"/>
        <v>0</v>
      </c>
      <c r="D72" s="161" t="str">
        <f>CONCATENATE(Overview!$A$28," ",Overview!$B$28)</f>
        <v>SD01 SME engagement and training needs analysis</v>
      </c>
      <c r="E72" s="207">
        <v>8</v>
      </c>
      <c r="F72" s="171">
        <f>Overview!$D$28</f>
        <v>100</v>
      </c>
      <c r="G72" s="101">
        <v>5</v>
      </c>
      <c r="H72" s="101">
        <v>2017</v>
      </c>
      <c r="I72" s="5">
        <f>Overview!T28</f>
        <v>0</v>
      </c>
      <c r="J72" s="41">
        <f>SUM(I72*Overview!$D$28)</f>
        <v>0</v>
      </c>
      <c r="K72" s="10" t="str">
        <f t="shared" si="3"/>
        <v>itt_30129/22-001-02/0</v>
      </c>
      <c r="L72" s="10" t="str">
        <f>Overview!$B$12</f>
        <v>itt_30129</v>
      </c>
      <c r="M72" s="226" t="s">
        <v>682</v>
      </c>
      <c r="N72" s="10" t="str">
        <f>Overview!$B$10</f>
        <v>LIVERPOOL CITY REGION LEP</v>
      </c>
      <c r="O72" s="10" t="str">
        <f>'Information for BU'!$B$41</f>
        <v>E37022</v>
      </c>
      <c r="P72" s="10" t="s">
        <v>683</v>
      </c>
      <c r="Q72" s="10" t="str">
        <f>Overview!$B$11</f>
        <v>EMPLOYEES SUPPORT IN SKILLS</v>
      </c>
      <c r="R72" s="10" t="str">
        <f>'Information for BU'!$C$14</f>
        <v>2.1 Enhancing equal access to lifelong learning</v>
      </c>
      <c r="S72" s="10" t="str">
        <f>'Agreement Numbers'!$D$44</f>
        <v>22S15C00107</v>
      </c>
      <c r="T72" s="10" t="str">
        <f>'Information for BU'!$B$13</f>
        <v>SSW Skills</v>
      </c>
      <c r="U72" s="5" t="str">
        <f>'Agreement Numbers'!$G$44</f>
        <v>Transition</v>
      </c>
      <c r="V72" s="10"/>
      <c r="W72" s="10"/>
    </row>
    <row r="73" spans="1:23" x14ac:dyDescent="0.35">
      <c r="A73" s="36" t="str">
        <f>Overview!$B$12</f>
        <v>itt_30129</v>
      </c>
      <c r="B73" s="36" t="str">
        <f>Overview!$B$13</f>
        <v>22-001-02</v>
      </c>
      <c r="C73" s="197">
        <f t="shared" si="2"/>
        <v>0</v>
      </c>
      <c r="D73" s="161" t="str">
        <f>CONCATENATE(Overview!$A$28," ",Overview!$B$28)</f>
        <v>SD01 SME engagement and training needs analysis</v>
      </c>
      <c r="E73" s="207">
        <v>8</v>
      </c>
      <c r="F73" s="171">
        <f>Overview!$D$28</f>
        <v>100</v>
      </c>
      <c r="G73" s="101">
        <v>6</v>
      </c>
      <c r="H73" s="101">
        <v>2017</v>
      </c>
      <c r="I73" s="5">
        <f>Overview!U28</f>
        <v>0</v>
      </c>
      <c r="J73" s="41">
        <f>SUM(I73*Overview!$D$28)</f>
        <v>0</v>
      </c>
      <c r="K73" s="10" t="str">
        <f t="shared" si="3"/>
        <v>itt_30129/22-001-02/0</v>
      </c>
      <c r="L73" s="10" t="str">
        <f>Overview!$B$12</f>
        <v>itt_30129</v>
      </c>
      <c r="M73" s="226" t="s">
        <v>682</v>
      </c>
      <c r="N73" s="10" t="str">
        <f>Overview!$B$10</f>
        <v>LIVERPOOL CITY REGION LEP</v>
      </c>
      <c r="O73" s="10" t="str">
        <f>'Information for BU'!$B$41</f>
        <v>E37022</v>
      </c>
      <c r="P73" s="10" t="s">
        <v>683</v>
      </c>
      <c r="Q73" s="10" t="str">
        <f>Overview!$B$11</f>
        <v>EMPLOYEES SUPPORT IN SKILLS</v>
      </c>
      <c r="R73" s="10" t="str">
        <f>'Information for BU'!$C$14</f>
        <v>2.1 Enhancing equal access to lifelong learning</v>
      </c>
      <c r="S73" s="10" t="str">
        <f>'Agreement Numbers'!$D$44</f>
        <v>22S15C00107</v>
      </c>
      <c r="T73" s="10" t="str">
        <f>'Information for BU'!$B$13</f>
        <v>SSW Skills</v>
      </c>
      <c r="U73" s="5" t="str">
        <f>'Agreement Numbers'!$G$44</f>
        <v>Transition</v>
      </c>
      <c r="V73" s="10"/>
      <c r="W73" s="10"/>
    </row>
    <row r="74" spans="1:23" x14ac:dyDescent="0.35">
      <c r="A74" s="36" t="str">
        <f>Overview!$B$12</f>
        <v>itt_30129</v>
      </c>
      <c r="B74" s="36" t="str">
        <f>Overview!$B$13</f>
        <v>22-001-02</v>
      </c>
      <c r="C74" s="197">
        <f t="shared" si="2"/>
        <v>0</v>
      </c>
      <c r="D74" s="161" t="str">
        <f>CONCATENATE(Overview!$A$28," ",Overview!$B$28)</f>
        <v>SD01 SME engagement and training needs analysis</v>
      </c>
      <c r="E74" s="207">
        <v>8</v>
      </c>
      <c r="F74" s="171">
        <f>Overview!$D$28</f>
        <v>100</v>
      </c>
      <c r="G74" s="101">
        <v>7</v>
      </c>
      <c r="H74" s="101">
        <v>2017</v>
      </c>
      <c r="I74" s="5">
        <f>Overview!V28</f>
        <v>0</v>
      </c>
      <c r="J74" s="41">
        <f>SUM(I74*Overview!$D$28)</f>
        <v>0</v>
      </c>
      <c r="K74" s="10" t="str">
        <f t="shared" si="3"/>
        <v>itt_30129/22-001-02/0</v>
      </c>
      <c r="L74" s="10" t="str">
        <f>Overview!$B$12</f>
        <v>itt_30129</v>
      </c>
      <c r="M74" s="226" t="s">
        <v>682</v>
      </c>
      <c r="N74" s="10" t="str">
        <f>Overview!$B$10</f>
        <v>LIVERPOOL CITY REGION LEP</v>
      </c>
      <c r="O74" s="10" t="str">
        <f>'Information for BU'!$B$41</f>
        <v>E37022</v>
      </c>
      <c r="P74" s="10" t="s">
        <v>683</v>
      </c>
      <c r="Q74" s="10" t="str">
        <f>Overview!$B$11</f>
        <v>EMPLOYEES SUPPORT IN SKILLS</v>
      </c>
      <c r="R74" s="10" t="str">
        <f>'Information for BU'!$C$14</f>
        <v>2.1 Enhancing equal access to lifelong learning</v>
      </c>
      <c r="S74" s="10" t="str">
        <f>'Agreement Numbers'!$D$44</f>
        <v>22S15C00107</v>
      </c>
      <c r="T74" s="10" t="str">
        <f>'Information for BU'!$B$13</f>
        <v>SSW Skills</v>
      </c>
      <c r="U74" s="5" t="str">
        <f>'Agreement Numbers'!$G$44</f>
        <v>Transition</v>
      </c>
      <c r="V74" s="10"/>
      <c r="W74" s="10"/>
    </row>
    <row r="75" spans="1:23" x14ac:dyDescent="0.35">
      <c r="A75" s="36" t="str">
        <f>Overview!$B$12</f>
        <v>itt_30129</v>
      </c>
      <c r="B75" s="36" t="str">
        <f>Overview!$B$13</f>
        <v>22-001-02</v>
      </c>
      <c r="C75" s="197">
        <f t="shared" si="2"/>
        <v>0</v>
      </c>
      <c r="D75" s="161" t="str">
        <f>CONCATENATE(Overview!$A$28," ",Overview!$B$28)</f>
        <v>SD01 SME engagement and training needs analysis</v>
      </c>
      <c r="E75" s="207">
        <v>8</v>
      </c>
      <c r="F75" s="171">
        <f>Overview!$D$28</f>
        <v>100</v>
      </c>
      <c r="G75" s="101">
        <v>8</v>
      </c>
      <c r="H75" s="101">
        <v>2017</v>
      </c>
      <c r="I75" s="5">
        <f>Overview!W28</f>
        <v>0</v>
      </c>
      <c r="J75" s="41">
        <f>SUM(I75*Overview!$D$28)</f>
        <v>0</v>
      </c>
      <c r="K75" s="10" t="str">
        <f t="shared" si="3"/>
        <v>itt_30129/22-001-02/0</v>
      </c>
      <c r="L75" s="10" t="str">
        <f>Overview!$B$12</f>
        <v>itt_30129</v>
      </c>
      <c r="M75" s="226" t="s">
        <v>682</v>
      </c>
      <c r="N75" s="10" t="str">
        <f>Overview!$B$10</f>
        <v>LIVERPOOL CITY REGION LEP</v>
      </c>
      <c r="O75" s="10" t="str">
        <f>'Information for BU'!$B$41</f>
        <v>E37022</v>
      </c>
      <c r="P75" s="10" t="s">
        <v>683</v>
      </c>
      <c r="Q75" s="10" t="str">
        <f>Overview!$B$11</f>
        <v>EMPLOYEES SUPPORT IN SKILLS</v>
      </c>
      <c r="R75" s="10" t="str">
        <f>'Information for BU'!$C$14</f>
        <v>2.1 Enhancing equal access to lifelong learning</v>
      </c>
      <c r="S75" s="10" t="str">
        <f>'Agreement Numbers'!$D$44</f>
        <v>22S15C00107</v>
      </c>
      <c r="T75" s="10" t="str">
        <f>'Information for BU'!$B$13</f>
        <v>SSW Skills</v>
      </c>
      <c r="U75" s="5" t="str">
        <f>'Agreement Numbers'!$G$44</f>
        <v>Transition</v>
      </c>
      <c r="V75" s="10"/>
      <c r="W75" s="10"/>
    </row>
    <row r="76" spans="1:23" x14ac:dyDescent="0.35">
      <c r="A76" s="36" t="str">
        <f>Overview!$B$12</f>
        <v>itt_30129</v>
      </c>
      <c r="B76" s="36" t="str">
        <f>Overview!$B$13</f>
        <v>22-001-02</v>
      </c>
      <c r="C76" s="197">
        <f t="shared" si="2"/>
        <v>0</v>
      </c>
      <c r="D76" s="161" t="str">
        <f>CONCATENATE(Overview!$A$28," ",Overview!$B$28)</f>
        <v>SD01 SME engagement and training needs analysis</v>
      </c>
      <c r="E76" s="207">
        <v>8</v>
      </c>
      <c r="F76" s="171">
        <f>Overview!$D$28</f>
        <v>100</v>
      </c>
      <c r="G76" s="101">
        <v>9</v>
      </c>
      <c r="H76" s="101">
        <v>2017</v>
      </c>
      <c r="I76" s="5">
        <f>Overview!X28</f>
        <v>0</v>
      </c>
      <c r="J76" s="41">
        <f>SUM(I76*Overview!$D$28)</f>
        <v>0</v>
      </c>
      <c r="K76" s="10" t="str">
        <f t="shared" si="3"/>
        <v>itt_30129/22-001-02/0</v>
      </c>
      <c r="L76" s="10" t="str">
        <f>Overview!$B$12</f>
        <v>itt_30129</v>
      </c>
      <c r="M76" s="226" t="s">
        <v>682</v>
      </c>
      <c r="N76" s="10" t="str">
        <f>Overview!$B$10</f>
        <v>LIVERPOOL CITY REGION LEP</v>
      </c>
      <c r="O76" s="10" t="str">
        <f>'Information for BU'!$B$41</f>
        <v>E37022</v>
      </c>
      <c r="P76" s="10" t="s">
        <v>683</v>
      </c>
      <c r="Q76" s="10" t="str">
        <f>Overview!$B$11</f>
        <v>EMPLOYEES SUPPORT IN SKILLS</v>
      </c>
      <c r="R76" s="10" t="str">
        <f>'Information for BU'!$C$14</f>
        <v>2.1 Enhancing equal access to lifelong learning</v>
      </c>
      <c r="S76" s="10" t="str">
        <f>'Agreement Numbers'!$D$44</f>
        <v>22S15C00107</v>
      </c>
      <c r="T76" s="10" t="str">
        <f>'Information for BU'!$B$13</f>
        <v>SSW Skills</v>
      </c>
      <c r="U76" s="5" t="str">
        <f>'Agreement Numbers'!$G$44</f>
        <v>Transition</v>
      </c>
      <c r="V76" s="10"/>
      <c r="W76" s="10"/>
    </row>
    <row r="77" spans="1:23" x14ac:dyDescent="0.35">
      <c r="A77" s="36" t="str">
        <f>Overview!$B$12</f>
        <v>itt_30129</v>
      </c>
      <c r="B77" s="36" t="str">
        <f>Overview!$B$13</f>
        <v>22-001-02</v>
      </c>
      <c r="C77" s="197">
        <f t="shared" si="2"/>
        <v>0</v>
      </c>
      <c r="D77" s="161" t="str">
        <f>CONCATENATE(Overview!$A$28," ",Overview!$B$28)</f>
        <v>SD01 SME engagement and training needs analysis</v>
      </c>
      <c r="E77" s="207">
        <v>8</v>
      </c>
      <c r="F77" s="171">
        <f>Overview!$D$28</f>
        <v>100</v>
      </c>
      <c r="G77" s="101">
        <v>10</v>
      </c>
      <c r="H77" s="101">
        <v>2017</v>
      </c>
      <c r="I77" s="5">
        <f>Overview!Y28</f>
        <v>0</v>
      </c>
      <c r="J77" s="41">
        <f>SUM(I77*Overview!$D$28)</f>
        <v>0</v>
      </c>
      <c r="K77" s="10" t="str">
        <f t="shared" si="3"/>
        <v>itt_30129/22-001-02/0</v>
      </c>
      <c r="L77" s="10" t="str">
        <f>Overview!$B$12</f>
        <v>itt_30129</v>
      </c>
      <c r="M77" s="226" t="s">
        <v>682</v>
      </c>
      <c r="N77" s="10" t="str">
        <f>Overview!$B$10</f>
        <v>LIVERPOOL CITY REGION LEP</v>
      </c>
      <c r="O77" s="10" t="str">
        <f>'Information for BU'!$B$41</f>
        <v>E37022</v>
      </c>
      <c r="P77" s="10" t="s">
        <v>683</v>
      </c>
      <c r="Q77" s="10" t="str">
        <f>Overview!$B$11</f>
        <v>EMPLOYEES SUPPORT IN SKILLS</v>
      </c>
      <c r="R77" s="10" t="str">
        <f>'Information for BU'!$C$14</f>
        <v>2.1 Enhancing equal access to lifelong learning</v>
      </c>
      <c r="S77" s="10" t="str">
        <f>'Agreement Numbers'!$D$44</f>
        <v>22S15C00107</v>
      </c>
      <c r="T77" s="10" t="str">
        <f>'Information for BU'!$B$13</f>
        <v>SSW Skills</v>
      </c>
      <c r="U77" s="5" t="str">
        <f>'Agreement Numbers'!$G$44</f>
        <v>Transition</v>
      </c>
      <c r="V77" s="10"/>
      <c r="W77" s="10"/>
    </row>
    <row r="78" spans="1:23" x14ac:dyDescent="0.35">
      <c r="A78" s="36" t="str">
        <f>Overview!$B$12</f>
        <v>itt_30129</v>
      </c>
      <c r="B78" s="36" t="str">
        <f>Overview!$B$13</f>
        <v>22-001-02</v>
      </c>
      <c r="C78" s="197">
        <f t="shared" si="2"/>
        <v>0</v>
      </c>
      <c r="D78" s="161" t="str">
        <f>CONCATENATE(Overview!$A$28," ",Overview!$B$28)</f>
        <v>SD01 SME engagement and training needs analysis</v>
      </c>
      <c r="E78" s="207">
        <v>8</v>
      </c>
      <c r="F78" s="171">
        <f>Overview!$D$28</f>
        <v>100</v>
      </c>
      <c r="G78" s="101">
        <v>11</v>
      </c>
      <c r="H78" s="101">
        <v>2017</v>
      </c>
      <c r="I78" s="5">
        <f>Overview!Z28</f>
        <v>0</v>
      </c>
      <c r="J78" s="41">
        <f>SUM(I78*Overview!$D$28)</f>
        <v>0</v>
      </c>
      <c r="K78" s="10" t="str">
        <f t="shared" si="3"/>
        <v>itt_30129/22-001-02/0</v>
      </c>
      <c r="L78" s="10" t="str">
        <f>Overview!$B$12</f>
        <v>itt_30129</v>
      </c>
      <c r="M78" s="226" t="s">
        <v>682</v>
      </c>
      <c r="N78" s="10" t="str">
        <f>Overview!$B$10</f>
        <v>LIVERPOOL CITY REGION LEP</v>
      </c>
      <c r="O78" s="10" t="str">
        <f>'Information for BU'!$B$41</f>
        <v>E37022</v>
      </c>
      <c r="P78" s="10" t="s">
        <v>683</v>
      </c>
      <c r="Q78" s="10" t="str">
        <f>Overview!$B$11</f>
        <v>EMPLOYEES SUPPORT IN SKILLS</v>
      </c>
      <c r="R78" s="10" t="str">
        <f>'Information for BU'!$C$14</f>
        <v>2.1 Enhancing equal access to lifelong learning</v>
      </c>
      <c r="S78" s="10" t="str">
        <f>'Agreement Numbers'!$D$44</f>
        <v>22S15C00107</v>
      </c>
      <c r="T78" s="10" t="str">
        <f>'Information for BU'!$B$13</f>
        <v>SSW Skills</v>
      </c>
      <c r="U78" s="5" t="str">
        <f>'Agreement Numbers'!$G$44</f>
        <v>Transition</v>
      </c>
      <c r="V78" s="10"/>
      <c r="W78" s="10"/>
    </row>
    <row r="79" spans="1:23" x14ac:dyDescent="0.35">
      <c r="A79" s="36" t="str">
        <f>Overview!$B$12</f>
        <v>itt_30129</v>
      </c>
      <c r="B79" s="36" t="str">
        <f>Overview!$B$13</f>
        <v>22-001-02</v>
      </c>
      <c r="C79" s="197">
        <f t="shared" si="2"/>
        <v>0</v>
      </c>
      <c r="D79" s="161" t="str">
        <f>CONCATENATE(Overview!$A$28," ",Overview!$B$28)</f>
        <v>SD01 SME engagement and training needs analysis</v>
      </c>
      <c r="E79" s="207">
        <v>8</v>
      </c>
      <c r="F79" s="171">
        <f>Overview!$D$28</f>
        <v>100</v>
      </c>
      <c r="G79" s="101">
        <v>12</v>
      </c>
      <c r="H79" s="101">
        <v>2017</v>
      </c>
      <c r="I79" s="5">
        <f>Overview!AA28</f>
        <v>0</v>
      </c>
      <c r="J79" s="41">
        <f>SUM(I79*Overview!$D$28)</f>
        <v>0</v>
      </c>
      <c r="K79" s="10" t="str">
        <f t="shared" si="3"/>
        <v>itt_30129/22-001-02/0</v>
      </c>
      <c r="L79" s="10" t="str">
        <f>Overview!$B$12</f>
        <v>itt_30129</v>
      </c>
      <c r="M79" s="226" t="s">
        <v>682</v>
      </c>
      <c r="N79" s="10" t="str">
        <f>Overview!$B$10</f>
        <v>LIVERPOOL CITY REGION LEP</v>
      </c>
      <c r="O79" s="10" t="str">
        <f>'Information for BU'!$B$41</f>
        <v>E37022</v>
      </c>
      <c r="P79" s="10" t="s">
        <v>683</v>
      </c>
      <c r="Q79" s="10" t="str">
        <f>Overview!$B$11</f>
        <v>EMPLOYEES SUPPORT IN SKILLS</v>
      </c>
      <c r="R79" s="10" t="str">
        <f>'Information for BU'!$C$14</f>
        <v>2.1 Enhancing equal access to lifelong learning</v>
      </c>
      <c r="S79" s="10" t="str">
        <f>'Agreement Numbers'!$D$44</f>
        <v>22S15C00107</v>
      </c>
      <c r="T79" s="10" t="str">
        <f>'Information for BU'!$B$13</f>
        <v>SSW Skills</v>
      </c>
      <c r="U79" s="5" t="str">
        <f>'Agreement Numbers'!$G$44</f>
        <v>Transition</v>
      </c>
      <c r="V79" s="10"/>
      <c r="W79" s="10"/>
    </row>
    <row r="80" spans="1:23" x14ac:dyDescent="0.35">
      <c r="A80" s="36" t="str">
        <f>Overview!$B$12</f>
        <v>itt_30129</v>
      </c>
      <c r="B80" s="36" t="str">
        <f>Overview!$B$13</f>
        <v>22-001-02</v>
      </c>
      <c r="C80" s="197">
        <f t="shared" si="2"/>
        <v>0</v>
      </c>
      <c r="D80" s="161" t="str">
        <f>CONCATENATE(Overview!$A$28," ",Overview!$B$28)</f>
        <v>SD01 SME engagement and training needs analysis</v>
      </c>
      <c r="E80" s="207">
        <v>8</v>
      </c>
      <c r="F80" s="171">
        <f>Overview!$D$28</f>
        <v>100</v>
      </c>
      <c r="G80" s="101">
        <v>1</v>
      </c>
      <c r="H80" s="101">
        <v>2018</v>
      </c>
      <c r="I80" s="5">
        <f>Overview!AB28</f>
        <v>0</v>
      </c>
      <c r="J80" s="41">
        <f>SUM(I80*Overview!$D$28)</f>
        <v>0</v>
      </c>
      <c r="K80" s="10" t="str">
        <f t="shared" si="3"/>
        <v>itt_30129/22-001-02/0</v>
      </c>
      <c r="L80" s="10" t="str">
        <f>Overview!$B$12</f>
        <v>itt_30129</v>
      </c>
      <c r="M80" s="226" t="s">
        <v>682</v>
      </c>
      <c r="N80" s="10" t="str">
        <f>Overview!$B$10</f>
        <v>LIVERPOOL CITY REGION LEP</v>
      </c>
      <c r="O80" s="10" t="str">
        <f>'Information for BU'!$B$41</f>
        <v>E37022</v>
      </c>
      <c r="P80" s="10" t="s">
        <v>683</v>
      </c>
      <c r="Q80" s="10" t="str">
        <f>Overview!$B$11</f>
        <v>EMPLOYEES SUPPORT IN SKILLS</v>
      </c>
      <c r="R80" s="10" t="str">
        <f>'Information for BU'!$C$14</f>
        <v>2.1 Enhancing equal access to lifelong learning</v>
      </c>
      <c r="S80" s="10" t="str">
        <f>'Agreement Numbers'!$D$44</f>
        <v>22S15C00107</v>
      </c>
      <c r="T80" s="10" t="str">
        <f>'Information for BU'!$B$13</f>
        <v>SSW Skills</v>
      </c>
      <c r="U80" s="5" t="str">
        <f>'Agreement Numbers'!$G$44</f>
        <v>Transition</v>
      </c>
      <c r="V80" s="10"/>
      <c r="W80" s="10"/>
    </row>
    <row r="81" spans="1:23" x14ac:dyDescent="0.35">
      <c r="A81" s="36" t="str">
        <f>Overview!$B$12</f>
        <v>itt_30129</v>
      </c>
      <c r="B81" s="36" t="str">
        <f>Overview!$B$13</f>
        <v>22-001-02</v>
      </c>
      <c r="C81" s="197">
        <f t="shared" si="2"/>
        <v>0</v>
      </c>
      <c r="D81" s="161" t="str">
        <f>CONCATENATE(Overview!$A$28," ",Overview!$B$28)</f>
        <v>SD01 SME engagement and training needs analysis</v>
      </c>
      <c r="E81" s="207">
        <v>8</v>
      </c>
      <c r="F81" s="171">
        <f>Overview!$D$28</f>
        <v>100</v>
      </c>
      <c r="G81" s="101">
        <v>2</v>
      </c>
      <c r="H81" s="101">
        <v>2018</v>
      </c>
      <c r="I81" s="5">
        <f>Overview!AC28</f>
        <v>0</v>
      </c>
      <c r="J81" s="41">
        <f>SUM(I81*Overview!$D$28)</f>
        <v>0</v>
      </c>
      <c r="K81" s="10" t="str">
        <f t="shared" si="3"/>
        <v>itt_30129/22-001-02/0</v>
      </c>
      <c r="L81" s="10" t="str">
        <f>Overview!$B$12</f>
        <v>itt_30129</v>
      </c>
      <c r="M81" s="226" t="s">
        <v>682</v>
      </c>
      <c r="N81" s="10" t="str">
        <f>Overview!$B$10</f>
        <v>LIVERPOOL CITY REGION LEP</v>
      </c>
      <c r="O81" s="10" t="str">
        <f>'Information for BU'!$B$41</f>
        <v>E37022</v>
      </c>
      <c r="P81" s="10" t="s">
        <v>683</v>
      </c>
      <c r="Q81" s="10" t="str">
        <f>Overview!$B$11</f>
        <v>EMPLOYEES SUPPORT IN SKILLS</v>
      </c>
      <c r="R81" s="10" t="str">
        <f>'Information for BU'!$C$14</f>
        <v>2.1 Enhancing equal access to lifelong learning</v>
      </c>
      <c r="S81" s="10" t="str">
        <f>'Agreement Numbers'!$D$44</f>
        <v>22S15C00107</v>
      </c>
      <c r="T81" s="10" t="str">
        <f>'Information for BU'!$B$13</f>
        <v>SSW Skills</v>
      </c>
      <c r="U81" s="5" t="str">
        <f>'Agreement Numbers'!$G$44</f>
        <v>Transition</v>
      </c>
      <c r="V81" s="10"/>
      <c r="W81" s="10"/>
    </row>
    <row r="82" spans="1:23" x14ac:dyDescent="0.35">
      <c r="A82" s="36" t="str">
        <f>Overview!$B$12</f>
        <v>itt_30129</v>
      </c>
      <c r="B82" s="36" t="str">
        <f>Overview!$B$13</f>
        <v>22-001-02</v>
      </c>
      <c r="C82" s="197">
        <f t="shared" si="2"/>
        <v>0</v>
      </c>
      <c r="D82" s="161" t="str">
        <f>CONCATENATE(Overview!$A$28," ",Overview!$B$28)</f>
        <v>SD01 SME engagement and training needs analysis</v>
      </c>
      <c r="E82" s="207">
        <v>8</v>
      </c>
      <c r="F82" s="171">
        <f>Overview!$D$28</f>
        <v>100</v>
      </c>
      <c r="G82" s="101">
        <v>3</v>
      </c>
      <c r="H82" s="101">
        <v>2018</v>
      </c>
      <c r="I82" s="5">
        <f>Overview!AD28</f>
        <v>0</v>
      </c>
      <c r="J82" s="41">
        <f>SUM(I82*Overview!$D$28)</f>
        <v>0</v>
      </c>
      <c r="K82" s="10" t="str">
        <f t="shared" si="3"/>
        <v>itt_30129/22-001-02/0</v>
      </c>
      <c r="L82" s="10" t="str">
        <f>Overview!$B$12</f>
        <v>itt_30129</v>
      </c>
      <c r="M82" s="226" t="s">
        <v>682</v>
      </c>
      <c r="N82" s="10" t="str">
        <f>Overview!$B$10</f>
        <v>LIVERPOOL CITY REGION LEP</v>
      </c>
      <c r="O82" s="10" t="str">
        <f>'Information for BU'!$B$41</f>
        <v>E37022</v>
      </c>
      <c r="P82" s="10" t="s">
        <v>683</v>
      </c>
      <c r="Q82" s="10" t="str">
        <f>Overview!$B$11</f>
        <v>EMPLOYEES SUPPORT IN SKILLS</v>
      </c>
      <c r="R82" s="10" t="str">
        <f>'Information for BU'!$C$14</f>
        <v>2.1 Enhancing equal access to lifelong learning</v>
      </c>
      <c r="S82" s="10" t="str">
        <f>'Agreement Numbers'!$D$44</f>
        <v>22S15C00107</v>
      </c>
      <c r="T82" s="10" t="str">
        <f>'Information for BU'!$B$13</f>
        <v>SSW Skills</v>
      </c>
      <c r="U82" s="5" t="str">
        <f>'Agreement Numbers'!$G$44</f>
        <v>Transition</v>
      </c>
      <c r="V82" s="10"/>
      <c r="W82" s="10"/>
    </row>
    <row r="83" spans="1:23" x14ac:dyDescent="0.35">
      <c r="A83" s="36" t="str">
        <f>Overview!$B$12</f>
        <v>itt_30129</v>
      </c>
      <c r="B83" s="36" t="str">
        <f>Overview!$B$13</f>
        <v>22-001-02</v>
      </c>
      <c r="C83" s="197">
        <f t="shared" si="2"/>
        <v>0</v>
      </c>
      <c r="D83" s="161" t="str">
        <f>CONCATENATE(Overview!$A$29," ",Overview!$B$29)</f>
        <v>SD02 Employed females gaining improved labour market status</v>
      </c>
      <c r="E83" s="207">
        <v>9</v>
      </c>
      <c r="F83" s="171">
        <f>Overview!$D$29</f>
        <v>72</v>
      </c>
      <c r="G83" s="101">
        <v>9</v>
      </c>
      <c r="H83" s="101">
        <v>2016</v>
      </c>
      <c r="I83" s="5">
        <f>Overview!L29</f>
        <v>0</v>
      </c>
      <c r="J83" s="41">
        <f>SUM(I83*Overview!$D$29)</f>
        <v>0</v>
      </c>
      <c r="K83" s="10" t="str">
        <f t="shared" si="3"/>
        <v>itt_30129/22-001-02/0</v>
      </c>
      <c r="L83" s="10" t="str">
        <f>Overview!$B$12</f>
        <v>itt_30129</v>
      </c>
      <c r="M83" s="226" t="s">
        <v>682</v>
      </c>
      <c r="N83" s="10" t="str">
        <f>Overview!$B$10</f>
        <v>LIVERPOOL CITY REGION LEP</v>
      </c>
      <c r="O83" s="10" t="str">
        <f>'Information for BU'!$B$41</f>
        <v>E37022</v>
      </c>
      <c r="P83" s="10" t="s">
        <v>683</v>
      </c>
      <c r="Q83" s="10" t="str">
        <f>Overview!$B$11</f>
        <v>EMPLOYEES SUPPORT IN SKILLS</v>
      </c>
      <c r="R83" s="10" t="str">
        <f>'Information for BU'!$C$14</f>
        <v>2.1 Enhancing equal access to lifelong learning</v>
      </c>
      <c r="S83" s="10" t="str">
        <f>'Agreement Numbers'!$D$44</f>
        <v>22S15C00107</v>
      </c>
      <c r="T83" s="10" t="str">
        <f>'Information for BU'!$B$13</f>
        <v>SSW Skills</v>
      </c>
      <c r="U83" s="5" t="str">
        <f>'Agreement Numbers'!$G$44</f>
        <v>Transition</v>
      </c>
      <c r="V83" s="10"/>
      <c r="W83" s="10"/>
    </row>
    <row r="84" spans="1:23" x14ac:dyDescent="0.35">
      <c r="A84" s="36" t="str">
        <f>Overview!$B$12</f>
        <v>itt_30129</v>
      </c>
      <c r="B84" s="36" t="str">
        <f>Overview!$B$13</f>
        <v>22-001-02</v>
      </c>
      <c r="C84" s="197">
        <f t="shared" si="2"/>
        <v>0</v>
      </c>
      <c r="D84" s="161" t="str">
        <f>CONCATENATE(Overview!$A$29," ",Overview!$B$29)</f>
        <v>SD02 Employed females gaining improved labour market status</v>
      </c>
      <c r="E84" s="207">
        <v>9</v>
      </c>
      <c r="F84" s="171">
        <f>Overview!$D$29</f>
        <v>72</v>
      </c>
      <c r="G84" s="101">
        <v>10</v>
      </c>
      <c r="H84" s="101">
        <v>2016</v>
      </c>
      <c r="I84" s="5">
        <f>Overview!M29</f>
        <v>0</v>
      </c>
      <c r="J84" s="41">
        <f>SUM(I84*Overview!$D$29)</f>
        <v>0</v>
      </c>
      <c r="K84" s="10" t="str">
        <f t="shared" si="3"/>
        <v>itt_30129/22-001-02/0</v>
      </c>
      <c r="L84" s="10" t="str">
        <f>Overview!$B$12</f>
        <v>itt_30129</v>
      </c>
      <c r="M84" s="226" t="s">
        <v>682</v>
      </c>
      <c r="N84" s="10" t="str">
        <f>Overview!$B$10</f>
        <v>LIVERPOOL CITY REGION LEP</v>
      </c>
      <c r="O84" s="10" t="str">
        <f>'Information for BU'!$B$41</f>
        <v>E37022</v>
      </c>
      <c r="P84" s="10" t="s">
        <v>683</v>
      </c>
      <c r="Q84" s="10" t="str">
        <f>Overview!$B$11</f>
        <v>EMPLOYEES SUPPORT IN SKILLS</v>
      </c>
      <c r="R84" s="10" t="str">
        <f>'Information for BU'!$C$14</f>
        <v>2.1 Enhancing equal access to lifelong learning</v>
      </c>
      <c r="S84" s="10" t="str">
        <f>'Agreement Numbers'!$D$44</f>
        <v>22S15C00107</v>
      </c>
      <c r="T84" s="10" t="str">
        <f>'Information for BU'!$B$13</f>
        <v>SSW Skills</v>
      </c>
      <c r="U84" s="5" t="str">
        <f>'Agreement Numbers'!$G$44</f>
        <v>Transition</v>
      </c>
      <c r="V84" s="10"/>
      <c r="W84" s="10"/>
    </row>
    <row r="85" spans="1:23" x14ac:dyDescent="0.35">
      <c r="A85" s="36" t="str">
        <f>Overview!$B$12</f>
        <v>itt_30129</v>
      </c>
      <c r="B85" s="36" t="str">
        <f>Overview!$B$13</f>
        <v>22-001-02</v>
      </c>
      <c r="C85" s="197">
        <f t="shared" si="2"/>
        <v>0</v>
      </c>
      <c r="D85" s="161" t="str">
        <f>CONCATENATE(Overview!$A$29," ",Overview!$B$29)</f>
        <v>SD02 Employed females gaining improved labour market status</v>
      </c>
      <c r="E85" s="207">
        <v>9</v>
      </c>
      <c r="F85" s="171">
        <f>Overview!$D$29</f>
        <v>72</v>
      </c>
      <c r="G85" s="101">
        <v>11</v>
      </c>
      <c r="H85" s="101">
        <v>2016</v>
      </c>
      <c r="I85" s="5">
        <f>Overview!N29</f>
        <v>0</v>
      </c>
      <c r="J85" s="41">
        <f>SUM(I85*Overview!$D$29)</f>
        <v>0</v>
      </c>
      <c r="K85" s="10" t="str">
        <f t="shared" si="3"/>
        <v>itt_30129/22-001-02/0</v>
      </c>
      <c r="L85" s="10" t="str">
        <f>Overview!$B$12</f>
        <v>itt_30129</v>
      </c>
      <c r="M85" s="226" t="s">
        <v>682</v>
      </c>
      <c r="N85" s="10" t="str">
        <f>Overview!$B$10</f>
        <v>LIVERPOOL CITY REGION LEP</v>
      </c>
      <c r="O85" s="10" t="str">
        <f>'Information for BU'!$B$41</f>
        <v>E37022</v>
      </c>
      <c r="P85" s="10" t="s">
        <v>683</v>
      </c>
      <c r="Q85" s="10" t="str">
        <f>Overview!$B$11</f>
        <v>EMPLOYEES SUPPORT IN SKILLS</v>
      </c>
      <c r="R85" s="10" t="str">
        <f>'Information for BU'!$C$14</f>
        <v>2.1 Enhancing equal access to lifelong learning</v>
      </c>
      <c r="S85" s="10" t="str">
        <f>'Agreement Numbers'!$D$44</f>
        <v>22S15C00107</v>
      </c>
      <c r="T85" s="10" t="str">
        <f>'Information for BU'!$B$13</f>
        <v>SSW Skills</v>
      </c>
      <c r="U85" s="5" t="str">
        <f>'Agreement Numbers'!$G$44</f>
        <v>Transition</v>
      </c>
      <c r="V85" s="10"/>
      <c r="W85" s="10"/>
    </row>
    <row r="86" spans="1:23" x14ac:dyDescent="0.35">
      <c r="A86" s="36" t="str">
        <f>Overview!$B$12</f>
        <v>itt_30129</v>
      </c>
      <c r="B86" s="36" t="str">
        <f>Overview!$B$13</f>
        <v>22-001-02</v>
      </c>
      <c r="C86" s="197">
        <f t="shared" si="2"/>
        <v>0</v>
      </c>
      <c r="D86" s="161" t="str">
        <f>CONCATENATE(Overview!$A$29," ",Overview!$B$29)</f>
        <v>SD02 Employed females gaining improved labour market status</v>
      </c>
      <c r="E86" s="207">
        <v>9</v>
      </c>
      <c r="F86" s="171">
        <f>Overview!$D$29</f>
        <v>72</v>
      </c>
      <c r="G86" s="101">
        <v>12</v>
      </c>
      <c r="H86" s="101">
        <v>2016</v>
      </c>
      <c r="I86" s="5">
        <f>Overview!O29</f>
        <v>0</v>
      </c>
      <c r="J86" s="41">
        <f>SUM(I86*Overview!$D$29)</f>
        <v>0</v>
      </c>
      <c r="K86" s="10" t="str">
        <f t="shared" si="3"/>
        <v>itt_30129/22-001-02/0</v>
      </c>
      <c r="L86" s="10" t="str">
        <f>Overview!$B$12</f>
        <v>itt_30129</v>
      </c>
      <c r="M86" s="226" t="s">
        <v>682</v>
      </c>
      <c r="N86" s="10" t="str">
        <f>Overview!$B$10</f>
        <v>LIVERPOOL CITY REGION LEP</v>
      </c>
      <c r="O86" s="10" t="str">
        <f>'Information for BU'!$B$41</f>
        <v>E37022</v>
      </c>
      <c r="P86" s="10" t="s">
        <v>683</v>
      </c>
      <c r="Q86" s="10" t="str">
        <f>Overview!$B$11</f>
        <v>EMPLOYEES SUPPORT IN SKILLS</v>
      </c>
      <c r="R86" s="10" t="str">
        <f>'Information for BU'!$C$14</f>
        <v>2.1 Enhancing equal access to lifelong learning</v>
      </c>
      <c r="S86" s="10" t="str">
        <f>'Agreement Numbers'!$D$44</f>
        <v>22S15C00107</v>
      </c>
      <c r="T86" s="10" t="str">
        <f>'Information for BU'!$B$13</f>
        <v>SSW Skills</v>
      </c>
      <c r="U86" s="5" t="str">
        <f>'Agreement Numbers'!$G$44</f>
        <v>Transition</v>
      </c>
      <c r="V86" s="10"/>
      <c r="W86" s="10"/>
    </row>
    <row r="87" spans="1:23" x14ac:dyDescent="0.35">
      <c r="A87" s="36" t="str">
        <f>Overview!$B$12</f>
        <v>itt_30129</v>
      </c>
      <c r="B87" s="36" t="str">
        <f>Overview!$B$13</f>
        <v>22-001-02</v>
      </c>
      <c r="C87" s="197">
        <f t="shared" si="2"/>
        <v>0</v>
      </c>
      <c r="D87" s="161" t="str">
        <f>CONCATENATE(Overview!$A$29," ",Overview!$B$29)</f>
        <v>SD02 Employed females gaining improved labour market status</v>
      </c>
      <c r="E87" s="207">
        <v>9</v>
      </c>
      <c r="F87" s="171">
        <f>Overview!$D$29</f>
        <v>72</v>
      </c>
      <c r="G87" s="101">
        <v>1</v>
      </c>
      <c r="H87" s="101">
        <v>2017</v>
      </c>
      <c r="I87" s="5">
        <f>Overview!P29</f>
        <v>0</v>
      </c>
      <c r="J87" s="41">
        <f>SUM(I87*Overview!$D$29)</f>
        <v>0</v>
      </c>
      <c r="K87" s="10" t="str">
        <f t="shared" si="3"/>
        <v>itt_30129/22-001-02/0</v>
      </c>
      <c r="L87" s="10" t="str">
        <f>Overview!$B$12</f>
        <v>itt_30129</v>
      </c>
      <c r="M87" s="226" t="s">
        <v>682</v>
      </c>
      <c r="N87" s="10" t="str">
        <f>Overview!$B$10</f>
        <v>LIVERPOOL CITY REGION LEP</v>
      </c>
      <c r="O87" s="10" t="str">
        <f>'Information for BU'!$B$41</f>
        <v>E37022</v>
      </c>
      <c r="P87" s="10" t="s">
        <v>683</v>
      </c>
      <c r="Q87" s="10" t="str">
        <f>Overview!$B$11</f>
        <v>EMPLOYEES SUPPORT IN SKILLS</v>
      </c>
      <c r="R87" s="10" t="str">
        <f>'Information for BU'!$C$14</f>
        <v>2.1 Enhancing equal access to lifelong learning</v>
      </c>
      <c r="S87" s="10" t="str">
        <f>'Agreement Numbers'!$D$44</f>
        <v>22S15C00107</v>
      </c>
      <c r="T87" s="10" t="str">
        <f>'Information for BU'!$B$13</f>
        <v>SSW Skills</v>
      </c>
      <c r="U87" s="5" t="str">
        <f>'Agreement Numbers'!$G$44</f>
        <v>Transition</v>
      </c>
      <c r="V87" s="10"/>
      <c r="W87" s="10"/>
    </row>
    <row r="88" spans="1:23" x14ac:dyDescent="0.35">
      <c r="A88" s="36" t="str">
        <f>Overview!$B$12</f>
        <v>itt_30129</v>
      </c>
      <c r="B88" s="36" t="str">
        <f>Overview!$B$13</f>
        <v>22-001-02</v>
      </c>
      <c r="C88" s="197">
        <f t="shared" si="2"/>
        <v>0</v>
      </c>
      <c r="D88" s="161" t="str">
        <f>CONCATENATE(Overview!$A$29," ",Overview!$B$29)</f>
        <v>SD02 Employed females gaining improved labour market status</v>
      </c>
      <c r="E88" s="207">
        <v>9</v>
      </c>
      <c r="F88" s="171">
        <f>Overview!$D$29</f>
        <v>72</v>
      </c>
      <c r="G88" s="101">
        <v>2</v>
      </c>
      <c r="H88" s="101">
        <v>2017</v>
      </c>
      <c r="I88" s="5">
        <f>Overview!Q29</f>
        <v>0</v>
      </c>
      <c r="J88" s="41">
        <f>SUM(I88*Overview!$D$29)</f>
        <v>0</v>
      </c>
      <c r="K88" s="10" t="str">
        <f t="shared" si="3"/>
        <v>itt_30129/22-001-02/0</v>
      </c>
      <c r="L88" s="10" t="str">
        <f>Overview!$B$12</f>
        <v>itt_30129</v>
      </c>
      <c r="M88" s="226" t="s">
        <v>682</v>
      </c>
      <c r="N88" s="10" t="str">
        <f>Overview!$B$10</f>
        <v>LIVERPOOL CITY REGION LEP</v>
      </c>
      <c r="O88" s="10" t="str">
        <f>'Information for BU'!$B$41</f>
        <v>E37022</v>
      </c>
      <c r="P88" s="10" t="s">
        <v>683</v>
      </c>
      <c r="Q88" s="10" t="str">
        <f>Overview!$B$11</f>
        <v>EMPLOYEES SUPPORT IN SKILLS</v>
      </c>
      <c r="R88" s="10" t="str">
        <f>'Information for BU'!$C$14</f>
        <v>2.1 Enhancing equal access to lifelong learning</v>
      </c>
      <c r="S88" s="10" t="str">
        <f>'Agreement Numbers'!$D$44</f>
        <v>22S15C00107</v>
      </c>
      <c r="T88" s="10" t="str">
        <f>'Information for BU'!$B$13</f>
        <v>SSW Skills</v>
      </c>
      <c r="U88" s="5" t="str">
        <f>'Agreement Numbers'!$G$44</f>
        <v>Transition</v>
      </c>
      <c r="V88" s="10"/>
      <c r="W88" s="10"/>
    </row>
    <row r="89" spans="1:23" x14ac:dyDescent="0.35">
      <c r="A89" s="36" t="str">
        <f>Overview!$B$12</f>
        <v>itt_30129</v>
      </c>
      <c r="B89" s="36" t="str">
        <f>Overview!$B$13</f>
        <v>22-001-02</v>
      </c>
      <c r="C89" s="197">
        <f t="shared" si="2"/>
        <v>0</v>
      </c>
      <c r="D89" s="161" t="str">
        <f>CONCATENATE(Overview!$A$29," ",Overview!$B$29)</f>
        <v>SD02 Employed females gaining improved labour market status</v>
      </c>
      <c r="E89" s="207">
        <v>9</v>
      </c>
      <c r="F89" s="171">
        <f>Overview!$D$29</f>
        <v>72</v>
      </c>
      <c r="G89" s="101">
        <v>3</v>
      </c>
      <c r="H89" s="101">
        <v>2017</v>
      </c>
      <c r="I89" s="5">
        <f>Overview!R29</f>
        <v>0</v>
      </c>
      <c r="J89" s="41">
        <f>SUM(I89*Overview!$D$29)</f>
        <v>0</v>
      </c>
      <c r="K89" s="10" t="str">
        <f t="shared" si="3"/>
        <v>itt_30129/22-001-02/0</v>
      </c>
      <c r="L89" s="10" t="str">
        <f>Overview!$B$12</f>
        <v>itt_30129</v>
      </c>
      <c r="M89" s="226" t="s">
        <v>682</v>
      </c>
      <c r="N89" s="10" t="str">
        <f>Overview!$B$10</f>
        <v>LIVERPOOL CITY REGION LEP</v>
      </c>
      <c r="O89" s="10" t="str">
        <f>'Information for BU'!$B$41</f>
        <v>E37022</v>
      </c>
      <c r="P89" s="10" t="s">
        <v>683</v>
      </c>
      <c r="Q89" s="10" t="str">
        <f>Overview!$B$11</f>
        <v>EMPLOYEES SUPPORT IN SKILLS</v>
      </c>
      <c r="R89" s="10" t="str">
        <f>'Information for BU'!$C$14</f>
        <v>2.1 Enhancing equal access to lifelong learning</v>
      </c>
      <c r="S89" s="10" t="str">
        <f>'Agreement Numbers'!$D$44</f>
        <v>22S15C00107</v>
      </c>
      <c r="T89" s="10" t="str">
        <f>'Information for BU'!$B$13</f>
        <v>SSW Skills</v>
      </c>
      <c r="U89" s="5" t="str">
        <f>'Agreement Numbers'!$G$44</f>
        <v>Transition</v>
      </c>
      <c r="V89" s="10"/>
      <c r="W89" s="10"/>
    </row>
    <row r="90" spans="1:23" x14ac:dyDescent="0.35">
      <c r="A90" s="36" t="str">
        <f>Overview!$B$12</f>
        <v>itt_30129</v>
      </c>
      <c r="B90" s="36" t="str">
        <f>Overview!$B$13</f>
        <v>22-001-02</v>
      </c>
      <c r="C90" s="197">
        <f t="shared" si="2"/>
        <v>0</v>
      </c>
      <c r="D90" s="161" t="str">
        <f>CONCATENATE(Overview!$A$29," ",Overview!$B$29)</f>
        <v>SD02 Employed females gaining improved labour market status</v>
      </c>
      <c r="E90" s="207">
        <v>9</v>
      </c>
      <c r="F90" s="171">
        <f>Overview!$D$29</f>
        <v>72</v>
      </c>
      <c r="G90" s="101">
        <v>4</v>
      </c>
      <c r="H90" s="101">
        <v>2017</v>
      </c>
      <c r="I90" s="5">
        <f>Overview!S29</f>
        <v>0</v>
      </c>
      <c r="J90" s="41">
        <f>SUM(I90*Overview!$D$29)</f>
        <v>0</v>
      </c>
      <c r="K90" s="10" t="str">
        <f t="shared" si="3"/>
        <v>itt_30129/22-001-02/0</v>
      </c>
      <c r="L90" s="10" t="str">
        <f>Overview!$B$12</f>
        <v>itt_30129</v>
      </c>
      <c r="M90" s="226" t="s">
        <v>682</v>
      </c>
      <c r="N90" s="10" t="str">
        <f>Overview!$B$10</f>
        <v>LIVERPOOL CITY REGION LEP</v>
      </c>
      <c r="O90" s="10" t="str">
        <f>'Information for BU'!$B$41</f>
        <v>E37022</v>
      </c>
      <c r="P90" s="10" t="s">
        <v>683</v>
      </c>
      <c r="Q90" s="10" t="str">
        <f>Overview!$B$11</f>
        <v>EMPLOYEES SUPPORT IN SKILLS</v>
      </c>
      <c r="R90" s="10" t="str">
        <f>'Information for BU'!$C$14</f>
        <v>2.1 Enhancing equal access to lifelong learning</v>
      </c>
      <c r="S90" s="10" t="str">
        <f>'Agreement Numbers'!$D$44</f>
        <v>22S15C00107</v>
      </c>
      <c r="T90" s="10" t="str">
        <f>'Information for BU'!$B$13</f>
        <v>SSW Skills</v>
      </c>
      <c r="U90" s="5" t="str">
        <f>'Agreement Numbers'!$G$44</f>
        <v>Transition</v>
      </c>
      <c r="V90" s="10"/>
      <c r="W90" s="10"/>
    </row>
    <row r="91" spans="1:23" x14ac:dyDescent="0.35">
      <c r="A91" s="36" t="str">
        <f>Overview!$B$12</f>
        <v>itt_30129</v>
      </c>
      <c r="B91" s="36" t="str">
        <f>Overview!$B$13</f>
        <v>22-001-02</v>
      </c>
      <c r="C91" s="197">
        <f t="shared" si="2"/>
        <v>0</v>
      </c>
      <c r="D91" s="161" t="str">
        <f>CONCATENATE(Overview!$A$29," ",Overview!$B$29)</f>
        <v>SD02 Employed females gaining improved labour market status</v>
      </c>
      <c r="E91" s="207">
        <v>9</v>
      </c>
      <c r="F91" s="171">
        <f>Overview!$D$29</f>
        <v>72</v>
      </c>
      <c r="G91" s="101">
        <v>5</v>
      </c>
      <c r="H91" s="101">
        <v>2017</v>
      </c>
      <c r="I91" s="5">
        <f>Overview!T29</f>
        <v>0</v>
      </c>
      <c r="J91" s="41">
        <f>SUM(I91*Overview!$D$29)</f>
        <v>0</v>
      </c>
      <c r="K91" s="10" t="str">
        <f t="shared" si="3"/>
        <v>itt_30129/22-001-02/0</v>
      </c>
      <c r="L91" s="10" t="str">
        <f>Overview!$B$12</f>
        <v>itt_30129</v>
      </c>
      <c r="M91" s="226" t="s">
        <v>682</v>
      </c>
      <c r="N91" s="10" t="str">
        <f>Overview!$B$10</f>
        <v>LIVERPOOL CITY REGION LEP</v>
      </c>
      <c r="O91" s="10" t="str">
        <f>'Information for BU'!$B$41</f>
        <v>E37022</v>
      </c>
      <c r="P91" s="10" t="s">
        <v>683</v>
      </c>
      <c r="Q91" s="10" t="str">
        <f>Overview!$B$11</f>
        <v>EMPLOYEES SUPPORT IN SKILLS</v>
      </c>
      <c r="R91" s="10" t="str">
        <f>'Information for BU'!$C$14</f>
        <v>2.1 Enhancing equal access to lifelong learning</v>
      </c>
      <c r="S91" s="10" t="str">
        <f>'Agreement Numbers'!$D$44</f>
        <v>22S15C00107</v>
      </c>
      <c r="T91" s="10" t="str">
        <f>'Information for BU'!$B$13</f>
        <v>SSW Skills</v>
      </c>
      <c r="U91" s="5" t="str">
        <f>'Agreement Numbers'!$G$44</f>
        <v>Transition</v>
      </c>
      <c r="V91" s="10"/>
      <c r="W91" s="10"/>
    </row>
    <row r="92" spans="1:23" x14ac:dyDescent="0.35">
      <c r="A92" s="36" t="str">
        <f>Overview!$B$12</f>
        <v>itt_30129</v>
      </c>
      <c r="B92" s="36" t="str">
        <f>Overview!$B$13</f>
        <v>22-001-02</v>
      </c>
      <c r="C92" s="197">
        <f t="shared" si="2"/>
        <v>0</v>
      </c>
      <c r="D92" s="161" t="str">
        <f>CONCATENATE(Overview!$A$29," ",Overview!$B$29)</f>
        <v>SD02 Employed females gaining improved labour market status</v>
      </c>
      <c r="E92" s="207">
        <v>9</v>
      </c>
      <c r="F92" s="171">
        <f>Overview!$D$29</f>
        <v>72</v>
      </c>
      <c r="G92" s="101">
        <v>6</v>
      </c>
      <c r="H92" s="101">
        <v>2017</v>
      </c>
      <c r="I92" s="5">
        <f>Overview!U29</f>
        <v>0</v>
      </c>
      <c r="J92" s="41">
        <f>SUM(I92*Overview!$D$29)</f>
        <v>0</v>
      </c>
      <c r="K92" s="10" t="str">
        <f t="shared" si="3"/>
        <v>itt_30129/22-001-02/0</v>
      </c>
      <c r="L92" s="10" t="str">
        <f>Overview!$B$12</f>
        <v>itt_30129</v>
      </c>
      <c r="M92" s="226" t="s">
        <v>682</v>
      </c>
      <c r="N92" s="10" t="str">
        <f>Overview!$B$10</f>
        <v>LIVERPOOL CITY REGION LEP</v>
      </c>
      <c r="O92" s="10" t="str">
        <f>'Information for BU'!$B$41</f>
        <v>E37022</v>
      </c>
      <c r="P92" s="10" t="s">
        <v>683</v>
      </c>
      <c r="Q92" s="10" t="str">
        <f>Overview!$B$11</f>
        <v>EMPLOYEES SUPPORT IN SKILLS</v>
      </c>
      <c r="R92" s="10" t="str">
        <f>'Information for BU'!$C$14</f>
        <v>2.1 Enhancing equal access to lifelong learning</v>
      </c>
      <c r="S92" s="10" t="str">
        <f>'Agreement Numbers'!$D$44</f>
        <v>22S15C00107</v>
      </c>
      <c r="T92" s="10" t="str">
        <f>'Information for BU'!$B$13</f>
        <v>SSW Skills</v>
      </c>
      <c r="U92" s="5" t="str">
        <f>'Agreement Numbers'!$G$44</f>
        <v>Transition</v>
      </c>
      <c r="V92" s="10"/>
      <c r="W92" s="10"/>
    </row>
    <row r="93" spans="1:23" x14ac:dyDescent="0.35">
      <c r="A93" s="36" t="str">
        <f>Overview!$B$12</f>
        <v>itt_30129</v>
      </c>
      <c r="B93" s="36" t="str">
        <f>Overview!$B$13</f>
        <v>22-001-02</v>
      </c>
      <c r="C93" s="197">
        <f t="shared" si="2"/>
        <v>0</v>
      </c>
      <c r="D93" s="161" t="str">
        <f>CONCATENATE(Overview!$A$29," ",Overview!$B$29)</f>
        <v>SD02 Employed females gaining improved labour market status</v>
      </c>
      <c r="E93" s="207">
        <v>9</v>
      </c>
      <c r="F93" s="171">
        <f>Overview!$D$29</f>
        <v>72</v>
      </c>
      <c r="G93" s="101">
        <v>7</v>
      </c>
      <c r="H93" s="101">
        <v>2017</v>
      </c>
      <c r="I93" s="5">
        <f>Overview!V29</f>
        <v>0</v>
      </c>
      <c r="J93" s="41">
        <f>SUM(I93*Overview!$D$29)</f>
        <v>0</v>
      </c>
      <c r="K93" s="10" t="str">
        <f t="shared" si="3"/>
        <v>itt_30129/22-001-02/0</v>
      </c>
      <c r="L93" s="10" t="str">
        <f>Overview!$B$12</f>
        <v>itt_30129</v>
      </c>
      <c r="M93" s="226" t="s">
        <v>682</v>
      </c>
      <c r="N93" s="10" t="str">
        <f>Overview!$B$10</f>
        <v>LIVERPOOL CITY REGION LEP</v>
      </c>
      <c r="O93" s="10" t="str">
        <f>'Information for BU'!$B$41</f>
        <v>E37022</v>
      </c>
      <c r="P93" s="10" t="s">
        <v>683</v>
      </c>
      <c r="Q93" s="10" t="str">
        <f>Overview!$B$11</f>
        <v>EMPLOYEES SUPPORT IN SKILLS</v>
      </c>
      <c r="R93" s="10" t="str">
        <f>'Information for BU'!$C$14</f>
        <v>2.1 Enhancing equal access to lifelong learning</v>
      </c>
      <c r="S93" s="10" t="str">
        <f>'Agreement Numbers'!$D$44</f>
        <v>22S15C00107</v>
      </c>
      <c r="T93" s="10" t="str">
        <f>'Information for BU'!$B$13</f>
        <v>SSW Skills</v>
      </c>
      <c r="U93" s="5" t="str">
        <f>'Agreement Numbers'!$G$44</f>
        <v>Transition</v>
      </c>
      <c r="V93" s="10"/>
      <c r="W93" s="10"/>
    </row>
    <row r="94" spans="1:23" x14ac:dyDescent="0.35">
      <c r="A94" s="36" t="str">
        <f>Overview!$B$12</f>
        <v>itt_30129</v>
      </c>
      <c r="B94" s="36" t="str">
        <f>Overview!$B$13</f>
        <v>22-001-02</v>
      </c>
      <c r="C94" s="197">
        <f t="shared" si="2"/>
        <v>0</v>
      </c>
      <c r="D94" s="161" t="str">
        <f>CONCATENATE(Overview!$A$29," ",Overview!$B$29)</f>
        <v>SD02 Employed females gaining improved labour market status</v>
      </c>
      <c r="E94" s="207">
        <v>9</v>
      </c>
      <c r="F94" s="171">
        <f>Overview!$D$29</f>
        <v>72</v>
      </c>
      <c r="G94" s="101">
        <v>8</v>
      </c>
      <c r="H94" s="101">
        <v>2017</v>
      </c>
      <c r="I94" s="5">
        <f>Overview!W29</f>
        <v>0</v>
      </c>
      <c r="J94" s="41">
        <f>SUM(I94*Overview!$D$29)</f>
        <v>0</v>
      </c>
      <c r="K94" s="10" t="str">
        <f t="shared" si="3"/>
        <v>itt_30129/22-001-02/0</v>
      </c>
      <c r="L94" s="10" t="str">
        <f>Overview!$B$12</f>
        <v>itt_30129</v>
      </c>
      <c r="M94" s="226" t="s">
        <v>682</v>
      </c>
      <c r="N94" s="10" t="str">
        <f>Overview!$B$10</f>
        <v>LIVERPOOL CITY REGION LEP</v>
      </c>
      <c r="O94" s="10" t="str">
        <f>'Information for BU'!$B$41</f>
        <v>E37022</v>
      </c>
      <c r="P94" s="10" t="s">
        <v>683</v>
      </c>
      <c r="Q94" s="10" t="str">
        <f>Overview!$B$11</f>
        <v>EMPLOYEES SUPPORT IN SKILLS</v>
      </c>
      <c r="R94" s="10" t="str">
        <f>'Information for BU'!$C$14</f>
        <v>2.1 Enhancing equal access to lifelong learning</v>
      </c>
      <c r="S94" s="10" t="str">
        <f>'Agreement Numbers'!$D$44</f>
        <v>22S15C00107</v>
      </c>
      <c r="T94" s="10" t="str">
        <f>'Information for BU'!$B$13</f>
        <v>SSW Skills</v>
      </c>
      <c r="U94" s="5" t="str">
        <f>'Agreement Numbers'!$G$44</f>
        <v>Transition</v>
      </c>
      <c r="V94" s="10"/>
      <c r="W94" s="10"/>
    </row>
    <row r="95" spans="1:23" x14ac:dyDescent="0.35">
      <c r="A95" s="36" t="str">
        <f>Overview!$B$12</f>
        <v>itt_30129</v>
      </c>
      <c r="B95" s="36" t="str">
        <f>Overview!$B$13</f>
        <v>22-001-02</v>
      </c>
      <c r="C95" s="197">
        <f t="shared" si="2"/>
        <v>0</v>
      </c>
      <c r="D95" s="161" t="str">
        <f>CONCATENATE(Overview!$A$29," ",Overview!$B$29)</f>
        <v>SD02 Employed females gaining improved labour market status</v>
      </c>
      <c r="E95" s="207">
        <v>9</v>
      </c>
      <c r="F95" s="171">
        <f>Overview!$D$29</f>
        <v>72</v>
      </c>
      <c r="G95" s="101">
        <v>9</v>
      </c>
      <c r="H95" s="101">
        <v>2017</v>
      </c>
      <c r="I95" s="5">
        <f>Overview!X29</f>
        <v>0</v>
      </c>
      <c r="J95" s="41">
        <f>SUM(I95*Overview!$D$29)</f>
        <v>0</v>
      </c>
      <c r="K95" s="10" t="str">
        <f t="shared" si="3"/>
        <v>itt_30129/22-001-02/0</v>
      </c>
      <c r="L95" s="10" t="str">
        <f>Overview!$B$12</f>
        <v>itt_30129</v>
      </c>
      <c r="M95" s="226" t="s">
        <v>682</v>
      </c>
      <c r="N95" s="10" t="str">
        <f>Overview!$B$10</f>
        <v>LIVERPOOL CITY REGION LEP</v>
      </c>
      <c r="O95" s="10" t="str">
        <f>'Information for BU'!$B$41</f>
        <v>E37022</v>
      </c>
      <c r="P95" s="10" t="s">
        <v>683</v>
      </c>
      <c r="Q95" s="10" t="str">
        <f>Overview!$B$11</f>
        <v>EMPLOYEES SUPPORT IN SKILLS</v>
      </c>
      <c r="R95" s="10" t="str">
        <f>'Information for BU'!$C$14</f>
        <v>2.1 Enhancing equal access to lifelong learning</v>
      </c>
      <c r="S95" s="10" t="str">
        <f>'Agreement Numbers'!$D$44</f>
        <v>22S15C00107</v>
      </c>
      <c r="T95" s="10" t="str">
        <f>'Information for BU'!$B$13</f>
        <v>SSW Skills</v>
      </c>
      <c r="U95" s="5" t="str">
        <f>'Agreement Numbers'!$G$44</f>
        <v>Transition</v>
      </c>
      <c r="V95" s="10"/>
      <c r="W95" s="10"/>
    </row>
    <row r="96" spans="1:23" x14ac:dyDescent="0.35">
      <c r="A96" s="36" t="str">
        <f>Overview!$B$12</f>
        <v>itt_30129</v>
      </c>
      <c r="B96" s="36" t="str">
        <f>Overview!$B$13</f>
        <v>22-001-02</v>
      </c>
      <c r="C96" s="197">
        <f t="shared" si="2"/>
        <v>0</v>
      </c>
      <c r="D96" s="161" t="str">
        <f>CONCATENATE(Overview!$A$29," ",Overview!$B$29)</f>
        <v>SD02 Employed females gaining improved labour market status</v>
      </c>
      <c r="E96" s="207">
        <v>9</v>
      </c>
      <c r="F96" s="171">
        <f>Overview!$D$29</f>
        <v>72</v>
      </c>
      <c r="G96" s="101">
        <v>10</v>
      </c>
      <c r="H96" s="101">
        <v>2017</v>
      </c>
      <c r="I96" s="5">
        <f>Overview!Y29</f>
        <v>0</v>
      </c>
      <c r="J96" s="41">
        <f>SUM(I96*Overview!$D$29)</f>
        <v>0</v>
      </c>
      <c r="K96" s="10" t="str">
        <f t="shared" si="3"/>
        <v>itt_30129/22-001-02/0</v>
      </c>
      <c r="L96" s="10" t="str">
        <f>Overview!$B$12</f>
        <v>itt_30129</v>
      </c>
      <c r="M96" s="226" t="s">
        <v>682</v>
      </c>
      <c r="N96" s="10" t="str">
        <f>Overview!$B$10</f>
        <v>LIVERPOOL CITY REGION LEP</v>
      </c>
      <c r="O96" s="10" t="str">
        <f>'Information for BU'!$B$41</f>
        <v>E37022</v>
      </c>
      <c r="P96" s="10" t="s">
        <v>683</v>
      </c>
      <c r="Q96" s="10" t="str">
        <f>Overview!$B$11</f>
        <v>EMPLOYEES SUPPORT IN SKILLS</v>
      </c>
      <c r="R96" s="10" t="str">
        <f>'Information for BU'!$C$14</f>
        <v>2.1 Enhancing equal access to lifelong learning</v>
      </c>
      <c r="S96" s="10" t="str">
        <f>'Agreement Numbers'!$D$44</f>
        <v>22S15C00107</v>
      </c>
      <c r="T96" s="10" t="str">
        <f>'Information for BU'!$B$13</f>
        <v>SSW Skills</v>
      </c>
      <c r="U96" s="5" t="str">
        <f>'Agreement Numbers'!$G$44</f>
        <v>Transition</v>
      </c>
      <c r="V96" s="10"/>
      <c r="W96" s="10"/>
    </row>
    <row r="97" spans="1:23" x14ac:dyDescent="0.35">
      <c r="A97" s="36" t="str">
        <f>Overview!$B$12</f>
        <v>itt_30129</v>
      </c>
      <c r="B97" s="36" t="str">
        <f>Overview!$B$13</f>
        <v>22-001-02</v>
      </c>
      <c r="C97" s="197">
        <f t="shared" si="2"/>
        <v>0</v>
      </c>
      <c r="D97" s="161" t="str">
        <f>CONCATENATE(Overview!$A$29," ",Overview!$B$29)</f>
        <v>SD02 Employed females gaining improved labour market status</v>
      </c>
      <c r="E97" s="207">
        <v>9</v>
      </c>
      <c r="F97" s="171">
        <f>Overview!$D$29</f>
        <v>72</v>
      </c>
      <c r="G97" s="101">
        <v>11</v>
      </c>
      <c r="H97" s="101">
        <v>2017</v>
      </c>
      <c r="I97" s="5">
        <f>Overview!Z29</f>
        <v>0</v>
      </c>
      <c r="J97" s="41">
        <f>SUM(I97*Overview!$D$29)</f>
        <v>0</v>
      </c>
      <c r="K97" s="10" t="str">
        <f t="shared" si="3"/>
        <v>itt_30129/22-001-02/0</v>
      </c>
      <c r="L97" s="10" t="str">
        <f>Overview!$B$12</f>
        <v>itt_30129</v>
      </c>
      <c r="M97" s="226" t="s">
        <v>682</v>
      </c>
      <c r="N97" s="10" t="str">
        <f>Overview!$B$10</f>
        <v>LIVERPOOL CITY REGION LEP</v>
      </c>
      <c r="O97" s="10" t="str">
        <f>'Information for BU'!$B$41</f>
        <v>E37022</v>
      </c>
      <c r="P97" s="10" t="s">
        <v>683</v>
      </c>
      <c r="Q97" s="10" t="str">
        <f>Overview!$B$11</f>
        <v>EMPLOYEES SUPPORT IN SKILLS</v>
      </c>
      <c r="R97" s="10" t="str">
        <f>'Information for BU'!$C$14</f>
        <v>2.1 Enhancing equal access to lifelong learning</v>
      </c>
      <c r="S97" s="10" t="str">
        <f>'Agreement Numbers'!$D$44</f>
        <v>22S15C00107</v>
      </c>
      <c r="T97" s="10" t="str">
        <f>'Information for BU'!$B$13</f>
        <v>SSW Skills</v>
      </c>
      <c r="U97" s="5" t="str">
        <f>'Agreement Numbers'!$G$44</f>
        <v>Transition</v>
      </c>
      <c r="V97" s="10"/>
      <c r="W97" s="10"/>
    </row>
    <row r="98" spans="1:23" x14ac:dyDescent="0.35">
      <c r="A98" s="36" t="str">
        <f>Overview!$B$12</f>
        <v>itt_30129</v>
      </c>
      <c r="B98" s="36" t="str">
        <f>Overview!$B$13</f>
        <v>22-001-02</v>
      </c>
      <c r="C98" s="197">
        <f t="shared" si="2"/>
        <v>0</v>
      </c>
      <c r="D98" s="161" t="str">
        <f>CONCATENATE(Overview!$A$29," ",Overview!$B$29)</f>
        <v>SD02 Employed females gaining improved labour market status</v>
      </c>
      <c r="E98" s="207">
        <v>9</v>
      </c>
      <c r="F98" s="171">
        <f>Overview!$D$29</f>
        <v>72</v>
      </c>
      <c r="G98" s="101">
        <v>12</v>
      </c>
      <c r="H98" s="101">
        <v>2017</v>
      </c>
      <c r="I98" s="5">
        <f>Overview!AA29</f>
        <v>0</v>
      </c>
      <c r="J98" s="41">
        <f>SUM(I98*Overview!$D$29)</f>
        <v>0</v>
      </c>
      <c r="K98" s="10" t="str">
        <f t="shared" si="3"/>
        <v>itt_30129/22-001-02/0</v>
      </c>
      <c r="L98" s="10" t="str">
        <f>Overview!$B$12</f>
        <v>itt_30129</v>
      </c>
      <c r="M98" s="226" t="s">
        <v>682</v>
      </c>
      <c r="N98" s="10" t="str">
        <f>Overview!$B$10</f>
        <v>LIVERPOOL CITY REGION LEP</v>
      </c>
      <c r="O98" s="10" t="str">
        <f>'Information for BU'!$B$41</f>
        <v>E37022</v>
      </c>
      <c r="P98" s="10" t="s">
        <v>683</v>
      </c>
      <c r="Q98" s="10" t="str">
        <f>Overview!$B$11</f>
        <v>EMPLOYEES SUPPORT IN SKILLS</v>
      </c>
      <c r="R98" s="10" t="str">
        <f>'Information for BU'!$C$14</f>
        <v>2.1 Enhancing equal access to lifelong learning</v>
      </c>
      <c r="S98" s="10" t="str">
        <f>'Agreement Numbers'!$D$44</f>
        <v>22S15C00107</v>
      </c>
      <c r="T98" s="10" t="str">
        <f>'Information for BU'!$B$13</f>
        <v>SSW Skills</v>
      </c>
      <c r="U98" s="5" t="str">
        <f>'Agreement Numbers'!$G$44</f>
        <v>Transition</v>
      </c>
      <c r="V98" s="10"/>
      <c r="W98" s="10"/>
    </row>
    <row r="99" spans="1:23" x14ac:dyDescent="0.35">
      <c r="A99" s="36" t="str">
        <f>Overview!$B$12</f>
        <v>itt_30129</v>
      </c>
      <c r="B99" s="36" t="str">
        <f>Overview!$B$13</f>
        <v>22-001-02</v>
      </c>
      <c r="C99" s="197">
        <f t="shared" si="2"/>
        <v>0</v>
      </c>
      <c r="D99" s="161" t="str">
        <f>CONCATENATE(Overview!$A$29," ",Overview!$B$29)</f>
        <v>SD02 Employed females gaining improved labour market status</v>
      </c>
      <c r="E99" s="207">
        <v>9</v>
      </c>
      <c r="F99" s="171">
        <f>Overview!$D$29</f>
        <v>72</v>
      </c>
      <c r="G99" s="101">
        <v>1</v>
      </c>
      <c r="H99" s="101">
        <v>2018</v>
      </c>
      <c r="I99" s="5">
        <f>Overview!AB29</f>
        <v>0</v>
      </c>
      <c r="J99" s="41">
        <f>SUM(I99*Overview!$D$29)</f>
        <v>0</v>
      </c>
      <c r="K99" s="10" t="str">
        <f t="shared" si="3"/>
        <v>itt_30129/22-001-02/0</v>
      </c>
      <c r="L99" s="10" t="str">
        <f>Overview!$B$12</f>
        <v>itt_30129</v>
      </c>
      <c r="M99" s="226" t="s">
        <v>682</v>
      </c>
      <c r="N99" s="10" t="str">
        <f>Overview!$B$10</f>
        <v>LIVERPOOL CITY REGION LEP</v>
      </c>
      <c r="O99" s="10" t="str">
        <f>'Information for BU'!$B$41</f>
        <v>E37022</v>
      </c>
      <c r="P99" s="10" t="s">
        <v>683</v>
      </c>
      <c r="Q99" s="10" t="str">
        <f>Overview!$B$11</f>
        <v>EMPLOYEES SUPPORT IN SKILLS</v>
      </c>
      <c r="R99" s="10" t="str">
        <f>'Information for BU'!$C$14</f>
        <v>2.1 Enhancing equal access to lifelong learning</v>
      </c>
      <c r="S99" s="10" t="str">
        <f>'Agreement Numbers'!$D$44</f>
        <v>22S15C00107</v>
      </c>
      <c r="T99" s="10" t="str">
        <f>'Information for BU'!$B$13</f>
        <v>SSW Skills</v>
      </c>
      <c r="U99" s="5" t="str">
        <f>'Agreement Numbers'!$G$44</f>
        <v>Transition</v>
      </c>
      <c r="V99" s="10"/>
      <c r="W99" s="10"/>
    </row>
    <row r="100" spans="1:23" x14ac:dyDescent="0.35">
      <c r="A100" s="36" t="str">
        <f>Overview!$B$12</f>
        <v>itt_30129</v>
      </c>
      <c r="B100" s="36" t="str">
        <f>Overview!$B$13</f>
        <v>22-001-02</v>
      </c>
      <c r="C100" s="197">
        <f t="shared" si="2"/>
        <v>0</v>
      </c>
      <c r="D100" s="161" t="str">
        <f>CONCATENATE(Overview!$A$29," ",Overview!$B$29)</f>
        <v>SD02 Employed females gaining improved labour market status</v>
      </c>
      <c r="E100" s="207">
        <v>9</v>
      </c>
      <c r="F100" s="171">
        <f>Overview!$D$29</f>
        <v>72</v>
      </c>
      <c r="G100" s="101">
        <v>2</v>
      </c>
      <c r="H100" s="101">
        <v>2018</v>
      </c>
      <c r="I100" s="5">
        <f>Overview!AC29</f>
        <v>0</v>
      </c>
      <c r="J100" s="41">
        <f>SUM(I100*Overview!$D$29)</f>
        <v>0</v>
      </c>
      <c r="K100" s="10" t="str">
        <f t="shared" si="3"/>
        <v>itt_30129/22-001-02/0</v>
      </c>
      <c r="L100" s="10" t="str">
        <f>Overview!$B$12</f>
        <v>itt_30129</v>
      </c>
      <c r="M100" s="226" t="s">
        <v>682</v>
      </c>
      <c r="N100" s="10" t="str">
        <f>Overview!$B$10</f>
        <v>LIVERPOOL CITY REGION LEP</v>
      </c>
      <c r="O100" s="10" t="str">
        <f>'Information for BU'!$B$41</f>
        <v>E37022</v>
      </c>
      <c r="P100" s="10" t="s">
        <v>683</v>
      </c>
      <c r="Q100" s="10" t="str">
        <f>Overview!$B$11</f>
        <v>EMPLOYEES SUPPORT IN SKILLS</v>
      </c>
      <c r="R100" s="10" t="str">
        <f>'Information for BU'!$C$14</f>
        <v>2.1 Enhancing equal access to lifelong learning</v>
      </c>
      <c r="S100" s="10" t="str">
        <f>'Agreement Numbers'!$D$44</f>
        <v>22S15C00107</v>
      </c>
      <c r="T100" s="10" t="str">
        <f>'Information for BU'!$B$13</f>
        <v>SSW Skills</v>
      </c>
      <c r="U100" s="5" t="str">
        <f>'Agreement Numbers'!$G$44</f>
        <v>Transition</v>
      </c>
      <c r="V100" s="10"/>
      <c r="W100" s="10"/>
    </row>
    <row r="101" spans="1:23" x14ac:dyDescent="0.35">
      <c r="A101" s="36" t="str">
        <f>Overview!$B$12</f>
        <v>itt_30129</v>
      </c>
      <c r="B101" s="36" t="str">
        <f>Overview!$B$13</f>
        <v>22-001-02</v>
      </c>
      <c r="C101" s="197">
        <f t="shared" si="2"/>
        <v>0</v>
      </c>
      <c r="D101" s="161" t="str">
        <f>CONCATENATE(Overview!$A$29," ",Overview!$B$29)</f>
        <v>SD02 Employed females gaining improved labour market status</v>
      </c>
      <c r="E101" s="207">
        <v>9</v>
      </c>
      <c r="F101" s="171">
        <f>Overview!$D$29</f>
        <v>72</v>
      </c>
      <c r="G101" s="101">
        <v>3</v>
      </c>
      <c r="H101" s="101">
        <v>2018</v>
      </c>
      <c r="I101" s="5">
        <f>Overview!AD29</f>
        <v>0</v>
      </c>
      <c r="J101" s="41">
        <f>SUM(I101*Overview!$D$29)</f>
        <v>0</v>
      </c>
      <c r="K101" s="10" t="str">
        <f t="shared" si="3"/>
        <v>itt_30129/22-001-02/0</v>
      </c>
      <c r="L101" s="10" t="str">
        <f>Overview!$B$12</f>
        <v>itt_30129</v>
      </c>
      <c r="M101" s="226" t="s">
        <v>682</v>
      </c>
      <c r="N101" s="10" t="str">
        <f>Overview!$B$10</f>
        <v>LIVERPOOL CITY REGION LEP</v>
      </c>
      <c r="O101" s="10" t="str">
        <f>'Information for BU'!$B$41</f>
        <v>E37022</v>
      </c>
      <c r="P101" s="10" t="s">
        <v>683</v>
      </c>
      <c r="Q101" s="10" t="str">
        <f>Overview!$B$11</f>
        <v>EMPLOYEES SUPPORT IN SKILLS</v>
      </c>
      <c r="R101" s="10" t="str">
        <f>'Information for BU'!$C$14</f>
        <v>2.1 Enhancing equal access to lifelong learning</v>
      </c>
      <c r="S101" s="10" t="str">
        <f>'Agreement Numbers'!$D$44</f>
        <v>22S15C00107</v>
      </c>
      <c r="T101" s="10" t="str">
        <f>'Information for BU'!$B$13</f>
        <v>SSW Skills</v>
      </c>
      <c r="U101" s="5" t="str">
        <f>'Agreement Numbers'!$G$44</f>
        <v>Transition</v>
      </c>
      <c r="V101" s="10"/>
      <c r="W101" s="10"/>
    </row>
    <row r="102" spans="1:23" x14ac:dyDescent="0.35">
      <c r="C102" s="26"/>
      <c r="D102" s="26"/>
      <c r="E102" s="26"/>
    </row>
  </sheetData>
  <sheetProtection algorithmName="SHA-512" hashValue="UhqgE1pNzpF5p2gb/h63/+TV+P5BLhhFjqldyYYoF1fAuNNfoBP/8IlTPMrXFDbeFECjQz2IU1Cku7h8KOFlag==" saltValue="6S1hcFmJk+uYHVKKIU7Mjg==" spinCount="100000" sheet="1" objects="1" scenarios="1"/>
  <autoFilter ref="A6:BA101"/>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4.5" x14ac:dyDescent="0.35"/>
  <sheetData>
    <row r="1" spans="1:14" x14ac:dyDescent="0.35">
      <c r="A1" s="237" t="s">
        <v>334</v>
      </c>
      <c r="B1" s="237"/>
      <c r="C1" s="237"/>
      <c r="D1" s="237"/>
      <c r="E1" s="237"/>
      <c r="F1" s="237"/>
      <c r="G1" s="237"/>
      <c r="H1" s="237"/>
      <c r="I1" s="237"/>
      <c r="J1" s="42"/>
      <c r="K1" s="42"/>
      <c r="L1" s="42"/>
      <c r="M1" s="42"/>
      <c r="N1" s="42"/>
    </row>
    <row r="2" spans="1:14" x14ac:dyDescent="0.35">
      <c r="A2" s="237"/>
      <c r="B2" s="237"/>
      <c r="C2" s="237"/>
      <c r="D2" s="237"/>
      <c r="E2" s="237"/>
      <c r="F2" s="237"/>
      <c r="G2" s="237"/>
      <c r="H2" s="237"/>
      <c r="I2" s="237"/>
      <c r="J2" s="42"/>
      <c r="K2" s="42"/>
      <c r="L2" s="42"/>
      <c r="M2" s="42"/>
      <c r="N2" s="42"/>
    </row>
    <row r="3" spans="1:14" x14ac:dyDescent="0.35">
      <c r="A3" s="237"/>
      <c r="B3" s="237"/>
      <c r="C3" s="237"/>
      <c r="D3" s="237"/>
      <c r="E3" s="237"/>
      <c r="F3" s="237"/>
      <c r="G3" s="237"/>
      <c r="H3" s="237"/>
      <c r="I3" s="237"/>
      <c r="J3" s="42"/>
      <c r="K3" s="42"/>
      <c r="L3" s="42"/>
      <c r="M3" s="42"/>
      <c r="N3" s="42"/>
    </row>
    <row r="4" spans="1:14" x14ac:dyDescent="0.35">
      <c r="A4" s="237"/>
      <c r="B4" s="237"/>
      <c r="C4" s="237"/>
      <c r="D4" s="237"/>
      <c r="E4" s="237"/>
      <c r="F4" s="237"/>
      <c r="G4" s="237"/>
      <c r="H4" s="237"/>
      <c r="I4" s="237"/>
      <c r="J4" s="42"/>
      <c r="K4" s="42"/>
      <c r="L4" s="42"/>
      <c r="M4" s="42"/>
      <c r="N4" s="42"/>
    </row>
    <row r="5" spans="1:14" x14ac:dyDescent="0.35">
      <c r="A5" s="237"/>
      <c r="B5" s="237"/>
      <c r="C5" s="237"/>
      <c r="D5" s="237"/>
      <c r="E5" s="237"/>
      <c r="F5" s="237"/>
      <c r="G5" s="237"/>
      <c r="H5" s="237"/>
      <c r="I5" s="237"/>
      <c r="J5" s="42"/>
      <c r="K5" s="42"/>
      <c r="L5" s="42"/>
      <c r="M5" s="42"/>
      <c r="N5" s="42"/>
    </row>
    <row r="6" spans="1:14" x14ac:dyDescent="0.35">
      <c r="A6" s="237"/>
      <c r="B6" s="237"/>
      <c r="C6" s="237"/>
      <c r="D6" s="237"/>
      <c r="E6" s="237"/>
      <c r="F6" s="237"/>
      <c r="G6" s="237"/>
      <c r="H6" s="237"/>
      <c r="I6" s="237"/>
      <c r="J6" s="42"/>
      <c r="K6" s="42"/>
      <c r="L6" s="42"/>
      <c r="M6" s="42"/>
      <c r="N6" s="42"/>
    </row>
    <row r="7" spans="1:14" x14ac:dyDescent="0.35">
      <c r="A7" s="237"/>
      <c r="B7" s="237"/>
      <c r="C7" s="237"/>
      <c r="D7" s="237"/>
      <c r="E7" s="237"/>
      <c r="F7" s="237"/>
      <c r="G7" s="237"/>
      <c r="H7" s="237"/>
      <c r="I7" s="237"/>
      <c r="J7" s="42"/>
      <c r="K7" s="42"/>
      <c r="L7" s="42"/>
      <c r="M7" s="42"/>
      <c r="N7" s="42"/>
    </row>
    <row r="8" spans="1:14" x14ac:dyDescent="0.35">
      <c r="A8" s="237"/>
      <c r="B8" s="237"/>
      <c r="C8" s="237"/>
      <c r="D8" s="237"/>
      <c r="E8" s="237"/>
      <c r="F8" s="237"/>
      <c r="G8" s="237"/>
      <c r="H8" s="237"/>
      <c r="I8" s="237"/>
      <c r="J8" s="42"/>
      <c r="K8" s="42"/>
      <c r="L8" s="42"/>
      <c r="M8" s="42"/>
      <c r="N8" s="42"/>
    </row>
    <row r="9" spans="1:14" x14ac:dyDescent="0.35">
      <c r="A9" s="237"/>
      <c r="B9" s="237"/>
      <c r="C9" s="237"/>
      <c r="D9" s="237"/>
      <c r="E9" s="237"/>
      <c r="F9" s="237"/>
      <c r="G9" s="237"/>
      <c r="H9" s="237"/>
      <c r="I9" s="237"/>
      <c r="J9" s="42"/>
      <c r="K9" s="42"/>
      <c r="L9" s="42"/>
      <c r="M9" s="42"/>
      <c r="N9" s="42"/>
    </row>
    <row r="10" spans="1:14" x14ac:dyDescent="0.35">
      <c r="A10" s="237"/>
      <c r="B10" s="237"/>
      <c r="C10" s="237"/>
      <c r="D10" s="237"/>
      <c r="E10" s="237"/>
      <c r="F10" s="237"/>
      <c r="G10" s="237"/>
      <c r="H10" s="237"/>
      <c r="I10" s="237"/>
      <c r="J10" s="42"/>
      <c r="K10" s="42"/>
      <c r="L10" s="42"/>
      <c r="M10" s="42"/>
      <c r="N10" s="42"/>
    </row>
    <row r="11" spans="1:14" x14ac:dyDescent="0.35">
      <c r="A11" s="237"/>
      <c r="B11" s="237"/>
      <c r="C11" s="237"/>
      <c r="D11" s="237"/>
      <c r="E11" s="237"/>
      <c r="F11" s="237"/>
      <c r="G11" s="237"/>
      <c r="H11" s="237"/>
      <c r="I11" s="237"/>
      <c r="J11" s="42"/>
      <c r="K11" s="42"/>
      <c r="L11" s="42"/>
      <c r="M11" s="42"/>
      <c r="N11" s="42"/>
    </row>
    <row r="12" spans="1:14" x14ac:dyDescent="0.35">
      <c r="A12" s="237"/>
      <c r="B12" s="237"/>
      <c r="C12" s="237"/>
      <c r="D12" s="237"/>
      <c r="E12" s="237"/>
      <c r="F12" s="237"/>
      <c r="G12" s="237"/>
      <c r="H12" s="237"/>
      <c r="I12" s="237"/>
      <c r="J12" s="42"/>
      <c r="K12" s="42"/>
      <c r="L12" s="42"/>
      <c r="M12" s="42"/>
      <c r="N12" s="42"/>
    </row>
    <row r="13" spans="1:14" x14ac:dyDescent="0.35">
      <c r="A13" s="237"/>
      <c r="B13" s="237"/>
      <c r="C13" s="237"/>
      <c r="D13" s="237"/>
      <c r="E13" s="237"/>
      <c r="F13" s="237"/>
      <c r="G13" s="237"/>
      <c r="H13" s="237"/>
      <c r="I13" s="237"/>
      <c r="J13" s="42"/>
      <c r="K13" s="42"/>
      <c r="L13" s="42"/>
      <c r="M13" s="42"/>
      <c r="N13" s="42"/>
    </row>
    <row r="14" spans="1:14" x14ac:dyDescent="0.35">
      <c r="A14" s="237"/>
      <c r="B14" s="237"/>
      <c r="C14" s="237"/>
      <c r="D14" s="237"/>
      <c r="E14" s="237"/>
      <c r="F14" s="237"/>
      <c r="G14" s="237"/>
      <c r="H14" s="237"/>
      <c r="I14" s="237"/>
      <c r="J14" s="42"/>
      <c r="K14" s="42"/>
      <c r="L14" s="42"/>
      <c r="M14" s="42"/>
      <c r="N14" s="42"/>
    </row>
    <row r="15" spans="1:14" x14ac:dyDescent="0.35">
      <c r="A15" s="237"/>
      <c r="B15" s="237"/>
      <c r="C15" s="237"/>
      <c r="D15" s="237"/>
      <c r="E15" s="237"/>
      <c r="F15" s="237"/>
      <c r="G15" s="237"/>
      <c r="H15" s="237"/>
      <c r="I15" s="237"/>
      <c r="J15" s="42"/>
      <c r="K15" s="42"/>
      <c r="L15" s="42"/>
      <c r="M15" s="42"/>
      <c r="N15" s="42"/>
    </row>
    <row r="16" spans="1:14" x14ac:dyDescent="0.35">
      <c r="A16" s="237"/>
      <c r="B16" s="237"/>
      <c r="C16" s="237"/>
      <c r="D16" s="237"/>
      <c r="E16" s="237"/>
      <c r="F16" s="237"/>
      <c r="G16" s="237"/>
      <c r="H16" s="237"/>
      <c r="I16" s="237"/>
      <c r="J16" s="42"/>
      <c r="K16" s="42"/>
      <c r="L16" s="42"/>
      <c r="M16" s="42"/>
      <c r="N16" s="42"/>
    </row>
    <row r="17" spans="1:14" x14ac:dyDescent="0.35">
      <c r="A17" s="237"/>
      <c r="B17" s="237"/>
      <c r="C17" s="237"/>
      <c r="D17" s="237"/>
      <c r="E17" s="237"/>
      <c r="F17" s="237"/>
      <c r="G17" s="237"/>
      <c r="H17" s="237"/>
      <c r="I17" s="237"/>
      <c r="J17" s="42"/>
      <c r="K17" s="42"/>
      <c r="L17" s="42"/>
      <c r="M17" s="42"/>
      <c r="N17" s="42"/>
    </row>
    <row r="18" spans="1:14" x14ac:dyDescent="0.35">
      <c r="A18" s="237"/>
      <c r="B18" s="237"/>
      <c r="C18" s="237"/>
      <c r="D18" s="237"/>
      <c r="E18" s="237"/>
      <c r="F18" s="237"/>
      <c r="G18" s="237"/>
      <c r="H18" s="237"/>
      <c r="I18" s="237"/>
      <c r="J18" s="42"/>
      <c r="K18" s="42"/>
      <c r="L18" s="42"/>
      <c r="M18" s="42"/>
      <c r="N18" s="42"/>
    </row>
    <row r="19" spans="1:14" x14ac:dyDescent="0.35">
      <c r="A19" s="237"/>
      <c r="B19" s="237"/>
      <c r="C19" s="237"/>
      <c r="D19" s="237"/>
      <c r="E19" s="237"/>
      <c r="F19" s="237"/>
      <c r="G19" s="237"/>
      <c r="H19" s="237"/>
      <c r="I19" s="237"/>
      <c r="J19" s="42"/>
      <c r="K19" s="42"/>
      <c r="L19" s="42"/>
      <c r="M19" s="42"/>
      <c r="N19" s="42"/>
    </row>
    <row r="20" spans="1:14" x14ac:dyDescent="0.35">
      <c r="A20" s="237"/>
      <c r="B20" s="237"/>
      <c r="C20" s="237"/>
      <c r="D20" s="237"/>
      <c r="E20" s="237"/>
      <c r="F20" s="237"/>
      <c r="G20" s="237"/>
      <c r="H20" s="237"/>
      <c r="I20" s="237"/>
      <c r="J20" s="42"/>
      <c r="K20" s="42"/>
      <c r="L20" s="42"/>
      <c r="M20" s="42"/>
      <c r="N20" s="42"/>
    </row>
    <row r="21" spans="1:14" x14ac:dyDescent="0.35">
      <c r="A21" s="237"/>
      <c r="B21" s="237"/>
      <c r="C21" s="237"/>
      <c r="D21" s="237"/>
      <c r="E21" s="237"/>
      <c r="F21" s="237"/>
      <c r="G21" s="237"/>
      <c r="H21" s="237"/>
      <c r="I21" s="237"/>
      <c r="J21" s="42"/>
      <c r="K21" s="42"/>
      <c r="L21" s="42"/>
      <c r="M21" s="42"/>
      <c r="N21" s="42"/>
    </row>
    <row r="22" spans="1:14" x14ac:dyDescent="0.35">
      <c r="A22" s="237"/>
      <c r="B22" s="237"/>
      <c r="C22" s="237"/>
      <c r="D22" s="237"/>
      <c r="E22" s="237"/>
      <c r="F22" s="237"/>
      <c r="G22" s="237"/>
      <c r="H22" s="237"/>
      <c r="I22" s="237"/>
      <c r="J22" s="42"/>
      <c r="K22" s="42"/>
      <c r="L22" s="42"/>
      <c r="M22" s="42"/>
      <c r="N22" s="42"/>
    </row>
    <row r="23" spans="1:14" x14ac:dyDescent="0.35">
      <c r="A23" s="237"/>
      <c r="B23" s="237"/>
      <c r="C23" s="237"/>
      <c r="D23" s="237"/>
      <c r="E23" s="237"/>
      <c r="F23" s="237"/>
      <c r="G23" s="237"/>
      <c r="H23" s="237"/>
      <c r="I23" s="237"/>
      <c r="J23" s="42"/>
      <c r="K23" s="42"/>
      <c r="L23" s="42"/>
      <c r="M23" s="42"/>
      <c r="N23" s="42"/>
    </row>
    <row r="24" spans="1:14" x14ac:dyDescent="0.35">
      <c r="A24" s="237"/>
      <c r="B24" s="237"/>
      <c r="C24" s="237"/>
      <c r="D24" s="237"/>
      <c r="E24" s="237"/>
      <c r="F24" s="237"/>
      <c r="G24" s="237"/>
      <c r="H24" s="237"/>
      <c r="I24" s="237"/>
      <c r="J24" s="42"/>
      <c r="K24" s="42"/>
      <c r="L24" s="42"/>
      <c r="M24" s="42"/>
      <c r="N24" s="42"/>
    </row>
    <row r="25" spans="1:14" x14ac:dyDescent="0.35">
      <c r="A25" s="237"/>
      <c r="B25" s="237"/>
      <c r="C25" s="237"/>
      <c r="D25" s="237"/>
      <c r="E25" s="237"/>
      <c r="F25" s="237"/>
      <c r="G25" s="237"/>
      <c r="H25" s="237"/>
      <c r="I25" s="237"/>
      <c r="J25" s="42"/>
      <c r="K25" s="42"/>
      <c r="L25" s="42"/>
      <c r="M25" s="42"/>
      <c r="N25" s="42"/>
    </row>
    <row r="26" spans="1:14" x14ac:dyDescent="0.35">
      <c r="A26" s="237"/>
      <c r="B26" s="237"/>
      <c r="C26" s="237"/>
      <c r="D26" s="237"/>
      <c r="E26" s="237"/>
      <c r="F26" s="237"/>
      <c r="G26" s="237"/>
      <c r="H26" s="237"/>
      <c r="I26" s="237"/>
      <c r="J26" s="42"/>
      <c r="K26" s="42"/>
      <c r="L26" s="42"/>
      <c r="M26" s="42"/>
      <c r="N26" s="42"/>
    </row>
    <row r="27" spans="1:14" x14ac:dyDescent="0.35">
      <c r="A27" s="237"/>
      <c r="B27" s="237"/>
      <c r="C27" s="237"/>
      <c r="D27" s="237"/>
      <c r="E27" s="237"/>
      <c r="F27" s="237"/>
      <c r="G27" s="237"/>
      <c r="H27" s="237"/>
      <c r="I27" s="237"/>
      <c r="J27" s="42"/>
      <c r="K27" s="42"/>
      <c r="L27" s="42"/>
      <c r="M27" s="42"/>
      <c r="N27" s="42"/>
    </row>
    <row r="28" spans="1:14" x14ac:dyDescent="0.35">
      <c r="A28" s="237"/>
      <c r="B28" s="237"/>
      <c r="C28" s="237"/>
      <c r="D28" s="237"/>
      <c r="E28" s="237"/>
      <c r="F28" s="237"/>
      <c r="G28" s="237"/>
      <c r="H28" s="237"/>
      <c r="I28" s="237"/>
      <c r="J28" s="42"/>
      <c r="K28" s="42"/>
      <c r="L28" s="42"/>
      <c r="M28" s="42"/>
      <c r="N28" s="42"/>
    </row>
    <row r="29" spans="1:14" x14ac:dyDescent="0.35">
      <c r="A29" s="237"/>
      <c r="B29" s="237"/>
      <c r="C29" s="237"/>
      <c r="D29" s="237"/>
      <c r="E29" s="237"/>
      <c r="F29" s="237"/>
      <c r="G29" s="237"/>
      <c r="H29" s="237"/>
      <c r="I29" s="237"/>
      <c r="J29" s="42"/>
      <c r="K29" s="42"/>
      <c r="L29" s="42"/>
      <c r="M29" s="42"/>
      <c r="N29" s="42"/>
    </row>
    <row r="30" spans="1:14" x14ac:dyDescent="0.35">
      <c r="A30" s="237"/>
      <c r="B30" s="237"/>
      <c r="C30" s="237"/>
      <c r="D30" s="237"/>
      <c r="E30" s="237"/>
      <c r="F30" s="237"/>
      <c r="G30" s="237"/>
      <c r="H30" s="237"/>
      <c r="I30" s="237"/>
      <c r="J30" s="42"/>
      <c r="K30" s="42"/>
      <c r="L30" s="42"/>
      <c r="M30" s="42"/>
      <c r="N30" s="42"/>
    </row>
    <row r="31" spans="1:14" x14ac:dyDescent="0.35">
      <c r="A31" s="237"/>
      <c r="B31" s="237"/>
      <c r="C31" s="237"/>
      <c r="D31" s="237"/>
      <c r="E31" s="237"/>
      <c r="F31" s="237"/>
      <c r="G31" s="237"/>
      <c r="H31" s="237"/>
      <c r="I31" s="237"/>
      <c r="J31" s="42"/>
      <c r="K31" s="42"/>
      <c r="L31" s="42"/>
      <c r="M31" s="42"/>
      <c r="N31" s="42"/>
    </row>
    <row r="32" spans="1:14" x14ac:dyDescent="0.35">
      <c r="A32" s="237"/>
      <c r="B32" s="237"/>
      <c r="C32" s="237"/>
      <c r="D32" s="237"/>
      <c r="E32" s="237"/>
      <c r="F32" s="237"/>
      <c r="G32" s="237"/>
      <c r="H32" s="237"/>
      <c r="I32" s="237"/>
      <c r="J32" s="42"/>
      <c r="K32" s="42"/>
      <c r="L32" s="42"/>
      <c r="M32" s="42"/>
      <c r="N32" s="42"/>
    </row>
    <row r="33" spans="1:9" x14ac:dyDescent="0.35">
      <c r="A33" s="237"/>
      <c r="B33" s="237"/>
      <c r="C33" s="237"/>
      <c r="D33" s="237"/>
      <c r="E33" s="237"/>
      <c r="F33" s="237"/>
      <c r="G33" s="237"/>
      <c r="H33" s="237"/>
      <c r="I33" s="237"/>
    </row>
    <row r="34" spans="1:9" x14ac:dyDescent="0.35">
      <c r="A34" s="237"/>
      <c r="B34" s="237"/>
      <c r="C34" s="237"/>
      <c r="D34" s="237"/>
      <c r="E34" s="237"/>
      <c r="F34" s="237"/>
      <c r="G34" s="237"/>
      <c r="H34" s="237"/>
      <c r="I34" s="237"/>
    </row>
    <row r="35" spans="1:9" x14ac:dyDescent="0.35">
      <c r="A35" s="237"/>
      <c r="B35" s="237"/>
      <c r="C35" s="237"/>
      <c r="D35" s="237"/>
      <c r="E35" s="237"/>
      <c r="F35" s="237"/>
      <c r="G35" s="237"/>
      <c r="H35" s="237"/>
      <c r="I35" s="237"/>
    </row>
    <row r="36" spans="1:9" x14ac:dyDescent="0.35">
      <c r="A36" s="237"/>
      <c r="B36" s="237"/>
      <c r="C36" s="237"/>
      <c r="D36" s="237"/>
      <c r="E36" s="237"/>
      <c r="F36" s="237"/>
      <c r="G36" s="237"/>
      <c r="H36" s="237"/>
      <c r="I36" s="237"/>
    </row>
    <row r="37" spans="1:9" x14ac:dyDescent="0.35">
      <c r="A37" s="237"/>
      <c r="B37" s="237"/>
      <c r="C37" s="237"/>
      <c r="D37" s="237"/>
      <c r="E37" s="237"/>
      <c r="F37" s="237"/>
      <c r="G37" s="237"/>
      <c r="H37" s="237"/>
      <c r="I37" s="237"/>
    </row>
    <row r="38" spans="1:9" x14ac:dyDescent="0.35">
      <c r="A38" s="237"/>
      <c r="B38" s="237"/>
      <c r="C38" s="237"/>
      <c r="D38" s="237"/>
      <c r="E38" s="237"/>
      <c r="F38" s="237"/>
      <c r="G38" s="237"/>
      <c r="H38" s="237"/>
      <c r="I38" s="237"/>
    </row>
    <row r="39" spans="1:9" x14ac:dyDescent="0.35">
      <c r="A39" s="237"/>
      <c r="B39" s="237"/>
      <c r="C39" s="237"/>
      <c r="D39" s="237"/>
      <c r="E39" s="237"/>
      <c r="F39" s="237"/>
      <c r="G39" s="237"/>
      <c r="H39" s="237"/>
      <c r="I39" s="237"/>
    </row>
    <row r="40" spans="1:9" x14ac:dyDescent="0.35">
      <c r="A40" s="237"/>
      <c r="B40" s="237"/>
      <c r="C40" s="237"/>
      <c r="D40" s="237"/>
      <c r="E40" s="237"/>
      <c r="F40" s="237"/>
      <c r="G40" s="237"/>
      <c r="H40" s="237"/>
      <c r="I40" s="237"/>
    </row>
    <row r="41" spans="1:9" x14ac:dyDescent="0.35">
      <c r="A41" s="237"/>
      <c r="B41" s="237"/>
      <c r="C41" s="237"/>
      <c r="D41" s="237"/>
      <c r="E41" s="237"/>
      <c r="F41" s="237"/>
      <c r="G41" s="237"/>
      <c r="H41" s="237"/>
      <c r="I41" s="237"/>
    </row>
    <row r="42" spans="1:9" x14ac:dyDescent="0.35">
      <c r="A42" s="237"/>
      <c r="B42" s="237"/>
      <c r="C42" s="237"/>
      <c r="D42" s="237"/>
      <c r="E42" s="237"/>
      <c r="F42" s="237"/>
      <c r="G42" s="237"/>
      <c r="H42" s="237"/>
      <c r="I42" s="237"/>
    </row>
    <row r="43" spans="1:9" x14ac:dyDescent="0.35">
      <c r="A43" s="237"/>
      <c r="B43" s="237"/>
      <c r="C43" s="237"/>
      <c r="D43" s="237"/>
      <c r="E43" s="237"/>
      <c r="F43" s="237"/>
      <c r="G43" s="237"/>
      <c r="H43" s="237"/>
      <c r="I43" s="237"/>
    </row>
    <row r="44" spans="1:9" x14ac:dyDescent="0.35">
      <c r="A44" s="237"/>
      <c r="B44" s="237"/>
      <c r="C44" s="237"/>
      <c r="D44" s="237"/>
      <c r="E44" s="237"/>
      <c r="F44" s="237"/>
      <c r="G44" s="237"/>
      <c r="H44" s="237"/>
      <c r="I44" s="237"/>
    </row>
    <row r="45" spans="1:9" x14ac:dyDescent="0.35">
      <c r="A45" s="237"/>
      <c r="B45" s="237"/>
      <c r="C45" s="237"/>
      <c r="D45" s="237"/>
      <c r="E45" s="237"/>
      <c r="F45" s="237"/>
      <c r="G45" s="237"/>
      <c r="H45" s="237"/>
      <c r="I45" s="237"/>
    </row>
    <row r="46" spans="1:9" x14ac:dyDescent="0.35">
      <c r="A46" s="237"/>
      <c r="B46" s="237"/>
      <c r="C46" s="237"/>
      <c r="D46" s="237"/>
      <c r="E46" s="237"/>
      <c r="F46" s="237"/>
      <c r="G46" s="237"/>
      <c r="H46" s="237"/>
      <c r="I46" s="237"/>
    </row>
    <row r="47" spans="1:9" x14ac:dyDescent="0.35">
      <c r="A47" s="237"/>
      <c r="B47" s="237"/>
      <c r="C47" s="237"/>
      <c r="D47" s="237"/>
      <c r="E47" s="237"/>
      <c r="F47" s="237"/>
      <c r="G47" s="237"/>
      <c r="H47" s="237"/>
      <c r="I47" s="237"/>
    </row>
    <row r="48" spans="1:9" x14ac:dyDescent="0.35">
      <c r="A48" s="237"/>
      <c r="B48" s="237"/>
      <c r="C48" s="237"/>
      <c r="D48" s="237"/>
      <c r="E48" s="237"/>
      <c r="F48" s="237"/>
      <c r="G48" s="237"/>
      <c r="H48" s="237"/>
      <c r="I48" s="237"/>
    </row>
    <row r="49" spans="1:9" x14ac:dyDescent="0.35">
      <c r="A49" s="237"/>
      <c r="B49" s="237"/>
      <c r="C49" s="237"/>
      <c r="D49" s="237"/>
      <c r="E49" s="237"/>
      <c r="F49" s="237"/>
      <c r="G49" s="237"/>
      <c r="H49" s="237"/>
      <c r="I49" s="237"/>
    </row>
    <row r="50" spans="1:9" x14ac:dyDescent="0.35">
      <c r="A50" s="237"/>
      <c r="B50" s="237"/>
      <c r="C50" s="237"/>
      <c r="D50" s="237"/>
      <c r="E50" s="237"/>
      <c r="F50" s="237"/>
      <c r="G50" s="237"/>
      <c r="H50" s="237"/>
      <c r="I50" s="237"/>
    </row>
    <row r="51" spans="1:9" x14ac:dyDescent="0.3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16" workbookViewId="0">
      <selection activeCell="L28" sqref="L28"/>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42" t="s">
        <v>675</v>
      </c>
      <c r="J1" s="243"/>
      <c r="K1" s="243"/>
      <c r="L1" s="243"/>
      <c r="M1" s="243"/>
      <c r="N1" s="243"/>
      <c r="O1" s="243"/>
      <c r="P1" s="243"/>
      <c r="Q1" s="243"/>
      <c r="R1" s="243"/>
      <c r="S1" s="243"/>
      <c r="T1" s="243"/>
      <c r="U1" s="243"/>
      <c r="V1" s="244"/>
      <c r="W1" s="184"/>
      <c r="X1" s="184"/>
      <c r="Y1" s="25"/>
      <c r="Z1" s="25"/>
    </row>
    <row r="2" spans="1:35" ht="14.5" customHeight="1" x14ac:dyDescent="0.35">
      <c r="F2" s="152"/>
      <c r="I2" s="245"/>
      <c r="J2" s="246"/>
      <c r="K2" s="246"/>
      <c r="L2" s="246"/>
      <c r="M2" s="246"/>
      <c r="N2" s="246"/>
      <c r="O2" s="246"/>
      <c r="P2" s="246"/>
      <c r="Q2" s="246"/>
      <c r="R2" s="246"/>
      <c r="S2" s="246"/>
      <c r="T2" s="246"/>
      <c r="U2" s="246"/>
      <c r="V2" s="247"/>
      <c r="W2" s="184"/>
      <c r="X2" s="184"/>
      <c r="Y2" s="25"/>
      <c r="Z2" s="25"/>
    </row>
    <row r="3" spans="1:35" ht="14.5" customHeight="1" x14ac:dyDescent="0.35">
      <c r="F3" s="152"/>
      <c r="I3" s="245"/>
      <c r="J3" s="246"/>
      <c r="K3" s="246"/>
      <c r="L3" s="246"/>
      <c r="M3" s="246"/>
      <c r="N3" s="246"/>
      <c r="O3" s="246"/>
      <c r="P3" s="246"/>
      <c r="Q3" s="246"/>
      <c r="R3" s="246"/>
      <c r="S3" s="246"/>
      <c r="T3" s="246"/>
      <c r="U3" s="246"/>
      <c r="V3" s="247"/>
      <c r="W3" s="184"/>
      <c r="X3" s="184"/>
      <c r="Y3" s="25"/>
      <c r="Z3" s="25"/>
    </row>
    <row r="4" spans="1:35" ht="14.5" customHeight="1" x14ac:dyDescent="0.35">
      <c r="F4" s="152"/>
      <c r="I4" s="245"/>
      <c r="J4" s="246"/>
      <c r="K4" s="246"/>
      <c r="L4" s="246"/>
      <c r="M4" s="246"/>
      <c r="N4" s="246"/>
      <c r="O4" s="246"/>
      <c r="P4" s="246"/>
      <c r="Q4" s="246"/>
      <c r="R4" s="246"/>
      <c r="S4" s="246"/>
      <c r="T4" s="246"/>
      <c r="U4" s="246"/>
      <c r="V4" s="247"/>
      <c r="W4" s="184"/>
      <c r="X4" s="184"/>
      <c r="Y4" s="25"/>
      <c r="Z4" s="25"/>
    </row>
    <row r="5" spans="1:35" ht="14.5" customHeight="1" x14ac:dyDescent="0.35">
      <c r="F5" s="152"/>
      <c r="I5" s="245"/>
      <c r="J5" s="246"/>
      <c r="K5" s="246"/>
      <c r="L5" s="246"/>
      <c r="M5" s="246"/>
      <c r="N5" s="246"/>
      <c r="O5" s="246"/>
      <c r="P5" s="246"/>
      <c r="Q5" s="246"/>
      <c r="R5" s="246"/>
      <c r="S5" s="246"/>
      <c r="T5" s="246"/>
      <c r="U5" s="246"/>
      <c r="V5" s="247"/>
      <c r="W5" s="184"/>
      <c r="X5" s="184"/>
      <c r="Y5" s="25"/>
      <c r="Z5" s="25"/>
    </row>
    <row r="6" spans="1:35" ht="14.5" customHeight="1" x14ac:dyDescent="0.35">
      <c r="F6" s="152"/>
      <c r="I6" s="245"/>
      <c r="J6" s="246"/>
      <c r="K6" s="246"/>
      <c r="L6" s="246"/>
      <c r="M6" s="246"/>
      <c r="N6" s="246"/>
      <c r="O6" s="246"/>
      <c r="P6" s="246"/>
      <c r="Q6" s="246"/>
      <c r="R6" s="246"/>
      <c r="S6" s="246"/>
      <c r="T6" s="246"/>
      <c r="U6" s="246"/>
      <c r="V6" s="247"/>
      <c r="W6" s="184"/>
      <c r="X6" s="184"/>
      <c r="Y6" s="25"/>
      <c r="Z6" s="25"/>
    </row>
    <row r="7" spans="1:35" ht="15" customHeight="1" x14ac:dyDescent="0.35">
      <c r="F7" s="152"/>
      <c r="I7" s="248"/>
      <c r="J7" s="249"/>
      <c r="K7" s="249"/>
      <c r="L7" s="249"/>
      <c r="M7" s="249"/>
      <c r="N7" s="249"/>
      <c r="O7" s="249"/>
      <c r="P7" s="249"/>
      <c r="Q7" s="249"/>
      <c r="R7" s="249"/>
      <c r="S7" s="249"/>
      <c r="T7" s="249"/>
      <c r="U7" s="249"/>
      <c r="V7" s="250"/>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66" t="s">
        <v>676</v>
      </c>
      <c r="C10" s="266"/>
      <c r="D10" s="266"/>
      <c r="E10" s="153"/>
      <c r="F10" s="151"/>
      <c r="I10" s="251" t="s">
        <v>5</v>
      </c>
      <c r="J10" s="252"/>
      <c r="K10" s="253"/>
      <c r="L10" s="254"/>
      <c r="M10" s="254"/>
      <c r="N10" s="254"/>
      <c r="O10" s="254"/>
      <c r="P10" s="254"/>
      <c r="Q10" s="254"/>
      <c r="R10" s="254"/>
      <c r="S10" s="254"/>
      <c r="T10" s="254"/>
      <c r="U10" s="254"/>
      <c r="V10" s="254"/>
      <c r="W10" s="155"/>
      <c r="X10" s="155"/>
      <c r="Y10" s="120"/>
    </row>
    <row r="11" spans="1:35" ht="30" customHeight="1" x14ac:dyDescent="0.35">
      <c r="A11" s="28" t="s">
        <v>21</v>
      </c>
      <c r="B11" s="266" t="s">
        <v>677</v>
      </c>
      <c r="C11" s="266"/>
      <c r="D11" s="266"/>
      <c r="E11" s="140"/>
      <c r="F11" s="151"/>
      <c r="I11" s="251" t="s">
        <v>6</v>
      </c>
      <c r="J11" s="252"/>
      <c r="K11" s="253"/>
      <c r="L11" s="255"/>
      <c r="M11" s="255"/>
      <c r="N11" s="255"/>
      <c r="O11" s="255"/>
      <c r="P11" s="255"/>
      <c r="Q11" s="255"/>
      <c r="R11" s="255"/>
      <c r="S11" s="255"/>
      <c r="T11" s="255"/>
      <c r="U11" s="255"/>
      <c r="V11" s="255"/>
      <c r="W11" s="145"/>
      <c r="X11" s="145"/>
      <c r="Y11" s="120"/>
    </row>
    <row r="12" spans="1:35" ht="30" customHeight="1" x14ac:dyDescent="0.35">
      <c r="A12" s="104" t="s">
        <v>83</v>
      </c>
      <c r="B12" s="267" t="s">
        <v>678</v>
      </c>
      <c r="C12" s="267"/>
      <c r="D12" s="267"/>
      <c r="E12" s="141"/>
      <c r="F12" s="20"/>
      <c r="G12" s="20"/>
      <c r="H12" s="20"/>
      <c r="I12" s="20"/>
      <c r="J12" s="20"/>
      <c r="K12" s="20"/>
      <c r="L12" s="20"/>
      <c r="M12" s="20"/>
      <c r="N12" s="20"/>
      <c r="O12" s="20"/>
      <c r="P12" s="20"/>
      <c r="Q12" s="20"/>
      <c r="R12" s="20"/>
      <c r="S12" s="20"/>
    </row>
    <row r="13" spans="1:35" ht="30" customHeight="1" x14ac:dyDescent="0.35">
      <c r="A13" s="28" t="s">
        <v>84</v>
      </c>
      <c r="B13" s="267" t="s">
        <v>679</v>
      </c>
      <c r="C13" s="267"/>
      <c r="D13" s="267"/>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72" t="s">
        <v>85</v>
      </c>
      <c r="B16" s="271"/>
      <c r="C16" s="270" t="s">
        <v>86</v>
      </c>
      <c r="D16" s="270"/>
      <c r="E16" s="271"/>
      <c r="F16" s="268" t="s">
        <v>87</v>
      </c>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9"/>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62" t="s">
        <v>94</v>
      </c>
      <c r="B18" s="263"/>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56"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57"/>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58"/>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59"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60"/>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61"/>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325"/>
      <c r="M26" s="325"/>
      <c r="N26" s="325"/>
      <c r="O26" s="325"/>
      <c r="P26" s="325"/>
      <c r="Q26" s="325"/>
      <c r="R26" s="325"/>
      <c r="S26" s="325"/>
      <c r="T26" s="325"/>
      <c r="U26" s="325"/>
      <c r="V26" s="325"/>
      <c r="W26" s="325"/>
      <c r="X26" s="325"/>
      <c r="Y26" s="325"/>
      <c r="Z26" s="325"/>
      <c r="AA26" s="325"/>
      <c r="AB26" s="325"/>
      <c r="AC26" s="325"/>
      <c r="AD26" s="325"/>
      <c r="AE26" s="162"/>
      <c r="AF26" s="162"/>
      <c r="AG26" s="162"/>
      <c r="AH26" s="162"/>
      <c r="AI26" s="53">
        <f>SUM(F26:AH26)</f>
        <v>0</v>
      </c>
      <c r="AJ26" s="11"/>
    </row>
    <row r="27" spans="1:36" ht="18" customHeight="1" x14ac:dyDescent="0.35">
      <c r="A27" s="264" t="s">
        <v>95</v>
      </c>
      <c r="B27" s="265"/>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68" t="s">
        <v>680</v>
      </c>
      <c r="C28" s="51">
        <f t="shared" ref="C28:C37" si="1">AI28</f>
        <v>0</v>
      </c>
      <c r="D28" s="57">
        <v>100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ht="29" x14ac:dyDescent="0.35">
      <c r="A29" s="49" t="s">
        <v>34</v>
      </c>
      <c r="B29" s="324" t="s">
        <v>681</v>
      </c>
      <c r="C29" s="51">
        <f t="shared" si="1"/>
        <v>0</v>
      </c>
      <c r="D29" s="57">
        <v>72</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hidden="1" x14ac:dyDescent="0.35">
      <c r="A30" s="49" t="s">
        <v>35</v>
      </c>
      <c r="B30" s="68" t="s">
        <v>96</v>
      </c>
      <c r="C30" s="51">
        <f t="shared" si="1"/>
        <v>0</v>
      </c>
      <c r="D30" s="57"/>
      <c r="E30" s="52">
        <f t="shared" si="2"/>
        <v>0</v>
      </c>
      <c r="F30" s="161"/>
      <c r="G30" s="188"/>
      <c r="H30" s="188"/>
      <c r="I30" s="62"/>
      <c r="J30" s="64"/>
      <c r="K30" s="196"/>
      <c r="L30" s="326"/>
      <c r="M30" s="326"/>
      <c r="N30" s="326"/>
      <c r="O30" s="326"/>
      <c r="P30" s="326"/>
      <c r="Q30" s="326"/>
      <c r="R30" s="326"/>
      <c r="S30" s="326"/>
      <c r="T30" s="326"/>
      <c r="U30" s="326"/>
      <c r="V30" s="326"/>
      <c r="W30" s="326"/>
      <c r="X30" s="326"/>
      <c r="Y30" s="326"/>
      <c r="Z30" s="326"/>
      <c r="AA30" s="326"/>
      <c r="AB30" s="326"/>
      <c r="AC30" s="326"/>
      <c r="AD30" s="326"/>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326"/>
      <c r="M31" s="326"/>
      <c r="N31" s="326"/>
      <c r="O31" s="326"/>
      <c r="P31" s="326"/>
      <c r="Q31" s="326"/>
      <c r="R31" s="326"/>
      <c r="S31" s="326"/>
      <c r="T31" s="326"/>
      <c r="U31" s="326"/>
      <c r="V31" s="326"/>
      <c r="W31" s="326"/>
      <c r="X31" s="326"/>
      <c r="Y31" s="326"/>
      <c r="Z31" s="326"/>
      <c r="AA31" s="326"/>
      <c r="AB31" s="326"/>
      <c r="AC31" s="326"/>
      <c r="AD31" s="326"/>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326"/>
      <c r="M32" s="326"/>
      <c r="N32" s="326"/>
      <c r="O32" s="326"/>
      <c r="P32" s="326"/>
      <c r="Q32" s="326"/>
      <c r="R32" s="326"/>
      <c r="S32" s="326"/>
      <c r="T32" s="326"/>
      <c r="U32" s="326"/>
      <c r="V32" s="326"/>
      <c r="W32" s="326"/>
      <c r="X32" s="326"/>
      <c r="Y32" s="326"/>
      <c r="Z32" s="326"/>
      <c r="AA32" s="326"/>
      <c r="AB32" s="326"/>
      <c r="AC32" s="326"/>
      <c r="AD32" s="326"/>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326"/>
      <c r="M33" s="326"/>
      <c r="N33" s="326"/>
      <c r="O33" s="326"/>
      <c r="P33" s="326"/>
      <c r="Q33" s="326"/>
      <c r="R33" s="326"/>
      <c r="S33" s="326"/>
      <c r="T33" s="326"/>
      <c r="U33" s="326"/>
      <c r="V33" s="326"/>
      <c r="W33" s="326"/>
      <c r="X33" s="326"/>
      <c r="Y33" s="326"/>
      <c r="Z33" s="326"/>
      <c r="AA33" s="326"/>
      <c r="AB33" s="326"/>
      <c r="AC33" s="326"/>
      <c r="AD33" s="326"/>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326"/>
      <c r="M34" s="326"/>
      <c r="N34" s="326"/>
      <c r="O34" s="326"/>
      <c r="P34" s="326"/>
      <c r="Q34" s="326"/>
      <c r="R34" s="326"/>
      <c r="S34" s="326"/>
      <c r="T34" s="326"/>
      <c r="U34" s="326"/>
      <c r="V34" s="326"/>
      <c r="W34" s="326"/>
      <c r="X34" s="326"/>
      <c r="Y34" s="326"/>
      <c r="Z34" s="326"/>
      <c r="AA34" s="326"/>
      <c r="AB34" s="326"/>
      <c r="AC34" s="326"/>
      <c r="AD34" s="326"/>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326"/>
      <c r="M35" s="326"/>
      <c r="N35" s="326"/>
      <c r="O35" s="326"/>
      <c r="P35" s="326"/>
      <c r="Q35" s="326"/>
      <c r="R35" s="326"/>
      <c r="S35" s="326"/>
      <c r="T35" s="326"/>
      <c r="U35" s="326"/>
      <c r="V35" s="326"/>
      <c r="W35" s="326"/>
      <c r="X35" s="326"/>
      <c r="Y35" s="326"/>
      <c r="Z35" s="326"/>
      <c r="AA35" s="326"/>
      <c r="AB35" s="326"/>
      <c r="AC35" s="326"/>
      <c r="AD35" s="326"/>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326"/>
      <c r="M36" s="326"/>
      <c r="N36" s="326"/>
      <c r="O36" s="326"/>
      <c r="P36" s="326"/>
      <c r="Q36" s="326"/>
      <c r="R36" s="326"/>
      <c r="S36" s="326"/>
      <c r="T36" s="326"/>
      <c r="U36" s="326"/>
      <c r="V36" s="326"/>
      <c r="W36" s="326"/>
      <c r="X36" s="326"/>
      <c r="Y36" s="326"/>
      <c r="Z36" s="326"/>
      <c r="AA36" s="326"/>
      <c r="AB36" s="326"/>
      <c r="AC36" s="326"/>
      <c r="AD36" s="326"/>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326"/>
      <c r="M37" s="326"/>
      <c r="N37" s="326"/>
      <c r="O37" s="326"/>
      <c r="P37" s="326"/>
      <c r="Q37" s="326"/>
      <c r="R37" s="326"/>
      <c r="S37" s="326"/>
      <c r="T37" s="326"/>
      <c r="U37" s="326"/>
      <c r="V37" s="326"/>
      <c r="W37" s="326"/>
      <c r="X37" s="326"/>
      <c r="Y37" s="326"/>
      <c r="Z37" s="326"/>
      <c r="AA37" s="326"/>
      <c r="AB37" s="326"/>
      <c r="AC37" s="326"/>
      <c r="AD37" s="326"/>
      <c r="AE37" s="162"/>
      <c r="AF37" s="162"/>
      <c r="AG37" s="162"/>
      <c r="AH37" s="162"/>
      <c r="AI37" s="53">
        <f t="shared" si="3"/>
        <v>0</v>
      </c>
      <c r="AJ37" s="11"/>
    </row>
    <row r="38" spans="1:36" s="1" customFormat="1" ht="18" hidden="1" customHeight="1" x14ac:dyDescent="0.35">
      <c r="A38" s="262" t="s">
        <v>97</v>
      </c>
      <c r="B38" s="263"/>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35">
      <c r="A39" s="49" t="s">
        <v>43</v>
      </c>
      <c r="B39" s="50" t="s">
        <v>44</v>
      </c>
      <c r="C39" s="51">
        <f t="shared" ref="C39:C59" si="4">AI39</f>
        <v>0</v>
      </c>
      <c r="D39" s="52"/>
      <c r="E39" s="52">
        <f t="shared" ref="E39:E59" si="5">SUM(C39*D39)</f>
        <v>0</v>
      </c>
      <c r="F39" s="160"/>
      <c r="G39" s="187"/>
      <c r="H39" s="187"/>
      <c r="I39" s="58"/>
      <c r="J39" s="58"/>
      <c r="K39" s="58"/>
      <c r="L39" s="327"/>
      <c r="M39" s="327"/>
      <c r="N39" s="327"/>
      <c r="O39" s="327"/>
      <c r="P39" s="327"/>
      <c r="Q39" s="327"/>
      <c r="R39" s="327"/>
      <c r="S39" s="327"/>
      <c r="T39" s="327"/>
      <c r="U39" s="327"/>
      <c r="V39" s="327"/>
      <c r="W39" s="327"/>
      <c r="X39" s="327"/>
      <c r="Y39" s="327"/>
      <c r="Z39" s="327"/>
      <c r="AA39" s="327"/>
      <c r="AB39" s="327"/>
      <c r="AC39" s="327"/>
      <c r="AD39" s="327"/>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327"/>
      <c r="M40" s="327"/>
      <c r="N40" s="327"/>
      <c r="O40" s="327"/>
      <c r="P40" s="327"/>
      <c r="Q40" s="327"/>
      <c r="R40" s="327"/>
      <c r="S40" s="327"/>
      <c r="T40" s="327"/>
      <c r="U40" s="327"/>
      <c r="V40" s="327"/>
      <c r="W40" s="327"/>
      <c r="X40" s="327"/>
      <c r="Y40" s="327"/>
      <c r="Z40" s="327"/>
      <c r="AA40" s="327"/>
      <c r="AB40" s="327"/>
      <c r="AC40" s="327"/>
      <c r="AD40" s="327"/>
      <c r="AE40" s="160"/>
      <c r="AF40" s="160"/>
      <c r="AG40" s="160"/>
      <c r="AH40" s="160"/>
      <c r="AI40" s="53">
        <f t="shared" ref="AI40:AI44" si="6">SUM(F40:AH40)</f>
        <v>0</v>
      </c>
    </row>
    <row r="41" spans="1:36" hidden="1" x14ac:dyDescent="0.35">
      <c r="A41" s="49" t="s">
        <v>47</v>
      </c>
      <c r="B41" s="69" t="s">
        <v>48</v>
      </c>
      <c r="C41" s="51">
        <f t="shared" si="4"/>
        <v>0</v>
      </c>
      <c r="D41" s="52"/>
      <c r="E41" s="52">
        <f t="shared" si="5"/>
        <v>0</v>
      </c>
      <c r="F41" s="165"/>
      <c r="G41" s="191"/>
      <c r="H41" s="191"/>
      <c r="I41" s="196"/>
      <c r="J41" s="196"/>
      <c r="K41" s="196"/>
      <c r="L41" s="326"/>
      <c r="M41" s="326"/>
      <c r="N41" s="326"/>
      <c r="O41" s="326"/>
      <c r="P41" s="326"/>
      <c r="Q41" s="326"/>
      <c r="R41" s="326"/>
      <c r="S41" s="326"/>
      <c r="T41" s="326"/>
      <c r="U41" s="326"/>
      <c r="V41" s="326"/>
      <c r="W41" s="326"/>
      <c r="X41" s="326"/>
      <c r="Y41" s="326"/>
      <c r="Z41" s="326"/>
      <c r="AA41" s="326"/>
      <c r="AB41" s="326"/>
      <c r="AC41" s="326"/>
      <c r="AD41" s="326"/>
      <c r="AE41" s="165"/>
      <c r="AF41" s="165"/>
      <c r="AG41" s="165"/>
      <c r="AH41" s="165"/>
      <c r="AI41" s="53">
        <f t="shared" si="6"/>
        <v>0</v>
      </c>
    </row>
    <row r="42" spans="1:36" hidden="1" x14ac:dyDescent="0.35">
      <c r="A42" s="49" t="s">
        <v>49</v>
      </c>
      <c r="B42" s="69" t="s">
        <v>50</v>
      </c>
      <c r="C42" s="51">
        <f t="shared" si="4"/>
        <v>0</v>
      </c>
      <c r="D42" s="52"/>
      <c r="E42" s="52">
        <f t="shared" si="5"/>
        <v>0</v>
      </c>
      <c r="F42" s="165"/>
      <c r="G42" s="191"/>
      <c r="H42" s="191"/>
      <c r="I42" s="196"/>
      <c r="J42" s="196"/>
      <c r="K42" s="196"/>
      <c r="L42" s="326"/>
      <c r="M42" s="326"/>
      <c r="N42" s="326"/>
      <c r="O42" s="326"/>
      <c r="P42" s="326"/>
      <c r="Q42" s="326"/>
      <c r="R42" s="326"/>
      <c r="S42" s="326"/>
      <c r="T42" s="326"/>
      <c r="U42" s="326"/>
      <c r="V42" s="326"/>
      <c r="W42" s="326"/>
      <c r="X42" s="326"/>
      <c r="Y42" s="326"/>
      <c r="Z42" s="326"/>
      <c r="AA42" s="326"/>
      <c r="AB42" s="326"/>
      <c r="AC42" s="326"/>
      <c r="AD42" s="326"/>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326"/>
      <c r="M43" s="326"/>
      <c r="N43" s="326"/>
      <c r="O43" s="326"/>
      <c r="P43" s="326"/>
      <c r="Q43" s="326"/>
      <c r="R43" s="326"/>
      <c r="S43" s="326"/>
      <c r="T43" s="326"/>
      <c r="U43" s="326"/>
      <c r="V43" s="326"/>
      <c r="W43" s="326"/>
      <c r="X43" s="326"/>
      <c r="Y43" s="326"/>
      <c r="Z43" s="326"/>
      <c r="AA43" s="326"/>
      <c r="AB43" s="326"/>
      <c r="AC43" s="326"/>
      <c r="AD43" s="326"/>
      <c r="AE43" s="165"/>
      <c r="AF43" s="165"/>
      <c r="AG43" s="165"/>
      <c r="AH43" s="165"/>
      <c r="AI43" s="53">
        <f t="shared" si="6"/>
        <v>0</v>
      </c>
    </row>
    <row r="44" spans="1:36" hidden="1" x14ac:dyDescent="0.35">
      <c r="A44" s="49" t="s">
        <v>53</v>
      </c>
      <c r="B44" s="69" t="s">
        <v>345</v>
      </c>
      <c r="C44" s="51">
        <f t="shared" si="4"/>
        <v>0</v>
      </c>
      <c r="D44" s="52"/>
      <c r="E44" s="52">
        <f t="shared" si="5"/>
        <v>0</v>
      </c>
      <c r="F44" s="165"/>
      <c r="G44" s="191"/>
      <c r="H44" s="191"/>
      <c r="I44" s="196"/>
      <c r="J44" s="196"/>
      <c r="K44" s="196"/>
      <c r="L44" s="326"/>
      <c r="M44" s="326"/>
      <c r="N44" s="326"/>
      <c r="O44" s="326"/>
      <c r="P44" s="326"/>
      <c r="Q44" s="326"/>
      <c r="R44" s="326"/>
      <c r="S44" s="326"/>
      <c r="T44" s="326"/>
      <c r="U44" s="326"/>
      <c r="V44" s="326"/>
      <c r="W44" s="326"/>
      <c r="X44" s="326"/>
      <c r="Y44" s="326"/>
      <c r="Z44" s="326"/>
      <c r="AA44" s="326"/>
      <c r="AB44" s="326"/>
      <c r="AC44" s="326"/>
      <c r="AD44" s="326"/>
      <c r="AE44" s="165"/>
      <c r="AF44" s="165"/>
      <c r="AG44" s="165"/>
      <c r="AH44" s="165"/>
      <c r="AI44" s="53">
        <f t="shared" si="6"/>
        <v>0</v>
      </c>
    </row>
    <row r="45" spans="1:36" s="1" customFormat="1" ht="18" hidden="1" customHeight="1" x14ac:dyDescent="0.35">
      <c r="A45" s="262" t="s">
        <v>98</v>
      </c>
      <c r="B45" s="263"/>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35">
      <c r="A46" s="49" t="s">
        <v>54</v>
      </c>
      <c r="B46" s="50" t="s">
        <v>55</v>
      </c>
      <c r="C46" s="51">
        <f t="shared" si="4"/>
        <v>0</v>
      </c>
      <c r="D46" s="52"/>
      <c r="E46" s="52">
        <f t="shared" si="5"/>
        <v>0</v>
      </c>
      <c r="F46" s="160"/>
      <c r="G46" s="187"/>
      <c r="H46" s="187"/>
      <c r="I46" s="58"/>
      <c r="J46" s="58"/>
      <c r="K46" s="58"/>
      <c r="L46" s="327"/>
      <c r="M46" s="327"/>
      <c r="N46" s="327"/>
      <c r="O46" s="327"/>
      <c r="P46" s="327"/>
      <c r="Q46" s="327"/>
      <c r="R46" s="327"/>
      <c r="S46" s="327"/>
      <c r="T46" s="327"/>
      <c r="U46" s="327"/>
      <c r="V46" s="327"/>
      <c r="W46" s="327"/>
      <c r="X46" s="327"/>
      <c r="Y46" s="327"/>
      <c r="Z46" s="327"/>
      <c r="AA46" s="327"/>
      <c r="AB46" s="327"/>
      <c r="AC46" s="327"/>
      <c r="AD46" s="327"/>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327"/>
      <c r="M47" s="327"/>
      <c r="N47" s="327"/>
      <c r="O47" s="327"/>
      <c r="P47" s="327"/>
      <c r="Q47" s="327"/>
      <c r="R47" s="327"/>
      <c r="S47" s="327"/>
      <c r="T47" s="327"/>
      <c r="U47" s="327"/>
      <c r="V47" s="327"/>
      <c r="W47" s="327"/>
      <c r="X47" s="327"/>
      <c r="Y47" s="327"/>
      <c r="Z47" s="327"/>
      <c r="AA47" s="327"/>
      <c r="AB47" s="327"/>
      <c r="AC47" s="327"/>
      <c r="AD47" s="327"/>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327"/>
      <c r="M48" s="327"/>
      <c r="N48" s="327"/>
      <c r="O48" s="327"/>
      <c r="P48" s="327"/>
      <c r="Q48" s="327"/>
      <c r="R48" s="327"/>
      <c r="S48" s="327"/>
      <c r="T48" s="327"/>
      <c r="U48" s="327"/>
      <c r="V48" s="327"/>
      <c r="W48" s="327"/>
      <c r="X48" s="327"/>
      <c r="Y48" s="327"/>
      <c r="Z48" s="327"/>
      <c r="AA48" s="327"/>
      <c r="AB48" s="327"/>
      <c r="AC48" s="327"/>
      <c r="AD48" s="327"/>
      <c r="AE48" s="160"/>
      <c r="AF48" s="160"/>
      <c r="AG48" s="160"/>
      <c r="AH48" s="160"/>
      <c r="AI48" s="53">
        <f t="shared" ref="AI48:AI59" si="7">SUM(F48:AH48)</f>
        <v>0</v>
      </c>
    </row>
    <row r="49" spans="1:35" hidden="1" x14ac:dyDescent="0.35">
      <c r="A49" s="49" t="s">
        <v>60</v>
      </c>
      <c r="B49" s="50" t="s">
        <v>61</v>
      </c>
      <c r="C49" s="51">
        <f t="shared" si="4"/>
        <v>0</v>
      </c>
      <c r="D49" s="70"/>
      <c r="E49" s="52">
        <f t="shared" si="5"/>
        <v>0</v>
      </c>
      <c r="F49" s="160"/>
      <c r="G49" s="187"/>
      <c r="H49" s="187"/>
      <c r="I49" s="58"/>
      <c r="J49" s="58"/>
      <c r="K49" s="58"/>
      <c r="L49" s="327"/>
      <c r="M49" s="327"/>
      <c r="N49" s="327"/>
      <c r="O49" s="327"/>
      <c r="P49" s="327"/>
      <c r="Q49" s="327"/>
      <c r="R49" s="327"/>
      <c r="S49" s="327"/>
      <c r="T49" s="327"/>
      <c r="U49" s="327"/>
      <c r="V49" s="327"/>
      <c r="W49" s="327"/>
      <c r="X49" s="327"/>
      <c r="Y49" s="327"/>
      <c r="Z49" s="327"/>
      <c r="AA49" s="327"/>
      <c r="AB49" s="327"/>
      <c r="AC49" s="327"/>
      <c r="AD49" s="327"/>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327"/>
      <c r="M50" s="327"/>
      <c r="N50" s="327"/>
      <c r="O50" s="327"/>
      <c r="P50" s="327"/>
      <c r="Q50" s="327"/>
      <c r="R50" s="327"/>
      <c r="S50" s="327"/>
      <c r="T50" s="327"/>
      <c r="U50" s="327"/>
      <c r="V50" s="327"/>
      <c r="W50" s="327"/>
      <c r="X50" s="327"/>
      <c r="Y50" s="327"/>
      <c r="Z50" s="327"/>
      <c r="AA50" s="327"/>
      <c r="AB50" s="327"/>
      <c r="AC50" s="327"/>
      <c r="AD50" s="327"/>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327"/>
      <c r="M51" s="327"/>
      <c r="N51" s="327"/>
      <c r="O51" s="327"/>
      <c r="P51" s="327"/>
      <c r="Q51" s="327"/>
      <c r="R51" s="327"/>
      <c r="S51" s="327"/>
      <c r="T51" s="327"/>
      <c r="U51" s="327"/>
      <c r="V51" s="327"/>
      <c r="W51" s="327"/>
      <c r="X51" s="327"/>
      <c r="Y51" s="327"/>
      <c r="Z51" s="327"/>
      <c r="AA51" s="327"/>
      <c r="AB51" s="327"/>
      <c r="AC51" s="327"/>
      <c r="AD51" s="327"/>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327"/>
      <c r="M52" s="327"/>
      <c r="N52" s="327"/>
      <c r="O52" s="327"/>
      <c r="P52" s="327"/>
      <c r="Q52" s="327"/>
      <c r="R52" s="327"/>
      <c r="S52" s="327"/>
      <c r="T52" s="327"/>
      <c r="U52" s="327"/>
      <c r="V52" s="327"/>
      <c r="W52" s="327"/>
      <c r="X52" s="327"/>
      <c r="Y52" s="327"/>
      <c r="Z52" s="327"/>
      <c r="AA52" s="327"/>
      <c r="AB52" s="327"/>
      <c r="AC52" s="327"/>
      <c r="AD52" s="327"/>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327"/>
      <c r="M53" s="327"/>
      <c r="N53" s="327"/>
      <c r="O53" s="327"/>
      <c r="P53" s="327"/>
      <c r="Q53" s="327"/>
      <c r="R53" s="327"/>
      <c r="S53" s="327"/>
      <c r="T53" s="327"/>
      <c r="U53" s="327"/>
      <c r="V53" s="327"/>
      <c r="W53" s="327"/>
      <c r="X53" s="327"/>
      <c r="Y53" s="327"/>
      <c r="Z53" s="327"/>
      <c r="AA53" s="327"/>
      <c r="AB53" s="327"/>
      <c r="AC53" s="327"/>
      <c r="AD53" s="327"/>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327"/>
      <c r="M54" s="327"/>
      <c r="N54" s="327"/>
      <c r="O54" s="327"/>
      <c r="P54" s="327"/>
      <c r="Q54" s="327"/>
      <c r="R54" s="327"/>
      <c r="S54" s="327"/>
      <c r="T54" s="327"/>
      <c r="U54" s="327"/>
      <c r="V54" s="327"/>
      <c r="W54" s="327"/>
      <c r="X54" s="327"/>
      <c r="Y54" s="327"/>
      <c r="Z54" s="327"/>
      <c r="AA54" s="327"/>
      <c r="AB54" s="327"/>
      <c r="AC54" s="327"/>
      <c r="AD54" s="327"/>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327"/>
      <c r="M55" s="327"/>
      <c r="N55" s="327"/>
      <c r="O55" s="327"/>
      <c r="P55" s="327"/>
      <c r="Q55" s="327"/>
      <c r="R55" s="327"/>
      <c r="S55" s="327"/>
      <c r="T55" s="327"/>
      <c r="U55" s="327"/>
      <c r="V55" s="327"/>
      <c r="W55" s="327"/>
      <c r="X55" s="327"/>
      <c r="Y55" s="327"/>
      <c r="Z55" s="327"/>
      <c r="AA55" s="327"/>
      <c r="AB55" s="327"/>
      <c r="AC55" s="327"/>
      <c r="AD55" s="327"/>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327"/>
      <c r="M56" s="327"/>
      <c r="N56" s="327"/>
      <c r="O56" s="327"/>
      <c r="P56" s="327"/>
      <c r="Q56" s="327"/>
      <c r="R56" s="327"/>
      <c r="S56" s="327"/>
      <c r="T56" s="327"/>
      <c r="U56" s="327"/>
      <c r="V56" s="327"/>
      <c r="W56" s="327"/>
      <c r="X56" s="327"/>
      <c r="Y56" s="327"/>
      <c r="Z56" s="327"/>
      <c r="AA56" s="327"/>
      <c r="AB56" s="327"/>
      <c r="AC56" s="327"/>
      <c r="AD56" s="327"/>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327"/>
      <c r="M57" s="327"/>
      <c r="N57" s="327"/>
      <c r="O57" s="327"/>
      <c r="P57" s="327"/>
      <c r="Q57" s="327"/>
      <c r="R57" s="327"/>
      <c r="S57" s="327"/>
      <c r="T57" s="327"/>
      <c r="U57" s="327"/>
      <c r="V57" s="327"/>
      <c r="W57" s="327"/>
      <c r="X57" s="327"/>
      <c r="Y57" s="327"/>
      <c r="Z57" s="327"/>
      <c r="AA57" s="327"/>
      <c r="AB57" s="327"/>
      <c r="AC57" s="327"/>
      <c r="AD57" s="327"/>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327"/>
      <c r="M58" s="327"/>
      <c r="N58" s="327"/>
      <c r="O58" s="327"/>
      <c r="P58" s="327"/>
      <c r="Q58" s="327"/>
      <c r="R58" s="327"/>
      <c r="S58" s="327"/>
      <c r="T58" s="327"/>
      <c r="U58" s="327"/>
      <c r="V58" s="327"/>
      <c r="W58" s="327"/>
      <c r="X58" s="327"/>
      <c r="Y58" s="327"/>
      <c r="Z58" s="327"/>
      <c r="AA58" s="327"/>
      <c r="AB58" s="327"/>
      <c r="AC58" s="327"/>
      <c r="AD58" s="327"/>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327"/>
      <c r="M59" s="327"/>
      <c r="N59" s="327"/>
      <c r="O59" s="327"/>
      <c r="P59" s="327"/>
      <c r="Q59" s="327"/>
      <c r="R59" s="327"/>
      <c r="S59" s="327"/>
      <c r="T59" s="327"/>
      <c r="U59" s="327"/>
      <c r="V59" s="327"/>
      <c r="W59" s="327"/>
      <c r="X59" s="327"/>
      <c r="Y59" s="327"/>
      <c r="Z59" s="327"/>
      <c r="AA59" s="327"/>
      <c r="AB59" s="327"/>
      <c r="AC59" s="327"/>
      <c r="AD59" s="327"/>
      <c r="AE59" s="160"/>
      <c r="AF59" s="160"/>
      <c r="AG59" s="160"/>
      <c r="AH59" s="160"/>
      <c r="AI59" s="53">
        <f t="shared" si="7"/>
        <v>0</v>
      </c>
    </row>
    <row r="60" spans="1:35" ht="15" customHeight="1" x14ac:dyDescent="0.35">
      <c r="A60" s="71"/>
      <c r="B60" s="71"/>
      <c r="C60" s="71"/>
      <c r="D60" s="238" t="s">
        <v>99</v>
      </c>
      <c r="E60" s="240">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39"/>
      <c r="E61" s="24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SGEw9tIbBbs8qMAkZuv0cLQ8qqyX2h4ZgJOL7oc6bO7GXbZnBTEQXGDx2yF1o/pNLRm/wtIWyIuJmFBkOYQnXw==" saltValue="TfZSj4Qdo6ZdRhxGI38OgA=="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207" zoomScaleNormal="100" workbookViewId="0">
      <selection activeCell="K232" sqref="K232"/>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73" t="str">
        <f>Overview!I1</f>
        <v>SKILLS FUNDING AGENCY
2014-20 ESF PROGRAMME
IP2.1 - ENHANCING EQUAL ACCESS TO LIFELONG LEARNING</v>
      </c>
      <c r="I1" s="273"/>
      <c r="J1" s="273"/>
      <c r="K1" s="273"/>
      <c r="L1" s="273"/>
      <c r="M1" s="273"/>
      <c r="N1" s="273"/>
      <c r="O1" s="273"/>
      <c r="P1" s="273"/>
      <c r="Q1" s="273"/>
      <c r="R1" s="273"/>
      <c r="S1" s="273"/>
      <c r="T1" s="273"/>
      <c r="U1" s="156"/>
      <c r="V1" s="156"/>
      <c r="W1" s="156"/>
      <c r="X1" s="142"/>
      <c r="Y1" s="142"/>
      <c r="Z1" s="142"/>
    </row>
    <row r="2" spans="1:67" s="120" customFormat="1" ht="14.5" customHeight="1" x14ac:dyDescent="0.35">
      <c r="F2" s="156"/>
      <c r="H2" s="273"/>
      <c r="I2" s="273"/>
      <c r="J2" s="273"/>
      <c r="K2" s="273"/>
      <c r="L2" s="273"/>
      <c r="M2" s="273"/>
      <c r="N2" s="273"/>
      <c r="O2" s="273"/>
      <c r="P2" s="273"/>
      <c r="Q2" s="273"/>
      <c r="R2" s="273"/>
      <c r="S2" s="273"/>
      <c r="T2" s="273"/>
      <c r="U2" s="156"/>
      <c r="V2" s="156"/>
      <c r="W2" s="156"/>
      <c r="X2" s="142"/>
      <c r="Y2" s="142"/>
      <c r="Z2" s="142"/>
    </row>
    <row r="3" spans="1:67" s="120" customFormat="1" ht="14.5" customHeight="1" x14ac:dyDescent="0.35">
      <c r="F3" s="156"/>
      <c r="H3" s="273"/>
      <c r="I3" s="273"/>
      <c r="J3" s="273"/>
      <c r="K3" s="273"/>
      <c r="L3" s="273"/>
      <c r="M3" s="273"/>
      <c r="N3" s="273"/>
      <c r="O3" s="273"/>
      <c r="P3" s="273"/>
      <c r="Q3" s="273"/>
      <c r="R3" s="273"/>
      <c r="S3" s="273"/>
      <c r="T3" s="273"/>
      <c r="U3" s="156"/>
      <c r="V3" s="156"/>
      <c r="W3" s="156"/>
      <c r="X3" s="142"/>
      <c r="Y3" s="142"/>
      <c r="Z3" s="142"/>
    </row>
    <row r="4" spans="1:67" s="120" customFormat="1" ht="14.5" customHeight="1" x14ac:dyDescent="0.35">
      <c r="F4" s="156"/>
      <c r="H4" s="273"/>
      <c r="I4" s="273"/>
      <c r="J4" s="273"/>
      <c r="K4" s="273"/>
      <c r="L4" s="273"/>
      <c r="M4" s="273"/>
      <c r="N4" s="273"/>
      <c r="O4" s="273"/>
      <c r="P4" s="273"/>
      <c r="Q4" s="273"/>
      <c r="R4" s="273"/>
      <c r="S4" s="273"/>
      <c r="T4" s="273"/>
      <c r="U4" s="156"/>
      <c r="V4" s="156"/>
      <c r="W4" s="156"/>
      <c r="X4" s="142"/>
      <c r="Y4" s="142"/>
      <c r="Z4" s="142"/>
    </row>
    <row r="5" spans="1:67" s="120" customFormat="1" ht="14.5" customHeight="1" x14ac:dyDescent="0.35">
      <c r="F5" s="156"/>
      <c r="H5" s="273"/>
      <c r="I5" s="273"/>
      <c r="J5" s="273"/>
      <c r="K5" s="273"/>
      <c r="L5" s="273"/>
      <c r="M5" s="273"/>
      <c r="N5" s="273"/>
      <c r="O5" s="273"/>
      <c r="P5" s="273"/>
      <c r="Q5" s="273"/>
      <c r="R5" s="273"/>
      <c r="S5" s="273"/>
      <c r="T5" s="273"/>
      <c r="U5" s="156"/>
      <c r="V5" s="156"/>
      <c r="W5" s="156"/>
      <c r="X5" s="142"/>
      <c r="Y5" s="142"/>
      <c r="Z5" s="142"/>
    </row>
    <row r="6" spans="1:67" s="120" customFormat="1" ht="14.5" customHeight="1" x14ac:dyDescent="0.35">
      <c r="F6" s="156"/>
      <c r="H6" s="273"/>
      <c r="I6" s="273"/>
      <c r="J6" s="273"/>
      <c r="K6" s="273"/>
      <c r="L6" s="273"/>
      <c r="M6" s="273"/>
      <c r="N6" s="273"/>
      <c r="O6" s="273"/>
      <c r="P6" s="273"/>
      <c r="Q6" s="273"/>
      <c r="R6" s="273"/>
      <c r="S6" s="273"/>
      <c r="T6" s="273"/>
      <c r="U6" s="156"/>
      <c r="V6" s="156"/>
      <c r="W6" s="156"/>
      <c r="X6" s="142"/>
      <c r="Y6" s="142"/>
      <c r="Z6" s="142"/>
    </row>
    <row r="7" spans="1:67" s="120" customFormat="1" ht="15" customHeight="1" x14ac:dyDescent="0.35">
      <c r="F7" s="156"/>
      <c r="H7" s="273"/>
      <c r="I7" s="273"/>
      <c r="J7" s="273"/>
      <c r="K7" s="273"/>
      <c r="L7" s="273"/>
      <c r="M7" s="273"/>
      <c r="N7" s="273"/>
      <c r="O7" s="273"/>
      <c r="P7" s="273"/>
      <c r="Q7" s="273"/>
      <c r="R7" s="273"/>
      <c r="S7" s="273"/>
      <c r="T7" s="273"/>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304" t="str">
        <f>Overview!B10</f>
        <v>LIVERPOOL CITY REGION LEP</v>
      </c>
      <c r="C10" s="304"/>
      <c r="D10" s="304"/>
      <c r="E10" s="140"/>
      <c r="F10" s="145"/>
      <c r="K10" s="277" t="s">
        <v>5</v>
      </c>
      <c r="L10" s="278"/>
      <c r="M10" s="279"/>
      <c r="N10" s="274">
        <f>Overview!L10</f>
        <v>0</v>
      </c>
      <c r="O10" s="275"/>
      <c r="P10" s="275"/>
      <c r="Q10" s="275"/>
      <c r="R10" s="275"/>
      <c r="S10" s="275"/>
      <c r="T10" s="276"/>
      <c r="U10" s="145"/>
      <c r="V10" s="145"/>
      <c r="W10" s="145"/>
    </row>
    <row r="11" spans="1:67" s="120" customFormat="1" ht="30" customHeight="1" x14ac:dyDescent="0.35">
      <c r="A11" s="146" t="s">
        <v>21</v>
      </c>
      <c r="B11" s="304" t="str">
        <f>Overview!B11</f>
        <v>EMPLOYEES SUPPORT IN SKILLS</v>
      </c>
      <c r="C11" s="304"/>
      <c r="D11" s="304"/>
      <c r="E11" s="140"/>
      <c r="F11" s="145"/>
      <c r="K11" s="277" t="s">
        <v>6</v>
      </c>
      <c r="L11" s="278"/>
      <c r="M11" s="279"/>
      <c r="N11" s="274">
        <f>Overview!L11</f>
        <v>0</v>
      </c>
      <c r="O11" s="275"/>
      <c r="P11" s="276"/>
      <c r="Q11" s="145"/>
      <c r="R11" s="145"/>
      <c r="S11" s="145"/>
      <c r="T11" s="145"/>
      <c r="U11" s="145"/>
      <c r="V11" s="145"/>
      <c r="W11" s="145"/>
    </row>
    <row r="12" spans="1:67" s="120" customFormat="1" ht="30" customHeight="1" x14ac:dyDescent="0.35">
      <c r="A12" s="144" t="s">
        <v>83</v>
      </c>
      <c r="B12" s="305" t="str">
        <f>Overview!B12</f>
        <v>itt_30129</v>
      </c>
      <c r="C12" s="305"/>
      <c r="D12" s="305"/>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305" t="str">
        <f>Overview!B13</f>
        <v>22-001-02</v>
      </c>
      <c r="C13" s="305"/>
      <c r="D13" s="305"/>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86" t="s">
        <v>100</v>
      </c>
      <c r="D15" s="291" t="s">
        <v>91</v>
      </c>
      <c r="E15" s="288" t="s">
        <v>101</v>
      </c>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90"/>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87"/>
      <c r="D16" s="292"/>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302">
        <v>14</v>
      </c>
      <c r="B17" s="282" t="s">
        <v>600</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303"/>
      <c r="B18" s="283"/>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302">
        <v>16</v>
      </c>
      <c r="B19" s="282" t="s">
        <v>601</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303"/>
      <c r="B20" s="283"/>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302">
        <v>18</v>
      </c>
      <c r="B21" s="282" t="s">
        <v>602</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303"/>
      <c r="B22" s="283"/>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302">
        <v>22</v>
      </c>
      <c r="B23" s="282" t="s">
        <v>603</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303"/>
      <c r="B24" s="283"/>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302">
        <v>24</v>
      </c>
      <c r="B25" s="282" t="s">
        <v>604</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303"/>
      <c r="B26" s="283"/>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302">
        <v>21</v>
      </c>
      <c r="B27" s="282" t="s">
        <v>605</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303"/>
      <c r="B28" s="283"/>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302">
        <v>24</v>
      </c>
      <c r="B29" s="282" t="s">
        <v>606</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303"/>
      <c r="B30" s="283"/>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302">
        <v>27</v>
      </c>
      <c r="B31" s="282" t="s">
        <v>607</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303"/>
      <c r="B32" s="283"/>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302">
        <v>34</v>
      </c>
      <c r="B33" s="282" t="s">
        <v>608</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303"/>
      <c r="B34" s="283"/>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302">
        <v>36</v>
      </c>
      <c r="B35" s="282" t="s">
        <v>609</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303"/>
      <c r="B36" s="283"/>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302">
        <v>35</v>
      </c>
      <c r="B37" s="282" t="s">
        <v>610</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303"/>
      <c r="B38" s="283"/>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302">
        <v>39</v>
      </c>
      <c r="B39" s="282" t="s">
        <v>611</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303"/>
      <c r="B40" s="283"/>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302">
        <v>46</v>
      </c>
      <c r="B41" s="282" t="s">
        <v>612</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303"/>
      <c r="B42" s="283"/>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302">
        <v>56</v>
      </c>
      <c r="B43" s="282" t="s">
        <v>613</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303"/>
      <c r="B44" s="283"/>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302">
        <v>60</v>
      </c>
      <c r="B45" s="282" t="s">
        <v>614</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303"/>
      <c r="B46" s="283"/>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93">
        <v>50</v>
      </c>
      <c r="B47" s="284" t="s">
        <v>615</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0">
        <f>AI47+AI48</f>
        <v>50</v>
      </c>
    </row>
    <row r="48" spans="1:37" s="3" customFormat="1" ht="13" x14ac:dyDescent="0.3">
      <c r="A48" s="294"/>
      <c r="B48" s="285"/>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0"/>
    </row>
    <row r="49" spans="1:37" s="3" customFormat="1" ht="13" x14ac:dyDescent="0.3">
      <c r="A49" s="293">
        <v>56</v>
      </c>
      <c r="B49" s="282" t="s">
        <v>616</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0">
        <f>AI49+AI50</f>
        <v>56</v>
      </c>
    </row>
    <row r="50" spans="1:37" s="3" customFormat="1" ht="13" x14ac:dyDescent="0.3">
      <c r="A50" s="294"/>
      <c r="B50" s="283"/>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0"/>
    </row>
    <row r="51" spans="1:37" s="3" customFormat="1" ht="13" x14ac:dyDescent="0.3">
      <c r="A51" s="293">
        <v>65</v>
      </c>
      <c r="B51" s="282" t="s">
        <v>617</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0">
        <f>AI51+AI52</f>
        <v>65</v>
      </c>
    </row>
    <row r="52" spans="1:37" s="3" customFormat="1" ht="13" x14ac:dyDescent="0.3">
      <c r="A52" s="294"/>
      <c r="B52" s="283"/>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1"/>
    </row>
    <row r="53" spans="1:37" s="3" customFormat="1" ht="13" x14ac:dyDescent="0.3">
      <c r="A53" s="293">
        <v>80</v>
      </c>
      <c r="B53" s="282" t="s">
        <v>618</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0">
        <f>AI53+AI54</f>
        <v>80</v>
      </c>
    </row>
    <row r="54" spans="1:37" s="3" customFormat="1" ht="13" x14ac:dyDescent="0.3">
      <c r="A54" s="294"/>
      <c r="B54" s="283"/>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1"/>
    </row>
    <row r="55" spans="1:37" s="3" customFormat="1" ht="13" x14ac:dyDescent="0.3">
      <c r="A55" s="293">
        <v>86</v>
      </c>
      <c r="B55" s="282" t="s">
        <v>619</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0">
        <f>AI55+AI56</f>
        <v>86</v>
      </c>
    </row>
    <row r="56" spans="1:37" s="3" customFormat="1" ht="13" x14ac:dyDescent="0.3">
      <c r="A56" s="294"/>
      <c r="B56" s="283"/>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1"/>
    </row>
    <row r="57" spans="1:37" s="3" customFormat="1" ht="13" x14ac:dyDescent="0.3">
      <c r="A57" s="293">
        <v>100</v>
      </c>
      <c r="B57" s="284" t="s">
        <v>620</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0">
        <f>AI57+AI58</f>
        <v>100</v>
      </c>
    </row>
    <row r="58" spans="1:37" s="3" customFormat="1" ht="13" x14ac:dyDescent="0.3">
      <c r="A58" s="294"/>
      <c r="B58" s="285"/>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1"/>
    </row>
    <row r="59" spans="1:37" s="3" customFormat="1" ht="13" x14ac:dyDescent="0.3">
      <c r="A59" s="293">
        <v>112</v>
      </c>
      <c r="B59" s="282" t="s">
        <v>621</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0">
        <f>AI59+AI60</f>
        <v>112</v>
      </c>
    </row>
    <row r="60" spans="1:37" s="3" customFormat="1" ht="13" x14ac:dyDescent="0.3">
      <c r="A60" s="294"/>
      <c r="B60" s="283"/>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1"/>
    </row>
    <row r="61" spans="1:37" s="3" customFormat="1" ht="13" x14ac:dyDescent="0.3">
      <c r="A61" s="293">
        <v>130</v>
      </c>
      <c r="B61" s="282" t="s">
        <v>622</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0">
        <f>AI61+AI62</f>
        <v>130</v>
      </c>
    </row>
    <row r="62" spans="1:37" s="3" customFormat="1" ht="13" x14ac:dyDescent="0.3">
      <c r="A62" s="294"/>
      <c r="B62" s="283"/>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1"/>
    </row>
    <row r="63" spans="1:37" s="3" customFormat="1" ht="13" x14ac:dyDescent="0.3">
      <c r="A63" s="293">
        <v>160</v>
      </c>
      <c r="B63" s="282" t="s">
        <v>623</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0">
        <f>AI63+AI64</f>
        <v>160</v>
      </c>
    </row>
    <row r="64" spans="1:37" s="3" customFormat="1" ht="13" x14ac:dyDescent="0.3">
      <c r="A64" s="294"/>
      <c r="B64" s="283"/>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1"/>
    </row>
    <row r="65" spans="1:37" s="3" customFormat="1" ht="13" x14ac:dyDescent="0.3">
      <c r="A65" s="293">
        <v>172</v>
      </c>
      <c r="B65" s="282" t="s">
        <v>624</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0">
        <f>AI65+AI66</f>
        <v>172</v>
      </c>
    </row>
    <row r="66" spans="1:37" s="3" customFormat="1" ht="13" x14ac:dyDescent="0.3">
      <c r="A66" s="294"/>
      <c r="B66" s="283"/>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1"/>
    </row>
    <row r="67" spans="1:37" s="3" customFormat="1" ht="13" x14ac:dyDescent="0.3">
      <c r="A67" s="293">
        <v>150</v>
      </c>
      <c r="B67" s="284" t="s">
        <v>625</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0">
        <f>AI67+AI68</f>
        <v>150</v>
      </c>
    </row>
    <row r="68" spans="1:37" s="3" customFormat="1" ht="13" x14ac:dyDescent="0.3">
      <c r="A68" s="294"/>
      <c r="B68" s="285"/>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1"/>
    </row>
    <row r="69" spans="1:37" s="3" customFormat="1" ht="13" x14ac:dyDescent="0.3">
      <c r="A69" s="293">
        <v>168</v>
      </c>
      <c r="B69" s="282" t="s">
        <v>626</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0">
        <f>AI69+AI70</f>
        <v>168</v>
      </c>
    </row>
    <row r="70" spans="1:37" s="3" customFormat="1" ht="13" x14ac:dyDescent="0.3">
      <c r="A70" s="294"/>
      <c r="B70" s="283"/>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1"/>
    </row>
    <row r="71" spans="1:37" s="3" customFormat="1" ht="13" x14ac:dyDescent="0.3">
      <c r="A71" s="293">
        <v>195</v>
      </c>
      <c r="B71" s="282" t="s">
        <v>627</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0">
        <f>AI71+AI72</f>
        <v>195</v>
      </c>
    </row>
    <row r="72" spans="1:37" s="3" customFormat="1" ht="13" x14ac:dyDescent="0.3">
      <c r="A72" s="294"/>
      <c r="B72" s="283"/>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1"/>
    </row>
    <row r="73" spans="1:37" s="3" customFormat="1" ht="13" x14ac:dyDescent="0.3">
      <c r="A73" s="293">
        <v>240</v>
      </c>
      <c r="B73" s="282" t="s">
        <v>628</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0">
        <f>AI73+AI74</f>
        <v>240</v>
      </c>
    </row>
    <row r="74" spans="1:37" s="3" customFormat="1" ht="13" x14ac:dyDescent="0.3">
      <c r="A74" s="294"/>
      <c r="B74" s="283"/>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1"/>
    </row>
    <row r="75" spans="1:37" s="3" customFormat="1" ht="13" x14ac:dyDescent="0.3">
      <c r="A75" s="293">
        <v>258</v>
      </c>
      <c r="B75" s="282" t="s">
        <v>629</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0">
        <f>AI75+AI76</f>
        <v>258</v>
      </c>
    </row>
    <row r="76" spans="1:37" s="3" customFormat="1" ht="13" x14ac:dyDescent="0.3">
      <c r="A76" s="294"/>
      <c r="B76" s="283"/>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1"/>
    </row>
    <row r="77" spans="1:37" s="3" customFormat="1" ht="13" x14ac:dyDescent="0.3">
      <c r="A77" s="293">
        <v>300</v>
      </c>
      <c r="B77" s="284" t="s">
        <v>630</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0">
        <f>AI77+AI78</f>
        <v>300</v>
      </c>
    </row>
    <row r="78" spans="1:37" s="3" customFormat="1" ht="13" x14ac:dyDescent="0.3">
      <c r="A78" s="294"/>
      <c r="B78" s="285"/>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1"/>
    </row>
    <row r="79" spans="1:37" s="3" customFormat="1" ht="13" x14ac:dyDescent="0.3">
      <c r="A79" s="293">
        <v>336</v>
      </c>
      <c r="B79" s="284" t="s">
        <v>631</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0">
        <f>AI79+AI80</f>
        <v>336</v>
      </c>
    </row>
    <row r="80" spans="1:37" s="3" customFormat="1" ht="13" x14ac:dyDescent="0.3">
      <c r="A80" s="294"/>
      <c r="B80" s="285"/>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1"/>
    </row>
    <row r="81" spans="1:37" s="3" customFormat="1" ht="13" x14ac:dyDescent="0.3">
      <c r="A81" s="293">
        <v>390</v>
      </c>
      <c r="B81" s="284" t="s">
        <v>632</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0">
        <f>AI81+AI82</f>
        <v>390</v>
      </c>
    </row>
    <row r="82" spans="1:37" s="3" customFormat="1" ht="13" x14ac:dyDescent="0.3">
      <c r="A82" s="294"/>
      <c r="B82" s="285"/>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1"/>
    </row>
    <row r="83" spans="1:37" s="3" customFormat="1" ht="13" x14ac:dyDescent="0.3">
      <c r="A83" s="293">
        <v>480</v>
      </c>
      <c r="B83" s="284" t="s">
        <v>633</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0">
        <f>AI83+AI84</f>
        <v>480</v>
      </c>
    </row>
    <row r="84" spans="1:37" s="3" customFormat="1" ht="13" x14ac:dyDescent="0.3">
      <c r="A84" s="294"/>
      <c r="B84" s="285"/>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1"/>
    </row>
    <row r="85" spans="1:37" s="3" customFormat="1" ht="13" x14ac:dyDescent="0.3">
      <c r="A85" s="293">
        <v>516</v>
      </c>
      <c r="B85" s="284" t="s">
        <v>634</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0">
        <f>AI85+AI86</f>
        <v>516</v>
      </c>
    </row>
    <row r="86" spans="1:37" s="3" customFormat="1" ht="13" x14ac:dyDescent="0.3">
      <c r="A86" s="294"/>
      <c r="B86" s="285"/>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1"/>
    </row>
    <row r="87" spans="1:37" s="3" customFormat="1" ht="13" x14ac:dyDescent="0.3">
      <c r="A87" s="293">
        <v>450</v>
      </c>
      <c r="B87" s="284" t="s">
        <v>635</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0">
        <f>AI87+AI88</f>
        <v>450</v>
      </c>
    </row>
    <row r="88" spans="1:37" s="3" customFormat="1" ht="13" x14ac:dyDescent="0.3">
      <c r="A88" s="294"/>
      <c r="B88" s="285"/>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1"/>
    </row>
    <row r="89" spans="1:37" s="3" customFormat="1" ht="13" x14ac:dyDescent="0.3">
      <c r="A89" s="293">
        <v>504</v>
      </c>
      <c r="B89" s="284" t="s">
        <v>636</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0">
        <f>AI89+AI90</f>
        <v>504</v>
      </c>
    </row>
    <row r="90" spans="1:37" s="3" customFormat="1" ht="13" x14ac:dyDescent="0.3">
      <c r="A90" s="294"/>
      <c r="B90" s="285"/>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1"/>
    </row>
    <row r="91" spans="1:37" s="3" customFormat="1" ht="13" x14ac:dyDescent="0.3">
      <c r="A91" s="293">
        <v>585</v>
      </c>
      <c r="B91" s="284" t="s">
        <v>637</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0">
        <f>AI91+AI92</f>
        <v>585</v>
      </c>
    </row>
    <row r="92" spans="1:37" s="3" customFormat="1" ht="13" x14ac:dyDescent="0.3">
      <c r="A92" s="294"/>
      <c r="B92" s="285"/>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1"/>
    </row>
    <row r="93" spans="1:37" s="3" customFormat="1" ht="13" x14ac:dyDescent="0.3">
      <c r="A93" s="293">
        <v>720</v>
      </c>
      <c r="B93" s="284" t="s">
        <v>638</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0">
        <f>AI93+AI94</f>
        <v>720</v>
      </c>
    </row>
    <row r="94" spans="1:37" s="3" customFormat="1" ht="13" x14ac:dyDescent="0.3">
      <c r="A94" s="294"/>
      <c r="B94" s="285"/>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1"/>
    </row>
    <row r="95" spans="1:37" s="3" customFormat="1" ht="13" x14ac:dyDescent="0.3">
      <c r="A95" s="293">
        <v>774</v>
      </c>
      <c r="B95" s="284" t="s">
        <v>639</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0">
        <f>AI95+AI96</f>
        <v>774</v>
      </c>
    </row>
    <row r="96" spans="1:37" s="3" customFormat="1" ht="13" x14ac:dyDescent="0.3">
      <c r="A96" s="294"/>
      <c r="B96" s="285"/>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1"/>
    </row>
    <row r="97" spans="1:37" s="3" customFormat="1" ht="13" x14ac:dyDescent="0.3">
      <c r="A97" s="293">
        <v>600</v>
      </c>
      <c r="B97" s="284" t="s">
        <v>640</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0">
        <f>AI97+AI98</f>
        <v>600</v>
      </c>
    </row>
    <row r="98" spans="1:37" s="3" customFormat="1" ht="13" x14ac:dyDescent="0.3">
      <c r="A98" s="294"/>
      <c r="B98" s="285"/>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1"/>
    </row>
    <row r="99" spans="1:37" s="3" customFormat="1" ht="13" x14ac:dyDescent="0.3">
      <c r="A99" s="293">
        <v>672</v>
      </c>
      <c r="B99" s="284" t="s">
        <v>641</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0">
        <f>AI99+AI100</f>
        <v>672</v>
      </c>
    </row>
    <row r="100" spans="1:37" s="3" customFormat="1" ht="13" x14ac:dyDescent="0.3">
      <c r="A100" s="294"/>
      <c r="B100" s="285"/>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1"/>
    </row>
    <row r="101" spans="1:37" s="3" customFormat="1" ht="13" x14ac:dyDescent="0.3">
      <c r="A101" s="293">
        <v>780</v>
      </c>
      <c r="B101" s="284" t="s">
        <v>642</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0">
        <f>AI101+AI102</f>
        <v>780</v>
      </c>
    </row>
    <row r="102" spans="1:37" s="3" customFormat="1" ht="13" x14ac:dyDescent="0.3">
      <c r="A102" s="294"/>
      <c r="B102" s="285"/>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1"/>
    </row>
    <row r="103" spans="1:37" s="3" customFormat="1" ht="13" x14ac:dyDescent="0.3">
      <c r="A103" s="293">
        <v>960</v>
      </c>
      <c r="B103" s="284" t="s">
        <v>643</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0">
        <f>AI103+AI104</f>
        <v>960</v>
      </c>
    </row>
    <row r="104" spans="1:37" s="3" customFormat="1" ht="13" x14ac:dyDescent="0.3">
      <c r="A104" s="294"/>
      <c r="B104" s="285"/>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1"/>
    </row>
    <row r="105" spans="1:37" s="3" customFormat="1" ht="13" x14ac:dyDescent="0.3">
      <c r="A105" s="293">
        <v>1032</v>
      </c>
      <c r="B105" s="284" t="s">
        <v>644</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0">
        <f>AI105+AI106</f>
        <v>1032</v>
      </c>
    </row>
    <row r="106" spans="1:37" s="3" customFormat="1" ht="13" x14ac:dyDescent="0.3">
      <c r="A106" s="294"/>
      <c r="B106" s="285"/>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1"/>
    </row>
    <row r="107" spans="1:37" s="3" customFormat="1" ht="13" x14ac:dyDescent="0.3">
      <c r="A107" s="293">
        <v>724</v>
      </c>
      <c r="B107" s="284" t="s">
        <v>645</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0">
        <f>AI107+AI108</f>
        <v>724</v>
      </c>
    </row>
    <row r="108" spans="1:37" s="3" customFormat="1" ht="13" x14ac:dyDescent="0.3">
      <c r="A108" s="294"/>
      <c r="B108" s="285"/>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1"/>
    </row>
    <row r="109" spans="1:37" s="3" customFormat="1" ht="13" x14ac:dyDescent="0.3">
      <c r="A109" s="293">
        <v>811</v>
      </c>
      <c r="B109" s="284" t="s">
        <v>646</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0">
        <f>AI109+AI110</f>
        <v>811</v>
      </c>
    </row>
    <row r="110" spans="1:37" s="3" customFormat="1" ht="13" x14ac:dyDescent="0.3">
      <c r="A110" s="294"/>
      <c r="B110" s="285"/>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1"/>
    </row>
    <row r="111" spans="1:37" s="3" customFormat="1" ht="13" x14ac:dyDescent="0.3">
      <c r="A111" s="293">
        <v>941</v>
      </c>
      <c r="B111" s="284" t="s">
        <v>647</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0">
        <f>AI111+AI112</f>
        <v>941</v>
      </c>
    </row>
    <row r="112" spans="1:37" s="3" customFormat="1" ht="13" x14ac:dyDescent="0.3">
      <c r="A112" s="294"/>
      <c r="B112" s="285"/>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1"/>
    </row>
    <row r="113" spans="1:37" s="3" customFormat="1" ht="13" x14ac:dyDescent="0.3">
      <c r="A113" s="293">
        <v>1159</v>
      </c>
      <c r="B113" s="284" t="s">
        <v>648</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0">
        <f>AI113+AI114</f>
        <v>1159</v>
      </c>
    </row>
    <row r="114" spans="1:37" s="3" customFormat="1" ht="13" x14ac:dyDescent="0.3">
      <c r="A114" s="294"/>
      <c r="B114" s="285"/>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1"/>
    </row>
    <row r="115" spans="1:37" s="3" customFormat="1" ht="13" x14ac:dyDescent="0.3">
      <c r="A115" s="293">
        <v>1246</v>
      </c>
      <c r="B115" s="284" t="s">
        <v>649</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0">
        <f>AI115+AI116</f>
        <v>1246</v>
      </c>
    </row>
    <row r="116" spans="1:37" s="3" customFormat="1" ht="13" x14ac:dyDescent="0.3">
      <c r="A116" s="294"/>
      <c r="B116" s="285"/>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1"/>
    </row>
    <row r="117" spans="1:37" s="3" customFormat="1" ht="13" x14ac:dyDescent="0.3">
      <c r="A117" s="293">
        <v>1265</v>
      </c>
      <c r="B117" s="284" t="s">
        <v>650</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0">
        <f>AI117+AI118</f>
        <v>1265</v>
      </c>
    </row>
    <row r="118" spans="1:37" s="3" customFormat="1" ht="13" x14ac:dyDescent="0.3">
      <c r="A118" s="294"/>
      <c r="B118" s="285"/>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1"/>
    </row>
    <row r="119" spans="1:37" s="3" customFormat="1" ht="13" x14ac:dyDescent="0.3">
      <c r="A119" s="293">
        <v>1417</v>
      </c>
      <c r="B119" s="284" t="s">
        <v>651</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0">
        <f>AI119+AI120</f>
        <v>1417</v>
      </c>
    </row>
    <row r="120" spans="1:37" s="3" customFormat="1" ht="13" x14ac:dyDescent="0.3">
      <c r="A120" s="294"/>
      <c r="B120" s="285"/>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1"/>
    </row>
    <row r="121" spans="1:37" s="3" customFormat="1" ht="13" x14ac:dyDescent="0.3">
      <c r="A121" s="293">
        <v>1645</v>
      </c>
      <c r="B121" s="284" t="s">
        <v>652</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0">
        <f>AI121+AI122</f>
        <v>1645</v>
      </c>
    </row>
    <row r="122" spans="1:37" s="3" customFormat="1" ht="13" x14ac:dyDescent="0.3">
      <c r="A122" s="294"/>
      <c r="B122" s="285"/>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1"/>
    </row>
    <row r="123" spans="1:37" s="3" customFormat="1" ht="13" x14ac:dyDescent="0.3">
      <c r="A123" s="293">
        <v>2025</v>
      </c>
      <c r="B123" s="284" t="s">
        <v>653</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0">
        <f>AI123+AI124</f>
        <v>2025</v>
      </c>
    </row>
    <row r="124" spans="1:37" s="3" customFormat="1" ht="13" x14ac:dyDescent="0.3">
      <c r="A124" s="294"/>
      <c r="B124" s="285"/>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1"/>
    </row>
    <row r="125" spans="1:37" s="3" customFormat="1" ht="13" x14ac:dyDescent="0.3">
      <c r="A125" s="295">
        <v>2176</v>
      </c>
      <c r="B125" s="284" t="s">
        <v>654</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0">
        <f>AI125+AI126</f>
        <v>2176</v>
      </c>
    </row>
    <row r="126" spans="1:37" s="3" customFormat="1" ht="13" x14ac:dyDescent="0.3">
      <c r="A126" s="295"/>
      <c r="B126" s="285"/>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1"/>
    </row>
    <row r="127" spans="1:37" s="29" customFormat="1" hidden="1" x14ac:dyDescent="0.35">
      <c r="A127" s="85"/>
      <c r="B127" s="86"/>
      <c r="C127" s="297" t="s">
        <v>338</v>
      </c>
      <c r="D127" s="297"/>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97" t="s">
        <v>339</v>
      </c>
      <c r="D128" s="297"/>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97" t="s">
        <v>340</v>
      </c>
      <c r="D129" s="297"/>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97" t="s">
        <v>341</v>
      </c>
      <c r="D130" s="297"/>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97" t="s">
        <v>342</v>
      </c>
      <c r="D131" s="297"/>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300" t="s">
        <v>100</v>
      </c>
      <c r="D133" s="291" t="s">
        <v>91</v>
      </c>
      <c r="E133" s="296" t="s">
        <v>101</v>
      </c>
      <c r="F133" s="296"/>
      <c r="G133" s="296"/>
      <c r="H133" s="296"/>
      <c r="I133" s="296"/>
      <c r="J133" s="296"/>
      <c r="K133" s="296"/>
      <c r="L133" s="296"/>
      <c r="M133" s="296"/>
      <c r="N133" s="296"/>
      <c r="O133" s="296"/>
      <c r="P133" s="296"/>
      <c r="Q133" s="296"/>
      <c r="R133" s="296"/>
      <c r="S133" s="296"/>
      <c r="T133" s="296"/>
      <c r="U133" s="296"/>
      <c r="V133" s="296"/>
      <c r="W133" s="296"/>
      <c r="X133" s="296"/>
      <c r="Y133" s="296"/>
      <c r="Z133" s="296"/>
      <c r="AA133" s="296"/>
      <c r="AB133" s="296"/>
      <c r="AC133" s="296"/>
      <c r="AD133" s="296"/>
      <c r="AE133" s="296"/>
      <c r="AF133" s="296"/>
      <c r="AG133" s="296"/>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301"/>
      <c r="D134" s="292"/>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302">
        <v>14</v>
      </c>
      <c r="B135" s="282" t="s">
        <v>655</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303"/>
      <c r="B136" s="283"/>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302">
        <v>16</v>
      </c>
      <c r="B137" s="282" t="s">
        <v>656</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303"/>
      <c r="B138" s="283"/>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302">
        <v>18</v>
      </c>
      <c r="B139" s="282" t="s">
        <v>657</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303"/>
      <c r="B140" s="283"/>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302">
        <v>22</v>
      </c>
      <c r="B141" s="282" t="s">
        <v>658</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303"/>
      <c r="B142" s="283"/>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302">
        <v>24</v>
      </c>
      <c r="B143" s="282" t="s">
        <v>659</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303"/>
      <c r="B144" s="283"/>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302">
        <v>21</v>
      </c>
      <c r="B145" s="282" t="s">
        <v>660</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303"/>
      <c r="B146" s="283"/>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302">
        <v>24</v>
      </c>
      <c r="B147" s="282" t="s">
        <v>661</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303"/>
      <c r="B148" s="283"/>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302">
        <v>27</v>
      </c>
      <c r="B149" s="282" t="s">
        <v>662</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303"/>
      <c r="B150" s="283"/>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302">
        <v>34</v>
      </c>
      <c r="B151" s="282" t="s">
        <v>663</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303"/>
      <c r="B152" s="283"/>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302">
        <v>36</v>
      </c>
      <c r="B153" s="282" t="s">
        <v>664</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303"/>
      <c r="B154" s="283"/>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302">
        <v>35</v>
      </c>
      <c r="B155" s="282" t="s">
        <v>665</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303"/>
      <c r="B156" s="283"/>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302">
        <v>39</v>
      </c>
      <c r="B157" s="282" t="s">
        <v>666</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303"/>
      <c r="B158" s="283"/>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302">
        <v>46</v>
      </c>
      <c r="B159" s="282" t="s">
        <v>667</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303"/>
      <c r="B160" s="283"/>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302">
        <v>56</v>
      </c>
      <c r="B161" s="282" t="s">
        <v>668</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303"/>
      <c r="B162" s="283"/>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302">
        <v>60</v>
      </c>
      <c r="B163" s="282" t="s">
        <v>669</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303"/>
      <c r="B164" s="283"/>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3">
        <v>50</v>
      </c>
      <c r="B165" s="284" t="s">
        <v>670</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0">
        <f>AI165+AI166</f>
        <v>50</v>
      </c>
    </row>
    <row r="166" spans="1:37" s="3" customFormat="1" ht="13" x14ac:dyDescent="0.3">
      <c r="A166" s="294"/>
      <c r="B166" s="285"/>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1"/>
    </row>
    <row r="167" spans="1:37" s="3" customFormat="1" ht="13" x14ac:dyDescent="0.3">
      <c r="A167" s="293">
        <v>56</v>
      </c>
      <c r="B167" s="282" t="s">
        <v>671</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0">
        <f>AI167+AI168</f>
        <v>56</v>
      </c>
    </row>
    <row r="168" spans="1:37" s="3" customFormat="1" ht="13" x14ac:dyDescent="0.3">
      <c r="A168" s="294"/>
      <c r="B168" s="283"/>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1"/>
    </row>
    <row r="169" spans="1:37" s="3" customFormat="1" ht="13" x14ac:dyDescent="0.3">
      <c r="A169" s="293">
        <v>65</v>
      </c>
      <c r="B169" s="282" t="s">
        <v>672</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0">
        <f>AI169+AI170</f>
        <v>65</v>
      </c>
    </row>
    <row r="170" spans="1:37" s="3" customFormat="1" ht="13" x14ac:dyDescent="0.3">
      <c r="A170" s="294"/>
      <c r="B170" s="283"/>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1"/>
    </row>
    <row r="171" spans="1:37" s="3" customFormat="1" ht="13" x14ac:dyDescent="0.3">
      <c r="A171" s="293">
        <v>80</v>
      </c>
      <c r="B171" s="282" t="s">
        <v>673</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0">
        <f>AI171+AI172</f>
        <v>80</v>
      </c>
    </row>
    <row r="172" spans="1:37" s="3" customFormat="1" ht="13" x14ac:dyDescent="0.3">
      <c r="A172" s="294"/>
      <c r="B172" s="283"/>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1"/>
    </row>
    <row r="173" spans="1:37" s="3" customFormat="1" ht="13" x14ac:dyDescent="0.3">
      <c r="A173" s="293">
        <v>86</v>
      </c>
      <c r="B173" s="282" t="s">
        <v>674</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0">
        <f>AI173+AI174</f>
        <v>86</v>
      </c>
    </row>
    <row r="174" spans="1:37" s="3" customFormat="1" ht="13" x14ac:dyDescent="0.3">
      <c r="A174" s="294"/>
      <c r="B174" s="283"/>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1"/>
    </row>
    <row r="175" spans="1:37" s="3" customFormat="1" ht="13" x14ac:dyDescent="0.3">
      <c r="A175" s="293">
        <v>100</v>
      </c>
      <c r="B175" s="284"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0">
        <f>AI175+AI176</f>
        <v>100</v>
      </c>
    </row>
    <row r="176" spans="1:37" s="3" customFormat="1" ht="13" x14ac:dyDescent="0.3">
      <c r="A176" s="294"/>
      <c r="B176" s="285"/>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1"/>
    </row>
    <row r="177" spans="1:37" s="3" customFormat="1" ht="13" x14ac:dyDescent="0.3">
      <c r="A177" s="293">
        <v>112</v>
      </c>
      <c r="B177" s="282"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0">
        <f>AI177+AI178</f>
        <v>112</v>
      </c>
    </row>
    <row r="178" spans="1:37" s="3" customFormat="1" ht="13" x14ac:dyDescent="0.3">
      <c r="A178" s="294"/>
      <c r="B178" s="283"/>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1"/>
    </row>
    <row r="179" spans="1:37" s="3" customFormat="1" ht="13" x14ac:dyDescent="0.3">
      <c r="A179" s="293">
        <v>130</v>
      </c>
      <c r="B179" s="282"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0">
        <f>AI179+AI180</f>
        <v>130</v>
      </c>
    </row>
    <row r="180" spans="1:37" s="3" customFormat="1" ht="13" x14ac:dyDescent="0.3">
      <c r="A180" s="294"/>
      <c r="B180" s="283"/>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1"/>
    </row>
    <row r="181" spans="1:37" s="3" customFormat="1" ht="13" x14ac:dyDescent="0.3">
      <c r="A181" s="293">
        <v>160</v>
      </c>
      <c r="B181" s="282"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0">
        <f>AI181+AI182</f>
        <v>160</v>
      </c>
    </row>
    <row r="182" spans="1:37" s="3" customFormat="1" ht="13" x14ac:dyDescent="0.3">
      <c r="A182" s="294"/>
      <c r="B182" s="283"/>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1"/>
    </row>
    <row r="183" spans="1:37" s="3" customFormat="1" ht="13" x14ac:dyDescent="0.3">
      <c r="A183" s="293">
        <v>172</v>
      </c>
      <c r="B183" s="282"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0">
        <f>AI183+AI184</f>
        <v>172</v>
      </c>
    </row>
    <row r="184" spans="1:37" s="3" customFormat="1" ht="13" x14ac:dyDescent="0.3">
      <c r="A184" s="294"/>
      <c r="B184" s="283"/>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1"/>
    </row>
    <row r="185" spans="1:37" s="3" customFormat="1" ht="13" x14ac:dyDescent="0.3">
      <c r="A185" s="293">
        <v>150</v>
      </c>
      <c r="B185" s="284"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0">
        <f>AI185+AI186</f>
        <v>150</v>
      </c>
    </row>
    <row r="186" spans="1:37" s="3" customFormat="1" ht="13" x14ac:dyDescent="0.3">
      <c r="A186" s="294"/>
      <c r="B186" s="285"/>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1"/>
    </row>
    <row r="187" spans="1:37" s="3" customFormat="1" ht="13" x14ac:dyDescent="0.3">
      <c r="A187" s="293">
        <v>168</v>
      </c>
      <c r="B187" s="282"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0">
        <f>AI187+AI188</f>
        <v>168</v>
      </c>
    </row>
    <row r="188" spans="1:37" s="3" customFormat="1" ht="13" x14ac:dyDescent="0.3">
      <c r="A188" s="294"/>
      <c r="B188" s="283"/>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1"/>
    </row>
    <row r="189" spans="1:37" s="3" customFormat="1" ht="13" x14ac:dyDescent="0.3">
      <c r="A189" s="293">
        <v>195</v>
      </c>
      <c r="B189" s="282"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0">
        <f>AI189+AI190</f>
        <v>195</v>
      </c>
    </row>
    <row r="190" spans="1:37" s="3" customFormat="1" ht="13" x14ac:dyDescent="0.3">
      <c r="A190" s="294"/>
      <c r="B190" s="283"/>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1"/>
    </row>
    <row r="191" spans="1:37" s="3" customFormat="1" ht="13" x14ac:dyDescent="0.3">
      <c r="A191" s="293">
        <v>240</v>
      </c>
      <c r="B191" s="282"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0">
        <f>AI191+AI192</f>
        <v>240</v>
      </c>
    </row>
    <row r="192" spans="1:37" s="3" customFormat="1" ht="13" x14ac:dyDescent="0.3">
      <c r="A192" s="294"/>
      <c r="B192" s="283"/>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1"/>
    </row>
    <row r="193" spans="1:37" s="3" customFormat="1" ht="13" x14ac:dyDescent="0.3">
      <c r="A193" s="293">
        <v>258</v>
      </c>
      <c r="B193" s="282"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0">
        <f>AI193+AI194</f>
        <v>258</v>
      </c>
    </row>
    <row r="194" spans="1:37" s="3" customFormat="1" ht="13" x14ac:dyDescent="0.3">
      <c r="A194" s="294"/>
      <c r="B194" s="283"/>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1"/>
    </row>
    <row r="195" spans="1:37" s="3" customFormat="1" ht="13" x14ac:dyDescent="0.3">
      <c r="A195" s="293">
        <v>300</v>
      </c>
      <c r="B195" s="284"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0">
        <f>AI195+AI196</f>
        <v>300</v>
      </c>
    </row>
    <row r="196" spans="1:37" s="3" customFormat="1" ht="13" x14ac:dyDescent="0.3">
      <c r="A196" s="294"/>
      <c r="B196" s="285"/>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1"/>
    </row>
    <row r="197" spans="1:37" s="3" customFormat="1" ht="13" x14ac:dyDescent="0.3">
      <c r="A197" s="293">
        <v>336</v>
      </c>
      <c r="B197" s="284"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0">
        <f>AI197+AI198</f>
        <v>336</v>
      </c>
    </row>
    <row r="198" spans="1:37" s="3" customFormat="1" ht="13" x14ac:dyDescent="0.3">
      <c r="A198" s="294"/>
      <c r="B198" s="285"/>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1"/>
    </row>
    <row r="199" spans="1:37" s="3" customFormat="1" ht="13" x14ac:dyDescent="0.3">
      <c r="A199" s="293">
        <v>390</v>
      </c>
      <c r="B199" s="284"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0">
        <f>AI199+AI200</f>
        <v>390</v>
      </c>
    </row>
    <row r="200" spans="1:37" s="3" customFormat="1" ht="13" x14ac:dyDescent="0.3">
      <c r="A200" s="294"/>
      <c r="B200" s="285"/>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1"/>
    </row>
    <row r="201" spans="1:37" s="3" customFormat="1" ht="13" x14ac:dyDescent="0.3">
      <c r="A201" s="293">
        <v>480</v>
      </c>
      <c r="B201" s="284"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0">
        <f>AI201+AI202</f>
        <v>480</v>
      </c>
    </row>
    <row r="202" spans="1:37" s="3" customFormat="1" ht="13" x14ac:dyDescent="0.3">
      <c r="A202" s="294"/>
      <c r="B202" s="285"/>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1"/>
    </row>
    <row r="203" spans="1:37" s="3" customFormat="1" ht="13" x14ac:dyDescent="0.3">
      <c r="A203" s="293">
        <v>516</v>
      </c>
      <c r="B203" s="284"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0">
        <f>AI203+AI204</f>
        <v>516</v>
      </c>
    </row>
    <row r="204" spans="1:37" s="3" customFormat="1" ht="13" x14ac:dyDescent="0.3">
      <c r="A204" s="294"/>
      <c r="B204" s="285"/>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1"/>
    </row>
    <row r="205" spans="1:37" s="3" customFormat="1" ht="13" x14ac:dyDescent="0.3">
      <c r="A205" s="293">
        <v>450</v>
      </c>
      <c r="B205" s="284" t="s">
        <v>595</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0">
        <f>AI205+AI206</f>
        <v>450</v>
      </c>
    </row>
    <row r="206" spans="1:37" s="3" customFormat="1" ht="13" x14ac:dyDescent="0.3">
      <c r="A206" s="294"/>
      <c r="B206" s="285"/>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1"/>
    </row>
    <row r="207" spans="1:37" s="3" customFormat="1" ht="13" x14ac:dyDescent="0.3">
      <c r="A207" s="293">
        <v>504</v>
      </c>
      <c r="B207" s="284" t="s">
        <v>596</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0">
        <f>AI207+AI208</f>
        <v>504</v>
      </c>
    </row>
    <row r="208" spans="1:37" s="3" customFormat="1" ht="13" x14ac:dyDescent="0.3">
      <c r="A208" s="294"/>
      <c r="B208" s="285"/>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1"/>
    </row>
    <row r="209" spans="1:37" s="3" customFormat="1" ht="13" x14ac:dyDescent="0.3">
      <c r="A209" s="293">
        <v>585</v>
      </c>
      <c r="B209" s="284" t="s">
        <v>597</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0">
        <f>AI209+AI210</f>
        <v>585</v>
      </c>
    </row>
    <row r="210" spans="1:37" s="3" customFormat="1" ht="13" x14ac:dyDescent="0.3">
      <c r="A210" s="294"/>
      <c r="B210" s="285"/>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1"/>
    </row>
    <row r="211" spans="1:37" s="3" customFormat="1" ht="13" x14ac:dyDescent="0.3">
      <c r="A211" s="293">
        <v>720</v>
      </c>
      <c r="B211" s="284" t="s">
        <v>598</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0">
        <f>AI211+AI212</f>
        <v>720</v>
      </c>
    </row>
    <row r="212" spans="1:37" s="3" customFormat="1" ht="13" x14ac:dyDescent="0.3">
      <c r="A212" s="294"/>
      <c r="B212" s="285"/>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1"/>
    </row>
    <row r="213" spans="1:37" s="3" customFormat="1" ht="13" x14ac:dyDescent="0.3">
      <c r="A213" s="293">
        <v>774</v>
      </c>
      <c r="B213" s="284" t="s">
        <v>599</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0">
        <f>AI213+AI214</f>
        <v>774</v>
      </c>
    </row>
    <row r="214" spans="1:37" s="3" customFormat="1" ht="13" x14ac:dyDescent="0.3">
      <c r="A214" s="294"/>
      <c r="B214" s="285"/>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1"/>
    </row>
    <row r="215" spans="1:37" s="3" customFormat="1" ht="13" x14ac:dyDescent="0.3">
      <c r="A215" s="293">
        <v>600</v>
      </c>
      <c r="B215" s="284"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0">
        <f>AI215+AI216</f>
        <v>600</v>
      </c>
    </row>
    <row r="216" spans="1:37" s="3" customFormat="1" ht="13" x14ac:dyDescent="0.3">
      <c r="A216" s="294"/>
      <c r="B216" s="285"/>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1"/>
    </row>
    <row r="217" spans="1:37" s="3" customFormat="1" ht="13" x14ac:dyDescent="0.3">
      <c r="A217" s="293">
        <v>672</v>
      </c>
      <c r="B217" s="284"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0">
        <f>AI217+AI218</f>
        <v>672</v>
      </c>
    </row>
    <row r="218" spans="1:37" s="3" customFormat="1" ht="13" x14ac:dyDescent="0.3">
      <c r="A218" s="294"/>
      <c r="B218" s="285"/>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1"/>
    </row>
    <row r="219" spans="1:37" s="3" customFormat="1" ht="13" x14ac:dyDescent="0.3">
      <c r="A219" s="293">
        <v>780</v>
      </c>
      <c r="B219" s="284"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0">
        <f>AI219+AI220</f>
        <v>780</v>
      </c>
    </row>
    <row r="220" spans="1:37" s="3" customFormat="1" ht="13" x14ac:dyDescent="0.3">
      <c r="A220" s="294"/>
      <c r="B220" s="285"/>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1"/>
    </row>
    <row r="221" spans="1:37" s="3" customFormat="1" ht="13" x14ac:dyDescent="0.3">
      <c r="A221" s="293">
        <v>960</v>
      </c>
      <c r="B221" s="284"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0">
        <f>AI221+AI222</f>
        <v>960</v>
      </c>
    </row>
    <row r="222" spans="1:37" s="3" customFormat="1" ht="13" x14ac:dyDescent="0.3">
      <c r="A222" s="294"/>
      <c r="B222" s="285"/>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1"/>
    </row>
    <row r="223" spans="1:37" s="3" customFormat="1" ht="13" x14ac:dyDescent="0.3">
      <c r="A223" s="293">
        <v>1032</v>
      </c>
      <c r="B223" s="284"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0">
        <f>AI223+AI224</f>
        <v>1032</v>
      </c>
    </row>
    <row r="224" spans="1:37" s="3" customFormat="1" ht="13" x14ac:dyDescent="0.3">
      <c r="A224" s="294"/>
      <c r="B224" s="285"/>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1"/>
    </row>
    <row r="225" spans="1:37" s="3" customFormat="1" ht="13" x14ac:dyDescent="0.3">
      <c r="A225" s="293">
        <v>724</v>
      </c>
      <c r="B225" s="284"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0">
        <f>AI225+AI226</f>
        <v>724</v>
      </c>
    </row>
    <row r="226" spans="1:37" s="3" customFormat="1" ht="13" x14ac:dyDescent="0.3">
      <c r="A226" s="294"/>
      <c r="B226" s="285"/>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1"/>
    </row>
    <row r="227" spans="1:37" s="3" customFormat="1" ht="13" x14ac:dyDescent="0.3">
      <c r="A227" s="293">
        <v>811</v>
      </c>
      <c r="B227" s="284"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0">
        <f>AI227+AI228</f>
        <v>811</v>
      </c>
    </row>
    <row r="228" spans="1:37" s="3" customFormat="1" ht="13" x14ac:dyDescent="0.3">
      <c r="A228" s="294"/>
      <c r="B228" s="285"/>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1"/>
    </row>
    <row r="229" spans="1:37" s="3" customFormat="1" ht="13" x14ac:dyDescent="0.3">
      <c r="A229" s="293">
        <v>941</v>
      </c>
      <c r="B229" s="284"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0">
        <f>AI229+AI230</f>
        <v>941</v>
      </c>
    </row>
    <row r="230" spans="1:37" s="3" customFormat="1" ht="13" x14ac:dyDescent="0.3">
      <c r="A230" s="294"/>
      <c r="B230" s="285"/>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1"/>
    </row>
    <row r="231" spans="1:37" s="3" customFormat="1" ht="13" x14ac:dyDescent="0.3">
      <c r="A231" s="293">
        <v>1159</v>
      </c>
      <c r="B231" s="284"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0">
        <f>AI231+AI232</f>
        <v>1159</v>
      </c>
    </row>
    <row r="232" spans="1:37" s="3" customFormat="1" ht="13" x14ac:dyDescent="0.3">
      <c r="A232" s="294"/>
      <c r="B232" s="285"/>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1"/>
    </row>
    <row r="233" spans="1:37" s="3" customFormat="1" ht="13" x14ac:dyDescent="0.3">
      <c r="A233" s="293">
        <v>1246</v>
      </c>
      <c r="B233" s="284"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0">
        <f>AI233+AI234</f>
        <v>1246</v>
      </c>
    </row>
    <row r="234" spans="1:37" s="3" customFormat="1" ht="13" x14ac:dyDescent="0.3">
      <c r="A234" s="294"/>
      <c r="B234" s="285"/>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1"/>
    </row>
    <row r="235" spans="1:37" s="3" customFormat="1" ht="13" x14ac:dyDescent="0.3">
      <c r="A235" s="293">
        <v>1265</v>
      </c>
      <c r="B235" s="284"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0">
        <f>AI235+AI236</f>
        <v>1265</v>
      </c>
    </row>
    <row r="236" spans="1:37" s="3" customFormat="1" ht="13" x14ac:dyDescent="0.3">
      <c r="A236" s="294"/>
      <c r="B236" s="285"/>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1"/>
    </row>
    <row r="237" spans="1:37" s="3" customFormat="1" ht="13" x14ac:dyDescent="0.3">
      <c r="A237" s="293">
        <v>1417</v>
      </c>
      <c r="B237" s="284"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0">
        <f>AI237+AI238</f>
        <v>1417</v>
      </c>
    </row>
    <row r="238" spans="1:37" s="3" customFormat="1" ht="13" x14ac:dyDescent="0.3">
      <c r="A238" s="294"/>
      <c r="B238" s="285"/>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1"/>
    </row>
    <row r="239" spans="1:37" s="3" customFormat="1" ht="13" x14ac:dyDescent="0.3">
      <c r="A239" s="293">
        <v>1645</v>
      </c>
      <c r="B239" s="284"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0">
        <f>AI239+AI240</f>
        <v>1645</v>
      </c>
    </row>
    <row r="240" spans="1:37" s="3" customFormat="1" ht="13" x14ac:dyDescent="0.3">
      <c r="A240" s="294"/>
      <c r="B240" s="285"/>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1"/>
    </row>
    <row r="241" spans="1:37" s="3" customFormat="1" ht="13" x14ac:dyDescent="0.3">
      <c r="A241" s="293">
        <v>2025</v>
      </c>
      <c r="B241" s="284"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0">
        <f>AI241+AI242</f>
        <v>2025</v>
      </c>
    </row>
    <row r="242" spans="1:37" s="3" customFormat="1" ht="13" x14ac:dyDescent="0.3">
      <c r="A242" s="294"/>
      <c r="B242" s="285"/>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1"/>
    </row>
    <row r="243" spans="1:37" s="3" customFormat="1" ht="13" x14ac:dyDescent="0.3">
      <c r="A243" s="295">
        <v>2176</v>
      </c>
      <c r="B243" s="284"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0">
        <f>AI243+AI244</f>
        <v>2176</v>
      </c>
    </row>
    <row r="244" spans="1:37" s="3" customFormat="1" ht="13" x14ac:dyDescent="0.3">
      <c r="A244" s="295"/>
      <c r="B244" s="285"/>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1"/>
    </row>
    <row r="245" spans="1:37" s="29" customFormat="1" hidden="1" x14ac:dyDescent="0.3">
      <c r="A245" s="85"/>
      <c r="B245" s="86"/>
      <c r="C245" s="297" t="s">
        <v>338</v>
      </c>
      <c r="D245" s="297"/>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97" t="s">
        <v>339</v>
      </c>
      <c r="D246" s="297"/>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97" t="s">
        <v>340</v>
      </c>
      <c r="D247" s="297"/>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97" t="s">
        <v>341</v>
      </c>
      <c r="D248" s="297"/>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97" t="s">
        <v>342</v>
      </c>
      <c r="D249" s="297"/>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98" t="s">
        <v>343</v>
      </c>
      <c r="D251" s="298"/>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3" hidden="1" x14ac:dyDescent="0.3">
      <c r="B252" s="183" t="s">
        <v>1</v>
      </c>
      <c r="C252" s="299" t="s">
        <v>343</v>
      </c>
      <c r="D252" s="299"/>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35">
      <c r="B254" s="3"/>
    </row>
  </sheetData>
  <sheetProtection algorithmName="SHA-512" hashValue="ptth8FcSPVu8RtbnEM8BLbjAoBGHUzw5iXQv8uBfRszrenqPew15wA+vpwujMv+aubwKf5zeocECbXvA0I0LmA==" saltValue="2y+iJTWFPRbmzWHWA3OCbA=="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0" t="s">
        <v>107</v>
      </c>
      <c r="B1" s="310"/>
      <c r="C1" s="310"/>
      <c r="D1" s="12"/>
    </row>
    <row r="2" spans="1:12" ht="15" customHeight="1" x14ac:dyDescent="0.35">
      <c r="A2" s="310"/>
      <c r="B2" s="310"/>
      <c r="C2" s="310"/>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06">
        <v>6.1</v>
      </c>
      <c r="B28" s="308" t="s">
        <v>138</v>
      </c>
      <c r="C28" s="118" t="s">
        <v>139</v>
      </c>
      <c r="D28" s="12"/>
      <c r="E28" s="12"/>
      <c r="F28" s="12"/>
      <c r="G28" s="12"/>
      <c r="H28" s="12"/>
      <c r="I28" s="12"/>
      <c r="J28" s="12"/>
      <c r="K28" s="12"/>
      <c r="L28" s="12"/>
    </row>
    <row r="29" spans="1:12" ht="15" thickBot="1" x14ac:dyDescent="0.4">
      <c r="A29" s="307"/>
      <c r="B29" s="309"/>
      <c r="C29" s="117" t="s">
        <v>140</v>
      </c>
      <c r="D29" s="12"/>
      <c r="E29" s="12"/>
      <c r="F29" s="12"/>
      <c r="G29" s="12"/>
      <c r="H29" s="12"/>
      <c r="I29" s="12"/>
      <c r="J29" s="12"/>
      <c r="K29" s="12"/>
      <c r="L29" s="12"/>
    </row>
    <row r="30" spans="1:12" x14ac:dyDescent="0.35">
      <c r="A30" s="306">
        <v>6.2</v>
      </c>
      <c r="B30" s="308" t="s">
        <v>141</v>
      </c>
      <c r="C30" s="118" t="s">
        <v>142</v>
      </c>
      <c r="D30" s="12"/>
      <c r="E30" s="12"/>
      <c r="F30" s="12"/>
      <c r="G30" s="12"/>
      <c r="H30" s="12"/>
      <c r="I30" s="12"/>
      <c r="J30" s="12"/>
      <c r="K30" s="12"/>
      <c r="L30" s="12"/>
    </row>
    <row r="31" spans="1:12" ht="15" thickBot="1" x14ac:dyDescent="0.4">
      <c r="A31" s="307"/>
      <c r="B31" s="309"/>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4" t="s">
        <v>184</v>
      </c>
      <c r="B74" s="314"/>
      <c r="C74" s="314"/>
      <c r="D74" s="110"/>
      <c r="E74" s="98"/>
      <c r="F74" s="98"/>
      <c r="G74" s="98"/>
      <c r="H74" s="98"/>
      <c r="I74" s="98"/>
      <c r="J74" s="98"/>
      <c r="K74" s="98"/>
      <c r="L74" s="98"/>
    </row>
    <row r="75" spans="1:12" x14ac:dyDescent="0.35">
      <c r="A75" s="313" t="s">
        <v>185</v>
      </c>
      <c r="B75" s="313"/>
      <c r="C75" s="313"/>
      <c r="D75" s="112"/>
      <c r="E75" s="12"/>
      <c r="F75" s="12"/>
      <c r="G75" s="12"/>
      <c r="H75" s="12"/>
      <c r="I75" s="12"/>
      <c r="J75" s="12"/>
      <c r="K75" s="12"/>
      <c r="L75" s="12"/>
    </row>
    <row r="76" spans="1:12" x14ac:dyDescent="0.35">
      <c r="A76" s="313" t="s">
        <v>186</v>
      </c>
      <c r="B76" s="313"/>
      <c r="C76" s="111"/>
      <c r="D76" s="112"/>
      <c r="E76" s="12"/>
      <c r="F76" s="12"/>
      <c r="G76" s="12"/>
      <c r="H76" s="12"/>
      <c r="I76" s="12"/>
      <c r="J76" s="12"/>
      <c r="K76" s="12"/>
      <c r="L76" s="12"/>
    </row>
    <row r="77" spans="1:12" x14ac:dyDescent="0.35">
      <c r="A77" s="313" t="s">
        <v>187</v>
      </c>
      <c r="B77" s="313"/>
      <c r="C77" s="111"/>
      <c r="D77" s="112"/>
      <c r="E77" s="12"/>
      <c r="F77" s="12"/>
      <c r="G77" s="12"/>
      <c r="H77" s="12"/>
      <c r="I77" s="12"/>
      <c r="J77" s="12"/>
      <c r="K77" s="12"/>
      <c r="L77" s="12"/>
    </row>
    <row r="78" spans="1:12" x14ac:dyDescent="0.35">
      <c r="A78" s="313" t="s">
        <v>188</v>
      </c>
      <c r="B78" s="313"/>
      <c r="C78" s="111"/>
      <c r="D78" s="112"/>
      <c r="E78" s="12"/>
      <c r="F78" s="12"/>
      <c r="G78" s="12"/>
      <c r="H78" s="12"/>
      <c r="I78" s="12"/>
      <c r="J78" s="12"/>
      <c r="K78" s="12"/>
      <c r="L78" s="12"/>
    </row>
    <row r="79" spans="1:12" x14ac:dyDescent="0.35">
      <c r="A79" s="313" t="s">
        <v>189</v>
      </c>
      <c r="B79" s="313"/>
      <c r="C79" s="111"/>
      <c r="D79" s="112"/>
      <c r="E79" s="12"/>
      <c r="F79" s="12"/>
      <c r="G79" s="12"/>
      <c r="H79" s="12"/>
      <c r="I79" s="12"/>
      <c r="J79" s="12"/>
      <c r="K79" s="12"/>
      <c r="L79" s="12"/>
    </row>
    <row r="80" spans="1:12" x14ac:dyDescent="0.35">
      <c r="A80" s="313" t="s">
        <v>190</v>
      </c>
      <c r="B80" s="313"/>
      <c r="C80" s="111"/>
      <c r="D80" s="112"/>
      <c r="E80" s="12"/>
      <c r="F80" s="12"/>
      <c r="G80" s="12"/>
      <c r="H80" s="12"/>
      <c r="I80" s="12"/>
      <c r="J80" s="12"/>
      <c r="K80" s="12"/>
      <c r="L80" s="12"/>
    </row>
    <row r="81" spans="1:4" x14ac:dyDescent="0.35">
      <c r="A81" s="113"/>
      <c r="B81" s="112"/>
      <c r="C81" s="112"/>
      <c r="D81" s="112"/>
    </row>
    <row r="82" spans="1:4" x14ac:dyDescent="0.35">
      <c r="A82" s="312" t="s">
        <v>333</v>
      </c>
      <c r="B82" s="312"/>
      <c r="C82" s="312"/>
      <c r="D82" s="312"/>
    </row>
    <row r="83" spans="1:4" x14ac:dyDescent="0.35">
      <c r="A83" s="315" t="s">
        <v>330</v>
      </c>
      <c r="B83" s="315"/>
      <c r="C83" s="315"/>
      <c r="D83" s="315"/>
    </row>
    <row r="84" spans="1:4" x14ac:dyDescent="0.35">
      <c r="A84" s="311" t="s">
        <v>332</v>
      </c>
      <c r="B84" s="311"/>
      <c r="C84" s="311"/>
      <c r="D84" s="311"/>
    </row>
    <row r="85" spans="1:4" x14ac:dyDescent="0.35">
      <c r="A85" s="311" t="s">
        <v>331</v>
      </c>
      <c r="B85" s="311"/>
      <c r="C85" s="311"/>
      <c r="D85" s="311"/>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16" t="s">
        <v>336</v>
      </c>
      <c r="B1" s="316"/>
      <c r="C1" s="316"/>
      <c r="D1" s="316"/>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17" t="s">
        <v>193</v>
      </c>
      <c r="B4" s="318"/>
      <c r="C4" s="123" t="s">
        <v>194</v>
      </c>
      <c r="D4" s="124"/>
    </row>
    <row r="5" spans="1:4" ht="20.149999999999999" customHeight="1" thickBot="1" x14ac:dyDescent="0.4">
      <c r="A5" s="317" t="s">
        <v>195</v>
      </c>
      <c r="B5" s="318"/>
      <c r="C5" s="123" t="s">
        <v>196</v>
      </c>
      <c r="D5" s="124"/>
    </row>
    <row r="6" spans="1:4" ht="20.149999999999999" customHeight="1" thickBot="1" x14ac:dyDescent="0.4">
      <c r="A6" s="317" t="s">
        <v>197</v>
      </c>
      <c r="B6" s="318"/>
      <c r="C6" s="123" t="s">
        <v>198</v>
      </c>
      <c r="D6" s="124"/>
    </row>
    <row r="7" spans="1:4" ht="20.149999999999999" customHeight="1" thickBot="1" x14ac:dyDescent="0.4">
      <c r="A7" s="317" t="s">
        <v>199</v>
      </c>
      <c r="B7" s="318"/>
      <c r="C7" s="123" t="s">
        <v>200</v>
      </c>
      <c r="D7" s="124"/>
    </row>
    <row r="8" spans="1:4" ht="20.149999999999999" customHeight="1" thickBot="1" x14ac:dyDescent="0.4">
      <c r="A8" s="317" t="s">
        <v>201</v>
      </c>
      <c r="B8" s="318"/>
      <c r="C8" s="123" t="s">
        <v>202</v>
      </c>
      <c r="D8" s="124"/>
    </row>
    <row r="9" spans="1:4" ht="20.149999999999999" customHeight="1" thickBot="1" x14ac:dyDescent="0.4">
      <c r="A9" s="317" t="s">
        <v>203</v>
      </c>
      <c r="B9" s="318"/>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2" t="s">
        <v>221</v>
      </c>
      <c r="B18" s="323"/>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19" t="s">
        <v>226</v>
      </c>
      <c r="B23" s="320"/>
      <c r="C23" s="320"/>
      <c r="D23" s="321"/>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19" t="s">
        <v>233</v>
      </c>
      <c r="B27" s="320"/>
      <c r="C27" s="320"/>
      <c r="D27" s="321"/>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19" t="s">
        <v>249</v>
      </c>
      <c r="B34" s="320"/>
      <c r="C34" s="320"/>
      <c r="D34" s="321"/>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19" t="s">
        <v>253</v>
      </c>
      <c r="B37" s="320"/>
      <c r="C37" s="320"/>
      <c r="D37" s="321"/>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19" t="s">
        <v>257</v>
      </c>
      <c r="B40" s="320"/>
      <c r="C40" s="320"/>
      <c r="D40" s="321"/>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19" t="s">
        <v>272</v>
      </c>
      <c r="B47" s="320"/>
      <c r="C47" s="320"/>
      <c r="D47" s="321"/>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19" t="s">
        <v>279</v>
      </c>
      <c r="B51" s="320"/>
      <c r="C51" s="320"/>
      <c r="D51" s="321"/>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19" t="s">
        <v>290</v>
      </c>
      <c r="B57" s="320"/>
      <c r="C57" s="320"/>
      <c r="D57" s="321"/>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A28F9D-0C24-491F-80B8-C13AF804D39C}">
  <ds:schemaRefs>
    <ds:schemaRef ds:uri="http://purl.org/dc/dcmitype/"/>
    <ds:schemaRef ds:uri="http://schemas.microsoft.com/office/infopath/2007/PartnerControls"/>
    <ds:schemaRef ds:uri="http://purl.org/dc/terms/"/>
    <ds:schemaRef ds:uri="http://schemas.microsoft.com/office/2006/documentManagement/types"/>
    <ds:schemaRef ds:uri="57662250-88eb-4feb-ad90-0853014cc4f8"/>
    <ds:schemaRef ds:uri="http://schemas.openxmlformats.org/package/2006/metadata/core-propertie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2016-06-30T08:57:11Z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