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F2CB8E02-9551-4AAB-8082-9FE7FFC1C776}" xr6:coauthVersionLast="36" xr6:coauthVersionMax="36" xr10:uidLastSave="{00000000-0000-0000-0000-000000000000}"/>
  <bookViews>
    <workbookView xWindow="0" yWindow="0" windowWidth="19200" windowHeight="69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X18" i="27" l="1"/>
  <c r="E152" i="62" l="1"/>
  <c r="G152" i="62"/>
  <c r="G156" i="62" s="1"/>
  <c r="F152" i="62"/>
  <c r="F156" i="62" s="1"/>
  <c r="F173" i="27"/>
  <c r="E173" i="27"/>
  <c r="F168" i="62" l="1"/>
  <c r="I18" i="41" s="1"/>
  <c r="F18" i="41"/>
  <c r="E156" i="62"/>
  <c r="E18" i="41" s="1"/>
  <c r="G168" i="62"/>
  <c r="J18" i="41" s="1"/>
  <c r="G18" i="4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J136" i="27" l="1"/>
  <c r="G136" i="27"/>
  <c r="O28" i="27"/>
  <c r="A26" i="27"/>
  <c r="P147" i="27"/>
  <c r="AA134" i="27"/>
  <c r="Q28" i="27"/>
  <c r="AA147" i="27"/>
  <c r="E168" i="62"/>
  <c r="H18" i="41" s="1"/>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Z136" i="27" s="1"/>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O34" i="27"/>
  <c r="O43" i="27" s="1"/>
  <c r="O47" i="27" s="1"/>
  <c r="O50" i="27" s="1"/>
  <c r="P73" i="27"/>
  <c r="F113" i="27"/>
  <c r="E142" i="27"/>
  <c r="P129" i="27"/>
  <c r="K142" i="27"/>
  <c r="O111" i="27"/>
  <c r="Y144" i="27"/>
  <c r="U142" i="27"/>
  <c r="G142" i="27"/>
  <c r="E113" i="27"/>
  <c r="L113" i="27"/>
  <c r="K111" i="27"/>
  <c r="P151" i="27"/>
  <c r="K113" i="27"/>
  <c r="V111" i="27"/>
  <c r="J111" i="27"/>
  <c r="AA151" i="27"/>
  <c r="Z144" i="27"/>
  <c r="B8" i="61"/>
  <c r="I25" i="58" s="1"/>
  <c r="A8" i="61"/>
  <c r="H25" i="58" s="1"/>
  <c r="C6" i="61"/>
  <c r="C4" i="61"/>
  <c r="C3" i="61"/>
  <c r="C2" i="61"/>
  <c r="AA142" i="27" l="1"/>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9" i="27" l="1"/>
  <c r="E20" i="38"/>
  <c r="Y168" i="27"/>
  <c r="H19" i="38" s="1"/>
  <c r="E19"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<sst xmlns="http://schemas.openxmlformats.org/spreadsheetml/2006/main" count="1945" uniqueCount="477">
  <si>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</si>
  <si>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</si>
  <si>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</si>
  <si>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</si>
  <si>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</si>
  <si>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</si>
  <si>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</si>
  <si>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</si>
  <si>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</si>
  <si>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</si>
  <si>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</si>
  <si>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</si>
  <si>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</si>
  <si>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</si>
  <si>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</si>
  <si>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</si>
  <si>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</si>
  <si>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</si>
  <si>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</si>
  <si>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</si>
  <si>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</si>
  <si>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</si>
  <si>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</si>
  <si>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</si>
  <si>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</si>
  <si>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</si>
  <si>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</si>
  <si>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</si>
  <si>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</si>
  <si>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</si>
  <si>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</si>
  <si>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</si>
  <si>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</si>
  <si>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</si>
  <si>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</si>
  <si>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</si>
  <si>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</si>
  <si>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</si>
  <si>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</si>
  <si>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</si>
  <si>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</si>
  <si>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</si>
  <si>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</si>
  <si>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</si>
  <si>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</si>
  <si>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</si>
  <si>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</si>
  <si>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</si>
  <si>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</si>
  <si>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</si>
  <si>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</si>
  <si>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</si>
  <si>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</si>
  <si>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</si>
  <si>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</si>
  <si>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</si>
  <si>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</si>
  <si>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</si>
  <si>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</si>
  <si>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</si>
  <si>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</si>
  <si>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</si>
  <si>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</si>
  <si>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</si>
  <si>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</si>
  <si>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</si>
  <si>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</si>
  <si>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</si>
  <si>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</si>
  <si>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</si>
  <si>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</si>
  <si>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</si>
  <si>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</si>
  <si>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</si>
  <si>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</si>
  <si>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</si>
  <si>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</si>
  <si>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</si>
  <si>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</si>
  <si>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</si>
  <si>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</si>
  <si>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</si>
  <si>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</si>
  <si>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</si>
  <si>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</si>
  <si>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</si>
  <si>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</si>
  <si>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</si>
  <si>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</si>
  <si>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</si>
  <si>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</si>
  <si>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</si>
  <si>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</si>
  <si>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</si>
  <si>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</si>
  <si>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</si>
  <si>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</si>
  <si>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</si>
  <si>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</si>
  <si>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</si>
  <si>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</si>
  <si>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</si>
  <si>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</si>
  <si>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</si>
  <si>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</si>
  <si>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</si>
  <si>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</si>
  <si>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</si>
  <si>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</si>
  <si>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</si>
  <si>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</si>
  <si>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</si>
  <si>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</si>
  <si>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</si>
  <si>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</si>
  <si>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</si>
  <si>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</si>
  <si>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</si>
  <si>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</si>
  <si>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</si>
  <si>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</si>
  <si>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</si>
  <si>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</si>
  <si>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</si>
  <si>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</si>
  <si>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</si>
  <si>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</si>
  <si>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</si>
  <si>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</si>
  <si>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</si>
  <si>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</si>
  <si>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</si>
  <si>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</si>
  <si>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</si>
  <si>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</si>
  <si>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</si>
  <si>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</si>
  <si>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</si>
  <si>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</si>
  <si>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</si>
  <si>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</si>
  <si>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</si>
  <si>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</si>
  <si>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</si>
  <si>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</si>
  <si>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</si>
  <si>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</si>
  <si>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</si>
  <si>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</si>
  <si>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</si>
  <si>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</si>
  <si>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</si>
  <si>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</si>
  <si>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</si>
  <si>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</si>
  <si>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</si>
  <si>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</si>
  <si>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</si>
  <si>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</si>
  <si>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</si>
  <si>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</si>
  <si>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</si>
  <si>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</si>
  <si>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</si>
  <si>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</si>
  <si>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</si>
  <si>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</si>
  <si>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</si>
  <si>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</si>
  <si>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</si>
  <si>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</si>
  <si>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</si>
  <si>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</si>
  <si>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</si>
  <si>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</si>
  <si>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</si>
  <si>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</si>
  <si>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</si>
  <si>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</si>
  <si>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</si>
  <si>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</si>
  <si>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</si>
  <si>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</si>
  <si>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</si>
  <si>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</si>
  <si>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</si>
  <si>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</si>
  <si>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</si>
  <si>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</si>
  <si>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</si>
  <si>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</si>
  <si>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</si>
  <si>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</si>
  <si>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</si>
  <si>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</si>
  <si>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</si>
  <si>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</si>
  <si>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</si>
  <si>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</si>
  <si>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</si>
  <si>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</si>
  <si>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</si>
  <si>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</si>
  <si>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</si>
  <si>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</si>
  <si>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</si>
  <si>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</si>
  <si>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</si>
  <si>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</si>
  <si>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</si>
  <si>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</si>
  <si>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</si>
  <si>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</si>
  <si>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</si>
  <si>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</si>
  <si>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</si>
  <si>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</si>
  <si>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</si>
  <si>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</si>
  <si>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</si>
  <si>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</si>
  <si>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</si>
  <si>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</si>
  <si>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</si>
  <si>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</si>
  <si>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</si>
  <si>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</si>
  <si>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</si>
  <si>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</si>
  <si>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</si>
  <si>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</si>
  <si>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</si>
  <si>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</si>
  <si>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</si>
  <si>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</si>
  <si>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</si>
  <si>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</si>
  <si>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</si>
  <si>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</si>
  <si>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</si>
  <si>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</si>
  <si>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</si>
  <si>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</si>
  <si>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</si>
  <si>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</si>
  <si>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</si>
  <si>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</si>
  <si>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</si>
  <si>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</si>
  <si>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</si>
  <si>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</si>
  <si>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</si>
  <si>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</si>
  <si>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</si>
  <si>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</si>
  <si>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</si>
  <si>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</si>
  <si>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</si>
  <si>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</si>
  <si>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</si>
  <si>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</si>
  <si>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</si>
  <si>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</si>
  <si>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</si>
  <si>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</si>
  <si>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</si>
  <si>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</si>
  <si>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</si>
  <si>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</si>
  <si>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</si>
  <si>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</si>
  <si>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</si>
  <si>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</si>
  <si>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</si>
  <si>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</si>
  <si>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</si>
  <si>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</si>
  <si>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</si>
  <si>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</si>
  <si>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</si>
  <si>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</si>
  <si>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</si>
  <si>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</si>
  <si>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</si>
  <si>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</si>
  <si>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</si>
  <si>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</si>
  <si>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</si>
  <si>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</si>
  <si>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</si>
  <si>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</si>
  <si>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</si>
  <si>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</si>
  <si>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</si>
  <si>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</si>
  <si>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</si>
  <si>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</si>
  <si>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</si>
  <si>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</si>
  <si>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</si>
  <si>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</si>
  <si>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</si>
  <si>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</si>
  <si>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</si>
  <si>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</si>
  <si>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</si>
  <si>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</si>
  <si>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</si>
  <si>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</si>
  <si>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</si>
  <si>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</si>
  <si>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</si>
  <si>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</si>
  <si>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</si>
  <si>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</si>
  <si>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</si>
  <si>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</si>
  <si>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</si>
  <si>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</si>
  <si>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</si>
  <si>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</si>
  <si>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</si>
  <si>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</si>
  <si>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</si>
  <si>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</si>
  <si>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</si>
  <si>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</si>
  <si>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</si>
  <si>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</si>
  <si>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</si>
  <si>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</si>
  <si>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</si>
  <si>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</si>
  <si>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</si>
  <si>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</si>
  <si>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</si>
  <si>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</si>
  <si>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</si>
  <si>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</si>
  <si>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</si>
  <si>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</si>
  <si>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</si>
  <si>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</si>
  <si>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</si>
  <si>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</si>
  <si>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</si>
  <si>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</si>
  <si>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</si>
  <si>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</si>
  <si>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</si>
  <si>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</si>
  <si>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</si>
  <si>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</si>
  <si>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</si>
  <si>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</si>
  <si>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</si>
  <si>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</si>
  <si>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</si>
  <si>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</si>
  <si>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</si>
  <si>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</si>
  <si>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</si>
  <si>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</si>
  <si>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</si>
  <si>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</si>
  <si>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</si>
  <si>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</si>
  <si>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</si>
  <si>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</si>
  <si>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</si>
  <si>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</si>
  <si>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</si>
  <si>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</si>
  <si>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</si>
  <si>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</si>
  <si>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</si>
  <si>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</si>
  <si>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</si>
  <si>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</si>
  <si>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</si>
  <si>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</si>
  <si>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</si>
  <si>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</si>
  <si>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</si>
  <si>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</si>
  <si>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</si>
  <si>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</si>
  <si>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</si>
  <si>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</si>
  <si>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</si>
  <si>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</si>
  <si>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</si>
  <si>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</si>
  <si>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</si>
  <si>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</si>
  <si>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</si>
  <si>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</si>
  <si>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</si>
  <si>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</si>
  <si>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</si>
  <si>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</si>
  <si>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</si>
  <si>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</si>
  <si>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</si>
  <si>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</si>
  <si>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</si>
  <si>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</si>
  <si>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</si>
  <si>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</si>
  <si>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</si>
  <si>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</si>
  <si>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</si>
  <si>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</si>
  <si>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</si>
  <si>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</si>
  <si>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</si>
  <si>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</si>
  <si>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</si>
  <si>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</si>
  <si>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</si>
  <si>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</si>
  <si>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</si>
  <si>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</si>
  <si>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</si>
  <si>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</si>
  <si>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</si>
  <si>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</si>
  <si>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</si>
  <si>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</si>
  <si>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</si>
  <si>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</si>
  <si>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</si>
  <si>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</si>
  <si>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</si>
  <si>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</si>
  <si>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</si>
  <si>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</si>
  <si>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</si>
  <si>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</si>
  <si>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</si>
  <si>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</si>
  <si>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</si>
  <si>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</si>
  <si>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</si>
  <si>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</si>
  <si>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</si>
  <si>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</si>
  <si>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</si>
  <si>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</si>
  <si>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</si>
  <si>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</si>
  <si>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</si>
  <si>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</si>
  <si>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</si>
  <si>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</si>
  <si>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</si>
  <si>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</si>
  <si>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</si>
  <si>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</si>
  <si>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</si>
  <si>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</si>
  <si>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</si>
  <si>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</si>
  <si>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</si>
  <si>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</si>
  <si>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</si>
  <si>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</si>
  <si>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</si>
  <si>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</si>
  <si>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</si>
  <si>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</si>
  <si>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</si>
  <si>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family val="2"/>
      </rPr>
      <t>(negative values)</t>
    </r>
    <r>
      <rPr>
        <sz val="12"/>
        <rFont val="Arial"/>
        <family val="2"/>
      </rPr>
      <t>.</t>
    </r>
  </si>
  <si>
    <t>RM 6342</t>
  </si>
  <si>
    <t>T T A &amp; Venue Solutions</t>
  </si>
  <si>
    <t>RM 6342 T T A &amp; Venue Solutions</t>
  </si>
  <si>
    <t>Not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</si>
</sst>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8">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RM6342 T T A &amp; Venue Solutions</a:t>
          </a:r>
          <a:r>
            <a:rPr lang="en-US" sz="3200" b="0" i="0" u="none" strike="noStrike" baseline="0">
              <a:solidFill>
                <a:schemeClr val="bg1"/>
              </a:solidFill>
              <a:effectLst/>
              <a:latin typeface="Arial"/>
              <a:cs typeface="Arial"/>
            </a:rPr>
            <a:t> (GOLD Lots 1-4)</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6342 T T A &amp; Venue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464</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445</v>
      </c>
      <c r="F18" s="120" t="s">
        <v>286</v>
      </c>
      <c r="G18" s="93" t="s">
        <v>457</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hidden="1" x14ac:dyDescent="0.25">
      <c r="A23" s="91"/>
      <c r="B23" s="91"/>
      <c r="C23" s="91"/>
      <c r="D23" s="91"/>
      <c r="E23" s="93" t="s">
        <v>446</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13" activePane="bottomLeft" state="frozen"/>
      <selection activeCell="A9" sqref="A9"/>
      <selection pane="bottomLeft" activeCell="H19" sqref="H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6342 T T A &amp; Venue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301" t="str">
        <f>CHOOSE('Bidder Instructions'!$E$39,'1.1b Lead Financial Input'!AP$18,'1.1a Lead Financial Input'!X$18)</f>
        <v>Ultimate Parent Name</v>
      </c>
      <c r="I10" s="301"/>
      <c r="J10" s="301"/>
      <c r="K10" s="301"/>
      <c r="L10" s="301"/>
      <c r="M10" s="301"/>
      <c r="N10" s="301"/>
      <c r="O10" s="301"/>
      <c r="P10" s="301"/>
      <c r="Q10" s="301"/>
      <c r="R10" s="301"/>
    </row>
    <row r="11" spans="1:19" ht="15.5" x14ac:dyDescent="0.35">
      <c r="A11" s="3"/>
      <c r="B11" s="3"/>
      <c r="C11" s="278" t="s">
        <v>0</v>
      </c>
      <c r="D11" s="278"/>
      <c r="E11" s="278"/>
      <c r="F11" s="278"/>
      <c r="G11" s="279"/>
      <c r="H11" s="301">
        <f>'2.1 Lead Ancillary Input '!D60</f>
        <v>0</v>
      </c>
      <c r="I11" s="301"/>
      <c r="J11" s="301"/>
      <c r="K11" s="301"/>
      <c r="L11" s="301"/>
      <c r="M11" s="301"/>
      <c r="N11" s="301"/>
      <c r="O11" s="301"/>
      <c r="P11" s="301"/>
      <c r="Q11" s="301"/>
      <c r="R11" s="301"/>
    </row>
    <row r="12" spans="1:19" ht="15.5" x14ac:dyDescent="0.35">
      <c r="A12" s="3"/>
      <c r="B12" s="3"/>
      <c r="C12" s="278" t="s">
        <v>46</v>
      </c>
      <c r="D12" s="278"/>
      <c r="E12" s="278"/>
      <c r="F12" s="278"/>
      <c r="G12" s="279"/>
      <c r="H12" s="301">
        <f>'2.1 Lead Ancillary Input '!D61</f>
        <v>0</v>
      </c>
      <c r="I12" s="301"/>
      <c r="J12" s="301"/>
      <c r="K12" s="301"/>
      <c r="L12" s="301"/>
      <c r="M12" s="301"/>
      <c r="N12" s="301"/>
      <c r="O12" s="301"/>
      <c r="P12" s="301"/>
      <c r="Q12" s="301"/>
      <c r="R12" s="301"/>
    </row>
    <row r="13" spans="1:19" ht="15.5" x14ac:dyDescent="0.35">
      <c r="A13" s="3"/>
      <c r="B13" s="3"/>
      <c r="C13" s="278" t="s">
        <v>47</v>
      </c>
      <c r="D13" s="278"/>
      <c r="E13" s="278"/>
      <c r="F13" s="278"/>
      <c r="G13" s="279"/>
      <c r="H13" s="301">
        <f>'2.1 Lead Ancillary Input '!D62</f>
        <v>0</v>
      </c>
      <c r="I13" s="301"/>
      <c r="J13" s="301"/>
      <c r="K13" s="301"/>
      <c r="L13" s="301"/>
      <c r="M13" s="301"/>
      <c r="N13" s="301"/>
      <c r="O13" s="301"/>
      <c r="P13" s="301"/>
      <c r="Q13" s="301"/>
      <c r="R13" s="301"/>
    </row>
    <row r="14" spans="1:19" ht="15.5" x14ac:dyDescent="0.35">
      <c r="A14" s="3"/>
      <c r="B14" s="3"/>
      <c r="C14" s="278" t="s">
        <v>64</v>
      </c>
      <c r="D14" s="278"/>
      <c r="E14" s="278"/>
      <c r="F14" s="278"/>
      <c r="G14" s="279"/>
      <c r="H14" s="302" t="str">
        <f>CHOOSE('Bidder Instructions'!$E$39,'1.1b Lead Financial Input'!AS$21,'1.1a Lead Financial Input'!AA$21)</f>
        <v>31/XX/20XX</v>
      </c>
      <c r="I14" s="302"/>
      <c r="J14" s="302"/>
      <c r="K14" s="302"/>
      <c r="L14" s="302"/>
      <c r="M14" s="302"/>
      <c r="N14" s="302"/>
      <c r="O14" s="302"/>
      <c r="P14" s="302"/>
      <c r="Q14" s="302"/>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299" t="s">
        <v>399</v>
      </c>
      <c r="O18" s="299"/>
      <c r="P18" s="299"/>
      <c r="Q18" s="299"/>
      <c r="R18" s="299"/>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0"/>
      <c r="O19" s="300"/>
      <c r="P19" s="300"/>
      <c r="Q19" s="300"/>
      <c r="R19" s="300"/>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0"/>
      <c r="O20" s="300"/>
      <c r="P20" s="300"/>
      <c r="Q20" s="300"/>
      <c r="R20" s="300"/>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0"/>
      <c r="O21" s="300"/>
      <c r="P21" s="300"/>
      <c r="Q21" s="300"/>
      <c r="R21" s="300"/>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0"/>
      <c r="O22" s="300"/>
      <c r="P22" s="300"/>
      <c r="Q22" s="300"/>
      <c r="R22" s="300"/>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7"/>
      <c r="O23" s="297"/>
      <c r="P23" s="297"/>
      <c r="Q23" s="297"/>
      <c r="R23" s="298"/>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7"/>
      <c r="O24" s="297"/>
      <c r="P24" s="297"/>
      <c r="Q24" s="297"/>
      <c r="R24" s="298"/>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7"/>
      <c r="O25" s="297"/>
      <c r="P25" s="297"/>
      <c r="Q25" s="297"/>
      <c r="R25" s="298"/>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0"/>
      <c r="O26" s="300"/>
      <c r="P26" s="300"/>
      <c r="Q26" s="300"/>
      <c r="R26" s="300"/>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0"/>
      <c r="O27" s="300"/>
      <c r="P27" s="300"/>
      <c r="Q27" s="300"/>
      <c r="R27" s="30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6342 T T A &amp; Venue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4" t="s">
        <v>1</v>
      </c>
      <c r="D10" s="304"/>
      <c r="E10" s="304"/>
      <c r="F10" s="304"/>
      <c r="G10" s="304"/>
      <c r="H10" s="301" t="e">
        <f>#REF!</f>
        <v>#REF!</v>
      </c>
      <c r="I10" s="301"/>
      <c r="J10" s="301"/>
      <c r="K10" s="301"/>
      <c r="L10" s="301"/>
      <c r="M10" s="301"/>
      <c r="N10" s="301"/>
      <c r="O10" s="301"/>
      <c r="P10" s="301"/>
      <c r="Q10" s="301"/>
      <c r="R10" s="301"/>
    </row>
    <row r="11" spans="1:19" ht="15.5" x14ac:dyDescent="0.35">
      <c r="A11" s="3"/>
      <c r="B11" s="3"/>
      <c r="C11" s="304" t="s">
        <v>46</v>
      </c>
      <c r="D11" s="304"/>
      <c r="E11" s="304"/>
      <c r="F11" s="304"/>
      <c r="G11" s="304"/>
      <c r="H11" s="301" t="e">
        <f>#REF!</f>
        <v>#REF!</v>
      </c>
      <c r="I11" s="301"/>
      <c r="J11" s="301"/>
      <c r="K11" s="301"/>
      <c r="L11" s="301"/>
      <c r="M11" s="301"/>
      <c r="N11" s="301"/>
      <c r="O11" s="301"/>
      <c r="P11" s="301"/>
      <c r="Q11" s="301"/>
      <c r="R11" s="301"/>
    </row>
    <row r="12" spans="1:19" ht="15.5" x14ac:dyDescent="0.35">
      <c r="A12" s="3"/>
      <c r="B12" s="3"/>
      <c r="C12" s="304" t="s">
        <v>47</v>
      </c>
      <c r="D12" s="304"/>
      <c r="E12" s="304"/>
      <c r="F12" s="304"/>
      <c r="G12" s="304"/>
      <c r="H12" s="301" t="e">
        <f>#REF!</f>
        <v>#REF!</v>
      </c>
      <c r="I12" s="301"/>
      <c r="J12" s="301"/>
      <c r="K12" s="301"/>
      <c r="L12" s="301"/>
      <c r="M12" s="301"/>
      <c r="N12" s="301"/>
      <c r="O12" s="301"/>
      <c r="P12" s="301"/>
      <c r="Q12" s="301"/>
      <c r="R12" s="301"/>
    </row>
    <row r="13" spans="1:19" ht="15.5" x14ac:dyDescent="0.35">
      <c r="A13" s="3"/>
      <c r="B13" s="3"/>
      <c r="C13" s="304" t="s">
        <v>64</v>
      </c>
      <c r="D13" s="304"/>
      <c r="E13" s="304"/>
      <c r="F13" s="304"/>
      <c r="G13" s="304"/>
      <c r="H13" s="302" t="e">
        <f>#REF!</f>
        <v>#REF!</v>
      </c>
      <c r="I13" s="302"/>
      <c r="J13" s="302"/>
      <c r="K13" s="302"/>
      <c r="L13" s="302"/>
      <c r="M13" s="302"/>
      <c r="N13" s="302"/>
      <c r="O13" s="302"/>
      <c r="P13" s="302"/>
      <c r="Q13" s="302"/>
      <c r="R13" s="302"/>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3" t="s">
        <v>3</v>
      </c>
      <c r="D17" s="303"/>
      <c r="E17" s="7" t="s">
        <v>58</v>
      </c>
      <c r="F17" s="7"/>
      <c r="G17" s="7" t="s">
        <v>57</v>
      </c>
      <c r="H17" s="155" t="s">
        <v>59</v>
      </c>
      <c r="I17" s="155"/>
      <c r="J17" s="155" t="s">
        <v>60</v>
      </c>
      <c r="K17" s="155" t="s">
        <v>61</v>
      </c>
      <c r="L17" s="155"/>
      <c r="M17" s="155" t="s">
        <v>62</v>
      </c>
      <c r="N17" s="299" t="s">
        <v>399</v>
      </c>
      <c r="O17" s="299"/>
      <c r="P17" s="299"/>
      <c r="Q17" s="299"/>
      <c r="R17" s="299"/>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0"/>
      <c r="O18" s="300"/>
      <c r="P18" s="300"/>
      <c r="Q18" s="300"/>
      <c r="R18" s="300"/>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0"/>
      <c r="O19" s="300"/>
      <c r="P19" s="300"/>
      <c r="Q19" s="300"/>
      <c r="R19" s="300"/>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0"/>
      <c r="O20" s="300"/>
      <c r="P20" s="300"/>
      <c r="Q20" s="300"/>
      <c r="R20" s="300"/>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0"/>
      <c r="O21" s="300"/>
      <c r="P21" s="300"/>
      <c r="Q21" s="300"/>
      <c r="R21" s="300"/>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297"/>
      <c r="O22" s="297"/>
      <c r="P22" s="297"/>
      <c r="Q22" s="297"/>
      <c r="R22" s="298"/>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297"/>
      <c r="O23" s="297"/>
      <c r="P23" s="297"/>
      <c r="Q23" s="297"/>
      <c r="R23" s="298"/>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297"/>
      <c r="O24" s="297"/>
      <c r="P24" s="297"/>
      <c r="Q24" s="297"/>
      <c r="R24" s="298"/>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0"/>
      <c r="O25" s="300"/>
      <c r="P25" s="300"/>
      <c r="Q25" s="300"/>
      <c r="R25" s="300"/>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0"/>
      <c r="O26" s="300"/>
      <c r="P26" s="300"/>
      <c r="Q26" s="300"/>
      <c r="R26" s="300"/>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6342 T T A &amp; Venue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5" t="s">
        <v>161</v>
      </c>
      <c r="I18" s="305"/>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6342 T T A &amp; Venue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6" t="s">
        <v>403</v>
      </c>
      <c r="E13" s="306"/>
      <c r="F13" s="306"/>
      <c r="G13" s="306"/>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475</v>
      </c>
      <c r="G17" s="97" t="s">
        <v>339</v>
      </c>
      <c r="H17"/>
    </row>
    <row r="18" spans="1:8" ht="12" x14ac:dyDescent="0.25">
      <c r="A18" s="80"/>
      <c r="B18" s="80"/>
      <c r="C18" s="80"/>
      <c r="D18" s="80"/>
      <c r="E18" s="93" t="s">
        <v>252</v>
      </c>
      <c r="F18" s="206" t="s">
        <v>462</v>
      </c>
      <c r="G18" s="97" t="s">
        <v>393</v>
      </c>
      <c r="H18"/>
    </row>
    <row r="19" spans="1:8" ht="12" x14ac:dyDescent="0.25">
      <c r="A19" s="80"/>
      <c r="B19" s="80"/>
      <c r="C19" s="80"/>
      <c r="D19" s="80"/>
      <c r="E19" s="93" t="s">
        <v>321</v>
      </c>
      <c r="F19" s="207" t="s">
        <v>463</v>
      </c>
      <c r="G19" s="125" t="s">
        <v>438</v>
      </c>
      <c r="H19"/>
    </row>
    <row r="20" spans="1:8" ht="12" x14ac:dyDescent="0.25">
      <c r="A20" s="80"/>
      <c r="B20" s="80"/>
      <c r="C20" s="80"/>
      <c r="D20" s="80"/>
      <c r="E20" s="93" t="s">
        <v>253</v>
      </c>
      <c r="F20" s="208"/>
      <c r="G20" s="125" t="s">
        <v>439</v>
      </c>
      <c r="H20"/>
    </row>
    <row r="21" spans="1:8" ht="12" x14ac:dyDescent="0.25">
      <c r="A21" s="80"/>
      <c r="B21" s="80"/>
      <c r="C21" s="80"/>
      <c r="D21" s="80"/>
      <c r="E21" s="91" t="s">
        <v>322</v>
      </c>
      <c r="F21" s="207"/>
      <c r="G21" s="125" t="s">
        <v>440</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6342 T T A &amp; Venue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7" t="s">
        <v>413</v>
      </c>
      <c r="E13" s="307"/>
      <c r="F13" s="307"/>
      <c r="G13" s="307"/>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441</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6342 T T A &amp; Venue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49" t="s">
        <v>451</v>
      </c>
      <c r="E12" s="249"/>
      <c r="F12" s="249"/>
      <c r="G12" s="249"/>
      <c r="H12" s="249"/>
      <c r="I12" s="249"/>
      <c r="J12" s="249"/>
      <c r="K12" s="249"/>
    </row>
    <row r="13" spans="1:12" ht="56" customHeight="1" x14ac:dyDescent="0.35">
      <c r="C13" s="180"/>
      <c r="D13" s="247" t="s">
        <v>450</v>
      </c>
      <c r="E13" s="255"/>
      <c r="F13" s="255"/>
      <c r="G13" s="255"/>
      <c r="H13" s="255"/>
      <c r="I13" s="255"/>
      <c r="J13" s="255"/>
      <c r="K13" s="255"/>
    </row>
    <row r="14" spans="1:12" ht="51" customHeight="1" x14ac:dyDescent="0.35">
      <c r="C14" s="180"/>
      <c r="D14" s="247" t="s">
        <v>388</v>
      </c>
      <c r="E14" s="247"/>
      <c r="F14" s="247"/>
      <c r="G14" s="247"/>
      <c r="H14" s="247"/>
      <c r="I14" s="247"/>
      <c r="J14" s="247"/>
      <c r="K14" s="247"/>
    </row>
    <row r="15" spans="1:12" ht="48" customHeight="1" x14ac:dyDescent="0.35">
      <c r="C15" s="180"/>
      <c r="D15" s="249" t="s">
        <v>370</v>
      </c>
      <c r="E15" s="249"/>
      <c r="F15" s="249"/>
      <c r="G15" s="249"/>
      <c r="H15" s="249"/>
      <c r="I15" s="249"/>
      <c r="J15" s="249"/>
      <c r="K15" s="249"/>
    </row>
    <row r="16" spans="1:12" s="219" customFormat="1" ht="48" customHeight="1" x14ac:dyDescent="0.35">
      <c r="C16" s="220"/>
      <c r="D16" s="249" t="s">
        <v>452</v>
      </c>
      <c r="E16" s="249"/>
      <c r="F16" s="249"/>
      <c r="G16" s="249"/>
      <c r="H16" s="249"/>
      <c r="I16" s="249"/>
      <c r="J16" s="249"/>
      <c r="K16" s="249"/>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47" t="s">
        <v>454</v>
      </c>
      <c r="E21" s="253"/>
      <c r="F21" s="253"/>
      <c r="G21" s="253"/>
      <c r="H21" s="253"/>
      <c r="I21" s="253"/>
      <c r="J21" s="253"/>
      <c r="K21" s="253"/>
    </row>
    <row r="22" spans="3:11" ht="83" customHeight="1" outlineLevel="1" x14ac:dyDescent="0.25">
      <c r="C22" s="182" t="s">
        <v>92</v>
      </c>
      <c r="D22" s="247" t="s">
        <v>455</v>
      </c>
      <c r="E22" s="254"/>
      <c r="F22" s="254"/>
      <c r="G22" s="254"/>
      <c r="H22" s="254"/>
      <c r="I22" s="254"/>
      <c r="J22" s="254"/>
      <c r="K22" s="254"/>
    </row>
    <row r="23" spans="3:11" s="27" customFormat="1" ht="31" customHeight="1" outlineLevel="1" x14ac:dyDescent="0.25">
      <c r="C23" s="182" t="s">
        <v>93</v>
      </c>
      <c r="D23" s="249" t="s">
        <v>435</v>
      </c>
      <c r="E23" s="249"/>
      <c r="F23" s="249"/>
      <c r="G23" s="249"/>
      <c r="H23" s="249"/>
      <c r="I23" s="249"/>
      <c r="J23" s="57" t="s">
        <v>146</v>
      </c>
      <c r="K23" s="211" t="s">
        <v>105</v>
      </c>
    </row>
    <row r="24" spans="3:11" ht="39.5" customHeight="1" outlineLevel="1" x14ac:dyDescent="0.35">
      <c r="C24" s="180"/>
      <c r="D24" s="261" t="s">
        <v>456</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7" t="s">
        <v>325</v>
      </c>
      <c r="E28" s="268"/>
      <c r="F28" s="268"/>
      <c r="G28" s="268"/>
      <c r="H28" s="268"/>
      <c r="I28" s="268"/>
      <c r="J28" s="268"/>
      <c r="K28" s="268"/>
    </row>
    <row r="29" spans="3:11" ht="76.75" customHeight="1" outlineLevel="1" x14ac:dyDescent="0.35">
      <c r="C29" s="180" t="s">
        <v>94</v>
      </c>
      <c r="D29" s="59" t="s">
        <v>326</v>
      </c>
      <c r="E29" s="263" t="s">
        <v>470</v>
      </c>
      <c r="F29" s="269"/>
      <c r="G29" s="269"/>
      <c r="H29" s="269"/>
      <c r="I29" s="269"/>
      <c r="J29" s="269"/>
      <c r="K29" s="269"/>
    </row>
    <row r="30" spans="3:11" ht="76.75" customHeight="1" outlineLevel="1" x14ac:dyDescent="0.35">
      <c r="C30" s="180" t="s">
        <v>95</v>
      </c>
      <c r="D30" s="128" t="s">
        <v>460</v>
      </c>
      <c r="E30" s="263" t="s">
        <v>461</v>
      </c>
      <c r="F30" s="264"/>
      <c r="G30" s="264"/>
      <c r="H30" s="264"/>
      <c r="I30" s="264"/>
      <c r="J30" s="264"/>
      <c r="K30" s="264"/>
    </row>
    <row r="31" spans="3:11" ht="76.75" customHeight="1" outlineLevel="1" x14ac:dyDescent="0.35">
      <c r="C31" s="180" t="s">
        <v>96</v>
      </c>
      <c r="D31" s="60" t="s">
        <v>459</v>
      </c>
      <c r="E31" s="263" t="s">
        <v>458</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56" t="s">
        <v>327</v>
      </c>
      <c r="E43" s="257"/>
      <c r="F43" s="35"/>
      <c r="G43" s="35"/>
      <c r="H43" s="35"/>
      <c r="I43" s="35"/>
      <c r="J43" s="35"/>
      <c r="K43" s="35"/>
    </row>
    <row r="44" spans="3:11" ht="93" customHeight="1" outlineLevel="1" x14ac:dyDescent="0.35">
      <c r="C44" s="180"/>
      <c r="D44" s="270" t="s">
        <v>389</v>
      </c>
      <c r="E44" s="271"/>
      <c r="F44" s="271"/>
      <c r="G44" s="271"/>
      <c r="H44" s="271"/>
      <c r="I44" s="271"/>
      <c r="J44" s="271"/>
      <c r="K44" s="271"/>
    </row>
    <row r="45" spans="3:11" ht="27.5" customHeight="1" outlineLevel="1" x14ac:dyDescent="0.35">
      <c r="C45" s="180"/>
      <c r="D45" s="265" t="s">
        <v>98</v>
      </c>
      <c r="E45" s="250" t="s">
        <v>384</v>
      </c>
      <c r="F45" s="251"/>
      <c r="G45" s="251"/>
      <c r="H45" s="251"/>
      <c r="I45" s="251"/>
      <c r="J45" s="251"/>
      <c r="K45" s="251"/>
    </row>
    <row r="46" spans="3:11" ht="50.5" customHeight="1" outlineLevel="1" x14ac:dyDescent="0.35">
      <c r="C46" s="180"/>
      <c r="D46" s="266"/>
      <c r="E46" s="250" t="s">
        <v>472</v>
      </c>
      <c r="F46" s="272"/>
      <c r="G46" s="272"/>
      <c r="H46" s="272"/>
      <c r="I46" s="272"/>
      <c r="J46" s="272"/>
      <c r="K46" s="272"/>
    </row>
    <row r="47" spans="3:11" ht="15.5" outlineLevel="1" x14ac:dyDescent="0.35">
      <c r="C47" s="180"/>
      <c r="D47" s="1"/>
      <c r="E47" s="58"/>
      <c r="F47" s="58"/>
      <c r="G47" s="58"/>
      <c r="H47" s="58"/>
      <c r="I47" s="58"/>
      <c r="J47" s="58"/>
      <c r="K47" s="58"/>
    </row>
    <row r="48" spans="3:11" ht="34.5" customHeight="1" outlineLevel="1" x14ac:dyDescent="0.35">
      <c r="C48" s="180"/>
      <c r="D48" s="265" t="s">
        <v>99</v>
      </c>
      <c r="E48" s="250" t="s">
        <v>469</v>
      </c>
      <c r="F48" s="251"/>
      <c r="G48" s="251"/>
      <c r="H48" s="251"/>
      <c r="I48" s="251"/>
      <c r="J48" s="251"/>
      <c r="K48" s="251"/>
    </row>
    <row r="49" spans="3:11" ht="98" customHeight="1" outlineLevel="1" x14ac:dyDescent="0.35">
      <c r="C49" s="180"/>
      <c r="D49" s="266"/>
      <c r="E49" s="250" t="s">
        <v>444</v>
      </c>
      <c r="F49" s="251"/>
      <c r="G49" s="251"/>
      <c r="H49" s="251"/>
      <c r="I49" s="251"/>
      <c r="J49" s="251"/>
      <c r="K49" s="251"/>
    </row>
    <row r="50" spans="3:11" ht="7" customHeight="1" outlineLevel="1" x14ac:dyDescent="0.35">
      <c r="C50" s="180"/>
      <c r="D50" s="56"/>
      <c r="E50" s="58"/>
      <c r="F50" s="58"/>
      <c r="G50" s="58"/>
      <c r="H50" s="58"/>
      <c r="I50" s="58"/>
      <c r="J50" s="58"/>
      <c r="K50" s="58"/>
    </row>
    <row r="51" spans="3:11" ht="48.5" customHeight="1" outlineLevel="1" x14ac:dyDescent="0.35">
      <c r="C51" s="180"/>
      <c r="D51" s="265" t="s">
        <v>436</v>
      </c>
      <c r="E51" s="250" t="s">
        <v>442</v>
      </c>
      <c r="F51" s="251"/>
      <c r="G51" s="251"/>
      <c r="H51" s="251"/>
      <c r="I51" s="251"/>
      <c r="J51" s="251"/>
      <c r="K51" s="251"/>
    </row>
    <row r="52" spans="3:11" ht="27.5" customHeight="1" outlineLevel="1" x14ac:dyDescent="0.35">
      <c r="C52" s="180"/>
      <c r="D52" s="266"/>
      <c r="E52" s="250" t="s">
        <v>385</v>
      </c>
      <c r="F52" s="251"/>
      <c r="G52" s="251"/>
      <c r="H52" s="251"/>
      <c r="I52" s="251"/>
      <c r="J52" s="251"/>
      <c r="K52" s="251"/>
    </row>
    <row r="53" spans="3:11" ht="34.5" customHeight="1" outlineLevel="1" x14ac:dyDescent="0.35">
      <c r="C53" s="180"/>
      <c r="D53" s="270" t="s">
        <v>437</v>
      </c>
      <c r="E53" s="271"/>
      <c r="F53" s="271"/>
      <c r="G53" s="271"/>
      <c r="H53" s="271"/>
      <c r="I53" s="271"/>
      <c r="J53" s="271"/>
      <c r="K53" s="271"/>
    </row>
    <row r="54" spans="3:11" ht="15.5" outlineLevel="1" x14ac:dyDescent="0.35">
      <c r="C54" s="180"/>
      <c r="D54" s="34"/>
      <c r="E54" s="35"/>
      <c r="F54" s="35"/>
      <c r="G54" s="35"/>
      <c r="H54" s="228"/>
      <c r="I54" s="35"/>
      <c r="J54" s="35"/>
      <c r="K54" s="35"/>
    </row>
    <row r="55" spans="3:11" ht="23.5" customHeight="1" outlineLevel="1" x14ac:dyDescent="0.35">
      <c r="C55" s="180"/>
      <c r="D55" s="258" t="s">
        <v>328</v>
      </c>
      <c r="E55" s="259"/>
      <c r="F55" s="35"/>
      <c r="G55" s="35"/>
      <c r="H55" s="35"/>
      <c r="I55" s="35"/>
      <c r="J55" s="35"/>
      <c r="K55" s="35"/>
    </row>
    <row r="56" spans="3:11" ht="31.5" customHeight="1" outlineLevel="1" x14ac:dyDescent="0.35">
      <c r="C56" s="180"/>
      <c r="D56" s="247" t="s">
        <v>381</v>
      </c>
      <c r="E56" s="252"/>
      <c r="F56" s="252"/>
      <c r="G56" s="252"/>
      <c r="H56" s="252"/>
      <c r="I56" s="252"/>
      <c r="J56" s="252"/>
      <c r="K56" s="252"/>
    </row>
    <row r="57" spans="3:11" ht="31.5" customHeight="1" outlineLevel="1" x14ac:dyDescent="0.35">
      <c r="C57" s="180"/>
      <c r="D57" s="247" t="s">
        <v>330</v>
      </c>
      <c r="E57" s="252"/>
      <c r="F57" s="252"/>
      <c r="G57" s="252"/>
      <c r="H57" s="252"/>
      <c r="I57" s="252"/>
      <c r="J57" s="252"/>
      <c r="K57" s="252"/>
    </row>
    <row r="58" spans="3:11" s="219" customFormat="1" ht="31.5" customHeight="1" outlineLevel="1" x14ac:dyDescent="0.35">
      <c r="C58" s="220"/>
      <c r="D58" s="36" t="s">
        <v>468</v>
      </c>
      <c r="E58" s="234"/>
      <c r="F58" s="234"/>
      <c r="G58" s="234"/>
      <c r="H58" s="234"/>
      <c r="I58" s="234"/>
      <c r="J58" s="234"/>
      <c r="K58" s="234"/>
    </row>
    <row r="59" spans="3:11" ht="31.5" customHeight="1" outlineLevel="1" x14ac:dyDescent="0.35">
      <c r="C59" s="180"/>
      <c r="D59" s="247" t="s">
        <v>308</v>
      </c>
      <c r="E59" s="252"/>
      <c r="F59" s="252"/>
      <c r="G59" s="252"/>
      <c r="H59" s="252"/>
      <c r="I59" s="252"/>
      <c r="J59" s="252"/>
      <c r="K59" s="252"/>
    </row>
    <row r="60" spans="3:11" ht="15.5" outlineLevel="1" x14ac:dyDescent="0.35">
      <c r="C60" s="180"/>
      <c r="D60" s="34"/>
      <c r="E60" s="35"/>
      <c r="F60" s="35"/>
      <c r="G60" s="35"/>
      <c r="H60" s="35"/>
      <c r="I60" s="35"/>
      <c r="J60" s="35"/>
      <c r="K60" s="35"/>
    </row>
    <row r="61" spans="3:11" ht="23.5" customHeight="1" outlineLevel="1" x14ac:dyDescent="0.35">
      <c r="C61" s="180"/>
      <c r="D61" s="260" t="s">
        <v>329</v>
      </c>
      <c r="E61" s="257"/>
      <c r="F61" s="35"/>
      <c r="G61" s="35"/>
      <c r="H61" s="35"/>
      <c r="I61" s="35"/>
      <c r="J61" s="35"/>
      <c r="K61" s="35"/>
    </row>
    <row r="62" spans="3:11" ht="8.5" customHeight="1" outlineLevel="1" x14ac:dyDescent="0.35">
      <c r="C62" s="180"/>
      <c r="D62" s="247"/>
      <c r="E62" s="252"/>
      <c r="F62" s="252"/>
      <c r="G62" s="252"/>
      <c r="H62" s="252"/>
      <c r="I62" s="252"/>
      <c r="J62" s="252"/>
      <c r="K62" s="252"/>
    </row>
    <row r="63" spans="3:11" ht="31.5" customHeight="1" outlineLevel="1" x14ac:dyDescent="0.35">
      <c r="C63" s="180"/>
      <c r="D63" s="247" t="s">
        <v>312</v>
      </c>
      <c r="E63" s="252"/>
      <c r="F63" s="252"/>
      <c r="G63" s="252"/>
      <c r="H63" s="252"/>
      <c r="I63" s="252"/>
      <c r="J63" s="252"/>
      <c r="K63" s="252"/>
    </row>
    <row r="64" spans="3:11" ht="89.5" customHeight="1" outlineLevel="1" x14ac:dyDescent="0.35">
      <c r="C64" s="180"/>
      <c r="D64" s="270" t="s">
        <v>313</v>
      </c>
      <c r="E64" s="271"/>
      <c r="F64" s="271"/>
      <c r="G64" s="271"/>
      <c r="H64" s="271"/>
      <c r="I64" s="271"/>
      <c r="J64" s="271"/>
      <c r="K64" s="271"/>
    </row>
    <row r="65" spans="1:12" ht="49" customHeight="1" outlineLevel="1" x14ac:dyDescent="0.35">
      <c r="C65" s="180"/>
      <c r="D65" s="247" t="s">
        <v>386</v>
      </c>
      <c r="E65" s="255"/>
      <c r="F65" s="255"/>
      <c r="G65" s="255"/>
      <c r="H65" s="255"/>
      <c r="I65" s="255"/>
      <c r="J65" s="255"/>
      <c r="K65" s="25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47" t="s">
        <v>380</v>
      </c>
      <c r="E68" s="248"/>
      <c r="F68" s="248"/>
      <c r="G68" s="248"/>
      <c r="H68" s="248"/>
      <c r="I68" s="248"/>
      <c r="J68" s="248"/>
      <c r="K68" s="248"/>
    </row>
    <row r="69" spans="1:12" s="27" customFormat="1" ht="90.5" hidden="1" customHeight="1" x14ac:dyDescent="0.35">
      <c r="C69" s="180"/>
      <c r="D69" s="247" t="s">
        <v>397</v>
      </c>
      <c r="E69" s="248"/>
      <c r="F69" s="248"/>
      <c r="G69" s="248"/>
      <c r="H69" s="248"/>
      <c r="I69" s="248"/>
      <c r="J69" s="248"/>
      <c r="K69" s="24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5"/>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6342 T T A &amp; Venue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SUM(A9:A32)</f>
        <v>0</v>
      </c>
      <c r="B8" s="185">
        <f>SUM(B9:B32)</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476</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0.02</v>
      </c>
      <c r="F16" s="141"/>
      <c r="G16" s="143">
        <v>7.0000000000000007E-2</v>
      </c>
      <c r="H16" s="142" t="s">
        <v>49</v>
      </c>
      <c r="I16" s="26"/>
      <c r="J16" s="202" t="str">
        <f>"x"&amp;" &lt; "&amp;TEXT(E16,"0.0%")</f>
        <v>x &lt; 2.0%</v>
      </c>
      <c r="K16" s="137" t="str">
        <f>TEXT(E16,"0.0%")&amp;" ≤ "&amp;" x "&amp;" ≤ "&amp;TEXT(G16,"0.0%")</f>
        <v>2.0% ≤  x  ≤ 7.0%</v>
      </c>
      <c r="L16" s="138" t="str">
        <f>"x"&amp;" &gt; "&amp;TEXT(G16,"0.0%")</f>
        <v>x &gt; 7.0%</v>
      </c>
      <c r="M16" s="26"/>
      <c r="N16" s="26"/>
      <c r="O16" s="26"/>
      <c r="P16" s="26"/>
      <c r="Q16" s="26"/>
      <c r="R16" s="26"/>
      <c r="S16" s="26"/>
      <c r="T16" s="26"/>
      <c r="U16" s="26"/>
      <c r="V16" s="26"/>
    </row>
    <row r="17" spans="1:22" ht="15.5" x14ac:dyDescent="0.35">
      <c r="B17" s="27"/>
      <c r="C17" s="139" t="s">
        <v>68</v>
      </c>
      <c r="D17" s="139" t="s">
        <v>382</v>
      </c>
      <c r="E17" s="141"/>
      <c r="F17" s="141"/>
      <c r="G17" s="141"/>
      <c r="H17" s="142" t="s">
        <v>476</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1: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1: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1: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5" x14ac:dyDescent="0.35">
      <c r="B21" s="27"/>
      <c r="C21" s="139">
        <v>6</v>
      </c>
      <c r="D21" s="139" t="s">
        <v>77</v>
      </c>
      <c r="E21" s="140">
        <v>0.8</v>
      </c>
      <c r="F21" s="141"/>
      <c r="G21" s="140">
        <v>1.2</v>
      </c>
      <c r="H21" s="142" t="s">
        <v>49</v>
      </c>
      <c r="I21" s="26"/>
      <c r="J21" s="201" t="str">
        <f t="shared" si="0"/>
        <v>x &lt; 0.8</v>
      </c>
      <c r="K21" s="135" t="str">
        <f t="shared" si="1"/>
        <v>0.8 ≤  x  ≤ 1.2</v>
      </c>
      <c r="L21" s="136" t="str">
        <f t="shared" si="2"/>
        <v>x &gt; 1.2</v>
      </c>
      <c r="M21" s="26"/>
      <c r="N21" s="26"/>
      <c r="O21" s="26"/>
      <c r="P21" s="26"/>
      <c r="Q21" s="26"/>
      <c r="R21" s="26"/>
      <c r="S21" s="26"/>
      <c r="T21" s="26"/>
      <c r="U21" s="26"/>
      <c r="V21" s="26"/>
    </row>
    <row r="22" spans="1: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1: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383</v>
      </c>
      <c r="H26" s="26"/>
      <c r="I26" s="26"/>
      <c r="J26" s="26"/>
      <c r="K26" s="26"/>
      <c r="L26" s="26"/>
      <c r="M26" s="26"/>
      <c r="N26" s="26"/>
      <c r="O26" s="26"/>
      <c r="P26" s="26"/>
      <c r="Q26" s="26"/>
      <c r="R26" s="26"/>
      <c r="S26" s="26"/>
      <c r="T26" s="26"/>
      <c r="U26" s="26"/>
      <c r="V26" s="26"/>
    </row>
    <row r="27" spans="1:22" ht="15.5" x14ac:dyDescent="0.25">
      <c r="B27" s="27"/>
      <c r="C27" s="39"/>
      <c r="D27" s="240">
        <v>0</v>
      </c>
      <c r="E27" s="219"/>
      <c r="F27" s="219"/>
      <c r="G27" s="26"/>
      <c r="H27" s="26"/>
      <c r="I27" s="26"/>
      <c r="J27" s="26"/>
      <c r="K27" s="26"/>
      <c r="L27" s="26"/>
      <c r="M27" s="26"/>
      <c r="N27" s="26"/>
      <c r="O27" s="26"/>
      <c r="P27" s="26"/>
      <c r="Q27" s="26"/>
      <c r="R27" s="26"/>
      <c r="S27" s="26"/>
      <c r="T27" s="26"/>
      <c r="U27" s="26"/>
      <c r="V27" s="26"/>
    </row>
    <row r="28" spans="1: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s="219" customFormat="1" ht="14" x14ac:dyDescent="0.3">
      <c r="C30" s="39"/>
      <c r="D30" s="29"/>
      <c r="E30" s="243"/>
      <c r="F30" s="244"/>
      <c r="G30" s="26"/>
      <c r="H30" s="26"/>
      <c r="I30" s="26"/>
      <c r="J30" s="26"/>
      <c r="K30" s="26"/>
      <c r="L30" s="26"/>
      <c r="M30" s="26"/>
      <c r="N30" s="26"/>
      <c r="O30" s="26"/>
      <c r="P30" s="26"/>
      <c r="Q30" s="26"/>
      <c r="R30" s="26"/>
      <c r="S30" s="26"/>
      <c r="T30" s="26"/>
      <c r="U30" s="26"/>
      <c r="V30" s="26"/>
    </row>
    <row r="31" spans="1:22" s="219" customFormat="1" ht="14" x14ac:dyDescent="0.3">
      <c r="C31" s="39"/>
      <c r="D31" s="29"/>
      <c r="E31" s="243"/>
      <c r="F31" s="244"/>
      <c r="G31" s="26"/>
      <c r="H31" s="26"/>
      <c r="I31" s="26"/>
      <c r="J31" s="26"/>
      <c r="K31" s="26"/>
      <c r="L31" s="26"/>
      <c r="M31" s="26"/>
      <c r="N31" s="26"/>
      <c r="O31" s="26"/>
      <c r="P31" s="26"/>
      <c r="Q31" s="26"/>
      <c r="R31" s="26"/>
      <c r="S31" s="26"/>
      <c r="T31" s="26"/>
      <c r="U31" s="26"/>
      <c r="V31" s="26"/>
    </row>
    <row r="32" spans="1:22" ht="15.5" x14ac:dyDescent="0.35">
      <c r="A32" s="117" t="s">
        <v>154</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 customHeight="1" x14ac:dyDescent="0.25">
      <c r="V33" s="27"/>
    </row>
    <row r="34" spans="22:22" ht="14.5" hidden="1" customHeight="1" x14ac:dyDescent="0.25"/>
    <row r="35" spans="22:22" ht="14.5" hidden="1" customHeight="1" x14ac:dyDescent="0.25"/>
    <row r="36" spans="22:22" ht="14.5" hidden="1" customHeight="1" x14ac:dyDescent="0.25"/>
    <row r="37" spans="22:22" ht="14.5" hidden="1" customHeight="1" x14ac:dyDescent="0.25"/>
    <row r="38" spans="22:22" ht="14.5" hidden="1" customHeight="1" x14ac:dyDescent="0.25"/>
    <row r="39" spans="22:22" ht="14.5" hidden="1" customHeight="1" x14ac:dyDescent="0.25"/>
    <row r="40" spans="22:22" ht="14.5" hidden="1" customHeight="1" x14ac:dyDescent="0.25"/>
    <row r="41" spans="22:22" ht="14.5" hidden="1" customHeight="1" x14ac:dyDescent="0.25"/>
    <row r="42" spans="22:22" ht="14.5" hidden="1" customHeight="1" x14ac:dyDescent="0.25"/>
    <row r="43" spans="22:22" ht="14.5" hidden="1" customHeight="1" x14ac:dyDescent="0.25"/>
    <row r="44" spans="22:22" ht="14.5" hidden="1" customHeight="1" x14ac:dyDescent="0.25"/>
    <row r="45" spans="22:22" ht="14.5" hidden="1" customHeight="1" x14ac:dyDescent="0.25"/>
  </sheetData>
  <sheetProtection algorithmName="SHA-512" hashValue="7z+PXslOpMNPkUos3ZAFqHP/72oEcZ8HtmFx7FlxxJHVFGs95vAb28KfcPY+f/4aOYkCm8cV3eT2CNg5tbrOyg==" saltValue="AyxQHA/lrGzXDMCId9A8dw==" spinCount="100000" sheet="1" objects="1" scenarios="1"/>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6342 T T A &amp; Venue Solutions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5" t="str">
        <f>HYPERLINK("#'Contents'!A1","Click for Contents")</f>
        <v>Click for Contents</v>
      </c>
      <c r="E6" s="245"/>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443</v>
      </c>
      <c r="E131" s="132">
        <v>0</v>
      </c>
      <c r="F131" s="132">
        <v>0</v>
      </c>
      <c r="G131" s="132">
        <v>0</v>
      </c>
      <c r="I131" s="13" t="s">
        <v>443</v>
      </c>
      <c r="J131" s="132">
        <v>0</v>
      </c>
      <c r="K131" s="132">
        <v>0</v>
      </c>
      <c r="L131" s="132">
        <v>0</v>
      </c>
      <c r="M131" s="27"/>
      <c r="N131" s="13" t="s">
        <v>443</v>
      </c>
      <c r="O131" s="149">
        <f t="shared" ref="O131:O133" si="107">J131/J$17</f>
        <v>0</v>
      </c>
      <c r="P131" s="149">
        <f t="shared" ref="P131:P133" si="108">K131/K$17</f>
        <v>0</v>
      </c>
      <c r="Q131" s="149">
        <f t="shared" ref="Q131:Q133" si="109">L131/L$17</f>
        <v>0</v>
      </c>
      <c r="S131" s="13" t="s">
        <v>443</v>
      </c>
      <c r="T131" s="132">
        <v>0</v>
      </c>
      <c r="U131" s="132">
        <v>0</v>
      </c>
      <c r="V131" s="132">
        <v>0</v>
      </c>
      <c r="X131" s="13" t="s">
        <v>443</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6342 T T A &amp; Venue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5" t="str">
        <f>HYPERLINK("#'Contents'!A1","Click for Contents")</f>
        <v>Click for Contents</v>
      </c>
      <c r="E7" s="24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26" sqref="G26"/>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 6342 T T A &amp; Venue Solutions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5" t="str">
        <f>HYPERLINK("#'Contents'!A1","Click for Contents")</f>
        <v>Click for Contents</v>
      </c>
      <c r="E6" s="245"/>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471</v>
      </c>
      <c r="E12" s="25"/>
      <c r="F12" s="25"/>
      <c r="G12" s="25"/>
      <c r="H12" s="25"/>
    </row>
    <row r="13" spans="1:8" ht="14.5" x14ac:dyDescent="0.35">
      <c r="B13" s="25"/>
      <c r="C13" s="25"/>
      <c r="D13" s="97" t="s">
        <v>453</v>
      </c>
      <c r="E13" s="25"/>
      <c r="F13" s="25"/>
      <c r="G13" s="25"/>
      <c r="H13" s="25"/>
    </row>
    <row r="14" spans="1:8" ht="14.5" x14ac:dyDescent="0.35">
      <c r="B14" s="25"/>
      <c r="C14" s="146"/>
      <c r="D14" s="146" t="s">
        <v>447</v>
      </c>
      <c r="E14" s="146"/>
      <c r="F14" s="146"/>
      <c r="G14" s="146"/>
      <c r="H14" s="146"/>
    </row>
    <row r="15" spans="1:8" ht="14.5" x14ac:dyDescent="0.35">
      <c r="B15" s="25"/>
      <c r="C15" s="146"/>
      <c r="D15" s="15" t="s">
        <v>265</v>
      </c>
      <c r="E15" s="273" t="s">
        <v>449</v>
      </c>
      <c r="F15" s="274"/>
      <c r="G15" s="275"/>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448</v>
      </c>
      <c r="E18" s="273"/>
      <c r="F18" s="274"/>
      <c r="G18" s="275"/>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443</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6342 T T A &amp; Venue Solutions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5" t="str">
        <f>HYPERLINK("#'Contents'!A1","Click for Contents")</f>
        <v>Click for Contents</v>
      </c>
      <c r="D6" s="245"/>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465</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1" t="s">
        <v>466</v>
      </c>
      <c r="H12" s="235" t="s">
        <v>473</v>
      </c>
      <c r="I12" s="196"/>
    </row>
    <row r="13" spans="1:10" ht="14.5" x14ac:dyDescent="0.35">
      <c r="A13" s="31"/>
      <c r="B13" s="31"/>
      <c r="C13" s="31" t="s">
        <v>46</v>
      </c>
      <c r="D13" s="105"/>
      <c r="E13" s="197"/>
      <c r="G13" s="241" t="s">
        <v>467</v>
      </c>
      <c r="H13" s="276" t="s">
        <v>474</v>
      </c>
      <c r="I13" s="277"/>
    </row>
    <row r="14" spans="1:10" ht="14.5" x14ac:dyDescent="0.35">
      <c r="A14" s="31"/>
      <c r="B14" s="31"/>
      <c r="C14" s="31" t="s">
        <v>47</v>
      </c>
      <c r="D14" s="95"/>
      <c r="E14" s="197"/>
      <c r="G14" s="197"/>
      <c r="H14" s="197"/>
      <c r="I14" s="197"/>
    </row>
    <row r="15" spans="1:10" ht="14.5" x14ac:dyDescent="0.35">
      <c r="A15" s="31"/>
      <c r="B15" s="31"/>
      <c r="C15" s="31" t="s">
        <v>53</v>
      </c>
      <c r="D15" s="95"/>
      <c r="E15" s="198"/>
      <c r="G15" s="242"/>
      <c r="H15" s="197"/>
      <c r="I15" s="197"/>
    </row>
    <row r="16" spans="1:10" ht="14.5" x14ac:dyDescent="0.35">
      <c r="A16" s="31"/>
      <c r="B16" s="31"/>
      <c r="C16" s="31" t="s">
        <v>45</v>
      </c>
      <c r="D16" s="132"/>
      <c r="E16" s="198"/>
      <c r="G16" s="213"/>
      <c r="H16" s="31"/>
      <c r="I16" s="197"/>
    </row>
    <row r="17" spans="1:9" ht="14.5" x14ac:dyDescent="0.35">
      <c r="A17" s="31"/>
      <c r="B17" s="31"/>
      <c r="C17" s="31" t="s">
        <v>54</v>
      </c>
      <c r="D17" s="96"/>
      <c r="E17" s="198"/>
      <c r="I17" s="197"/>
    </row>
    <row r="18" spans="1:9" ht="14.5" x14ac:dyDescent="0.35">
      <c r="A18" s="31"/>
      <c r="B18" s="31"/>
      <c r="C18" s="31" t="s">
        <v>90</v>
      </c>
      <c r="D18" s="31"/>
      <c r="E18" s="195"/>
      <c r="I18" s="197"/>
    </row>
    <row r="19" spans="1:9" ht="14.5" x14ac:dyDescent="0.35">
      <c r="A19" s="31"/>
      <c r="B19" s="31"/>
      <c r="C19" s="32">
        <v>1</v>
      </c>
      <c r="D19" s="95"/>
      <c r="E19" s="198"/>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x14ac:dyDescent="0.25">
      <c r="A27" s="31"/>
      <c r="B27" s="31"/>
      <c r="C27" s="32">
        <v>1</v>
      </c>
      <c r="D27" s="95"/>
      <c r="E27" s="198"/>
      <c r="I27" s="31"/>
    </row>
    <row r="28" spans="1:9" x14ac:dyDescent="0.25">
      <c r="A28" s="31"/>
      <c r="B28" s="31"/>
      <c r="C28" s="33">
        <v>2</v>
      </c>
      <c r="D28" s="95"/>
      <c r="E28" s="198"/>
      <c r="I28" s="31"/>
    </row>
    <row r="29" spans="1:9" x14ac:dyDescent="0.25">
      <c r="A29" s="31"/>
      <c r="B29" s="31"/>
      <c r="C29" s="33">
        <v>3</v>
      </c>
      <c r="D29" s="95"/>
      <c r="E29" s="198"/>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ht="15.5" x14ac:dyDescent="0.35">
      <c r="A72" s="31"/>
      <c r="B72" s="31"/>
      <c r="C72" s="31" t="s">
        <v>55</v>
      </c>
      <c r="D72" s="95"/>
      <c r="E72" s="198"/>
      <c r="G72" s="117"/>
      <c r="H72" s="117"/>
    </row>
    <row r="73" spans="1:8" x14ac:dyDescent="0.25">
      <c r="A73" s="31"/>
      <c r="B73" s="31"/>
      <c r="C73" s="31" t="s">
        <v>132</v>
      </c>
      <c r="D73" s="95"/>
      <c r="E73" s="198"/>
    </row>
    <row r="74" spans="1:8" x14ac:dyDescent="0.25">
      <c r="A74" s="31"/>
      <c r="B74" s="31"/>
      <c r="C74" s="31" t="s">
        <v>56</v>
      </c>
      <c r="D74" s="31"/>
      <c r="E74" s="195"/>
    </row>
    <row r="75" spans="1:8" x14ac:dyDescent="0.25">
      <c r="A75" s="31"/>
      <c r="B75" s="31"/>
      <c r="C75" s="32">
        <v>1</v>
      </c>
      <c r="D75" s="95"/>
      <c r="E75" s="198"/>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ht="15.5" x14ac:dyDescent="0.35">
      <c r="A84" s="31"/>
      <c r="B84" s="31"/>
      <c r="C84" s="31"/>
      <c r="D84" s="31"/>
      <c r="E84" s="195"/>
      <c r="I84" s="117"/>
    </row>
    <row r="85" spans="1:10" ht="15.5" x14ac:dyDescent="0.35">
      <c r="A85" s="117" t="s">
        <v>154</v>
      </c>
      <c r="B85" s="117"/>
      <c r="C85" s="117"/>
      <c r="D85" s="117"/>
      <c r="E85" s="199"/>
      <c r="F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6342 T T A &amp; Venue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290" t="str">
        <f>CHOOSE('Bidder Instructions'!$E$39,'1.1b Lead Financial Input'!D$18,'1.1a Lead Financial Input'!D$18)</f>
        <v>Lead Bidder Name</v>
      </c>
      <c r="I10" s="291"/>
      <c r="J10" s="291"/>
      <c r="K10" s="291"/>
      <c r="L10" s="291"/>
      <c r="M10" s="291"/>
      <c r="N10" s="291"/>
      <c r="O10" s="291"/>
      <c r="P10" s="291"/>
      <c r="Q10" s="291"/>
      <c r="R10" s="292"/>
    </row>
    <row r="11" spans="1:19" ht="15.5" x14ac:dyDescent="0.35">
      <c r="A11" s="3"/>
      <c r="B11" s="3"/>
      <c r="C11" s="278" t="s">
        <v>0</v>
      </c>
      <c r="D11" s="278"/>
      <c r="E11" s="278"/>
      <c r="F11" s="278"/>
      <c r="G11" s="279"/>
      <c r="H11" s="290">
        <f>'2.1 Lead Ancillary Input '!D12</f>
        <v>0</v>
      </c>
      <c r="I11" s="291"/>
      <c r="J11" s="291"/>
      <c r="K11" s="291"/>
      <c r="L11" s="291"/>
      <c r="M11" s="291"/>
      <c r="N11" s="291"/>
      <c r="O11" s="291"/>
      <c r="P11" s="291"/>
      <c r="Q11" s="291"/>
      <c r="R11" s="292"/>
    </row>
    <row r="12" spans="1:19" ht="15.5" x14ac:dyDescent="0.35">
      <c r="A12" s="3"/>
      <c r="B12" s="3"/>
      <c r="C12" s="278" t="s">
        <v>46</v>
      </c>
      <c r="D12" s="278"/>
      <c r="E12" s="278"/>
      <c r="F12" s="278"/>
      <c r="G12" s="279"/>
      <c r="H12" s="290">
        <f>'2.1 Lead Ancillary Input '!D13</f>
        <v>0</v>
      </c>
      <c r="I12" s="291"/>
      <c r="J12" s="291"/>
      <c r="K12" s="291"/>
      <c r="L12" s="291"/>
      <c r="M12" s="291"/>
      <c r="N12" s="291"/>
      <c r="O12" s="291"/>
      <c r="P12" s="291"/>
      <c r="Q12" s="291"/>
      <c r="R12" s="292"/>
    </row>
    <row r="13" spans="1:19" ht="15.5" x14ac:dyDescent="0.35">
      <c r="A13" s="3"/>
      <c r="B13" s="3"/>
      <c r="C13" s="278" t="s">
        <v>47</v>
      </c>
      <c r="D13" s="278"/>
      <c r="E13" s="278"/>
      <c r="F13" s="278"/>
      <c r="G13" s="279"/>
      <c r="H13" s="290">
        <f>'2.1 Lead Ancillary Input '!D14</f>
        <v>0</v>
      </c>
      <c r="I13" s="291"/>
      <c r="J13" s="291"/>
      <c r="K13" s="291"/>
      <c r="L13" s="291"/>
      <c r="M13" s="291"/>
      <c r="N13" s="291"/>
      <c r="O13" s="291"/>
      <c r="P13" s="291"/>
      <c r="Q13" s="291"/>
      <c r="R13" s="292"/>
    </row>
    <row r="14" spans="1:19" ht="15.5" x14ac:dyDescent="0.35">
      <c r="A14" s="3"/>
      <c r="B14" s="3"/>
      <c r="C14" s="278" t="s">
        <v>64</v>
      </c>
      <c r="D14" s="278"/>
      <c r="E14" s="278"/>
      <c r="F14" s="278"/>
      <c r="G14" s="279"/>
      <c r="H14" s="293" t="str">
        <f>CHOOSE('Bidder Instructions'!$E$39,'1.1b Lead Financial Input'!M$21,'1.1a Lead Financial Input'!G$21)</f>
        <v>31/XX/20XX</v>
      </c>
      <c r="I14" s="294"/>
      <c r="J14" s="294"/>
      <c r="K14" s="294"/>
      <c r="L14" s="294"/>
      <c r="M14" s="294"/>
      <c r="N14" s="294"/>
      <c r="O14" s="294"/>
      <c r="P14" s="294"/>
      <c r="Q14" s="294"/>
      <c r="R14" s="29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0" t="s">
        <v>3</v>
      </c>
      <c r="D18" s="281"/>
      <c r="E18" s="7" t="s">
        <v>58</v>
      </c>
      <c r="F18" s="7"/>
      <c r="G18" s="7" t="s">
        <v>57</v>
      </c>
      <c r="H18" s="155" t="s">
        <v>59</v>
      </c>
      <c r="I18" s="155"/>
      <c r="J18" s="155" t="s">
        <v>60</v>
      </c>
      <c r="K18" s="155" t="s">
        <v>61</v>
      </c>
      <c r="L18" s="155"/>
      <c r="M18" s="155" t="s">
        <v>62</v>
      </c>
      <c r="N18" s="284" t="s">
        <v>399</v>
      </c>
      <c r="O18" s="285"/>
      <c r="P18" s="285"/>
      <c r="Q18" s="285"/>
      <c r="R18" s="286"/>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87"/>
      <c r="O19" s="288"/>
      <c r="P19" s="288"/>
      <c r="Q19" s="288"/>
      <c r="R19" s="289"/>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2"/>
      <c r="O20" s="283"/>
      <c r="P20" s="283"/>
      <c r="Q20" s="283"/>
      <c r="R20" s="277"/>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2"/>
      <c r="O21" s="283"/>
      <c r="P21" s="283"/>
      <c r="Q21" s="283"/>
      <c r="R21" s="277"/>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2"/>
      <c r="O22" s="283"/>
      <c r="P22" s="283"/>
      <c r="Q22" s="283"/>
      <c r="R22" s="277"/>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6"/>
      <c r="O23" s="297"/>
      <c r="P23" s="297"/>
      <c r="Q23" s="297"/>
      <c r="R23" s="298"/>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6"/>
      <c r="O24" s="297"/>
      <c r="P24" s="297"/>
      <c r="Q24" s="297"/>
      <c r="R24" s="298"/>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6"/>
      <c r="O25" s="297"/>
      <c r="P25" s="297"/>
      <c r="Q25" s="297"/>
      <c r="R25" s="298"/>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2"/>
      <c r="O26" s="283"/>
      <c r="P26" s="283"/>
      <c r="Q26" s="283"/>
      <c r="R26" s="277"/>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2"/>
      <c r="O27" s="283"/>
      <c r="P27" s="283"/>
      <c r="Q27" s="283"/>
      <c r="R27" s="27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6342 T T A &amp; Venue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301" t="str">
        <f>CHOOSE('Bidder Instructions'!$E$39,'1.1b Lead Financial Input'!Z$18,'1.1a Lead Financial Input'!N$18)</f>
        <v>Immediate Parent Name</v>
      </c>
      <c r="I10" s="301"/>
      <c r="J10" s="301"/>
      <c r="K10" s="301"/>
      <c r="L10" s="301"/>
      <c r="M10" s="301"/>
      <c r="N10" s="301"/>
      <c r="O10" s="301"/>
      <c r="P10" s="301"/>
      <c r="Q10" s="301"/>
      <c r="R10" s="301"/>
    </row>
    <row r="11" spans="1:19" ht="15.5" x14ac:dyDescent="0.35">
      <c r="A11" s="3"/>
      <c r="B11" s="3"/>
      <c r="C11" s="278" t="s">
        <v>0</v>
      </c>
      <c r="D11" s="278"/>
      <c r="E11" s="278"/>
      <c r="F11" s="278"/>
      <c r="G11" s="279"/>
      <c r="H11" s="301">
        <f>'2.1 Lead Ancillary Input '!D36</f>
        <v>0</v>
      </c>
      <c r="I11" s="301"/>
      <c r="J11" s="301"/>
      <c r="K11" s="301"/>
      <c r="L11" s="301"/>
      <c r="M11" s="301"/>
      <c r="N11" s="301"/>
      <c r="O11" s="301"/>
      <c r="P11" s="301"/>
      <c r="Q11" s="301"/>
      <c r="R11" s="301"/>
    </row>
    <row r="12" spans="1:19" ht="15.5" x14ac:dyDescent="0.35">
      <c r="A12" s="3"/>
      <c r="B12" s="3"/>
      <c r="C12" s="278" t="s">
        <v>46</v>
      </c>
      <c r="D12" s="278"/>
      <c r="E12" s="278"/>
      <c r="F12" s="278"/>
      <c r="G12" s="279"/>
      <c r="H12" s="301">
        <f>'2.1 Lead Ancillary Input '!D37</f>
        <v>0</v>
      </c>
      <c r="I12" s="301"/>
      <c r="J12" s="301"/>
      <c r="K12" s="301"/>
      <c r="L12" s="301"/>
      <c r="M12" s="301"/>
      <c r="N12" s="301"/>
      <c r="O12" s="301"/>
      <c r="P12" s="301"/>
      <c r="Q12" s="301"/>
      <c r="R12" s="301"/>
    </row>
    <row r="13" spans="1:19" ht="15.5" x14ac:dyDescent="0.35">
      <c r="A13" s="3"/>
      <c r="B13" s="3"/>
      <c r="C13" s="278" t="s">
        <v>47</v>
      </c>
      <c r="D13" s="278"/>
      <c r="E13" s="278"/>
      <c r="F13" s="278"/>
      <c r="G13" s="279"/>
      <c r="H13" s="301">
        <f>'2.1 Lead Ancillary Input '!D38</f>
        <v>0</v>
      </c>
      <c r="I13" s="301"/>
      <c r="J13" s="301"/>
      <c r="K13" s="301"/>
      <c r="L13" s="301"/>
      <c r="M13" s="301"/>
      <c r="N13" s="301"/>
      <c r="O13" s="301"/>
      <c r="P13" s="301"/>
      <c r="Q13" s="301"/>
      <c r="R13" s="301"/>
    </row>
    <row r="14" spans="1:19" ht="15.5" x14ac:dyDescent="0.35">
      <c r="A14" s="3"/>
      <c r="B14" s="3"/>
      <c r="C14" s="278" t="s">
        <v>64</v>
      </c>
      <c r="D14" s="278"/>
      <c r="E14" s="278"/>
      <c r="F14" s="278"/>
      <c r="G14" s="279"/>
      <c r="H14" s="302" t="str">
        <f>CHOOSE('Bidder Instructions'!$E$39,'1.1b Lead Financial Input'!AC$21,'1.1a Lead Financial Input'!Q$21)</f>
        <v>31/XX/20XX</v>
      </c>
      <c r="I14" s="302"/>
      <c r="J14" s="302"/>
      <c r="K14" s="302"/>
      <c r="L14" s="302"/>
      <c r="M14" s="302"/>
      <c r="N14" s="302"/>
      <c r="O14" s="302"/>
      <c r="P14" s="302"/>
      <c r="Q14" s="302"/>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0" t="s">
        <v>3</v>
      </c>
      <c r="D18" s="281"/>
      <c r="E18" s="7" t="s">
        <v>58</v>
      </c>
      <c r="F18" s="7"/>
      <c r="G18" s="7" t="s">
        <v>57</v>
      </c>
      <c r="H18" s="155" t="s">
        <v>59</v>
      </c>
      <c r="I18" s="155"/>
      <c r="J18" s="155" t="s">
        <v>60</v>
      </c>
      <c r="K18" s="155" t="s">
        <v>61</v>
      </c>
      <c r="L18" s="155"/>
      <c r="M18" s="155" t="s">
        <v>62</v>
      </c>
      <c r="N18" s="299" t="s">
        <v>399</v>
      </c>
      <c r="O18" s="299"/>
      <c r="P18" s="299"/>
      <c r="Q18" s="299"/>
      <c r="R18" s="299"/>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0"/>
      <c r="O19" s="300"/>
      <c r="P19" s="300"/>
      <c r="Q19" s="300"/>
      <c r="R19" s="300"/>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0"/>
      <c r="O20" s="300"/>
      <c r="P20" s="300"/>
      <c r="Q20" s="300"/>
      <c r="R20" s="300"/>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0"/>
      <c r="O21" s="300"/>
      <c r="P21" s="300"/>
      <c r="Q21" s="300"/>
      <c r="R21" s="300"/>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0"/>
      <c r="O22" s="300"/>
      <c r="P22" s="300"/>
      <c r="Q22" s="300"/>
      <c r="R22" s="300"/>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7"/>
      <c r="O23" s="297"/>
      <c r="P23" s="297"/>
      <c r="Q23" s="297"/>
      <c r="R23" s="298"/>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7"/>
      <c r="O24" s="297"/>
      <c r="P24" s="297"/>
      <c r="Q24" s="297"/>
      <c r="R24" s="298"/>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7"/>
      <c r="O25" s="297"/>
      <c r="P25" s="297"/>
      <c r="Q25" s="297"/>
      <c r="R25" s="298"/>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0"/>
      <c r="O26" s="300"/>
      <c r="P26" s="300"/>
      <c r="Q26" s="300"/>
      <c r="R26" s="300"/>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0"/>
      <c r="O27" s="300"/>
      <c r="P27" s="300"/>
      <c r="Q27" s="300"/>
      <c r="R27" s="30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cc793e0e-7ede-4355-8289-18a94c370c4a"/>
    <ds:schemaRef ds:uri="885439bf-a03e-4994-a2bc-2a223ebc4ddc"/>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2024-01-30T10:28:32Z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