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07"/>
  <workbookPr/>
  <mc:AlternateContent xmlns:mc="http://schemas.openxmlformats.org/markup-compatibility/2006">
    <mc:Choice Requires="x15">
      <x15ac:absPath xmlns:x15ac="http://schemas.microsoft.com/office/spreadsheetml/2010/11/ac" url="https://chemonics.sharepoint.com/sites/PRJ6093/700/710-719 Local_Procurement/713 Project Procurements/PFRU2-2025-261_IT Equipment/02 Solicitation/"/>
    </mc:Choice>
  </mc:AlternateContent>
  <xr:revisionPtr revIDLastSave="689" documentId="14_{E1CB2833-C72C-453B-AF69-FAD6CA6D2AEA}" xr6:coauthVersionLast="47" xr6:coauthVersionMax="47" xr10:uidLastSave="{671B2E8A-8C7F-42CF-B703-253A0B46F967}"/>
  <bookViews>
    <workbookView xWindow="-108" yWindow="-108" windowWidth="23256" windowHeight="12456" xr2:uid="{00000000-000D-0000-FFFF-FFFF00000000}"/>
  </bookViews>
  <sheets>
    <sheet name="ToR" sheetId="13" r:id="rId1"/>
    <sheet name="Sheet2" sheetId="15" state="hidden" r:id="rId2"/>
    <sheet name="Sheet1" sheetId="14" state="hidden" r:id="rId3"/>
  </sheets>
  <definedNames>
    <definedName name="_xlnm._FilterDatabase" localSheetId="0" hidden="1">ToR!$A$3:$F$31</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 name="_xlnm.Print_Area" localSheetId="0">ToR!$A$1:$H$31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1" i="13" l="1"/>
  <c r="I24" i="13"/>
  <c r="I29" i="13"/>
  <c r="I13" i="13"/>
  <c r="I14" i="13"/>
  <c r="I15" i="13"/>
  <c r="I16" i="13"/>
  <c r="I17" i="13"/>
  <c r="I18" i="13"/>
  <c r="I19" i="13"/>
  <c r="I20" i="13"/>
  <c r="I21" i="13"/>
  <c r="I28" i="13"/>
  <c r="I27" i="13"/>
  <c r="I8" i="13"/>
  <c r="I5" i="13"/>
  <c r="I6" i="13"/>
  <c r="I7" i="13"/>
  <c r="I11" i="13"/>
  <c r="I12" i="13"/>
  <c r="J55" i="15"/>
  <c r="J54" i="15"/>
  <c r="J53" i="15"/>
  <c r="J51" i="15"/>
  <c r="J50" i="15"/>
  <c r="J49" i="15"/>
  <c r="J16" i="15"/>
  <c r="J15" i="15"/>
  <c r="J17" i="15"/>
  <c r="I5" i="15"/>
  <c r="I4" i="15"/>
  <c r="E7" i="15"/>
  <c r="I6" i="15"/>
  <c r="I9" i="13" l="1"/>
  <c r="I22" i="13"/>
  <c r="I30" i="13"/>
  <c r="I25" i="13" s="1"/>
</calcChain>
</file>

<file path=xl/sharedStrings.xml><?xml version="1.0" encoding="utf-8"?>
<sst xmlns="http://schemas.openxmlformats.org/spreadsheetml/2006/main" count="114" uniqueCount="103">
  <si>
    <t>ITT No. PFRU2-2025-261 Procurement of IT-equipment | ITT № PFRU2-2025-261 Закупівля ІТ-обладнання
Volume 3 - Terms of Reference (ToR)/Specifications | Розділ 3 - Технічне завдання (ТЗ)/Специфікації</t>
  </si>
  <si>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</si>
  <si>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</si>
  <si>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</si>
  <si>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Order Qty (pc)
|
Об'єм замовлення (шт)</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</si>
  <si>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</si>
  <si>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модель(за наявності), тощо)</t>
  </si>
  <si>
    <t>Delivery time - calendar days (after PO signing) 
|
Термін поставки - календарні дні (після підписання Договору на поставку)</t>
  </si>
  <si>
    <t>Unit Price, GBP excl. VAT
| 
Ціна за од-цю, Фунти Стерлінги без ПДВ</t>
  </si>
  <si>
    <t>Total Price, GBP excl. VAT
|
 Загальна ціна, фунтів стерлінгів без ПДВ</t>
  </si>
  <si>
    <t>LOT 1 (IT equipment and multimedia devices) / ЛОТ 1 (IT-обладнання та мультимедійні пристрої)</t>
  </si>
  <si>
    <r>
      <rPr>
        <b/>
        <i/>
        <sz val="12"/>
        <rFont val="Calibri"/>
        <family val="2"/>
        <scheme val="minor"/>
      </rPr>
      <t>Uninterruptible Power Supply (UPS)</t>
    </r>
    <r>
      <rPr>
        <sz val="12"/>
        <rFont val="Calibri"/>
        <family val="2"/>
        <scheme val="minor"/>
      </rPr>
      <t xml:space="preserve">
Technical requirements:
Type: Line-interactive; Power: 850 VA / 480 W; Output Voltage: 220 V / 230 V / 240 V; Output Frequency: 50–60 Hz; Interfaces: USB; Number of Output Sockets: 2 x Schuko; Additional: LCD display.</t>
    </r>
  </si>
  <si>
    <r>
      <rPr>
        <b/>
        <i/>
        <sz val="12"/>
        <rFont val="Calibri"/>
        <family val="2"/>
        <scheme val="minor"/>
      </rPr>
      <t>Джерело безперебійного живлення</t>
    </r>
    <r>
      <rPr>
        <sz val="12"/>
        <rFont val="Calibri"/>
        <family val="2"/>
        <scheme val="minor"/>
      </rPr>
      <t xml:space="preserve">
Технічні вимоги:
Тип: Лінійно-інтерактивний; Потужність: 850 ВА / 480 Вт; Вихідна напруга: 220 В / 230 В / 240 В; Вихідна частота: 50–60 Гц; Інтерфейси: USB; Кількість вихідних розеток: 2 x Schuko; Додатково: LCD-дисплей.</t>
    </r>
  </si>
  <si>
    <r>
      <rPr>
        <b/>
        <i/>
        <sz val="12"/>
        <rFont val="Calibri"/>
        <family val="2"/>
        <scheme val="minor"/>
      </rPr>
      <t>Computer</t>
    </r>
    <r>
      <rPr>
        <sz val="12"/>
        <rFont val="Calibri"/>
        <family val="2"/>
        <scheme val="minor"/>
      </rPr>
      <t xml:space="preserve">
Technical requirements:
Processor: Intel Core i3-12xx; Graphics Card: Integrated Intel UHD Graphics 730; RAM: 16 GB DDR4 3200 MHz; Storage: SSD 480 GB (M.2 NVMe PCIe); Operating System: Microsoft Windows 11 Pro 64-bit (Ukrainian edition).</t>
    </r>
  </si>
  <si>
    <r>
      <t xml:space="preserve">Комп'ютер
</t>
    </r>
    <r>
      <rPr>
        <sz val="12"/>
        <rFont val="Calibri"/>
        <family val="2"/>
        <scheme val="minor"/>
      </rPr>
      <t>Технічні вимоги:
Процесор: Intel Core i3-12xx; Відеокарта: вбудована Intel UHD Graphics 730; Оперативна пам'ять: 16 ГБ DDR4 3200 МГц; Накопичувач: SSD 480 ГБ (M.2 NVMe PCIe); Операційна система: Microsoft Windows 11 Pro 64-bit (українська версія).</t>
    </r>
  </si>
  <si>
    <r>
      <rPr>
        <b/>
        <i/>
        <sz val="12"/>
        <rFont val="Calibri"/>
        <family val="2"/>
        <scheme val="minor"/>
      </rPr>
      <t>Monitor</t>
    </r>
    <r>
      <rPr>
        <sz val="12"/>
        <rFont val="Calibri"/>
        <family val="2"/>
        <scheme val="minor"/>
      </rPr>
      <t xml:space="preserve">
Technical requirements:
Screen Size: 23.8 inches; Matrix Type: VA or IPS; Resolution: 1920 x 1080 (Full HD); Interfaces: VGA, HDMI; Refresh Rate: 75 Hz.</t>
    </r>
  </si>
  <si>
    <r>
      <rPr>
        <b/>
        <i/>
        <sz val="12"/>
        <rFont val="Calibri"/>
        <family val="2"/>
        <scheme val="minor"/>
      </rPr>
      <t>Монітор</t>
    </r>
    <r>
      <rPr>
        <sz val="12"/>
        <rFont val="Calibri"/>
        <family val="2"/>
        <scheme val="minor"/>
      </rPr>
      <t xml:space="preserve">
Технічні вимоги:
Розмір екрана: 23,8 дюйма; Тип матриці: VA або IPS; Роздільна здатність: 1920 x 1080 (Full HD); Інтерфейси: VGA, HDMI; Частота оновлення: 75 Гц.</t>
    </r>
  </si>
  <si>
    <r>
      <rPr>
        <b/>
        <i/>
        <sz val="12"/>
        <rFont val="Calibri"/>
        <family val="2"/>
        <scheme val="minor"/>
      </rPr>
      <t>Tablet</t>
    </r>
    <r>
      <rPr>
        <sz val="12"/>
        <rFont val="Calibri"/>
        <family val="2"/>
        <scheme val="minor"/>
      </rPr>
      <t xml:space="preserve">
Technical requirements:
Display: 11", 2560x1600, MultiTouch; Processor: Octa-core Qualcomm Snapdragon 8 Gen 2; RAM: 8 GB; Internal Storage: 128 GB + microSD; Wireless Interfaces: Wi-Fi, Bluetooth 5.2, 5G; Cameras: Rear dual 13 MP + 6 MP, front 12 MP; Operating System: Android 13.</t>
    </r>
  </si>
  <si>
    <r>
      <rPr>
        <b/>
        <i/>
        <sz val="12"/>
        <rFont val="Calibri"/>
        <family val="2"/>
        <scheme val="minor"/>
      </rPr>
      <t>Планшет</t>
    </r>
    <r>
      <rPr>
        <sz val="12"/>
        <rFont val="Calibri"/>
        <family val="2"/>
        <scheme val="minor"/>
      </rPr>
      <t xml:space="preserve">
Технічні вимоги:
Дисплей: 11 дюймів, 2560x1600, MultiTouch; Процесор: восьмиядерний Qualcomm Snapdragon 8 Gen 2; Оперативна пам'ять: 8 ГБ; Внутрішня пам'ять: 128 ГБ + microSD; Бездротові інтерфейси: Wi-Fi, Bluetooth 5.2, 5G; Камери: подвійна основна 13 МП + 6 МП, фронтальна 12 МП; Операційна система: Android 13.</t>
    </r>
  </si>
  <si>
    <t>Subtotal for LOT 1 | Проміжний підсумок ЛОТ 1</t>
  </si>
  <si>
    <t>LOT 2 (Equipment for video surveillance systems) / ЛОТ 2 (Обладнання для системи відеоспостереження)</t>
  </si>
  <si>
    <r>
      <rPr>
        <b/>
        <i/>
        <sz val="12"/>
        <rFont val="Calibri"/>
        <family val="2"/>
        <scheme val="minor"/>
      </rPr>
      <t>Network Video Recorder</t>
    </r>
    <r>
      <rPr>
        <sz val="12"/>
        <rFont val="Calibri"/>
        <family val="2"/>
        <scheme val="minor"/>
      </rPr>
      <t xml:space="preserve">
Technical requirements:
Number of Channels: 64; IP Camera Support; Video Compression: H.264, H.265; Network Protocols: RTSP; Compatibility: ONVIF; Protection Level: Not lower than IP66; Smart Features: NVR-based analytics, abnormal video detection, intrusion detection, missing/left object detection, video blur detection, vehicle detection, video tampering detection, in/out zone detection, perimeter protection, license plate recognition, face recognition, heatmap, thermal functions; Number of Hard Drives: 16; Video Output: CVBS, HDMI x4, VGA.</t>
    </r>
  </si>
  <si>
    <r>
      <rPr>
        <b/>
        <i/>
        <sz val="12"/>
        <rFont val="Calibri"/>
        <family val="2"/>
        <scheme val="minor"/>
      </rPr>
      <t>Мережевий відеореєстратор</t>
    </r>
    <r>
      <rPr>
        <sz val="12"/>
        <rFont val="Calibri"/>
        <family val="2"/>
        <scheme val="minor"/>
      </rPr>
      <t xml:space="preserve">
Технічні вимоги:
Кількість каналів: 64; Підтримка IP-камер; Стиснення відео: H.264, H.265; Мережеві протоколи: RTSP; Сумісність: ONVIF; Рівень захисту: Не нижче IP66; Інтелектуальні функції: аналітика на основі NVR, виявлення аномального відео, виявлення вторгнень, виявлення відсутніх/залишених об'єктів, виявлення розмиття відео, виявлення транспортних засобів, виявлення втручання у відео, виявлення зони входу/виходу, захист периметра, розпізнавання номерних знаків, розпізнавання облич, теплова карта, теплові функції; Кількість жорстких дисків: 16; Відеовихід: CVBS, HDMI x4, VGA.</t>
    </r>
  </si>
  <si>
    <r>
      <rPr>
        <b/>
        <i/>
        <sz val="12"/>
        <rFont val="Calibri"/>
        <family val="2"/>
        <scheme val="minor"/>
      </rPr>
      <t>Network Video Recorder</t>
    </r>
    <r>
      <rPr>
        <sz val="12"/>
        <rFont val="Calibri"/>
        <family val="2"/>
        <scheme val="minor"/>
      </rPr>
      <t xml:space="preserve">
Technical requirements:
Number of Channels: 32; IP Camera Support; Video Compression: H.264, H.265; Network Protocols: RTSP; Compatibility: ONVIF; Protection Level: Not lower than IP66; Smart Features: Face detection, human/vehicle classification; Number of Hard Drives: 4; Video Output: HDMI x2, VGA.</t>
    </r>
  </si>
  <si>
    <r>
      <rPr>
        <b/>
        <i/>
        <sz val="12"/>
        <rFont val="Calibri"/>
        <family val="2"/>
        <scheme val="minor"/>
      </rPr>
      <t xml:space="preserve">Мережевий відеореєстратор
</t>
    </r>
    <r>
      <rPr>
        <sz val="12"/>
        <rFont val="Calibri"/>
        <family val="2"/>
        <scheme val="minor"/>
      </rPr>
      <t>Технічні вимоги:</t>
    </r>
    <r>
      <rPr>
        <b/>
        <i/>
        <sz val="12"/>
        <rFont val="Calibri"/>
        <family val="2"/>
        <scheme val="minor"/>
      </rPr>
      <t xml:space="preserve">
</t>
    </r>
    <r>
      <rPr>
        <sz val="12"/>
        <rFont val="Calibri"/>
        <family val="2"/>
        <scheme val="minor"/>
      </rPr>
      <t>Кількість каналів: 32; Підтримка IP-камер; Стиснення відео: H.264, H.265; Мережеві протоколи: RTSP; Сумісність: ONVIF; Рівень захисту: Не нижче IP66; Розумні функції: розпізнавання обличчя, класифікація людини/транспортного засобу; кількість жорстких дисків - 4; Відеовихід: HDMI x2, VGA.</t>
    </r>
  </si>
  <si>
    <r>
      <rPr>
        <b/>
        <i/>
        <sz val="12"/>
        <rFont val="Calibri"/>
        <family val="2"/>
        <scheme val="minor"/>
      </rPr>
      <t>Hard Disk Drive (HDD)</t>
    </r>
    <r>
      <rPr>
        <sz val="12"/>
        <rFont val="Calibri"/>
        <family val="2"/>
        <scheme val="minor"/>
      </rPr>
      <t xml:space="preserve">
Technical requirements:
Capacity: 10 TB; Type: HDD; Series: For surveillance systems.</t>
    </r>
  </si>
  <si>
    <r>
      <rPr>
        <b/>
        <i/>
        <sz val="12"/>
        <rFont val="Calibri"/>
        <family val="2"/>
        <scheme val="minor"/>
      </rPr>
      <t xml:space="preserve">Жорсткий диск (HDD)
</t>
    </r>
    <r>
      <rPr>
        <sz val="12"/>
        <rFont val="Calibri"/>
        <family val="2"/>
        <scheme val="minor"/>
      </rPr>
      <t>Технічні вимоги:</t>
    </r>
    <r>
      <rPr>
        <b/>
        <i/>
        <sz val="12"/>
        <rFont val="Calibri"/>
        <family val="2"/>
        <scheme val="minor"/>
      </rPr>
      <t xml:space="preserve">
</t>
    </r>
    <r>
      <rPr>
        <sz val="12"/>
        <rFont val="Calibri"/>
        <family val="2"/>
        <scheme val="minor"/>
      </rPr>
      <t>Ємність - 10ТВ; Тип: HDD; Серія: для систем спостереження.</t>
    </r>
  </si>
  <si>
    <r>
      <rPr>
        <b/>
        <sz val="12"/>
        <rFont val="Calibri"/>
        <family val="2"/>
        <scheme val="minor"/>
      </rPr>
      <t>IP Camera</t>
    </r>
    <r>
      <rPr>
        <sz val="12"/>
        <rFont val="Calibri"/>
        <family val="2"/>
        <scheme val="minor"/>
      </rPr>
      <t xml:space="preserve">
Technical requirements:
Resolution: 4 MP (2560x1440); Focal Length: 2.8 mm; llumination Range: 30 m (IR), 30 m (LED); Video Compression: H.264, H.265; Network Protocols: RTSP; Compatibility: ONVIF; Protection Level: Not lower than IP66; Smart Features: Abnormal video detection, object left/removed detection, line crossing detection, video blur detection, target classification.</t>
    </r>
  </si>
  <si>
    <r>
      <rPr>
        <b/>
        <sz val="12"/>
        <rFont val="Calibri"/>
        <family val="2"/>
        <scheme val="minor"/>
      </rPr>
      <t>IP камера</t>
    </r>
    <r>
      <rPr>
        <sz val="12"/>
        <rFont val="Calibri"/>
        <family val="2"/>
        <scheme val="minor"/>
      </rPr>
      <t xml:space="preserve">
Технічні вимоги:
Роздільна здатність: 4МП (2560х1440); Фокусна відстань: 2.8 мм; Дальність освітлення: 30м (IR), 30 м (LED); Стиснення відео:  H.264, H.265; Мережеві протоколи: RTSP; Сумісність: ONVIF; Рівень захисту: Не нижче IP66; Розумні функції: Виявлення аномального відео, виявлення залишеного/видаленого об'єкта, виявлення перетину лінії, виявлення розмиття відео, класифікація цілей.</t>
    </r>
  </si>
  <si>
    <r>
      <rPr>
        <b/>
        <sz val="12"/>
        <rFont val="Calibri"/>
        <family val="2"/>
        <scheme val="minor"/>
      </rPr>
      <t>Junction Box</t>
    </r>
    <r>
      <rPr>
        <sz val="12"/>
        <rFont val="Calibri"/>
        <family val="2"/>
        <scheme val="minor"/>
      </rPr>
      <t xml:space="preserve">
Technical requirements:
Type: For IP cameras.</t>
    </r>
  </si>
  <si>
    <r>
      <rPr>
        <b/>
        <sz val="12"/>
        <rFont val="Calibri"/>
        <family val="2"/>
        <scheme val="minor"/>
      </rPr>
      <t>Розподільна коробка</t>
    </r>
    <r>
      <rPr>
        <sz val="12"/>
        <rFont val="Calibri"/>
        <family val="2"/>
        <scheme val="minor"/>
      </rPr>
      <t xml:space="preserve">
Технічні вимоги:
Тип: для IP камер.</t>
    </r>
  </si>
  <si>
    <r>
      <rPr>
        <b/>
        <sz val="12"/>
        <rFont val="Calibri"/>
        <family val="2"/>
        <scheme val="minor"/>
      </rPr>
      <t>IP Camera</t>
    </r>
    <r>
      <rPr>
        <sz val="12"/>
        <rFont val="Calibri"/>
        <family val="2"/>
        <scheme val="minor"/>
      </rPr>
      <t xml:space="preserve">
Technical requirements:
Resolution: 6 MP (3200×1800); Focal Length: 2.8–12 mm (varifocal); Illumination Range: 40 m (LED), 50 m (IR); Video Compression: H.264, H.265; Network Protocols: RTSP; Compatibility: ONVIF; Protection Level: Not lower than IP66; Smart Features: SMD, line crossing detection, video blur detection, in/out zone detection, scene change, target classification.</t>
    </r>
  </si>
  <si>
    <r>
      <rPr>
        <b/>
        <sz val="12"/>
        <rFont val="Calibri"/>
        <family val="2"/>
        <scheme val="minor"/>
      </rPr>
      <t>IP камера</t>
    </r>
    <r>
      <rPr>
        <sz val="12"/>
        <rFont val="Calibri"/>
        <family val="2"/>
        <scheme val="minor"/>
      </rPr>
      <t xml:space="preserve">
Технічні вимоги:
Роздільна здатність: 6МП (3200х1800); Фокусна відстань: 2.8-12 мм (варіфокальна); Дальність освітлення: 40 м (LED), 50 м (IR); Стистнення відео: Н.264, Н.265; Мережеві протоколи:  RTSP; Сумісність: ONVIF; Рівень захисту: не нижче IP66; Розумні функції: SMD, виявлення перетину ліні, виявлення розмиттія відео, виявлення зони входу/виходу, зміна сцени, класифікація цілей.</t>
    </r>
  </si>
  <si>
    <r>
      <rPr>
        <b/>
        <sz val="12"/>
        <rFont val="Calibri"/>
        <family val="2"/>
        <scheme val="minor"/>
      </rPr>
      <t>Switch</t>
    </r>
    <r>
      <rPr>
        <sz val="12"/>
        <rFont val="Calibri"/>
        <family val="2"/>
        <scheme val="minor"/>
      </rPr>
      <t xml:space="preserve">
Technical requirements:
Type: Cloud Router Switch; Ports: 48 x PoE+, 4 x SFP+, 2 x QSFP+;  Mounting: Rack-mounted</t>
    </r>
  </si>
  <si>
    <r>
      <rPr>
        <b/>
        <sz val="12"/>
        <rFont val="Calibri"/>
        <family val="2"/>
        <scheme val="minor"/>
      </rPr>
      <t>Комутатор</t>
    </r>
    <r>
      <rPr>
        <sz val="12"/>
        <rFont val="Calibri"/>
        <family val="2"/>
        <scheme val="minor"/>
      </rPr>
      <t xml:space="preserve">
Технічні вимоги:
Тип: Хмарний маршрутизатор-комутатор; Порти: 48 x PoE+, 4 x SFP+, 2 x QSFP+; Монтаж: У стійку.</t>
    </r>
  </si>
  <si>
    <r>
      <rPr>
        <b/>
        <sz val="12"/>
        <rFont val="Calibri"/>
        <family val="2"/>
        <scheme val="minor"/>
      </rPr>
      <t>Switch</t>
    </r>
    <r>
      <rPr>
        <sz val="12"/>
        <rFont val="Calibri"/>
        <family val="2"/>
        <scheme val="minor"/>
      </rPr>
      <t xml:space="preserve">
Technical requirements:
Type: Cloud Router Switch; Ports: 48 x Gigabit Ethernet, 4 x SFP+, 2 x QSFP+; Mounting: Rack-mounted.</t>
    </r>
  </si>
  <si>
    <r>
      <rPr>
        <b/>
        <sz val="12"/>
        <rFont val="Calibri"/>
        <family val="2"/>
        <scheme val="minor"/>
      </rPr>
      <t>Комутатор</t>
    </r>
    <r>
      <rPr>
        <sz val="12"/>
        <rFont val="Calibri"/>
        <family val="2"/>
        <scheme val="minor"/>
      </rPr>
      <t xml:space="preserve">
Технічні вимоги:
Тип: Хмарний маршрутизатор-комутатор; Порти:48 x Gigabit Ethernet, 4 x SFP+, 2 x QSFP+; Монтаж: У стійку.</t>
    </r>
  </si>
  <si>
    <r>
      <rPr>
        <b/>
        <sz val="12"/>
        <rFont val="Calibri"/>
        <family val="2"/>
        <scheme val="minor"/>
      </rPr>
      <t>Telecommunications Floor Cabinet:</t>
    </r>
    <r>
      <rPr>
        <sz val="12"/>
        <rFont val="Calibri"/>
        <family val="2"/>
        <scheme val="minor"/>
      </rPr>
      <t xml:space="preserve">
Technical requirements:
Type: Floor-standing; Size: 46U, 800x1000 mm; Design: Perforated.</t>
    </r>
  </si>
  <si>
    <r>
      <rPr>
        <b/>
        <sz val="12"/>
        <rFont val="Calibri"/>
        <family val="2"/>
        <scheme val="minor"/>
      </rPr>
      <t>Телекомунікаційна підлогова шафа</t>
    </r>
    <r>
      <rPr>
        <sz val="12"/>
        <rFont val="Calibri"/>
        <family val="2"/>
        <scheme val="minor"/>
      </rPr>
      <t xml:space="preserve">
Технічні вимоги:
Тип: Підлогова; Розмір: 46U, 800x1000 мм; Конструкція: Перфорована.</t>
    </r>
  </si>
  <si>
    <r>
      <rPr>
        <b/>
        <i/>
        <sz val="12"/>
        <rFont val="Calibri"/>
        <family val="2"/>
        <scheme val="minor"/>
      </rPr>
      <t>Vehicle Police Action Recording Kit</t>
    </r>
    <r>
      <rPr>
        <sz val="12"/>
        <rFont val="Calibri"/>
        <family val="2"/>
        <scheme val="minor"/>
      </rPr>
      <t xml:space="preserve">
Technical requirements:
Cameras: Front, rear; System Unit; Video Management System License; Wi-Fi Modem for Uploading Footage.
Video Manager System License should be understood as access to software for processing video information and possibly, if required and provided by the manufacturer, a license for the capability to process video information from the car video cameras that will be supplied within the project.</t>
    </r>
  </si>
  <si>
    <r>
      <rPr>
        <b/>
        <i/>
        <sz val="12"/>
        <rFont val="Calibri"/>
        <family val="2"/>
        <scheme val="minor"/>
      </rPr>
      <t>Комплект запису дій поліції транспортних засобів</t>
    </r>
    <r>
      <rPr>
        <sz val="12"/>
        <rFont val="Calibri"/>
        <family val="2"/>
        <scheme val="minor"/>
      </rPr>
      <t xml:space="preserve">
Технічні вимоги:
Камери: передня, задня; Системний блок; Ліцензія на систему керування відео; Wi-Fi модем для завантаження відеоматеріалів.
Ліцензію на систему керування відео слід розуміти як доступ до програмного забезпечення для обробки відеоінформації та, можливо, якщо це вимагається та надається виробником, ліцензію на можливість обробки відеоінформації з автомобільних відеокамер, які будуть поставлені в рамках проекту.</t>
    </r>
  </si>
  <si>
    <t>Subtotal for LOT 2 | Проміжний підсумок ЛОТ 2</t>
  </si>
  <si>
    <t>LOT 3 (Домофонні пристрої) / ЛОТ 3 (Intercom Devices)</t>
  </si>
  <si>
    <r>
      <rPr>
        <b/>
        <i/>
        <sz val="12"/>
        <rFont val="Calibri"/>
        <family val="2"/>
        <scheme val="minor"/>
      </rPr>
      <t>Intercom Device</t>
    </r>
    <r>
      <rPr>
        <sz val="12"/>
        <rFont val="Calibri"/>
        <family val="2"/>
        <scheme val="minor"/>
      </rPr>
      <t xml:space="preserve">
Technical requirements:
Number of subscribers: 12;
Product type: Main station;
Connection type: 2-wire;
Maximum connection length: 1000 m;
Speakerphone: No;
Mounting: Surface-mounted;
Housing material: Plastic;
Housing color: White.</t>
    </r>
  </si>
  <si>
    <r>
      <rPr>
        <b/>
        <i/>
        <sz val="12"/>
        <rFont val="Calibri"/>
        <family val="2"/>
        <scheme val="minor"/>
      </rPr>
      <t>Домофонний пристрій</t>
    </r>
    <r>
      <rPr>
        <sz val="12"/>
        <rFont val="Calibri"/>
        <family val="2"/>
        <scheme val="minor"/>
      </rPr>
      <t xml:space="preserve">
Технічні вимоги:
Кількість абонентів: 12;
Тип виробу: Головна станція;
Тип підключення: 2-дротове;
Максимальна довжина зв'язку: 1000 м;
Гучний зв'язок: Ні;
Монтаж: Накладний;
Матеріал корпуса: Пластик;
Колір корпуса: білий.</t>
    </r>
  </si>
  <si>
    <t>Subtotal for LOT 3 | Проміжний підсумок ЛОТ 3</t>
  </si>
  <si>
    <t>LOT 4 (Система IP-телефонії) / ЛОТ 4 (IP telephony system)</t>
  </si>
  <si>
    <r>
      <rPr>
        <b/>
        <i/>
        <sz val="12"/>
        <rFont val="Calibri"/>
        <family val="2"/>
        <scheme val="minor"/>
      </rPr>
      <t>IP PBX</t>
    </r>
    <r>
      <rPr>
        <sz val="12"/>
        <rFont val="Calibri"/>
        <family val="2"/>
        <scheme val="minor"/>
      </rPr>
      <t xml:space="preserve">
Technical requirements:
Number of FXO Ports: 1; Number of FXS Ports: 1; Concurrent Calls: 75; Maximum Number of Users: Up to 500.</t>
    </r>
  </si>
  <si>
    <r>
      <rPr>
        <b/>
        <i/>
        <sz val="12"/>
        <rFont val="Calibri"/>
        <family val="2"/>
        <scheme val="minor"/>
      </rPr>
      <t>IP АТС</t>
    </r>
    <r>
      <rPr>
        <sz val="12"/>
        <rFont val="Calibri"/>
        <family val="2"/>
        <scheme val="minor"/>
      </rPr>
      <t xml:space="preserve">
Технічні вимоги:
Кількість портів FXO: 1; Кількість портів FXS: 1; Одночасні дзвінки: 75; Максимальна кількість користувачів: до 500.</t>
    </r>
  </si>
  <si>
    <r>
      <rPr>
        <b/>
        <i/>
        <sz val="12"/>
        <rFont val="Calibri"/>
        <family val="2"/>
        <scheme val="minor"/>
      </rPr>
      <t>IP Video Phone</t>
    </r>
    <r>
      <rPr>
        <sz val="12"/>
        <rFont val="Calibri"/>
        <family val="2"/>
        <scheme val="minor"/>
      </rPr>
      <t xml:space="preserve">
Technical requirements:
Display: Color touchscreen; SIP Accounts: At least 2; Camera: Built-in; Connectivity: Wi-Fi, Ethernet; PoE Support: 802.3af, PoE+ 802.3af; Direct Communication Consoles Support: At least two.</t>
    </r>
  </si>
  <si>
    <r>
      <t xml:space="preserve">IP-відеотелефон
</t>
    </r>
    <r>
      <rPr>
        <sz val="12"/>
        <rFont val="Calibri"/>
        <family val="2"/>
        <scheme val="minor"/>
      </rPr>
      <t>Технічні вимоги:
Дисплей: кольоровий сенсорний екран; Облікові записи SIP: щонайменше 2; Камера: Вбудована; Підключення: Wi-Fi, Ethernet; Підтримка PoE: 802.3af, PoE+ 802.3af; Підтримка консолей прямого зв'язку: щонайменше дві.</t>
    </r>
  </si>
  <si>
    <r>
      <rPr>
        <b/>
        <i/>
        <sz val="12"/>
        <rFont val="Calibri"/>
        <family val="2"/>
        <scheme val="minor"/>
      </rPr>
      <t>IP Phone</t>
    </r>
    <r>
      <rPr>
        <sz val="12"/>
        <rFont val="Calibri"/>
        <family val="2"/>
        <scheme val="minor"/>
      </rPr>
      <t xml:space="preserve">
Technical requirements:
SIP Accounts: At least 2; Type: Hotel; PoE Support: 802.3af, PoE+ 802.3af; Color: Black.</t>
    </r>
  </si>
  <si>
    <r>
      <rPr>
        <b/>
        <i/>
        <sz val="12"/>
        <rFont val="Calibri"/>
        <family val="2"/>
        <scheme val="minor"/>
      </rPr>
      <t>IP-телефон</t>
    </r>
    <r>
      <rPr>
        <sz val="12"/>
        <rFont val="Calibri"/>
        <family val="2"/>
        <scheme val="minor"/>
      </rPr>
      <t xml:space="preserve">
Технічні вимоги:
Облікові записи SIP: щонайменше 2; Тип: готельний; підтримка PoE: 802.3af, PoE+ 802.3af; колір: чорний.</t>
    </r>
  </si>
  <si>
    <t>Subtotal for LOT 4 | Проміжний підсумок ЛОТ 3</t>
  </si>
  <si>
    <t>Total amount VAT excl. |
Загальна сума без ПДВ</t>
  </si>
  <si>
    <r>
      <rPr>
        <b/>
        <sz val="14"/>
        <color rgb="FF000000"/>
        <rFont val="Calibri"/>
      </rPr>
      <t>Core note 1:</t>
    </r>
    <r>
      <rPr>
        <sz val="14"/>
        <color rgb="FF000000"/>
        <rFont val="Calibri"/>
      </rPr>
      <t xml:space="preserve"> Delivery destination - Kyiv region. The contractual delivery address will be provided to the successful bidder in the purchase order. /
</t>
    </r>
    <r>
      <rPr>
        <b/>
        <sz val="14"/>
        <color rgb="FF000000"/>
        <rFont val="Calibri"/>
      </rPr>
      <t>Основна примітка 1:</t>
    </r>
    <r>
      <rPr>
        <sz val="14"/>
        <color rgb="FF000000"/>
        <rFont val="Calibri"/>
      </rPr>
      <t xml:space="preserve"> Місце доставки - Київська область. Контрактна адреса доставки буде надана переможцю тендеру в договорі про закупівлю.
</t>
    </r>
    <r>
      <rPr>
        <b/>
        <sz val="14"/>
        <color rgb="FF000000"/>
        <rFont val="Calibri"/>
      </rPr>
      <t>Core note 2:</t>
    </r>
    <r>
      <rPr>
        <sz val="14"/>
        <color rgb="FF000000"/>
        <rFont val="Calibri"/>
      </rPr>
      <t xml:space="preserve"> Fixed Price in GBP (the price should be calculated based on the exchange rate of GBP to UAH, according to the OANDA rate ( https://fxds-hcc.oanda.com/ ) on the Friday immediately preceding the date on which the invoice was issued). The exchange rate for this ITT as of the issue date - </t>
    </r>
    <r>
      <rPr>
        <b/>
        <u/>
        <sz val="14"/>
        <color rgb="FF000000"/>
        <rFont val="Calibri"/>
      </rPr>
      <t>56.7796 UAH</t>
    </r>
    <r>
      <rPr>
        <sz val="14"/>
        <color rgb="FF000000"/>
        <rFont val="Calibri"/>
      </rPr>
      <t xml:space="preserve">./ 
</t>
    </r>
    <r>
      <rPr>
        <b/>
        <sz val="14"/>
        <color rgb="FF000000"/>
        <rFont val="Calibri"/>
      </rPr>
      <t>Основна примітка 2:</t>
    </r>
    <r>
      <rPr>
        <sz val="14"/>
        <color rgb="FF000000"/>
        <rFont val="Calibri"/>
      </rPr>
      <t xml:space="preserve"> Фіксована ціна у фунтах стерлінгів (ціна повинна бути розрахована на основі обмінного курсу фунта стерлінгів до гривні, згідно з курсом OANDA ( https://fxds-hcc.oanda.com/ ) у п'ятницю, що безпосередньо передує даті виставлення рахунку-фактури). Обмінний курс для цієї ІТТ на дату публікації - </t>
    </r>
    <r>
      <rPr>
        <b/>
        <u/>
        <sz val="14"/>
        <color rgb="FF000000"/>
        <rFont val="Calibri"/>
      </rPr>
      <t>56.7796 грн</t>
    </r>
    <r>
      <rPr>
        <sz val="14"/>
        <color rgb="FF000000"/>
        <rFont val="Calibri"/>
      </rPr>
      <t xml:space="preserve">.
</t>
    </r>
    <r>
      <rPr>
        <b/>
        <sz val="14"/>
        <color rgb="FF000000"/>
        <rFont val="Calibri"/>
      </rPr>
      <t xml:space="preserve">General notes: / Загальні примітки:
</t>
    </r>
    <r>
      <rPr>
        <sz val="14"/>
        <color rgb="FF000000"/>
        <rFont val="Calibri"/>
      </rPr>
      <t>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t>
    </r>
    <r>
      <rPr>
        <b/>
        <sz val="14"/>
        <color rgb="FF000000"/>
        <rFont val="Calibri"/>
      </rPr>
      <t>•</t>
    </r>
    <r>
      <rPr>
        <sz val="14"/>
        <color rgb="FF000000"/>
        <rFont val="Calibri"/>
      </rPr>
      <t xml:space="preserve">	Unit prices must include applicable delivery/unloading costs and local taxes, excluding VAT.  / 
3•	Ціни повинні включати відповідні витрати на доставку/розвантаження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twelve (12)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дванадцяти (12) місяців після доставки та приймання Товарів, якщо інше не зазначено в технічних специфікаціях.</t>
    </r>
  </si>
  <si>
    <t>Bidder to complete | Для заповненя постачальнику:</t>
  </si>
  <si>
    <t>Delivery Terms (INCOTERMS 2020): | 
Умови постачання (ІНКОТЕРМС 2020):</t>
  </si>
  <si>
    <t>DDP Kyiv region | Київська область</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</si>
  <si>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</si>
  <si>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</si>
  <si>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</si>
  <si>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GBP | Фунти Стерлінги</t>
  </si>
  <si>
    <t xml:space="preserve">Length of warranty on offered item:
Термін дії гарантії на запропонований товар: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</si>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</sst>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8">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sz val="14"/>
      <color theme="1"/>
      <name val="Calibri"/>
      <family val="2"/>
      <scheme val="minor"/>
    </font>
    <font>
      <b/>
      <i/>
      <sz val="16"/>
      <color rgb="FFFF0000"/>
      <name val="Calibri"/>
      <family val="2"/>
      <scheme val="minor"/>
    </font>
    <font>
      <b/>
      <sz val="12"/>
      <name val="Calibri"/>
      <family val="2"/>
      <scheme val="minor"/>
    </font>
    <font>
      <sz val="14"/>
      <color rgb="FF000000"/>
      <name val="Calibri"/>
      <family val="2"/>
      <scheme val="minor"/>
    </font>
    <font>
      <b/>
      <sz val="14"/>
      <name val="Calibri"/>
      <family val="2"/>
      <scheme val="minor"/>
    </font>
    <font>
      <b/>
      <i/>
      <sz val="12"/>
      <name val="Calibri"/>
      <family val="2"/>
      <scheme val="minor"/>
    </font>
    <font>
      <b/>
      <sz val="14"/>
      <color rgb="FF000000"/>
      <name val="Calibri"/>
    </font>
    <font>
      <sz val="14"/>
      <color rgb="FF000000"/>
      <name val="Calibri"/>
    </font>
    <font>
      <b/>
      <u/>
      <sz val="14"/>
      <color rgb="FF000000"/>
      <name val="Calibri"/>
    </font>
  </fonts>
  <fills count="9">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theme="4" tint="0.79998168889431442"/>
      </patternFill>
    </fill>
    <fill>
      <patternFill patternType="solid">
        <fgColor theme="5" tint="0.59999389629810485"/>
        <bgColor theme="4" tint="0.79998168889431442"/>
      </patternFill>
    </fill>
    <fill>
      <patternFill patternType="solid">
        <fgColor theme="5" tint="0.59999389629810485"/>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ck">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thin">
        <color auto="1"/>
      </bottom>
      <diagonal/>
    </border>
  </borders>
  <cellStyleXfs count="7">
    <xf numFmtId="0" fontId="0" fillId="0" borderId="0"/>
    <xf numFmtId="164" fontId="7"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3" fillId="0" borderId="0"/>
    <xf numFmtId="0" fontId="2" fillId="0" borderId="0"/>
    <xf numFmtId="164" fontId="2" fillId="0" borderId="0" applyFont="0" applyFill="0" applyBorder="0" applyAlignment="0" applyProtection="0"/>
  </cellStyleXfs>
  <cellXfs count="92">
    <xf numFmtId="0" fontId="0" fillId="0" borderId="0" xfId="0"/>
    <xf numFmtId="0" fontId="4" fillId="0" borderId="0" xfId="0" applyFont="1" applyAlignment="1">
      <alignment horizontal="center" vertical="center"/>
    </xf>
    <xf numFmtId="0" fontId="5" fillId="0" borderId="0" xfId="0" applyFont="1" applyAlignment="1">
      <alignment vertical="top"/>
    </xf>
    <xf numFmtId="0" fontId="5" fillId="0" borderId="0" xfId="0" applyFont="1" applyAlignment="1">
      <alignment horizontal="left" vertical="top" wrapText="1"/>
    </xf>
    <xf numFmtId="0" fontId="5" fillId="0" borderId="0" xfId="0" applyFont="1" applyAlignment="1">
      <alignment horizontal="center" vertical="center" wrapText="1"/>
    </xf>
    <xf numFmtId="0" fontId="0" fillId="0" borderId="1" xfId="0" applyBorder="1"/>
    <xf numFmtId="164" fontId="5"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1" fillId="5" borderId="1" xfId="0" applyFont="1" applyFill="1" applyBorder="1" applyAlignment="1">
      <alignment horizontal="center" vertical="center"/>
    </xf>
    <xf numFmtId="4" fontId="13" fillId="0" borderId="0" xfId="0" applyNumberFormat="1" applyFont="1"/>
    <xf numFmtId="4" fontId="11" fillId="0" borderId="1" xfId="0" applyNumberFormat="1" applyFont="1" applyBorder="1"/>
    <xf numFmtId="0" fontId="9" fillId="3" borderId="7" xfId="0" applyFont="1" applyFill="1" applyBorder="1" applyAlignment="1">
      <alignment horizontal="centerContinuous" vertical="center" wrapText="1"/>
    </xf>
    <xf numFmtId="0" fontId="6" fillId="3" borderId="7" xfId="0" applyFont="1" applyFill="1" applyBorder="1" applyAlignment="1">
      <alignment horizontal="centerContinuous" vertical="center"/>
    </xf>
    <xf numFmtId="0" fontId="5" fillId="0" borderId="7" xfId="0" applyFont="1" applyBorder="1" applyAlignment="1">
      <alignment vertical="top"/>
    </xf>
    <xf numFmtId="0" fontId="8" fillId="2" borderId="8" xfId="0" applyFont="1" applyFill="1" applyBorder="1" applyAlignment="1">
      <alignment horizontal="center" vertical="center" wrapText="1"/>
    </xf>
    <xf numFmtId="0" fontId="8" fillId="2" borderId="10" xfId="0" applyFont="1" applyFill="1" applyBorder="1" applyAlignment="1">
      <alignment horizontal="center" vertical="center" wrapText="1"/>
    </xf>
    <xf numFmtId="164" fontId="8" fillId="2" borderId="8" xfId="1" applyFont="1" applyFill="1" applyBorder="1" applyAlignment="1">
      <alignment horizontal="center" vertical="center" wrapText="1"/>
    </xf>
    <xf numFmtId="0" fontId="16" fillId="4" borderId="8" xfId="0" applyFont="1" applyFill="1" applyBorder="1" applyAlignment="1">
      <alignment horizontal="left" vertical="top" wrapText="1"/>
    </xf>
    <xf numFmtId="0" fontId="16" fillId="4" borderId="8" xfId="0" applyFont="1" applyFill="1" applyBorder="1" applyAlignment="1">
      <alignment horizontal="center" vertical="center" wrapText="1"/>
    </xf>
    <xf numFmtId="0" fontId="12" fillId="3" borderId="10" xfId="0" applyFont="1" applyFill="1" applyBorder="1" applyAlignment="1">
      <alignment horizontal="left" vertical="top" wrapText="1"/>
    </xf>
    <xf numFmtId="2" fontId="15" fillId="3" borderId="11" xfId="1" applyNumberFormat="1" applyFont="1" applyFill="1" applyBorder="1" applyAlignment="1">
      <alignment horizontal="center" vertical="center"/>
    </xf>
    <xf numFmtId="0" fontId="2" fillId="0" borderId="0" xfId="5"/>
    <xf numFmtId="0" fontId="19" fillId="3" borderId="0" xfId="5" applyFont="1" applyFill="1" applyAlignment="1">
      <alignment vertical="top"/>
    </xf>
    <xf numFmtId="0" fontId="5" fillId="0" borderId="14" xfId="0" applyFont="1" applyBorder="1" applyAlignment="1">
      <alignment vertical="top"/>
    </xf>
    <xf numFmtId="0" fontId="9" fillId="3" borderId="15" xfId="0" applyFont="1" applyFill="1" applyBorder="1" applyAlignment="1">
      <alignment horizontal="centerContinuous" vertical="center" wrapText="1"/>
    </xf>
    <xf numFmtId="0" fontId="5" fillId="0" borderId="16" xfId="0" applyFont="1" applyBorder="1" applyAlignment="1">
      <alignment vertical="top"/>
    </xf>
    <xf numFmtId="0" fontId="8" fillId="2" borderId="17" xfId="0" applyFont="1" applyFill="1" applyBorder="1" applyAlignment="1">
      <alignment horizontal="center" vertical="center" wrapText="1"/>
    </xf>
    <xf numFmtId="0" fontId="16" fillId="4" borderId="17" xfId="0" applyFont="1" applyFill="1" applyBorder="1" applyAlignment="1">
      <alignment horizontal="center" vertical="center" wrapText="1"/>
    </xf>
    <xf numFmtId="2" fontId="15" fillId="3" borderId="18" xfId="1" applyNumberFormat="1" applyFont="1" applyFill="1" applyBorder="1" applyAlignment="1">
      <alignment horizontal="center" vertical="center"/>
    </xf>
    <xf numFmtId="2" fontId="14" fillId="2" borderId="20" xfId="1" applyNumberFormat="1" applyFont="1" applyFill="1" applyBorder="1" applyAlignment="1">
      <alignment horizontal="center" vertical="center"/>
    </xf>
    <xf numFmtId="0" fontId="5" fillId="0" borderId="21" xfId="0" applyFont="1" applyBorder="1" applyAlignment="1">
      <alignment vertical="top"/>
    </xf>
    <xf numFmtId="0" fontId="5" fillId="0" borderId="22" xfId="0" applyFont="1" applyBorder="1" applyAlignment="1">
      <alignment vertical="top"/>
    </xf>
    <xf numFmtId="0" fontId="21" fillId="4" borderId="8" xfId="0" applyFont="1" applyFill="1" applyBorder="1" applyAlignment="1">
      <alignment horizontal="left" vertical="top" wrapText="1"/>
    </xf>
    <xf numFmtId="0" fontId="15" fillId="0" borderId="0" xfId="0" applyFont="1" applyAlignment="1">
      <alignment vertical="top"/>
    </xf>
    <xf numFmtId="2" fontId="13" fillId="8" borderId="24" xfId="1" applyNumberFormat="1" applyFont="1" applyFill="1" applyBorder="1" applyAlignment="1">
      <alignment horizontal="center" vertical="center"/>
    </xf>
    <xf numFmtId="164" fontId="8" fillId="2" borderId="11" xfId="1" applyFont="1" applyFill="1" applyBorder="1" applyAlignment="1">
      <alignment horizontal="center" vertical="center" wrapText="1"/>
    </xf>
    <xf numFmtId="164" fontId="8" fillId="2" borderId="18" xfId="1" applyFont="1" applyFill="1" applyBorder="1" applyAlignment="1">
      <alignment horizontal="center" vertical="center" wrapText="1"/>
    </xf>
    <xf numFmtId="0" fontId="5" fillId="0" borderId="11" xfId="0" applyFont="1" applyBorder="1" applyAlignment="1">
      <alignment horizontal="center" vertical="top"/>
    </xf>
    <xf numFmtId="0" fontId="5" fillId="0" borderId="18" xfId="0" applyFont="1" applyBorder="1" applyAlignment="1">
      <alignment horizontal="center" vertical="top"/>
    </xf>
    <xf numFmtId="0" fontId="21" fillId="6" borderId="15" xfId="0" applyFont="1" applyFill="1" applyBorder="1" applyAlignment="1">
      <alignment horizontal="center" vertical="center" wrapText="1"/>
    </xf>
    <xf numFmtId="0" fontId="21" fillId="6" borderId="7" xfId="0" applyFont="1" applyFill="1" applyBorder="1" applyAlignment="1">
      <alignment horizontal="center" vertical="center" wrapText="1"/>
    </xf>
    <xf numFmtId="0" fontId="21" fillId="6" borderId="16" xfId="0" applyFont="1" applyFill="1" applyBorder="1" applyAlignment="1">
      <alignment horizontal="center" vertical="center" wrapText="1"/>
    </xf>
    <xf numFmtId="39" fontId="14" fillId="2" borderId="19" xfId="1" applyNumberFormat="1" applyFont="1" applyFill="1" applyBorder="1" applyAlignment="1">
      <alignment horizontal="right" vertical="center"/>
    </xf>
    <xf numFmtId="39" fontId="14" fillId="2" borderId="3" xfId="1" applyNumberFormat="1" applyFont="1" applyFill="1" applyBorder="1" applyAlignment="1">
      <alignment horizontal="right" vertical="center"/>
    </xf>
    <xf numFmtId="39" fontId="14" fillId="2" borderId="4" xfId="1" applyNumberFormat="1" applyFont="1" applyFill="1" applyBorder="1" applyAlignment="1">
      <alignment horizontal="right" vertical="center"/>
    </xf>
    <xf numFmtId="0" fontId="18" fillId="3" borderId="1" xfId="5" applyFont="1" applyFill="1" applyBorder="1" applyAlignment="1">
      <alignment horizontal="center" vertical="center" wrapText="1"/>
    </xf>
    <xf numFmtId="0" fontId="18" fillId="3" borderId="24" xfId="5" applyFont="1" applyFill="1" applyBorder="1" applyAlignment="1">
      <alignment horizontal="center" vertical="center" wrapText="1"/>
    </xf>
    <xf numFmtId="0" fontId="18" fillId="3" borderId="1" xfId="5" applyFont="1" applyFill="1" applyBorder="1" applyAlignment="1">
      <alignment horizontal="center" vertical="center"/>
    </xf>
    <xf numFmtId="0" fontId="18" fillId="3" borderId="24" xfId="5" applyFont="1" applyFill="1" applyBorder="1" applyAlignment="1">
      <alignment horizontal="center" vertical="center"/>
    </xf>
    <xf numFmtId="0" fontId="21" fillId="7" borderId="28" xfId="0" applyFont="1" applyFill="1" applyBorder="1" applyAlignment="1">
      <alignment horizontal="right" vertical="center" wrapText="1"/>
    </xf>
    <xf numFmtId="0" fontId="21" fillId="7" borderId="1" xfId="0" applyFont="1" applyFill="1" applyBorder="1" applyAlignment="1">
      <alignment horizontal="right"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22" fillId="0" borderId="3" xfId="5" applyFont="1" applyBorder="1" applyAlignment="1">
      <alignment horizontal="left" vertical="top" wrapText="1"/>
    </xf>
    <xf numFmtId="0" fontId="22" fillId="0" borderId="20" xfId="5" applyFont="1" applyBorder="1" applyAlignment="1">
      <alignment horizontal="left" vertical="top" wrapText="1"/>
    </xf>
    <xf numFmtId="0" fontId="14" fillId="2" borderId="17" xfId="5" applyFont="1" applyFill="1" applyBorder="1" applyAlignment="1">
      <alignment horizontal="right" vertical="top"/>
    </xf>
    <xf numFmtId="0" fontId="14" fillId="2" borderId="9" xfId="5" applyFont="1" applyFill="1" applyBorder="1" applyAlignment="1">
      <alignment horizontal="right" vertical="top"/>
    </xf>
    <xf numFmtId="0" fontId="14" fillId="2" borderId="23" xfId="5" applyFont="1" applyFill="1" applyBorder="1" applyAlignment="1">
      <alignment horizontal="right" vertical="top"/>
    </xf>
    <xf numFmtId="0" fontId="23" fillId="3" borderId="1" xfId="5" applyFont="1" applyFill="1" applyBorder="1" applyAlignment="1">
      <alignment horizontal="center" vertical="center" wrapText="1"/>
    </xf>
    <xf numFmtId="0" fontId="23" fillId="3" borderId="24" xfId="5" applyFont="1" applyFill="1" applyBorder="1" applyAlignment="1">
      <alignment horizontal="center" vertical="center" wrapText="1"/>
    </xf>
    <xf numFmtId="0" fontId="18" fillId="0" borderId="1" xfId="5" applyFont="1" applyBorder="1" applyAlignment="1">
      <alignment horizontal="center" vertical="center"/>
    </xf>
    <xf numFmtId="0" fontId="18" fillId="0" borderId="24" xfId="5" applyFont="1" applyBorder="1" applyAlignment="1">
      <alignment horizontal="center" vertical="center"/>
    </xf>
    <xf numFmtId="0" fontId="21" fillId="6" borderId="28" xfId="0" applyFont="1" applyFill="1" applyBorder="1" applyAlignment="1">
      <alignment horizontal="center" vertical="center" wrapText="1"/>
    </xf>
    <xf numFmtId="0" fontId="21" fillId="6" borderId="1"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0" fillId="0" borderId="25" xfId="5" applyFont="1" applyBorder="1" applyAlignment="1">
      <alignment horizontal="left" vertical="center" wrapText="1"/>
    </xf>
    <xf numFmtId="0" fontId="20" fillId="0" borderId="26" xfId="5" applyFont="1" applyBorder="1" applyAlignment="1">
      <alignment horizontal="left" vertical="center" wrapText="1"/>
    </xf>
    <xf numFmtId="0" fontId="20" fillId="0" borderId="27" xfId="5" applyFont="1" applyBorder="1" applyAlignment="1">
      <alignment horizontal="left" vertical="center" wrapText="1"/>
    </xf>
    <xf numFmtId="0" fontId="18" fillId="3" borderId="21" xfId="5" applyFont="1" applyFill="1" applyBorder="1" applyAlignment="1">
      <alignment horizontal="right" vertical="center" wrapText="1"/>
    </xf>
    <xf numFmtId="0" fontId="18" fillId="3" borderId="0" xfId="5" applyFont="1" applyFill="1" applyAlignment="1">
      <alignment horizontal="right" vertical="center" wrapText="1"/>
    </xf>
    <xf numFmtId="0" fontId="18" fillId="3" borderId="6" xfId="5" applyFont="1" applyFill="1" applyBorder="1" applyAlignment="1">
      <alignment horizontal="right" vertical="center" wrapText="1"/>
    </xf>
    <xf numFmtId="0" fontId="23" fillId="3" borderId="21" xfId="5" applyFont="1" applyFill="1" applyBorder="1" applyAlignment="1">
      <alignment horizontal="right" vertical="center" wrapText="1"/>
    </xf>
    <xf numFmtId="0" fontId="23" fillId="3" borderId="0" xfId="5" applyFont="1" applyFill="1" applyAlignment="1">
      <alignment horizontal="right" vertical="center" wrapText="1"/>
    </xf>
    <xf numFmtId="0" fontId="23" fillId="3" borderId="6" xfId="5" applyFont="1" applyFill="1" applyBorder="1" applyAlignment="1">
      <alignment horizontal="right" vertical="center" wrapText="1"/>
    </xf>
    <xf numFmtId="0" fontId="18" fillId="3" borderId="21" xfId="5" applyFont="1" applyFill="1" applyBorder="1" applyAlignment="1">
      <alignment horizontal="right" vertical="center"/>
    </xf>
    <xf numFmtId="0" fontId="18" fillId="3" borderId="0" xfId="5" applyFont="1" applyFill="1" applyAlignment="1">
      <alignment horizontal="right" vertical="center"/>
    </xf>
    <xf numFmtId="0" fontId="18" fillId="3" borderId="6" xfId="5" applyFont="1" applyFill="1" applyBorder="1" applyAlignment="1">
      <alignment horizontal="right" vertical="center"/>
    </xf>
    <xf numFmtId="0" fontId="18" fillId="3" borderId="15" xfId="5" applyFont="1" applyFill="1" applyBorder="1" applyAlignment="1">
      <alignment horizontal="right" vertical="center" wrapText="1"/>
    </xf>
    <xf numFmtId="0" fontId="18" fillId="3" borderId="7" xfId="5" applyFont="1" applyFill="1" applyBorder="1" applyAlignment="1">
      <alignment horizontal="right" vertical="center" wrapText="1"/>
    </xf>
    <xf numFmtId="0" fontId="18" fillId="3" borderId="5" xfId="5" applyFont="1" applyFill="1" applyBorder="1" applyAlignment="1">
      <alignment horizontal="right" vertical="center" wrapText="1"/>
    </xf>
    <xf numFmtId="0" fontId="0" fillId="5" borderId="3" xfId="0" applyFill="1" applyBorder="1" applyAlignment="1">
      <alignment horizontal="center"/>
    </xf>
    <xf numFmtId="0" fontId="0" fillId="5" borderId="4" xfId="0" applyFill="1" applyBorder="1" applyAlignment="1">
      <alignment horizontal="center"/>
    </xf>
    <xf numFmtId="0" fontId="26" fillId="0" borderId="19" xfId="5" applyFont="1" applyBorder="1" applyAlignment="1">
      <alignment horizontal="left" vertical="top" wrapText="1"/>
    </xf>
    <xf numFmtId="0" fontId="1" fillId="3" borderId="8" xfId="0" applyFont="1" applyFill="1" applyBorder="1" applyAlignment="1">
      <alignment horizontal="left" vertical="top" wrapText="1"/>
    </xf>
    <xf numFmtId="0" fontId="1" fillId="3" borderId="8" xfId="0" applyFont="1" applyFill="1" applyBorder="1" applyAlignment="1">
      <alignment horizontal="center" vertical="center" wrapText="1"/>
    </xf>
    <xf numFmtId="0" fontId="1" fillId="0" borderId="0" xfId="0" applyFont="1"/>
    <xf numFmtId="0" fontId="1" fillId="0" borderId="1" xfId="0" applyFont="1" applyBorder="1" applyAlignment="1">
      <alignment wrapText="1"/>
    </xf>
    <xf numFmtId="0" fontId="1" fillId="5" borderId="2" xfId="0" applyFont="1" applyFill="1" applyBorder="1" applyAlignment="1">
      <alignment horizontal="center"/>
    </xf>
    <xf numFmtId="0" fontId="1" fillId="0" borderId="1" xfId="0" applyFont="1" applyBorder="1"/>
    <xf numFmtId="0" fontId="1" fillId="0" borderId="1" xfId="0" applyFont="1" applyBorder="1" applyAlignment="1">
      <alignment vertical="center" wrapText="1"/>
    </xf>
  </cellXfs>
  <cellStyles count="7">
    <cellStyle name="Comma 2" xfId="6" xr:uid="{F64FDDF6-3F70-43FA-833B-146C5EDDB1AB}"/>
    <cellStyle name="Hyperlink 2" xfId="2" xr:uid="{00000000-0005-0000-0000-000000000000}"/>
    <cellStyle name="Normal 2" xfId="4" xr:uid="{6E72F082-D191-4B8F-A7F2-5B4BF619607D}"/>
    <cellStyle name="Normal 3" xfId="5" xr:uid="{752B3E9D-E024-4419-AD22-3183366377BC}"/>
    <cellStyle name="Гіперпосилання 2" xfId="3" xr:uid="{00000000-0005-0000-0000-000002000000}"/>
    <cellStyle name="Обычный" xfId="0" builtinId="0"/>
    <cellStyle name="Финансовый" xfId="1" builtinId="3"/>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31</xdr:row>
      <xdr:rowOff>0</xdr:rowOff>
    </xdr:from>
    <xdr:to>
      <xdr:col>6</xdr:col>
      <xdr:colOff>304800</xdr:colOff>
      <xdr:row>32</xdr:row>
      <xdr:rowOff>136394</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31</xdr:row>
      <xdr:rowOff>0</xdr:rowOff>
    </xdr:from>
    <xdr:to>
      <xdr:col>6</xdr:col>
      <xdr:colOff>304800</xdr:colOff>
      <xdr:row>32</xdr:row>
      <xdr:rowOff>136394</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31</xdr:row>
      <xdr:rowOff>0</xdr:rowOff>
    </xdr:from>
    <xdr:to>
      <xdr:col>6</xdr:col>
      <xdr:colOff>304800</xdr:colOff>
      <xdr:row>32</xdr:row>
      <xdr:rowOff>136394</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31</xdr:row>
      <xdr:rowOff>0</xdr:rowOff>
    </xdr:from>
    <xdr:to>
      <xdr:col>6</xdr:col>
      <xdr:colOff>304800</xdr:colOff>
      <xdr:row>32</xdr:row>
      <xdr:rowOff>136394</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31</xdr:row>
      <xdr:rowOff>0</xdr:rowOff>
    </xdr:from>
    <xdr:to>
      <xdr:col>6</xdr:col>
      <xdr:colOff>304800</xdr:colOff>
      <xdr:row>32</xdr:row>
      <xdr:rowOff>136394</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31</xdr:row>
      <xdr:rowOff>0</xdr:rowOff>
    </xdr:from>
    <xdr:to>
      <xdr:col>6</xdr:col>
      <xdr:colOff>304800</xdr:colOff>
      <xdr:row>32</xdr:row>
      <xdr:rowOff>136394</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31</xdr:row>
      <xdr:rowOff>0</xdr:rowOff>
    </xdr:from>
    <xdr:to>
      <xdr:col>6</xdr:col>
      <xdr:colOff>304800</xdr:colOff>
      <xdr:row>32</xdr:row>
      <xdr:rowOff>136394</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31</xdr:row>
      <xdr:rowOff>0</xdr:rowOff>
    </xdr:from>
    <xdr:to>
      <xdr:col>6</xdr:col>
      <xdr:colOff>304800</xdr:colOff>
      <xdr:row>32</xdr:row>
      <xdr:rowOff>136394</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31</xdr:row>
      <xdr:rowOff>0</xdr:rowOff>
    </xdr:from>
    <xdr:to>
      <xdr:col>6</xdr:col>
      <xdr:colOff>304800</xdr:colOff>
      <xdr:row>32</xdr:row>
      <xdr:rowOff>136394</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31</xdr:row>
      <xdr:rowOff>0</xdr:rowOff>
    </xdr:from>
    <xdr:to>
      <xdr:col>6</xdr:col>
      <xdr:colOff>304800</xdr:colOff>
      <xdr:row>32</xdr:row>
      <xdr:rowOff>136394</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31</xdr:row>
      <xdr:rowOff>0</xdr:rowOff>
    </xdr:from>
    <xdr:to>
      <xdr:col>6</xdr:col>
      <xdr:colOff>304800</xdr:colOff>
      <xdr:row>32</xdr:row>
      <xdr:rowOff>136394</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31</xdr:row>
      <xdr:rowOff>0</xdr:rowOff>
    </xdr:from>
    <xdr:to>
      <xdr:col>6</xdr:col>
      <xdr:colOff>304800</xdr:colOff>
      <xdr:row>32</xdr:row>
      <xdr:rowOff>136394</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31</xdr:row>
      <xdr:rowOff>0</xdr:rowOff>
    </xdr:from>
    <xdr:to>
      <xdr:col>6</xdr:col>
      <xdr:colOff>304800</xdr:colOff>
      <xdr:row>32</xdr:row>
      <xdr:rowOff>136394</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7"/>
  <sheetViews>
    <sheetView tabSelected="1" topLeftCell="A33" zoomScale="70" zoomScaleNormal="70" zoomScaleSheetLayoutView="85" zoomScalePageLayoutView="55" workbookViewId="0">
      <selection activeCell="K37" sqref="K37"/>
    </sheetView>
  </sheetViews>
  <sheetFormatPr defaultColWidth="9.125" defaultRowHeight="13.9"/>
  <cols>
    <col min="1" max="1" width="5.625" style="2" customWidth="1"/>
    <col min="2" max="3" width="60.625" style="3" customWidth="1"/>
    <col min="4" max="4" width="30.625" style="4" customWidth="1"/>
    <col min="5" max="5" width="37.625" style="2" customWidth="1"/>
    <col min="6" max="6" width="60.625" style="2" customWidth="1"/>
    <col min="7" max="7" width="25.625" style="6" customWidth="1"/>
    <col min="8" max="9" width="21.375" style="2" customWidth="1"/>
    <col min="10" max="16384" width="9.125" style="2"/>
  </cols>
  <sheetData>
    <row r="1" spans="1:9" ht="63.75" customHeight="1">
      <c r="A1" s="53" t="s">
        <v>0</v>
      </c>
      <c r="B1" s="54"/>
      <c r="C1" s="54"/>
      <c r="D1" s="54"/>
      <c r="E1" s="54"/>
      <c r="F1" s="54"/>
      <c r="G1" s="54"/>
      <c r="H1" s="54"/>
      <c r="I1" s="25"/>
    </row>
    <row r="2" spans="1:9" ht="7.5" customHeight="1">
      <c r="A2" s="26"/>
      <c r="B2" s="14"/>
      <c r="C2" s="13"/>
      <c r="D2" s="14"/>
      <c r="E2" s="14"/>
      <c r="F2" s="14"/>
      <c r="G2" s="14"/>
      <c r="H2" s="15"/>
      <c r="I2" s="27"/>
    </row>
    <row r="3" spans="1:9" s="1" customFormat="1" ht="120.6" customHeight="1">
      <c r="A3" s="28" t="s">
        <v>1</v>
      </c>
      <c r="B3" s="16" t="s">
        <v>2</v>
      </c>
      <c r="C3" s="16" t="s">
        <v>3</v>
      </c>
      <c r="D3" s="16" t="s">
        <v>4</v>
      </c>
      <c r="E3" s="17" t="s">
        <v>5</v>
      </c>
      <c r="F3" s="16" t="s">
        <v>6</v>
      </c>
      <c r="G3" s="18" t="s">
        <v>7</v>
      </c>
      <c r="H3" s="37" t="s">
        <v>8</v>
      </c>
      <c r="I3" s="38" t="s">
        <v>9</v>
      </c>
    </row>
    <row r="4" spans="1:9" s="35" customFormat="1" ht="15.6">
      <c r="A4" s="41" t="s">
        <v>10</v>
      </c>
      <c r="B4" s="42"/>
      <c r="C4" s="42"/>
      <c r="D4" s="42"/>
      <c r="E4" s="42"/>
      <c r="F4" s="42"/>
      <c r="G4" s="42"/>
      <c r="H4" s="42"/>
      <c r="I4" s="43"/>
    </row>
    <row r="5" spans="1:9" ht="109.15">
      <c r="A5" s="29">
        <v>1</v>
      </c>
      <c r="B5" s="19" t="s">
        <v>11</v>
      </c>
      <c r="C5" s="19" t="s">
        <v>12</v>
      </c>
      <c r="D5" s="20">
        <v>42</v>
      </c>
      <c r="E5" s="21"/>
      <c r="F5" s="85"/>
      <c r="G5" s="86"/>
      <c r="H5" s="22">
        <v>0</v>
      </c>
      <c r="I5" s="30">
        <f t="shared" ref="I5:I8" si="0">D5*H5</f>
        <v>0</v>
      </c>
    </row>
    <row r="6" spans="1:9" ht="124.9">
      <c r="A6" s="29">
        <v>2</v>
      </c>
      <c r="B6" s="19" t="s">
        <v>13</v>
      </c>
      <c r="C6" s="34" t="s">
        <v>14</v>
      </c>
      <c r="D6" s="20">
        <v>38</v>
      </c>
      <c r="E6" s="21"/>
      <c r="F6" s="85"/>
      <c r="G6" s="86"/>
      <c r="H6" s="22">
        <v>0</v>
      </c>
      <c r="I6" s="30">
        <f t="shared" si="0"/>
        <v>0</v>
      </c>
    </row>
    <row r="7" spans="1:9" ht="93.6">
      <c r="A7" s="29">
        <v>3</v>
      </c>
      <c r="B7" s="19" t="s">
        <v>15</v>
      </c>
      <c r="C7" s="19" t="s">
        <v>16</v>
      </c>
      <c r="D7" s="20">
        <v>41</v>
      </c>
      <c r="E7" s="21"/>
      <c r="F7" s="85"/>
      <c r="G7" s="86"/>
      <c r="H7" s="22">
        <v>0</v>
      </c>
      <c r="I7" s="30">
        <f t="shared" si="0"/>
        <v>0</v>
      </c>
    </row>
    <row r="8" spans="1:9" ht="140.44999999999999">
      <c r="A8" s="29">
        <v>4</v>
      </c>
      <c r="B8" s="19" t="s">
        <v>17</v>
      </c>
      <c r="C8" s="19" t="s">
        <v>18</v>
      </c>
      <c r="D8" s="20">
        <v>37</v>
      </c>
      <c r="E8" s="21"/>
      <c r="F8" s="85"/>
      <c r="G8" s="86"/>
      <c r="H8" s="22">
        <v>0</v>
      </c>
      <c r="I8" s="30">
        <f t="shared" si="0"/>
        <v>0</v>
      </c>
    </row>
    <row r="9" spans="1:9" s="35" customFormat="1" ht="15.6">
      <c r="A9" s="51" t="s">
        <v>19</v>
      </c>
      <c r="B9" s="52"/>
      <c r="C9" s="52"/>
      <c r="D9" s="52"/>
      <c r="E9" s="52"/>
      <c r="F9" s="52"/>
      <c r="G9" s="52"/>
      <c r="H9" s="52"/>
      <c r="I9" s="36">
        <f>SUM(I5:I8)</f>
        <v>0</v>
      </c>
    </row>
    <row r="10" spans="1:9" s="35" customFormat="1" ht="15.6">
      <c r="A10" s="64" t="s">
        <v>20</v>
      </c>
      <c r="B10" s="65"/>
      <c r="C10" s="65"/>
      <c r="D10" s="65"/>
      <c r="E10" s="65"/>
      <c r="F10" s="65"/>
      <c r="G10" s="65"/>
      <c r="H10" s="65"/>
      <c r="I10" s="66"/>
    </row>
    <row r="11" spans="1:9" ht="204.6" customHeight="1">
      <c r="A11" s="29">
        <v>1</v>
      </c>
      <c r="B11" s="19" t="s">
        <v>21</v>
      </c>
      <c r="C11" s="19" t="s">
        <v>22</v>
      </c>
      <c r="D11" s="20">
        <v>5</v>
      </c>
      <c r="E11" s="21"/>
      <c r="F11" s="85"/>
      <c r="G11" s="86"/>
      <c r="H11" s="22">
        <v>0</v>
      </c>
      <c r="I11" s="30">
        <f>D11*H11</f>
        <v>0</v>
      </c>
    </row>
    <row r="12" spans="1:9" ht="140.44999999999999">
      <c r="A12" s="29">
        <v>2</v>
      </c>
      <c r="B12" s="19" t="s">
        <v>23</v>
      </c>
      <c r="C12" s="19" t="s">
        <v>24</v>
      </c>
      <c r="D12" s="20">
        <v>9</v>
      </c>
      <c r="E12" s="21"/>
      <c r="F12" s="85"/>
      <c r="G12" s="86"/>
      <c r="H12" s="22">
        <v>0</v>
      </c>
      <c r="I12" s="30">
        <f>D12*H12</f>
        <v>0</v>
      </c>
    </row>
    <row r="13" spans="1:9" ht="62.45">
      <c r="A13" s="29">
        <v>3</v>
      </c>
      <c r="B13" s="19" t="s">
        <v>25</v>
      </c>
      <c r="C13" s="19" t="s">
        <v>26</v>
      </c>
      <c r="D13" s="20">
        <v>30</v>
      </c>
      <c r="E13" s="21"/>
      <c r="F13" s="85"/>
      <c r="G13" s="86"/>
      <c r="H13" s="22">
        <v>0</v>
      </c>
      <c r="I13" s="30">
        <f t="shared" ref="I13:I21" si="1">D13*H13</f>
        <v>0</v>
      </c>
    </row>
    <row r="14" spans="1:9" ht="156">
      <c r="A14" s="29">
        <v>4</v>
      </c>
      <c r="B14" s="19" t="s">
        <v>27</v>
      </c>
      <c r="C14" s="19" t="s">
        <v>28</v>
      </c>
      <c r="D14" s="20">
        <v>96</v>
      </c>
      <c r="E14" s="21"/>
      <c r="F14" s="85"/>
      <c r="G14" s="86"/>
      <c r="H14" s="22">
        <v>0</v>
      </c>
      <c r="I14" s="30">
        <f t="shared" si="1"/>
        <v>0</v>
      </c>
    </row>
    <row r="15" spans="1:9" ht="62.45">
      <c r="A15" s="29">
        <v>4.0999999999999996</v>
      </c>
      <c r="B15" s="19" t="s">
        <v>29</v>
      </c>
      <c r="C15" s="19" t="s">
        <v>30</v>
      </c>
      <c r="D15" s="20">
        <v>96</v>
      </c>
      <c r="E15" s="21"/>
      <c r="F15" s="85"/>
      <c r="G15" s="86"/>
      <c r="H15" s="22">
        <v>0</v>
      </c>
      <c r="I15" s="30">
        <f t="shared" si="1"/>
        <v>0</v>
      </c>
    </row>
    <row r="16" spans="1:9" ht="156">
      <c r="A16" s="29">
        <v>5</v>
      </c>
      <c r="B16" s="19" t="s">
        <v>31</v>
      </c>
      <c r="C16" s="19" t="s">
        <v>32</v>
      </c>
      <c r="D16" s="20">
        <v>38</v>
      </c>
      <c r="E16" s="21"/>
      <c r="F16" s="85"/>
      <c r="G16" s="86"/>
      <c r="H16" s="22">
        <v>0</v>
      </c>
      <c r="I16" s="30">
        <f t="shared" si="1"/>
        <v>0</v>
      </c>
    </row>
    <row r="17" spans="1:9" ht="62.45">
      <c r="A17" s="29">
        <v>5.0999999999999996</v>
      </c>
      <c r="B17" s="19" t="s">
        <v>29</v>
      </c>
      <c r="C17" s="19" t="s">
        <v>30</v>
      </c>
      <c r="D17" s="20">
        <v>38</v>
      </c>
      <c r="E17" s="21"/>
      <c r="F17" s="85"/>
      <c r="G17" s="86"/>
      <c r="H17" s="22">
        <v>0</v>
      </c>
      <c r="I17" s="30">
        <f t="shared" si="1"/>
        <v>0</v>
      </c>
    </row>
    <row r="18" spans="1:9" ht="78">
      <c r="A18" s="29">
        <v>6</v>
      </c>
      <c r="B18" s="19" t="s">
        <v>33</v>
      </c>
      <c r="C18" s="19" t="s">
        <v>34</v>
      </c>
      <c r="D18" s="20">
        <v>12</v>
      </c>
      <c r="E18" s="21"/>
      <c r="F18" s="85"/>
      <c r="G18" s="86"/>
      <c r="H18" s="22">
        <v>0</v>
      </c>
      <c r="I18" s="30">
        <f t="shared" si="1"/>
        <v>0</v>
      </c>
    </row>
    <row r="19" spans="1:9" ht="78">
      <c r="A19" s="29">
        <v>7</v>
      </c>
      <c r="B19" s="19" t="s">
        <v>35</v>
      </c>
      <c r="C19" s="19" t="s">
        <v>36</v>
      </c>
      <c r="D19" s="20">
        <v>13</v>
      </c>
      <c r="E19" s="21"/>
      <c r="F19" s="85"/>
      <c r="G19" s="86"/>
      <c r="H19" s="22">
        <v>0</v>
      </c>
      <c r="I19" s="30">
        <f t="shared" si="1"/>
        <v>0</v>
      </c>
    </row>
    <row r="20" spans="1:9" ht="78">
      <c r="A20" s="29">
        <v>8</v>
      </c>
      <c r="B20" s="19" t="s">
        <v>37</v>
      </c>
      <c r="C20" s="19" t="s">
        <v>38</v>
      </c>
      <c r="D20" s="20">
        <v>7</v>
      </c>
      <c r="E20" s="21"/>
      <c r="F20" s="85"/>
      <c r="G20" s="86"/>
      <c r="H20" s="22">
        <v>0</v>
      </c>
      <c r="I20" s="30">
        <f t="shared" si="1"/>
        <v>0</v>
      </c>
    </row>
    <row r="21" spans="1:9" ht="202.9">
      <c r="A21" s="29">
        <v>9</v>
      </c>
      <c r="B21" s="19" t="s">
        <v>39</v>
      </c>
      <c r="C21" s="19" t="s">
        <v>40</v>
      </c>
      <c r="D21" s="20">
        <v>45</v>
      </c>
      <c r="E21" s="21"/>
      <c r="F21" s="85"/>
      <c r="G21" s="86"/>
      <c r="H21" s="22">
        <v>0</v>
      </c>
      <c r="I21" s="30">
        <f t="shared" si="1"/>
        <v>0</v>
      </c>
    </row>
    <row r="22" spans="1:9" s="35" customFormat="1" ht="15.6">
      <c r="A22" s="51" t="s">
        <v>41</v>
      </c>
      <c r="B22" s="52"/>
      <c r="C22" s="52"/>
      <c r="D22" s="52"/>
      <c r="E22" s="52"/>
      <c r="F22" s="52"/>
      <c r="G22" s="52"/>
      <c r="H22" s="52"/>
      <c r="I22" s="36">
        <f>SUM(I11:I21)</f>
        <v>0</v>
      </c>
    </row>
    <row r="23" spans="1:9" s="35" customFormat="1" ht="15.6">
      <c r="A23" s="41" t="s">
        <v>42</v>
      </c>
      <c r="B23" s="42"/>
      <c r="C23" s="42"/>
      <c r="D23" s="42"/>
      <c r="E23" s="42"/>
      <c r="F23" s="42"/>
      <c r="G23" s="42"/>
      <c r="H23" s="42"/>
      <c r="I23" s="43"/>
    </row>
    <row r="24" spans="1:9" ht="171.6">
      <c r="A24" s="29">
        <v>1</v>
      </c>
      <c r="B24" s="19" t="s">
        <v>43</v>
      </c>
      <c r="C24" s="19" t="s">
        <v>44</v>
      </c>
      <c r="D24" s="20">
        <v>20</v>
      </c>
      <c r="E24" s="21"/>
      <c r="F24" s="85"/>
      <c r="G24" s="86"/>
      <c r="H24" s="22">
        <v>0</v>
      </c>
      <c r="I24" s="30">
        <f t="shared" ref="I24" si="2">D24*H24</f>
        <v>0</v>
      </c>
    </row>
    <row r="25" spans="1:9" s="35" customFormat="1" ht="16.149999999999999" customHeight="1">
      <c r="A25" s="51" t="s">
        <v>45</v>
      </c>
      <c r="B25" s="52"/>
      <c r="C25" s="52"/>
      <c r="D25" s="52"/>
      <c r="E25" s="52"/>
      <c r="F25" s="52"/>
      <c r="G25" s="52"/>
      <c r="H25" s="52"/>
      <c r="I25" s="36">
        <f>SUM(I30:I30)</f>
        <v>0</v>
      </c>
    </row>
    <row r="26" spans="1:9" s="35" customFormat="1" ht="15.6">
      <c r="A26" s="41" t="s">
        <v>46</v>
      </c>
      <c r="B26" s="42"/>
      <c r="C26" s="42"/>
      <c r="D26" s="42"/>
      <c r="E26" s="42"/>
      <c r="F26" s="42"/>
      <c r="G26" s="42"/>
      <c r="H26" s="42"/>
      <c r="I26" s="43"/>
    </row>
    <row r="27" spans="1:9" ht="78">
      <c r="A27" s="29">
        <v>1</v>
      </c>
      <c r="B27" s="19" t="s">
        <v>47</v>
      </c>
      <c r="C27" s="19" t="s">
        <v>48</v>
      </c>
      <c r="D27" s="20">
        <v>10</v>
      </c>
      <c r="E27" s="21"/>
      <c r="F27" s="85"/>
      <c r="G27" s="86"/>
      <c r="H27" s="22">
        <v>0</v>
      </c>
      <c r="I27" s="30">
        <f t="shared" ref="I27:I28" si="3">D27*H27</f>
        <v>0</v>
      </c>
    </row>
    <row r="28" spans="1:9" ht="109.15">
      <c r="A28" s="29">
        <v>2</v>
      </c>
      <c r="B28" s="19" t="s">
        <v>49</v>
      </c>
      <c r="C28" s="34" t="s">
        <v>50</v>
      </c>
      <c r="D28" s="20">
        <v>6</v>
      </c>
      <c r="E28" s="21"/>
      <c r="F28" s="85"/>
      <c r="G28" s="86"/>
      <c r="H28" s="22">
        <v>0</v>
      </c>
      <c r="I28" s="30">
        <f t="shared" si="3"/>
        <v>0</v>
      </c>
    </row>
    <row r="29" spans="1:9" ht="78">
      <c r="A29" s="29">
        <v>3</v>
      </c>
      <c r="B29" s="19" t="s">
        <v>51</v>
      </c>
      <c r="C29" s="19" t="s">
        <v>52</v>
      </c>
      <c r="D29" s="20">
        <v>35</v>
      </c>
      <c r="E29" s="21"/>
      <c r="F29" s="85"/>
      <c r="G29" s="86"/>
      <c r="H29" s="22">
        <v>0</v>
      </c>
      <c r="I29" s="30">
        <f>D29*H29</f>
        <v>0</v>
      </c>
    </row>
    <row r="30" spans="1:9" s="35" customFormat="1" ht="16.149999999999999" customHeight="1">
      <c r="A30" s="51" t="s">
        <v>53</v>
      </c>
      <c r="B30" s="52"/>
      <c r="C30" s="52"/>
      <c r="D30" s="52"/>
      <c r="E30" s="52"/>
      <c r="F30" s="52"/>
      <c r="G30" s="52"/>
      <c r="H30" s="52"/>
      <c r="I30" s="36">
        <f>SUM(I27:I29)</f>
        <v>0</v>
      </c>
    </row>
    <row r="31" spans="1:9" ht="15.6">
      <c r="A31" s="44" t="s">
        <v>54</v>
      </c>
      <c r="B31" s="45"/>
      <c r="C31" s="45"/>
      <c r="D31" s="45"/>
      <c r="E31" s="45"/>
      <c r="F31" s="45"/>
      <c r="G31" s="45"/>
      <c r="H31" s="46"/>
      <c r="I31" s="31">
        <f>I9+I22+I25+I30</f>
        <v>0</v>
      </c>
    </row>
    <row r="32" spans="1:9">
      <c r="A32" s="32"/>
      <c r="I32" s="33"/>
    </row>
    <row r="33" spans="1:16" ht="368.45" customHeight="1">
      <c r="A33" s="84" t="s">
        <v>55</v>
      </c>
      <c r="B33" s="55"/>
      <c r="C33" s="55"/>
      <c r="D33" s="55"/>
      <c r="E33" s="55"/>
      <c r="F33" s="55"/>
      <c r="G33" s="55"/>
      <c r="H33" s="55"/>
      <c r="I33" s="56"/>
      <c r="M33" s="23"/>
      <c r="N33" s="23"/>
      <c r="O33" s="23"/>
      <c r="P33" s="23"/>
    </row>
    <row r="34" spans="1:16" ht="15.6">
      <c r="A34" s="57" t="s">
        <v>56</v>
      </c>
      <c r="B34" s="58"/>
      <c r="C34" s="58"/>
      <c r="D34" s="58"/>
      <c r="E34" s="58"/>
      <c r="F34" s="58"/>
      <c r="G34" s="58"/>
      <c r="H34" s="58"/>
      <c r="I34" s="59"/>
      <c r="M34" s="23"/>
      <c r="N34" s="23"/>
      <c r="O34" s="23"/>
      <c r="P34" s="23"/>
    </row>
    <row r="35" spans="1:16" ht="37.9" customHeight="1">
      <c r="A35" s="70" t="s">
        <v>57</v>
      </c>
      <c r="B35" s="71"/>
      <c r="C35" s="71"/>
      <c r="D35" s="71"/>
      <c r="E35" s="71"/>
      <c r="F35" s="71"/>
      <c r="G35" s="72"/>
      <c r="H35" s="49" t="s">
        <v>58</v>
      </c>
      <c r="I35" s="50"/>
      <c r="M35" s="24"/>
      <c r="N35" s="24"/>
      <c r="O35" s="24"/>
      <c r="P35" s="24"/>
    </row>
    <row r="36" spans="1:16" ht="37.9" customHeight="1">
      <c r="A36" s="70" t="s">
        <v>59</v>
      </c>
      <c r="B36" s="71"/>
      <c r="C36" s="71"/>
      <c r="D36" s="71"/>
      <c r="E36" s="71"/>
      <c r="F36" s="71"/>
      <c r="G36" s="72"/>
      <c r="H36" s="47"/>
      <c r="I36" s="48"/>
      <c r="M36" s="24"/>
      <c r="N36" s="24"/>
      <c r="O36" s="24"/>
      <c r="P36" s="24"/>
    </row>
    <row r="37" spans="1:16" ht="37.9" customHeight="1">
      <c r="A37" s="73" t="s">
        <v>60</v>
      </c>
      <c r="B37" s="74"/>
      <c r="C37" s="74"/>
      <c r="D37" s="74"/>
      <c r="E37" s="74"/>
      <c r="F37" s="74"/>
      <c r="G37" s="75"/>
      <c r="H37" s="60"/>
      <c r="I37" s="61"/>
      <c r="M37" s="24"/>
      <c r="N37" s="24"/>
      <c r="O37" s="24"/>
      <c r="P37" s="24"/>
    </row>
    <row r="38" spans="1:16" ht="37.9" customHeight="1">
      <c r="A38" s="70" t="s">
        <v>61</v>
      </c>
      <c r="B38" s="71"/>
      <c r="C38" s="71"/>
      <c r="D38" s="71"/>
      <c r="E38" s="71"/>
      <c r="F38" s="71"/>
      <c r="G38" s="72"/>
      <c r="H38" s="62" t="s">
        <v>62</v>
      </c>
      <c r="I38" s="63"/>
      <c r="M38" s="24"/>
      <c r="N38" s="24"/>
      <c r="O38" s="24"/>
      <c r="P38" s="24"/>
    </row>
    <row r="39" spans="1:16" ht="37.9" customHeight="1">
      <c r="A39" s="70" t="s">
        <v>63</v>
      </c>
      <c r="B39" s="71"/>
      <c r="C39" s="71"/>
      <c r="D39" s="71"/>
      <c r="E39" s="71"/>
      <c r="F39" s="71"/>
      <c r="G39" s="72"/>
      <c r="H39" s="47"/>
      <c r="I39" s="48"/>
    </row>
    <row r="40" spans="1:16" ht="37.9" customHeight="1">
      <c r="A40" s="70" t="s">
        <v>64</v>
      </c>
      <c r="B40" s="71"/>
      <c r="C40" s="71"/>
      <c r="D40" s="71"/>
      <c r="E40" s="71"/>
      <c r="F40" s="71"/>
      <c r="G40" s="72"/>
      <c r="H40" s="47"/>
      <c r="I40" s="48"/>
    </row>
    <row r="41" spans="1:16" ht="37.9" customHeight="1">
      <c r="A41" s="76" t="s">
        <v>65</v>
      </c>
      <c r="B41" s="77"/>
      <c r="C41" s="77"/>
      <c r="D41" s="77"/>
      <c r="E41" s="77"/>
      <c r="F41" s="77"/>
      <c r="G41" s="78"/>
      <c r="H41" s="49"/>
      <c r="I41" s="50"/>
    </row>
    <row r="42" spans="1:16" ht="108" customHeight="1">
      <c r="A42" s="70" t="s">
        <v>66</v>
      </c>
      <c r="B42" s="71"/>
      <c r="C42" s="71"/>
      <c r="D42" s="71"/>
      <c r="E42" s="71"/>
      <c r="F42" s="71"/>
      <c r="G42" s="72"/>
      <c r="H42" s="47"/>
      <c r="I42" s="48"/>
    </row>
    <row r="43" spans="1:16" ht="37.9" customHeight="1">
      <c r="A43" s="76" t="s">
        <v>67</v>
      </c>
      <c r="B43" s="77"/>
      <c r="C43" s="77"/>
      <c r="D43" s="77"/>
      <c r="E43" s="77"/>
      <c r="F43" s="77"/>
      <c r="G43" s="78"/>
      <c r="H43" s="49"/>
      <c r="I43" s="50"/>
    </row>
    <row r="44" spans="1:16" ht="37.9" customHeight="1">
      <c r="A44" s="70" t="s">
        <v>68</v>
      </c>
      <c r="B44" s="71"/>
      <c r="C44" s="71"/>
      <c r="D44" s="71"/>
      <c r="E44" s="71"/>
      <c r="F44" s="71"/>
      <c r="G44" s="72"/>
      <c r="H44" s="47"/>
      <c r="I44" s="48"/>
    </row>
    <row r="45" spans="1:16" ht="37.9" customHeight="1">
      <c r="A45" s="76" t="s">
        <v>69</v>
      </c>
      <c r="B45" s="77"/>
      <c r="C45" s="77"/>
      <c r="D45" s="77"/>
      <c r="E45" s="77"/>
      <c r="F45" s="77"/>
      <c r="G45" s="78"/>
      <c r="H45" s="49"/>
      <c r="I45" s="50"/>
    </row>
    <row r="46" spans="1:16" ht="37.9" customHeight="1">
      <c r="A46" s="79" t="s">
        <v>70</v>
      </c>
      <c r="B46" s="80"/>
      <c r="C46" s="80"/>
      <c r="D46" s="80"/>
      <c r="E46" s="80"/>
      <c r="F46" s="80"/>
      <c r="G46" s="81"/>
      <c r="H46" s="39"/>
      <c r="I46" s="40"/>
    </row>
    <row r="47" spans="1:16" ht="39" customHeight="1" thickBot="1">
      <c r="A47" s="67" t="s">
        <v>71</v>
      </c>
      <c r="B47" s="68"/>
      <c r="C47" s="68"/>
      <c r="D47" s="68"/>
      <c r="E47" s="68"/>
      <c r="F47" s="68"/>
      <c r="G47" s="68"/>
      <c r="H47" s="68"/>
      <c r="I47" s="69"/>
    </row>
  </sheetData>
  <protectedRanges>
    <protectedRange sqref="G24:G25 G5:G9 G30 G11:G22 G27:G29" name="data_1"/>
  </protectedRanges>
  <mergeCells count="37">
    <mergeCell ref="A47:I47"/>
    <mergeCell ref="A35:G35"/>
    <mergeCell ref="A36:G36"/>
    <mergeCell ref="A37:G37"/>
    <mergeCell ref="A38:G38"/>
    <mergeCell ref="A39:G39"/>
    <mergeCell ref="A40:G40"/>
    <mergeCell ref="A41:G41"/>
    <mergeCell ref="A42:G42"/>
    <mergeCell ref="A43:G43"/>
    <mergeCell ref="A44:G44"/>
    <mergeCell ref="A45:G45"/>
    <mergeCell ref="H43:I43"/>
    <mergeCell ref="H40:I40"/>
    <mergeCell ref="A46:G46"/>
    <mergeCell ref="H35:I35"/>
    <mergeCell ref="A1:H1"/>
    <mergeCell ref="H39:I39"/>
    <mergeCell ref="A33:I33"/>
    <mergeCell ref="A34:I34"/>
    <mergeCell ref="H36:I36"/>
    <mergeCell ref="H37:I37"/>
    <mergeCell ref="H38:I38"/>
    <mergeCell ref="A10:I10"/>
    <mergeCell ref="H46:I46"/>
    <mergeCell ref="A4:I4"/>
    <mergeCell ref="A31:H31"/>
    <mergeCell ref="H44:I44"/>
    <mergeCell ref="H45:I45"/>
    <mergeCell ref="H41:I41"/>
    <mergeCell ref="H42:I42"/>
    <mergeCell ref="A9:H9"/>
    <mergeCell ref="A22:H22"/>
    <mergeCell ref="A26:I26"/>
    <mergeCell ref="A30:H30"/>
    <mergeCell ref="A23:I23"/>
    <mergeCell ref="A25:H25"/>
  </mergeCells>
  <phoneticPr fontId="17" type="noConversion"/>
  <pageMargins left="0.25" right="0.25" top="0.75" bottom="0.75" header="0.3" footer="0.3"/>
  <pageSetup paperSize="9" scale="37" fitToHeight="0" orientation="landscape" r:id="rId1"/>
  <headerFooter>
    <oddFooter>&amp;CITT # PFRU2-2025-051-2&amp;RVolume 3 - Terms of Reference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4.45"/>
  <cols>
    <col min="5" max="5" width="4.625" customWidth="1"/>
    <col min="6" max="6" width="33.375" customWidth="1"/>
    <col min="7" max="7" width="12.375" customWidth="1"/>
    <col min="8" max="8" width="5.625" bestFit="1" customWidth="1"/>
    <col min="10" max="10" width="9" bestFit="1" customWidth="1"/>
    <col min="11" max="11" width="2.875" customWidth="1"/>
  </cols>
  <sheetData>
    <row r="3" spans="4:10">
      <c r="E3" s="87" t="s">
        <v>72</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73</v>
      </c>
      <c r="G14" s="10" t="s">
        <v>74</v>
      </c>
      <c r="H14" s="10" t="s">
        <v>75</v>
      </c>
      <c r="I14" s="10" t="s">
        <v>76</v>
      </c>
      <c r="J14" s="10" t="s">
        <v>77</v>
      </c>
    </row>
    <row r="15" spans="4:10" ht="172.9">
      <c r="F15" s="88" t="s">
        <v>78</v>
      </c>
      <c r="G15" s="88" t="s">
        <v>79</v>
      </c>
      <c r="H15" s="9">
        <v>22.57</v>
      </c>
      <c r="I15" s="9">
        <v>30</v>
      </c>
      <c r="J15" s="9">
        <f>H15*I15</f>
        <v>677.1</v>
      </c>
    </row>
    <row r="16" spans="4:10" ht="172.9">
      <c r="F16" s="88" t="s">
        <v>80</v>
      </c>
      <c r="G16" s="88" t="s">
        <v>81</v>
      </c>
      <c r="H16" s="9">
        <v>19.420000000000002</v>
      </c>
      <c r="I16" s="9">
        <v>150</v>
      </c>
      <c r="J16" s="9">
        <f>H16*I16</f>
        <v>2913.0000000000005</v>
      </c>
    </row>
    <row r="17" spans="10:10" ht="15.6">
      <c r="J17" s="11">
        <f>SUM(J15:J16)</f>
        <v>3590.1000000000004</v>
      </c>
    </row>
    <row r="47" spans="5:10">
      <c r="E47" s="89" t="s">
        <v>82</v>
      </c>
      <c r="F47" s="82"/>
      <c r="G47" s="82"/>
      <c r="H47" s="82"/>
      <c r="I47" s="82"/>
      <c r="J47" s="83"/>
    </row>
    <row r="48" spans="5:10">
      <c r="E48" s="5"/>
      <c r="F48" s="90" t="s">
        <v>83</v>
      </c>
      <c r="G48" s="90" t="s">
        <v>84</v>
      </c>
      <c r="H48" s="90" t="s">
        <v>85</v>
      </c>
      <c r="I48" s="90" t="s">
        <v>86</v>
      </c>
      <c r="J48" s="90" t="s">
        <v>87</v>
      </c>
    </row>
    <row r="49" spans="5:10" ht="100.9">
      <c r="E49" s="5">
        <v>227</v>
      </c>
      <c r="F49" s="91" t="s">
        <v>88</v>
      </c>
      <c r="G49" s="90" t="s">
        <v>89</v>
      </c>
      <c r="H49" s="5">
        <v>14</v>
      </c>
      <c r="I49" s="5">
        <v>188.3</v>
      </c>
      <c r="J49" s="9">
        <f>H49*I49</f>
        <v>2636.2000000000003</v>
      </c>
    </row>
    <row r="50" spans="5:10" ht="28.9">
      <c r="E50" s="5">
        <v>228</v>
      </c>
      <c r="F50" s="91" t="s">
        <v>90</v>
      </c>
      <c r="G50" s="90" t="s">
        <v>91</v>
      </c>
      <c r="H50" s="5">
        <v>510</v>
      </c>
      <c r="I50" s="5">
        <v>1.87</v>
      </c>
      <c r="J50" s="9">
        <f>H50*I50</f>
        <v>953.7</v>
      </c>
    </row>
    <row r="51" spans="5:10">
      <c r="E51" s="5"/>
      <c r="F51" s="5"/>
      <c r="G51" s="5"/>
      <c r="H51" s="5"/>
      <c r="I51" s="5"/>
      <c r="J51" s="12">
        <f>SUM(J49:J50)</f>
        <v>3589.9000000000005</v>
      </c>
    </row>
    <row r="52" spans="5:10">
      <c r="E52" s="89" t="s">
        <v>92</v>
      </c>
      <c r="F52" s="82"/>
      <c r="G52" s="82"/>
      <c r="H52" s="82"/>
      <c r="I52" s="82"/>
      <c r="J52" s="83"/>
    </row>
    <row r="53" spans="5:10" ht="57.6">
      <c r="E53" s="5">
        <v>227</v>
      </c>
      <c r="F53" s="91" t="s">
        <v>93</v>
      </c>
      <c r="G53" s="90" t="s">
        <v>94</v>
      </c>
      <c r="H53" s="5">
        <v>30</v>
      </c>
      <c r="I53" s="5">
        <v>22.57</v>
      </c>
      <c r="J53" s="9">
        <f>H53*I53</f>
        <v>677.1</v>
      </c>
    </row>
    <row r="54" spans="5:10" ht="57.6">
      <c r="E54" s="5">
        <v>228</v>
      </c>
      <c r="F54" s="91" t="s">
        <v>95</v>
      </c>
      <c r="G54" s="90" t="s">
        <v>94</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4.45"/>
  <cols>
    <col min="5" max="5" width="26.375" customWidth="1"/>
    <col min="8" max="8" width="50.625" customWidth="1"/>
  </cols>
  <sheetData>
    <row r="2" spans="5:8" ht="43.15">
      <c r="E2" s="7" t="s">
        <v>96</v>
      </c>
      <c r="F2">
        <v>411</v>
      </c>
      <c r="G2" t="s">
        <v>97</v>
      </c>
      <c r="H2" t="s">
        <v>98</v>
      </c>
    </row>
    <row r="3" spans="5:8" ht="43.15">
      <c r="E3" s="7" t="s">
        <v>99</v>
      </c>
      <c r="F3">
        <v>186</v>
      </c>
      <c r="G3" t="s">
        <v>97</v>
      </c>
      <c r="H3" t="s">
        <v>98</v>
      </c>
    </row>
    <row r="4" spans="5:8" ht="57.6">
      <c r="E4" s="7" t="s">
        <v>100</v>
      </c>
      <c r="F4">
        <v>33</v>
      </c>
      <c r="G4" t="s">
        <v>97</v>
      </c>
      <c r="H4" t="s">
        <v>98</v>
      </c>
    </row>
    <row r="5" spans="5:8" ht="43.15">
      <c r="E5" s="7" t="s">
        <v>96</v>
      </c>
      <c r="F5">
        <v>250</v>
      </c>
      <c r="G5" t="s">
        <v>97</v>
      </c>
      <c r="H5" s="7" t="s">
        <v>101</v>
      </c>
    </row>
    <row r="6" spans="5:8" ht="43.15">
      <c r="E6" s="7" t="s">
        <v>96</v>
      </c>
      <c r="F6">
        <v>300</v>
      </c>
      <c r="G6" t="s">
        <v>97</v>
      </c>
      <c r="H6" s="7" t="s">
        <v>102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218FAE-8103-4EFF-9A95-75FB37175E58}"/>
</file>

<file path=customXml/itemProps2.xml><?xml version="1.0" encoding="utf-8"?>
<ds:datastoreItem xmlns:ds="http://schemas.openxmlformats.org/officeDocument/2006/customXml" ds:itemID="{21D7ACC4-3813-47CE-9045-F5F77E2C8017}"/>
</file>

<file path=customXml/itemProps3.xml><?xml version="1.0" encoding="utf-8"?>
<ds:datastoreItem xmlns:ds="http://schemas.openxmlformats.org/officeDocument/2006/customXml" ds:itemID="{9C7FB13F-C403-4B38-B0F2-D95B86DE340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Vitalii Taras</cp:lastModifiedBy>
  <cp:revision/>
  <dcterms:created xsi:type="dcterms:W3CDTF">2022-10-12T13:36:00Z</dcterms:created>
  <dcterms:modified xsi:type="dcterms:W3CDTF">2025-12-16T09:16:24Z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