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educationgovuk-my.sharepoint.com/personal/hazel_mclellan_education_gov_uk/Documents/Documents/CPD Leadership Progs/Reprocurnent 2022/ITT/Documents for ITT attachments/"/>
    </mc:Choice>
  </mc:AlternateContent>
  <xr:revisionPtr revIDLastSave="0" documentId="8_{03B61F4D-58FA-4D55-9041-F1DC191295CC}" xr6:coauthVersionLast="47" xr6:coauthVersionMax="47" xr10:uidLastSave="{00000000-0000-0000-0000-000000000000}"/>
  <bookViews>
    <workbookView xWindow="-98" yWindow="-98" windowWidth="20715" windowHeight="13276" activeTab="4" xr2:uid="{590E2FE0-D55C-45AB-ACB4-7FCDEAF2889C}"/>
  </bookViews>
  <sheets>
    <sheet name="Declaration" sheetId="6" r:id="rId1"/>
    <sheet name="Guidance " sheetId="2" r:id="rId2"/>
    <sheet name="Summary" sheetId="9" r:id="rId3"/>
    <sheet name="Set-up Costs" sheetId="5" r:id="rId4"/>
    <sheet name="Delivery Cost" sheetId="8" r:id="rId5"/>
    <sheet name="Payment Profile (info only)" sheetId="10" r:id="rId6"/>
  </sheets>
  <externalReferences>
    <externalReference r:id="rId7"/>
  </externalReferences>
  <definedNames>
    <definedName name="Entity">'[1]Data Validation'!$E$3:$E$8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9" l="1"/>
  <c r="I10" i="9"/>
  <c r="H10" i="9"/>
  <c r="G10" i="9"/>
  <c r="F10" i="9"/>
  <c r="E10" i="9"/>
  <c r="D10" i="9"/>
  <c r="C10" i="9"/>
  <c r="D4" i="10"/>
  <c r="D4" i="8"/>
  <c r="D4" i="5"/>
  <c r="C4" i="9"/>
  <c r="AH121" i="8"/>
  <c r="AG121" i="8"/>
  <c r="AF121" i="8"/>
  <c r="AE121" i="8"/>
  <c r="AH120" i="8"/>
  <c r="AG120" i="8"/>
  <c r="AF120" i="8"/>
  <c r="AE120" i="8"/>
  <c r="AH119" i="8"/>
  <c r="AG119" i="8"/>
  <c r="AF119" i="8"/>
  <c r="AE119" i="8"/>
  <c r="AH118" i="8"/>
  <c r="AG118" i="8"/>
  <c r="AF118" i="8"/>
  <c r="AE118" i="8"/>
  <c r="AH117" i="8"/>
  <c r="AG117" i="8"/>
  <c r="AF117" i="8"/>
  <c r="AE117" i="8"/>
  <c r="AH114" i="8"/>
  <c r="AG114" i="8"/>
  <c r="AF114" i="8"/>
  <c r="AE114" i="8"/>
  <c r="AH113" i="8"/>
  <c r="AG113" i="8"/>
  <c r="AF113" i="8"/>
  <c r="AE113" i="8"/>
  <c r="AH112" i="8"/>
  <c r="AG112" i="8"/>
  <c r="AF112" i="8"/>
  <c r="AE112" i="8"/>
  <c r="AH111" i="8"/>
  <c r="AG111" i="8"/>
  <c r="AF111" i="8"/>
  <c r="AE111" i="8"/>
  <c r="AH110" i="8"/>
  <c r="AG110" i="8"/>
  <c r="AF110" i="8"/>
  <c r="AE110" i="8"/>
  <c r="AH109" i="8"/>
  <c r="AG109" i="8"/>
  <c r="AF109" i="8"/>
  <c r="AE109" i="8"/>
  <c r="AH106" i="8"/>
  <c r="AG106" i="8"/>
  <c r="AF106" i="8"/>
  <c r="AE106" i="8"/>
  <c r="AH105" i="8"/>
  <c r="AG105" i="8"/>
  <c r="AF105" i="8"/>
  <c r="AE105" i="8"/>
  <c r="AH104" i="8"/>
  <c r="AG104" i="8"/>
  <c r="AF104" i="8"/>
  <c r="AE104" i="8"/>
  <c r="AH101" i="8"/>
  <c r="AG101" i="8"/>
  <c r="AF101" i="8"/>
  <c r="AE101" i="8"/>
  <c r="AH100" i="8"/>
  <c r="AG100" i="8"/>
  <c r="AF100" i="8"/>
  <c r="AE100" i="8"/>
  <c r="AH99" i="8"/>
  <c r="AG99" i="8"/>
  <c r="AF99" i="8"/>
  <c r="AE99" i="8"/>
  <c r="AH98" i="8"/>
  <c r="AG98" i="8"/>
  <c r="AF98" i="8"/>
  <c r="AE98" i="8"/>
  <c r="AH95" i="8"/>
  <c r="AG95" i="8"/>
  <c r="AF95" i="8"/>
  <c r="AE95" i="8"/>
  <c r="AH94" i="8"/>
  <c r="AG94" i="8"/>
  <c r="AF94" i="8"/>
  <c r="AE94" i="8"/>
  <c r="AH93" i="8"/>
  <c r="AG93" i="8"/>
  <c r="AF93" i="8"/>
  <c r="AE93" i="8"/>
  <c r="AH92" i="8"/>
  <c r="AG92" i="8"/>
  <c r="AF92" i="8"/>
  <c r="AE92" i="8"/>
  <c r="AH91" i="8"/>
  <c r="AG91" i="8"/>
  <c r="AF91" i="8"/>
  <c r="AE91" i="8"/>
  <c r="AH88" i="8"/>
  <c r="AG88" i="8"/>
  <c r="AF88" i="8"/>
  <c r="AE88" i="8"/>
  <c r="AH87" i="8"/>
  <c r="AG87" i="8"/>
  <c r="AF87" i="8"/>
  <c r="AE87" i="8"/>
  <c r="AH86" i="8"/>
  <c r="AG86" i="8"/>
  <c r="AF86" i="8"/>
  <c r="AE86" i="8"/>
  <c r="AH85" i="8"/>
  <c r="AG85" i="8"/>
  <c r="AF85" i="8"/>
  <c r="AE85" i="8"/>
  <c r="AH84" i="8"/>
  <c r="AG84" i="8"/>
  <c r="AF84" i="8"/>
  <c r="AE84" i="8"/>
  <c r="AH83" i="8"/>
  <c r="AG83" i="8"/>
  <c r="AF83" i="8"/>
  <c r="AE83" i="8"/>
  <c r="AH80" i="8"/>
  <c r="AG80" i="8"/>
  <c r="AF80" i="8"/>
  <c r="AE80" i="8"/>
  <c r="AH79" i="8"/>
  <c r="AG79" i="8"/>
  <c r="AF79" i="8"/>
  <c r="AE79" i="8"/>
  <c r="AG76" i="8"/>
  <c r="AF76" i="8"/>
  <c r="AE76" i="8"/>
  <c r="AH76" i="8"/>
  <c r="AH75" i="8"/>
  <c r="AG75" i="8"/>
  <c r="AF75" i="8"/>
  <c r="AE75" i="8"/>
  <c r="AE74" i="8"/>
  <c r="AF74" i="8"/>
  <c r="AG74" i="8"/>
  <c r="AH74" i="8"/>
  <c r="AH73" i="8"/>
  <c r="AG73" i="8"/>
  <c r="AF73" i="8"/>
  <c r="AE73" i="8"/>
  <c r="AA73" i="8"/>
  <c r="K71" i="8"/>
  <c r="L71" i="8"/>
  <c r="N71" i="8"/>
  <c r="AH71" i="8"/>
  <c r="AG71" i="8"/>
  <c r="AF71" i="8"/>
  <c r="AE71" i="8"/>
  <c r="AH125" i="8"/>
  <c r="AG125" i="8"/>
  <c r="E71" i="8"/>
  <c r="G15" i="8"/>
  <c r="F71" i="8"/>
  <c r="H71" i="8"/>
  <c r="L15" i="8"/>
  <c r="O71" i="8"/>
  <c r="AF125" i="8"/>
  <c r="AE125" i="8"/>
  <c r="AD71" i="8"/>
  <c r="AD125" i="8"/>
  <c r="AC71" i="8"/>
  <c r="AC125" i="8"/>
  <c r="AB71" i="8"/>
  <c r="AB125" i="8"/>
  <c r="AA71" i="8"/>
  <c r="AA125" i="8"/>
  <c r="AF124" i="8"/>
  <c r="AG124" i="8"/>
  <c r="AH124" i="8"/>
  <c r="AE124" i="8"/>
  <c r="AB124" i="8"/>
  <c r="AC124" i="8"/>
  <c r="AD124" i="8"/>
  <c r="AA124" i="8"/>
  <c r="AB73" i="8"/>
  <c r="AC73" i="8"/>
  <c r="AD73" i="8"/>
  <c r="AA74" i="8"/>
  <c r="AB74" i="8"/>
  <c r="AC74" i="8"/>
  <c r="AD74" i="8"/>
  <c r="AA75" i="8"/>
  <c r="AB75" i="8"/>
  <c r="AC75" i="8"/>
  <c r="AD75" i="8"/>
  <c r="AA76" i="8"/>
  <c r="AB76" i="8"/>
  <c r="AC76" i="8"/>
  <c r="AD76" i="8"/>
  <c r="AA79" i="8"/>
  <c r="AB79" i="8"/>
  <c r="AC79" i="8"/>
  <c r="AD79" i="8"/>
  <c r="AA80" i="8"/>
  <c r="AB80" i="8"/>
  <c r="AC80" i="8"/>
  <c r="AD80" i="8"/>
  <c r="AA83" i="8"/>
  <c r="AB83" i="8"/>
  <c r="AC83" i="8"/>
  <c r="AD83" i="8"/>
  <c r="AA84" i="8"/>
  <c r="AB84" i="8"/>
  <c r="AC84" i="8"/>
  <c r="AD84" i="8"/>
  <c r="AA85" i="8"/>
  <c r="AB85" i="8"/>
  <c r="AC85" i="8"/>
  <c r="AD85" i="8"/>
  <c r="AA86" i="8"/>
  <c r="AB86" i="8"/>
  <c r="AC86" i="8"/>
  <c r="AD86" i="8"/>
  <c r="AA87" i="8"/>
  <c r="AB87" i="8"/>
  <c r="AC87" i="8"/>
  <c r="AD87" i="8"/>
  <c r="AA88" i="8"/>
  <c r="AB88" i="8"/>
  <c r="AC88" i="8"/>
  <c r="AD88" i="8"/>
  <c r="AA91" i="8"/>
  <c r="AB91" i="8"/>
  <c r="AC91" i="8"/>
  <c r="AD91" i="8"/>
  <c r="AA92" i="8"/>
  <c r="AB92" i="8"/>
  <c r="AC92" i="8"/>
  <c r="AD92" i="8"/>
  <c r="AA93" i="8"/>
  <c r="AB93" i="8"/>
  <c r="AC93" i="8"/>
  <c r="AD93" i="8"/>
  <c r="AA94" i="8"/>
  <c r="AB94" i="8"/>
  <c r="AC94" i="8"/>
  <c r="AD94" i="8"/>
  <c r="AA95" i="8"/>
  <c r="AB95" i="8"/>
  <c r="AC95" i="8"/>
  <c r="AD95" i="8"/>
  <c r="AA98" i="8"/>
  <c r="AB98" i="8"/>
  <c r="AC98" i="8"/>
  <c r="AD98" i="8"/>
  <c r="AA99" i="8"/>
  <c r="AB99" i="8"/>
  <c r="AC99" i="8"/>
  <c r="AD99" i="8"/>
  <c r="AA100" i="8"/>
  <c r="AB100" i="8"/>
  <c r="AC100" i="8"/>
  <c r="AD100" i="8"/>
  <c r="AA101" i="8"/>
  <c r="AB101" i="8"/>
  <c r="AC101" i="8"/>
  <c r="AD101" i="8"/>
  <c r="AA104" i="8"/>
  <c r="AB104" i="8"/>
  <c r="AC104" i="8"/>
  <c r="AD104" i="8"/>
  <c r="AA105" i="8"/>
  <c r="AB105" i="8"/>
  <c r="AC105" i="8"/>
  <c r="AD105" i="8"/>
  <c r="AA106" i="8"/>
  <c r="AB106" i="8"/>
  <c r="AC106" i="8"/>
  <c r="AD106" i="8"/>
  <c r="AA109" i="8"/>
  <c r="AB109" i="8"/>
  <c r="AC109" i="8"/>
  <c r="AD109" i="8"/>
  <c r="AA110" i="8"/>
  <c r="AB110" i="8"/>
  <c r="AC110" i="8"/>
  <c r="AD110" i="8"/>
  <c r="AA111" i="8"/>
  <c r="AB111" i="8"/>
  <c r="AC111" i="8"/>
  <c r="AD111" i="8"/>
  <c r="AA112" i="8"/>
  <c r="AB112" i="8"/>
  <c r="AC112" i="8"/>
  <c r="AD112" i="8"/>
  <c r="AA113" i="8"/>
  <c r="AB113" i="8"/>
  <c r="AC113" i="8"/>
  <c r="AD113" i="8"/>
  <c r="AA114" i="8"/>
  <c r="AB114" i="8"/>
  <c r="AC114" i="8"/>
  <c r="AD114" i="8"/>
  <c r="AA117" i="8"/>
  <c r="AB117" i="8"/>
  <c r="AC117" i="8"/>
  <c r="AD117" i="8"/>
  <c r="AA118" i="8"/>
  <c r="AB118" i="8"/>
  <c r="AC118" i="8"/>
  <c r="AD118" i="8"/>
  <c r="AA119" i="8"/>
  <c r="AB119" i="8"/>
  <c r="AC119" i="8"/>
  <c r="AD119" i="8"/>
  <c r="AA120" i="8"/>
  <c r="AB120" i="8"/>
  <c r="AC120" i="8"/>
  <c r="AD120" i="8"/>
  <c r="AA121" i="8"/>
  <c r="AB121" i="8"/>
  <c r="AC121" i="8"/>
  <c r="AD121" i="8"/>
  <c r="G14" i="8"/>
  <c r="AB14" i="8"/>
  <c r="AB15" i="8"/>
  <c r="G16" i="8"/>
  <c r="AB16" i="8"/>
  <c r="G17" i="8"/>
  <c r="AB17" i="8"/>
  <c r="G18" i="8"/>
  <c r="AB18" i="8"/>
  <c r="G19" i="8"/>
  <c r="AB19" i="8"/>
  <c r="G20" i="8"/>
  <c r="AB20" i="8"/>
  <c r="G21" i="8"/>
  <c r="AB21" i="8"/>
  <c r="G22" i="8"/>
  <c r="AB22" i="8"/>
  <c r="G23" i="8"/>
  <c r="AB23" i="8"/>
  <c r="G24" i="8"/>
  <c r="AB24" i="8"/>
  <c r="G25" i="8"/>
  <c r="AB25" i="8"/>
  <c r="G26" i="8"/>
  <c r="AB26" i="8"/>
  <c r="G27" i="8"/>
  <c r="AB27" i="8"/>
  <c r="G28" i="8"/>
  <c r="AB28" i="8"/>
  <c r="G29" i="8"/>
  <c r="AB29" i="8"/>
  <c r="G30" i="8"/>
  <c r="AB30" i="8"/>
  <c r="G31" i="8"/>
  <c r="AB31" i="8"/>
  <c r="G32" i="8"/>
  <c r="AB32" i="8"/>
  <c r="G33" i="8"/>
  <c r="AB33" i="8"/>
  <c r="G34" i="8"/>
  <c r="AB34" i="8"/>
  <c r="G35" i="8"/>
  <c r="AB35" i="8"/>
  <c r="G36" i="8"/>
  <c r="AB36" i="8"/>
  <c r="G37" i="8"/>
  <c r="AB37" i="8"/>
  <c r="G38" i="8"/>
  <c r="AB38" i="8"/>
  <c r="G39" i="8"/>
  <c r="AB39" i="8"/>
  <c r="G40" i="8"/>
  <c r="AB40" i="8"/>
  <c r="G41" i="8"/>
  <c r="AB41" i="8"/>
  <c r="G42" i="8"/>
  <c r="AB42" i="8"/>
  <c r="G43" i="8"/>
  <c r="AB43" i="8"/>
  <c r="G44" i="8"/>
  <c r="AB44" i="8"/>
  <c r="G45" i="8"/>
  <c r="AB45" i="8"/>
  <c r="G46" i="8"/>
  <c r="AB46" i="8"/>
  <c r="G47" i="8"/>
  <c r="AB47" i="8"/>
  <c r="G48" i="8"/>
  <c r="AB48" i="8"/>
  <c r="G49" i="8"/>
  <c r="AB49" i="8"/>
  <c r="G50" i="8"/>
  <c r="AB50" i="8"/>
  <c r="G51" i="8"/>
  <c r="AB51" i="8"/>
  <c r="G52" i="8"/>
  <c r="AB52" i="8"/>
  <c r="G53" i="8"/>
  <c r="AB53" i="8"/>
  <c r="G54" i="8"/>
  <c r="AB54" i="8"/>
  <c r="G55" i="8"/>
  <c r="AB55" i="8"/>
  <c r="G56" i="8"/>
  <c r="AB56" i="8"/>
  <c r="G57" i="8"/>
  <c r="AB57" i="8"/>
  <c r="G58" i="8"/>
  <c r="AB58" i="8"/>
  <c r="G59" i="8"/>
  <c r="AB59" i="8"/>
  <c r="G60" i="8"/>
  <c r="AB60" i="8"/>
  <c r="G61" i="8"/>
  <c r="AB61" i="8"/>
  <c r="G62" i="8"/>
  <c r="AB62" i="8"/>
  <c r="G63" i="8"/>
  <c r="AB63" i="8"/>
  <c r="G64" i="8"/>
  <c r="AB64" i="8"/>
  <c r="AB65" i="8"/>
  <c r="AC14" i="8"/>
  <c r="AC15" i="8"/>
  <c r="AC16" i="8"/>
  <c r="AC17" i="8"/>
  <c r="AC18" i="8"/>
  <c r="AC19" i="8"/>
  <c r="AC20" i="8"/>
  <c r="AC21" i="8"/>
  <c r="AC22" i="8"/>
  <c r="AC23" i="8"/>
  <c r="AC24" i="8"/>
  <c r="AC25" i="8"/>
  <c r="AC26" i="8"/>
  <c r="AC27" i="8"/>
  <c r="AC28" i="8"/>
  <c r="AC29" i="8"/>
  <c r="AC30" i="8"/>
  <c r="AC31" i="8"/>
  <c r="AC32" i="8"/>
  <c r="AC33" i="8"/>
  <c r="AC34" i="8"/>
  <c r="AC35" i="8"/>
  <c r="AC36" i="8"/>
  <c r="AC37" i="8"/>
  <c r="AC38" i="8"/>
  <c r="AC39" i="8"/>
  <c r="AC40" i="8"/>
  <c r="AC41" i="8"/>
  <c r="AC42" i="8"/>
  <c r="AC43" i="8"/>
  <c r="AC44" i="8"/>
  <c r="AC45" i="8"/>
  <c r="AC46" i="8"/>
  <c r="AC47" i="8"/>
  <c r="AC48" i="8"/>
  <c r="AC49" i="8"/>
  <c r="AC50" i="8"/>
  <c r="AC51" i="8"/>
  <c r="AC52" i="8"/>
  <c r="AC53" i="8"/>
  <c r="AC54" i="8"/>
  <c r="AC55" i="8"/>
  <c r="AC56" i="8"/>
  <c r="AC57" i="8"/>
  <c r="AC58" i="8"/>
  <c r="AC59" i="8"/>
  <c r="AC60" i="8"/>
  <c r="AC61" i="8"/>
  <c r="AC62" i="8"/>
  <c r="AC63" i="8"/>
  <c r="AC64" i="8"/>
  <c r="AC65" i="8"/>
  <c r="AD14" i="8"/>
  <c r="AD15" i="8"/>
  <c r="AD16" i="8"/>
  <c r="AD17" i="8"/>
  <c r="AD18" i="8"/>
  <c r="AD19" i="8"/>
  <c r="AD20" i="8"/>
  <c r="AD21" i="8"/>
  <c r="AD22" i="8"/>
  <c r="AD23" i="8"/>
  <c r="AD24" i="8"/>
  <c r="AD25" i="8"/>
  <c r="AD26" i="8"/>
  <c r="AD27" i="8"/>
  <c r="AD28" i="8"/>
  <c r="AD29" i="8"/>
  <c r="AD30" i="8"/>
  <c r="AD31" i="8"/>
  <c r="AD32" i="8"/>
  <c r="AD33" i="8"/>
  <c r="AD34" i="8"/>
  <c r="AD35" i="8"/>
  <c r="AD36" i="8"/>
  <c r="AD37" i="8"/>
  <c r="AD38" i="8"/>
  <c r="AD39" i="8"/>
  <c r="AD40" i="8"/>
  <c r="AD41" i="8"/>
  <c r="AD42" i="8"/>
  <c r="AD43" i="8"/>
  <c r="AD44" i="8"/>
  <c r="AD45" i="8"/>
  <c r="AD46" i="8"/>
  <c r="AD47" i="8"/>
  <c r="AD48" i="8"/>
  <c r="AD49" i="8"/>
  <c r="AD50" i="8"/>
  <c r="AD51" i="8"/>
  <c r="AD52" i="8"/>
  <c r="AD53" i="8"/>
  <c r="AD54" i="8"/>
  <c r="AD55" i="8"/>
  <c r="AD56" i="8"/>
  <c r="AD57" i="8"/>
  <c r="AD58" i="8"/>
  <c r="AD59" i="8"/>
  <c r="AD60" i="8"/>
  <c r="AD61" i="8"/>
  <c r="AD62" i="8"/>
  <c r="AD63" i="8"/>
  <c r="AD64" i="8"/>
  <c r="AD65" i="8"/>
  <c r="L14" i="8"/>
  <c r="AE14" i="8"/>
  <c r="AE15" i="8"/>
  <c r="L16" i="8"/>
  <c r="AE16" i="8"/>
  <c r="L17" i="8"/>
  <c r="AE17" i="8"/>
  <c r="L18" i="8"/>
  <c r="AE18" i="8"/>
  <c r="L19" i="8"/>
  <c r="AE19" i="8"/>
  <c r="L20" i="8"/>
  <c r="AE20" i="8"/>
  <c r="L21" i="8"/>
  <c r="AE21" i="8"/>
  <c r="L22" i="8"/>
  <c r="AE22" i="8"/>
  <c r="L23" i="8"/>
  <c r="AE23" i="8"/>
  <c r="L24" i="8"/>
  <c r="AE24" i="8"/>
  <c r="L25" i="8"/>
  <c r="AE25" i="8"/>
  <c r="L26" i="8"/>
  <c r="AE26" i="8"/>
  <c r="L27" i="8"/>
  <c r="AE27" i="8"/>
  <c r="L28" i="8"/>
  <c r="AE28" i="8"/>
  <c r="L29" i="8"/>
  <c r="AE29" i="8"/>
  <c r="L30" i="8"/>
  <c r="AE30" i="8"/>
  <c r="L31" i="8"/>
  <c r="AE31" i="8"/>
  <c r="L32" i="8"/>
  <c r="AE32" i="8"/>
  <c r="L33" i="8"/>
  <c r="AE33" i="8"/>
  <c r="L34" i="8"/>
  <c r="AE34" i="8"/>
  <c r="L35" i="8"/>
  <c r="AE35" i="8"/>
  <c r="L36" i="8"/>
  <c r="AE36" i="8"/>
  <c r="L37" i="8"/>
  <c r="AE37" i="8"/>
  <c r="L38" i="8"/>
  <c r="AE38" i="8"/>
  <c r="L39" i="8"/>
  <c r="AE39" i="8"/>
  <c r="L40" i="8"/>
  <c r="AE40" i="8"/>
  <c r="L41" i="8"/>
  <c r="AE41" i="8"/>
  <c r="L42" i="8"/>
  <c r="AE42" i="8"/>
  <c r="L43" i="8"/>
  <c r="AE43" i="8"/>
  <c r="L44" i="8"/>
  <c r="AE44" i="8"/>
  <c r="L45" i="8"/>
  <c r="AE45" i="8"/>
  <c r="L46" i="8"/>
  <c r="AE46" i="8"/>
  <c r="L47" i="8"/>
  <c r="AE47" i="8"/>
  <c r="L48" i="8"/>
  <c r="AE48" i="8"/>
  <c r="L49" i="8"/>
  <c r="AE49" i="8"/>
  <c r="L50" i="8"/>
  <c r="AE50" i="8"/>
  <c r="L51" i="8"/>
  <c r="AE51" i="8"/>
  <c r="L52" i="8"/>
  <c r="AE52" i="8"/>
  <c r="L53" i="8"/>
  <c r="AE53" i="8"/>
  <c r="L54" i="8"/>
  <c r="AE54" i="8"/>
  <c r="L55" i="8"/>
  <c r="AE55" i="8"/>
  <c r="L56" i="8"/>
  <c r="AE56" i="8"/>
  <c r="L57" i="8"/>
  <c r="AE57" i="8"/>
  <c r="L58" i="8"/>
  <c r="AE58" i="8"/>
  <c r="L59" i="8"/>
  <c r="AE59" i="8"/>
  <c r="L60" i="8"/>
  <c r="AE60" i="8"/>
  <c r="L61" i="8"/>
  <c r="AE61" i="8"/>
  <c r="L62" i="8"/>
  <c r="AE62" i="8"/>
  <c r="L63" i="8"/>
  <c r="AE63" i="8"/>
  <c r="L64" i="8"/>
  <c r="AE64" i="8"/>
  <c r="AE65" i="8"/>
  <c r="AF14" i="8"/>
  <c r="AF15" i="8"/>
  <c r="AF16" i="8"/>
  <c r="AF17" i="8"/>
  <c r="AF18" i="8"/>
  <c r="AF19" i="8"/>
  <c r="AF20" i="8"/>
  <c r="AF21" i="8"/>
  <c r="AF22" i="8"/>
  <c r="AF23" i="8"/>
  <c r="AF24" i="8"/>
  <c r="AF25" i="8"/>
  <c r="AF26" i="8"/>
  <c r="AF27" i="8"/>
  <c r="AF28" i="8"/>
  <c r="AF29" i="8"/>
  <c r="AF30" i="8"/>
  <c r="AF31" i="8"/>
  <c r="AF32" i="8"/>
  <c r="AF33" i="8"/>
  <c r="AF34" i="8"/>
  <c r="AF35" i="8"/>
  <c r="AF36" i="8"/>
  <c r="AF37" i="8"/>
  <c r="AF38" i="8"/>
  <c r="AF39" i="8"/>
  <c r="AF40" i="8"/>
  <c r="AF41" i="8"/>
  <c r="AF42" i="8"/>
  <c r="AF43" i="8"/>
  <c r="AF44" i="8"/>
  <c r="AF45" i="8"/>
  <c r="AF46" i="8"/>
  <c r="AF47" i="8"/>
  <c r="AF48" i="8"/>
  <c r="AF49" i="8"/>
  <c r="AF50" i="8"/>
  <c r="AF51" i="8"/>
  <c r="AF52" i="8"/>
  <c r="AF53" i="8"/>
  <c r="AF54" i="8"/>
  <c r="AF55" i="8"/>
  <c r="AF56" i="8"/>
  <c r="AF57" i="8"/>
  <c r="AF58" i="8"/>
  <c r="AF59" i="8"/>
  <c r="AF60" i="8"/>
  <c r="AF61" i="8"/>
  <c r="AF62" i="8"/>
  <c r="AF63" i="8"/>
  <c r="AF64" i="8"/>
  <c r="AF65" i="8"/>
  <c r="AG14" i="8"/>
  <c r="AG15" i="8"/>
  <c r="AG16" i="8"/>
  <c r="AG17" i="8"/>
  <c r="AG18" i="8"/>
  <c r="AG19" i="8"/>
  <c r="AG20" i="8"/>
  <c r="AG21" i="8"/>
  <c r="AG22" i="8"/>
  <c r="AG23" i="8"/>
  <c r="AG24" i="8"/>
  <c r="AG25" i="8"/>
  <c r="AG26" i="8"/>
  <c r="AG27" i="8"/>
  <c r="AG28" i="8"/>
  <c r="AG29" i="8"/>
  <c r="AG30" i="8"/>
  <c r="AG31" i="8"/>
  <c r="AG32" i="8"/>
  <c r="AG33" i="8"/>
  <c r="AG34" i="8"/>
  <c r="AG35" i="8"/>
  <c r="AG36" i="8"/>
  <c r="AG37" i="8"/>
  <c r="AG38" i="8"/>
  <c r="AG39" i="8"/>
  <c r="AG40" i="8"/>
  <c r="AG41" i="8"/>
  <c r="AG42" i="8"/>
  <c r="AG43" i="8"/>
  <c r="AG44" i="8"/>
  <c r="AG45" i="8"/>
  <c r="AG46" i="8"/>
  <c r="AG47" i="8"/>
  <c r="AG48" i="8"/>
  <c r="AG49" i="8"/>
  <c r="AG50" i="8"/>
  <c r="AG51" i="8"/>
  <c r="AG52" i="8"/>
  <c r="AG53" i="8"/>
  <c r="AG54" i="8"/>
  <c r="AG55" i="8"/>
  <c r="AG56" i="8"/>
  <c r="AG57" i="8"/>
  <c r="AG58" i="8"/>
  <c r="AG59" i="8"/>
  <c r="AG60" i="8"/>
  <c r="AG61" i="8"/>
  <c r="AG62" i="8"/>
  <c r="AG63" i="8"/>
  <c r="AG64" i="8"/>
  <c r="AG65" i="8"/>
  <c r="AH14" i="8"/>
  <c r="AH15" i="8"/>
  <c r="AH16" i="8"/>
  <c r="AH17" i="8"/>
  <c r="AH18" i="8"/>
  <c r="AH19" i="8"/>
  <c r="AH20" i="8"/>
  <c r="AH21" i="8"/>
  <c r="AH22" i="8"/>
  <c r="AH23" i="8"/>
  <c r="AH24" i="8"/>
  <c r="AH25" i="8"/>
  <c r="AH26" i="8"/>
  <c r="AH27" i="8"/>
  <c r="AH28" i="8"/>
  <c r="AH29" i="8"/>
  <c r="AH30" i="8"/>
  <c r="AH31" i="8"/>
  <c r="AH32" i="8"/>
  <c r="AH33" i="8"/>
  <c r="AH34" i="8"/>
  <c r="AH35" i="8"/>
  <c r="AH36" i="8"/>
  <c r="AH37" i="8"/>
  <c r="AH38" i="8"/>
  <c r="AH39" i="8"/>
  <c r="AH40" i="8"/>
  <c r="AH41" i="8"/>
  <c r="AH42" i="8"/>
  <c r="AH43" i="8"/>
  <c r="AH44" i="8"/>
  <c r="AH45" i="8"/>
  <c r="AH46" i="8"/>
  <c r="AH47" i="8"/>
  <c r="AH48" i="8"/>
  <c r="AH49" i="8"/>
  <c r="AH50" i="8"/>
  <c r="AH51" i="8"/>
  <c r="AH52" i="8"/>
  <c r="AH53" i="8"/>
  <c r="AH54" i="8"/>
  <c r="AH55" i="8"/>
  <c r="AH56" i="8"/>
  <c r="AH57" i="8"/>
  <c r="AH58" i="8"/>
  <c r="AH59" i="8"/>
  <c r="AH60" i="8"/>
  <c r="AH61" i="8"/>
  <c r="AH62" i="8"/>
  <c r="AH63" i="8"/>
  <c r="AH64" i="8"/>
  <c r="AH65" i="8"/>
  <c r="AA14" i="8"/>
  <c r="AA15" i="8"/>
  <c r="AA16" i="8"/>
  <c r="AA17" i="8"/>
  <c r="AA18" i="8"/>
  <c r="AA19" i="8"/>
  <c r="AA20" i="8"/>
  <c r="AA21" i="8"/>
  <c r="AA22" i="8"/>
  <c r="AA23" i="8"/>
  <c r="AA24" i="8"/>
  <c r="AA25" i="8"/>
  <c r="AA26" i="8"/>
  <c r="AA27" i="8"/>
  <c r="AA28" i="8"/>
  <c r="AA29" i="8"/>
  <c r="AA30" i="8"/>
  <c r="AA31" i="8"/>
  <c r="AA32" i="8"/>
  <c r="AA33" i="8"/>
  <c r="AA34" i="8"/>
  <c r="AA35" i="8"/>
  <c r="AA36" i="8"/>
  <c r="AA37" i="8"/>
  <c r="AA38" i="8"/>
  <c r="AA39" i="8"/>
  <c r="AA40" i="8"/>
  <c r="AA41" i="8"/>
  <c r="AA42" i="8"/>
  <c r="AA43" i="8"/>
  <c r="AA44" i="8"/>
  <c r="AA45" i="8"/>
  <c r="AA46" i="8"/>
  <c r="AA47" i="8"/>
  <c r="AA48" i="8"/>
  <c r="AA49" i="8"/>
  <c r="AA50" i="8"/>
  <c r="AA51" i="8"/>
  <c r="AA52" i="8"/>
  <c r="AA53" i="8"/>
  <c r="AA54" i="8"/>
  <c r="AA55" i="8"/>
  <c r="AA56" i="8"/>
  <c r="AA57" i="8"/>
  <c r="AA58" i="8"/>
  <c r="AA59" i="8"/>
  <c r="AA60" i="8"/>
  <c r="AA61" i="8"/>
  <c r="AA62" i="8"/>
  <c r="AA63" i="8"/>
  <c r="AA64" i="8"/>
  <c r="AA65" i="8"/>
  <c r="G13" i="8"/>
  <c r="L13" i="8"/>
  <c r="M13" i="8"/>
  <c r="AF13" i="8"/>
  <c r="AG13" i="8"/>
  <c r="AH13" i="8"/>
  <c r="AE13" i="8"/>
  <c r="AB13" i="8"/>
  <c r="AC13" i="8"/>
  <c r="AD13" i="8"/>
  <c r="AA13" i="8"/>
  <c r="G65" i="8"/>
  <c r="L65" i="8"/>
  <c r="D23" i="10"/>
  <c r="C23" i="10"/>
  <c r="B2" i="10"/>
  <c r="D73" i="9"/>
  <c r="H117" i="8"/>
  <c r="H118" i="8"/>
  <c r="H119" i="8"/>
  <c r="H120" i="8"/>
  <c r="H121" i="8"/>
  <c r="H122" i="8"/>
  <c r="D71" i="9"/>
  <c r="H109" i="8"/>
  <c r="H110" i="8"/>
  <c r="H111" i="8"/>
  <c r="H112" i="8"/>
  <c r="H113" i="8"/>
  <c r="H114" i="8"/>
  <c r="H115" i="8"/>
  <c r="D64" i="9"/>
  <c r="H104" i="8"/>
  <c r="H105" i="8"/>
  <c r="H106" i="8"/>
  <c r="H107" i="8"/>
  <c r="D56" i="9"/>
  <c r="H98" i="8"/>
  <c r="H99" i="8"/>
  <c r="H100" i="8"/>
  <c r="H101" i="8"/>
  <c r="H102" i="8"/>
  <c r="D51" i="9"/>
  <c r="H91" i="8"/>
  <c r="H92" i="8"/>
  <c r="H93" i="8"/>
  <c r="H94" i="8"/>
  <c r="H95" i="8"/>
  <c r="H96" i="8"/>
  <c r="D45" i="9"/>
  <c r="H83" i="8"/>
  <c r="H84" i="8"/>
  <c r="H85" i="8"/>
  <c r="H86" i="8"/>
  <c r="H87" i="8"/>
  <c r="H88" i="8"/>
  <c r="H89" i="8"/>
  <c r="D38" i="9"/>
  <c r="H79" i="8"/>
  <c r="H80" i="8"/>
  <c r="H81" i="8"/>
  <c r="D30" i="9"/>
  <c r="H73" i="8"/>
  <c r="H74" i="8"/>
  <c r="H75" i="8"/>
  <c r="H76" i="8"/>
  <c r="H77" i="8"/>
  <c r="D26" i="9"/>
  <c r="D20" i="9"/>
  <c r="D74" i="9"/>
  <c r="E73" i="9"/>
  <c r="N117" i="8"/>
  <c r="N118" i="8"/>
  <c r="N119" i="8"/>
  <c r="N120" i="8"/>
  <c r="N121" i="8"/>
  <c r="N122" i="8"/>
  <c r="E71" i="9"/>
  <c r="N109" i="8"/>
  <c r="N110" i="8"/>
  <c r="N111" i="8"/>
  <c r="N112" i="8"/>
  <c r="N113" i="8"/>
  <c r="N114" i="8"/>
  <c r="N115" i="8"/>
  <c r="E64" i="9"/>
  <c r="N104" i="8"/>
  <c r="N105" i="8"/>
  <c r="N106" i="8"/>
  <c r="N107" i="8"/>
  <c r="E56" i="9"/>
  <c r="N98" i="8"/>
  <c r="N99" i="8"/>
  <c r="N100" i="8"/>
  <c r="N101" i="8"/>
  <c r="N102" i="8"/>
  <c r="E51" i="9"/>
  <c r="N91" i="8"/>
  <c r="N92" i="8"/>
  <c r="N93" i="8"/>
  <c r="N94" i="8"/>
  <c r="N95" i="8"/>
  <c r="N96" i="8"/>
  <c r="E45" i="9"/>
  <c r="N83" i="8"/>
  <c r="N84" i="8"/>
  <c r="N85" i="8"/>
  <c r="N86" i="8"/>
  <c r="N87" i="8"/>
  <c r="N88" i="8"/>
  <c r="N89" i="8"/>
  <c r="E38" i="9"/>
  <c r="N79" i="8"/>
  <c r="N80" i="8"/>
  <c r="N81" i="8"/>
  <c r="E30" i="9"/>
  <c r="N73" i="8"/>
  <c r="N74" i="8"/>
  <c r="N75" i="8"/>
  <c r="N76" i="8"/>
  <c r="N77" i="8"/>
  <c r="E26" i="9"/>
  <c r="E20" i="9"/>
  <c r="E74" i="9"/>
  <c r="G13" i="5"/>
  <c r="E69" i="5"/>
  <c r="F69" i="5"/>
  <c r="H69" i="5"/>
  <c r="C20" i="9"/>
  <c r="F20" i="9"/>
  <c r="C73" i="9"/>
  <c r="F73" i="9"/>
  <c r="C71" i="9"/>
  <c r="F71" i="9"/>
  <c r="C64" i="9"/>
  <c r="F64" i="9"/>
  <c r="C56" i="9"/>
  <c r="F56" i="9"/>
  <c r="C51" i="9"/>
  <c r="F51" i="9"/>
  <c r="C45" i="9"/>
  <c r="F45" i="9"/>
  <c r="C38" i="9"/>
  <c r="F38" i="9"/>
  <c r="C30" i="9"/>
  <c r="F30" i="9"/>
  <c r="C26" i="9"/>
  <c r="F26" i="9"/>
  <c r="F74" i="9"/>
  <c r="C74" i="9"/>
  <c r="B67" i="9"/>
  <c r="B68" i="9"/>
  <c r="B69" i="9"/>
  <c r="B70" i="9"/>
  <c r="B66" i="9"/>
  <c r="B41" i="9"/>
  <c r="B42" i="9"/>
  <c r="B43" i="9"/>
  <c r="B44" i="9"/>
  <c r="B40" i="9"/>
  <c r="D22" i="9"/>
  <c r="E22" i="9"/>
  <c r="C22" i="9"/>
  <c r="F22" i="9"/>
  <c r="D23" i="9"/>
  <c r="E23" i="9"/>
  <c r="C23" i="9"/>
  <c r="F23" i="9"/>
  <c r="D24" i="9"/>
  <c r="E24" i="9"/>
  <c r="C24" i="9"/>
  <c r="F24" i="9"/>
  <c r="D25" i="9"/>
  <c r="E25" i="9"/>
  <c r="C25" i="9"/>
  <c r="F25" i="9"/>
  <c r="D28" i="9"/>
  <c r="E28" i="9"/>
  <c r="C28" i="9"/>
  <c r="F28" i="9"/>
  <c r="D29" i="9"/>
  <c r="E29" i="9"/>
  <c r="C29" i="9"/>
  <c r="F29" i="9"/>
  <c r="D32" i="9"/>
  <c r="E32" i="9"/>
  <c r="C32" i="9"/>
  <c r="F32" i="9"/>
  <c r="D33" i="9"/>
  <c r="E33" i="9"/>
  <c r="C33" i="9"/>
  <c r="F33" i="9"/>
  <c r="D34" i="9"/>
  <c r="E34" i="9"/>
  <c r="C34" i="9"/>
  <c r="F34" i="9"/>
  <c r="D35" i="9"/>
  <c r="E35" i="9"/>
  <c r="C35" i="9"/>
  <c r="F35" i="9"/>
  <c r="D36" i="9"/>
  <c r="E36" i="9"/>
  <c r="C36" i="9"/>
  <c r="F36" i="9"/>
  <c r="D37" i="9"/>
  <c r="E37" i="9"/>
  <c r="C37" i="9"/>
  <c r="F37" i="9"/>
  <c r="C40" i="9"/>
  <c r="D40" i="9"/>
  <c r="E40" i="9"/>
  <c r="F40" i="9"/>
  <c r="C41" i="9"/>
  <c r="D41" i="9"/>
  <c r="E41" i="9"/>
  <c r="F41" i="9"/>
  <c r="C42" i="9"/>
  <c r="D42" i="9"/>
  <c r="E42" i="9"/>
  <c r="F42" i="9"/>
  <c r="C43" i="9"/>
  <c r="D43" i="9"/>
  <c r="E43" i="9"/>
  <c r="F43" i="9"/>
  <c r="C44" i="9"/>
  <c r="D44" i="9"/>
  <c r="E44" i="9"/>
  <c r="F44" i="9"/>
  <c r="C47" i="9"/>
  <c r="D47" i="9"/>
  <c r="E47" i="9"/>
  <c r="F47" i="9"/>
  <c r="C48" i="9"/>
  <c r="D48" i="9"/>
  <c r="E48" i="9"/>
  <c r="F48" i="9"/>
  <c r="C49" i="9"/>
  <c r="D49" i="9"/>
  <c r="E49" i="9"/>
  <c r="F49" i="9"/>
  <c r="C50" i="9"/>
  <c r="D50" i="9"/>
  <c r="E50" i="9"/>
  <c r="F50" i="9"/>
  <c r="C53" i="9"/>
  <c r="D53" i="9"/>
  <c r="E53" i="9"/>
  <c r="F53" i="9"/>
  <c r="C54" i="9"/>
  <c r="D54" i="9"/>
  <c r="E54" i="9"/>
  <c r="F54" i="9"/>
  <c r="C55" i="9"/>
  <c r="D55" i="9"/>
  <c r="E55" i="9"/>
  <c r="F55" i="9"/>
  <c r="C58" i="9"/>
  <c r="D58" i="9"/>
  <c r="E58" i="9"/>
  <c r="F58" i="9"/>
  <c r="C59" i="9"/>
  <c r="D59" i="9"/>
  <c r="E59" i="9"/>
  <c r="F59" i="9"/>
  <c r="C60" i="9"/>
  <c r="D60" i="9"/>
  <c r="E60" i="9"/>
  <c r="F60" i="9"/>
  <c r="C61" i="9"/>
  <c r="D61" i="9"/>
  <c r="E61" i="9"/>
  <c r="F61" i="9"/>
  <c r="C62" i="9"/>
  <c r="D62" i="9"/>
  <c r="E62" i="9"/>
  <c r="F62" i="9"/>
  <c r="C63" i="9"/>
  <c r="D63" i="9"/>
  <c r="E63" i="9"/>
  <c r="F63" i="9"/>
  <c r="C66" i="9"/>
  <c r="D66" i="9"/>
  <c r="E66" i="9"/>
  <c r="F66" i="9"/>
  <c r="C67" i="9"/>
  <c r="D67" i="9"/>
  <c r="E67" i="9"/>
  <c r="F67" i="9"/>
  <c r="C68" i="9"/>
  <c r="D68" i="9"/>
  <c r="E68" i="9"/>
  <c r="F68" i="9"/>
  <c r="C69" i="9"/>
  <c r="D69" i="9"/>
  <c r="E69" i="9"/>
  <c r="F69" i="9"/>
  <c r="C70" i="9"/>
  <c r="D70" i="9"/>
  <c r="E70" i="9"/>
  <c r="F70" i="9"/>
  <c r="B2" i="9"/>
  <c r="O100" i="8"/>
  <c r="M122" i="8"/>
  <c r="M115" i="8"/>
  <c r="M107" i="8"/>
  <c r="M102" i="8"/>
  <c r="M96" i="8"/>
  <c r="M89" i="8"/>
  <c r="M81" i="8"/>
  <c r="M77" i="8"/>
  <c r="M126" i="8"/>
  <c r="K122" i="8"/>
  <c r="K115" i="8"/>
  <c r="K107" i="8"/>
  <c r="K102" i="8"/>
  <c r="K96" i="8"/>
  <c r="K89" i="8"/>
  <c r="K81" i="8"/>
  <c r="K77" i="8"/>
  <c r="K126" i="8"/>
  <c r="J122" i="8"/>
  <c r="J115" i="8"/>
  <c r="J107" i="8"/>
  <c r="J102" i="8"/>
  <c r="J96" i="8"/>
  <c r="J89" i="8"/>
  <c r="J81" i="8"/>
  <c r="J77" i="8"/>
  <c r="J71" i="8"/>
  <c r="J126" i="8"/>
  <c r="I122" i="8"/>
  <c r="I115" i="8"/>
  <c r="I107" i="8"/>
  <c r="I102" i="8"/>
  <c r="I96" i="8"/>
  <c r="I89" i="8"/>
  <c r="I81" i="8"/>
  <c r="I77" i="8"/>
  <c r="I71" i="8"/>
  <c r="I126" i="8"/>
  <c r="O124" i="8"/>
  <c r="O105" i="8"/>
  <c r="O106" i="8"/>
  <c r="O104" i="8"/>
  <c r="O107" i="8"/>
  <c r="O99" i="8"/>
  <c r="O101" i="8"/>
  <c r="O98" i="8"/>
  <c r="O92" i="8"/>
  <c r="O93" i="8"/>
  <c r="O94" i="8"/>
  <c r="O95" i="8"/>
  <c r="O91" i="8"/>
  <c r="O96" i="8"/>
  <c r="O84" i="8"/>
  <c r="O83" i="8"/>
  <c r="O85" i="8"/>
  <c r="O86" i="8"/>
  <c r="O87" i="8"/>
  <c r="O88" i="8"/>
  <c r="O89" i="8"/>
  <c r="O80" i="8"/>
  <c r="O79" i="8"/>
  <c r="O81" i="8"/>
  <c r="O74" i="8"/>
  <c r="O75" i="8"/>
  <c r="O76" i="8"/>
  <c r="O77" i="8"/>
  <c r="O73" i="8"/>
  <c r="L77" i="8"/>
  <c r="G122" i="8"/>
  <c r="F122" i="8"/>
  <c r="E122" i="8"/>
  <c r="D122" i="8"/>
  <c r="C122" i="8"/>
  <c r="G115" i="8"/>
  <c r="F115" i="8"/>
  <c r="E115" i="8"/>
  <c r="D115" i="8"/>
  <c r="C115" i="8"/>
  <c r="G107" i="8"/>
  <c r="F107" i="8"/>
  <c r="E107" i="8"/>
  <c r="D107" i="8"/>
  <c r="C107" i="8"/>
  <c r="G102" i="8"/>
  <c r="F102" i="8"/>
  <c r="E102" i="8"/>
  <c r="D102" i="8"/>
  <c r="C102" i="8"/>
  <c r="G96" i="8"/>
  <c r="F96" i="8"/>
  <c r="E96" i="8"/>
  <c r="D96" i="8"/>
  <c r="C96" i="8"/>
  <c r="G89" i="8"/>
  <c r="F89" i="8"/>
  <c r="E89" i="8"/>
  <c r="D89" i="8"/>
  <c r="C89" i="8"/>
  <c r="G81" i="8"/>
  <c r="F81" i="8"/>
  <c r="E81" i="8"/>
  <c r="D81" i="8"/>
  <c r="C81" i="8"/>
  <c r="G77" i="8"/>
  <c r="F77" i="8"/>
  <c r="E77" i="8"/>
  <c r="D77" i="8"/>
  <c r="C77" i="8"/>
  <c r="D71" i="8"/>
  <c r="C71" i="8"/>
  <c r="M60" i="8"/>
  <c r="M52" i="8"/>
  <c r="M51" i="8"/>
  <c r="M44" i="8"/>
  <c r="M43" i="8"/>
  <c r="M36" i="8"/>
  <c r="M35" i="8"/>
  <c r="M28" i="8"/>
  <c r="M27" i="8"/>
  <c r="M19" i="8"/>
  <c r="B2" i="8"/>
  <c r="H103" i="5"/>
  <c r="H104" i="5"/>
  <c r="H102" i="5"/>
  <c r="H105" i="5"/>
  <c r="H116" i="5"/>
  <c r="H117" i="5"/>
  <c r="H118" i="5"/>
  <c r="H119" i="5"/>
  <c r="H115" i="5"/>
  <c r="D120" i="5"/>
  <c r="E120" i="5"/>
  <c r="F120" i="5"/>
  <c r="G120" i="5"/>
  <c r="C120" i="5"/>
  <c r="D113" i="5"/>
  <c r="E113" i="5"/>
  <c r="F113" i="5"/>
  <c r="G113" i="5"/>
  <c r="C113" i="5"/>
  <c r="H108" i="5"/>
  <c r="H109" i="5"/>
  <c r="H110" i="5"/>
  <c r="H111" i="5"/>
  <c r="H112" i="5"/>
  <c r="H107" i="5"/>
  <c r="D105" i="5"/>
  <c r="E105" i="5"/>
  <c r="F105" i="5"/>
  <c r="G105" i="5"/>
  <c r="C105" i="5"/>
  <c r="D100" i="5"/>
  <c r="E100" i="5"/>
  <c r="F100" i="5"/>
  <c r="G100" i="5"/>
  <c r="C100" i="5"/>
  <c r="H97" i="5"/>
  <c r="H98" i="5"/>
  <c r="H99" i="5"/>
  <c r="H96" i="5"/>
  <c r="D94" i="5"/>
  <c r="E94" i="5"/>
  <c r="F94" i="5"/>
  <c r="G94" i="5"/>
  <c r="C94" i="5"/>
  <c r="H90" i="5"/>
  <c r="H91" i="5"/>
  <c r="H92" i="5"/>
  <c r="H93" i="5"/>
  <c r="H89" i="5"/>
  <c r="D87" i="5"/>
  <c r="E87" i="5"/>
  <c r="F87" i="5"/>
  <c r="G87" i="5"/>
  <c r="C87" i="5"/>
  <c r="H82" i="5"/>
  <c r="H83" i="5"/>
  <c r="H84" i="5"/>
  <c r="H85" i="5"/>
  <c r="H86" i="5"/>
  <c r="H81" i="5"/>
  <c r="D79" i="5"/>
  <c r="E79" i="5"/>
  <c r="F79" i="5"/>
  <c r="G79" i="5"/>
  <c r="C79" i="5"/>
  <c r="H78" i="5"/>
  <c r="H77" i="5"/>
  <c r="H79" i="5"/>
  <c r="D75" i="5"/>
  <c r="E75" i="5"/>
  <c r="F75" i="5"/>
  <c r="G75" i="5"/>
  <c r="C75" i="5"/>
  <c r="H72" i="5"/>
  <c r="H73" i="5"/>
  <c r="H74" i="5"/>
  <c r="H71" i="5"/>
  <c r="H75" i="5"/>
  <c r="G20" i="5"/>
  <c r="G21" i="5"/>
  <c r="G22" i="5"/>
  <c r="G23" i="5"/>
  <c r="G24" i="5"/>
  <c r="G25" i="5"/>
  <c r="G26" i="5"/>
  <c r="G27" i="5"/>
  <c r="G28" i="5"/>
  <c r="G29" i="5"/>
  <c r="G30" i="5"/>
  <c r="G31" i="5"/>
  <c r="G32" i="5"/>
  <c r="G33" i="5"/>
  <c r="G34" i="5"/>
  <c r="G35" i="5"/>
  <c r="G36" i="5"/>
  <c r="G37" i="5"/>
  <c r="G38" i="5"/>
  <c r="G39" i="5"/>
  <c r="G40" i="5"/>
  <c r="G41" i="5"/>
  <c r="B2" i="5"/>
  <c r="O102" i="8"/>
  <c r="H126" i="8"/>
  <c r="M59" i="8"/>
  <c r="L81" i="8"/>
  <c r="M18" i="8"/>
  <c r="M26" i="8"/>
  <c r="M34" i="8"/>
  <c r="M42" i="8"/>
  <c r="M50" i="8"/>
  <c r="M58" i="8"/>
  <c r="M61" i="8"/>
  <c r="M20" i="8"/>
  <c r="M21" i="8"/>
  <c r="M29" i="8"/>
  <c r="M37" i="8"/>
  <c r="M45" i="8"/>
  <c r="M53" i="8"/>
  <c r="M22" i="8"/>
  <c r="M30" i="8"/>
  <c r="M38" i="8"/>
  <c r="M46" i="8"/>
  <c r="M54" i="8"/>
  <c r="M62" i="8"/>
  <c r="M15" i="8"/>
  <c r="M23" i="8"/>
  <c r="M31" i="8"/>
  <c r="M39" i="8"/>
  <c r="M47" i="8"/>
  <c r="M55" i="8"/>
  <c r="M63" i="8"/>
  <c r="M16" i="8"/>
  <c r="M24" i="8"/>
  <c r="M32" i="8"/>
  <c r="M40" i="8"/>
  <c r="M48" i="8"/>
  <c r="M56" i="8"/>
  <c r="M64" i="8"/>
  <c r="M17" i="8"/>
  <c r="M25" i="8"/>
  <c r="M33" i="8"/>
  <c r="M41" i="8"/>
  <c r="M49" i="8"/>
  <c r="M57" i="8"/>
  <c r="M14" i="8"/>
  <c r="L96" i="8"/>
  <c r="L122" i="8"/>
  <c r="L115" i="8"/>
  <c r="L107" i="8"/>
  <c r="L102" i="8"/>
  <c r="L89" i="8"/>
  <c r="L126" i="8"/>
  <c r="G126" i="8"/>
  <c r="C126" i="8"/>
  <c r="F126" i="8"/>
  <c r="E126" i="8"/>
  <c r="D126" i="8"/>
  <c r="H87" i="5"/>
  <c r="H100" i="5"/>
  <c r="H113" i="5"/>
  <c r="G124" i="5"/>
  <c r="H94" i="5"/>
  <c r="M65" i="8"/>
  <c r="O110" i="8"/>
  <c r="O118" i="8"/>
  <c r="O121" i="8"/>
  <c r="O120" i="8"/>
  <c r="O119" i="8"/>
  <c r="O109" i="8"/>
  <c r="O113" i="8"/>
  <c r="O111" i="8"/>
  <c r="O112" i="8"/>
  <c r="G42" i="5"/>
  <c r="G43" i="5"/>
  <c r="G44" i="5"/>
  <c r="G45" i="5"/>
  <c r="G46" i="5"/>
  <c r="G18" i="5"/>
  <c r="G19" i="5"/>
  <c r="G47" i="5"/>
  <c r="G48" i="5"/>
  <c r="G49" i="5"/>
  <c r="G50" i="5"/>
  <c r="G51" i="5"/>
  <c r="G52" i="5"/>
  <c r="G53" i="5"/>
  <c r="G54" i="5"/>
  <c r="G55" i="5"/>
  <c r="G56" i="5"/>
  <c r="G57" i="5"/>
  <c r="G14" i="5"/>
  <c r="G15" i="5"/>
  <c r="G16" i="5"/>
  <c r="G17" i="5"/>
  <c r="G58" i="5"/>
  <c r="G59" i="5"/>
  <c r="G60" i="5"/>
  <c r="G61" i="5"/>
  <c r="G62" i="5"/>
  <c r="G63" i="5"/>
  <c r="G12" i="5"/>
  <c r="N126" i="8"/>
  <c r="O126" i="8"/>
  <c r="O117" i="8"/>
  <c r="O122" i="8"/>
  <c r="O114" i="8"/>
  <c r="O115" i="8"/>
  <c r="E124" i="5"/>
  <c r="D69" i="5"/>
  <c r="D124" i="5"/>
  <c r="C69" i="5"/>
  <c r="C124" i="5"/>
  <c r="G64" i="5"/>
  <c r="F124" i="5"/>
  <c r="H120" i="5"/>
  <c r="H124" i="5"/>
</calcChain>
</file>

<file path=xl/sharedStrings.xml><?xml version="1.0" encoding="utf-8"?>
<sst xmlns="http://schemas.openxmlformats.org/spreadsheetml/2006/main" count="451" uniqueCount="203">
  <si>
    <t>Potential Supplier Name:</t>
  </si>
  <si>
    <t>Further Information</t>
  </si>
  <si>
    <t>Companies House Registration Number</t>
  </si>
  <si>
    <t>Charities Reference Number</t>
  </si>
  <si>
    <t>VAT Registration Number</t>
  </si>
  <si>
    <t>What is the legal status / type of Bidder?</t>
  </si>
  <si>
    <t>If Other…</t>
  </si>
  <si>
    <t>Describe your business strategy - From your annual report, what is your future strategic direction?</t>
  </si>
  <si>
    <t>Declaration</t>
  </si>
  <si>
    <t>I hereby declare that the information contained within this pricing proposal represents a true and fair view of the Organisations cost data; and, if successful, that I will be bound by the prices detailed in the payment schedule subject to DfE terms.
I am enclosing an electronic version of my Contract Cost Register.</t>
  </si>
  <si>
    <t>SIGNED</t>
  </si>
  <si>
    <t>POSITION WITHIN ORGANISATION</t>
  </si>
  <si>
    <t>DATE</t>
  </si>
  <si>
    <t>Basic Instructions to bidders</t>
  </si>
  <si>
    <t>Cost area</t>
  </si>
  <si>
    <t>Description</t>
  </si>
  <si>
    <t>Definition</t>
  </si>
  <si>
    <t>General</t>
  </si>
  <si>
    <t>Direct</t>
  </si>
  <si>
    <t>Costs incurred directly for delivery of activity relating to this Contract. Direct staff are defined as these directly involved in front line activities. This should include the full cost to the employer and therefore include both employer NI Contribution and any pension costs</t>
  </si>
  <si>
    <t>Indirect</t>
  </si>
  <si>
    <t>Costs incurred through indirect activity, such as Overheads. Indirect staff are defined as those involved in the management and indirect activities within the business. This should include the full cost to the employer and therefore include both employer NI Contribution and and any pension costs</t>
  </si>
  <si>
    <t>Fixed</t>
  </si>
  <si>
    <t>Costs incurred for this contract that would remain constant and unaffected with varying output volume of delivery.</t>
  </si>
  <si>
    <t>Variable</t>
  </si>
  <si>
    <t>Costs incurred for this contract which vary dependent upon the output volume of delivery.</t>
  </si>
  <si>
    <t>Semi-Variable</t>
  </si>
  <si>
    <t>Semi-Variable costs are not listed as a drop down option. Please select the most applicable for the particular cost-line.
However, if the secondary cost type has a total value above £100k, split the cost line into 2 and proportionately value the cost line.
Example below.</t>
  </si>
  <si>
    <t>Staff Costs</t>
  </si>
  <si>
    <t>Staff Related Expenses</t>
  </si>
  <si>
    <t>This is defined as any costs incurred from staff, not including salary costs. Examples of this may be staff travel and subsistence incurred in delivery of the contract</t>
  </si>
  <si>
    <t>Staff Training</t>
  </si>
  <si>
    <t>Defined as any training staff require to deliver this contract. Examples of this are one-off specialist adviser training or on-going training required</t>
  </si>
  <si>
    <t>Staff recruitment</t>
  </si>
  <si>
    <t>Any directly attributable cost incurred in recruiting staff members</t>
  </si>
  <si>
    <t>Other Staff Costs</t>
  </si>
  <si>
    <t>Costs incurred relating to staffing which do not fit into any previous category</t>
  </si>
  <si>
    <t>Off Site Costs</t>
  </si>
  <si>
    <t>Venue Hire Costs</t>
  </si>
  <si>
    <t>Costs incurred relating to the hire  purchase of function rooms or event space from a third party organisation</t>
  </si>
  <si>
    <t>Other Costs</t>
  </si>
  <si>
    <t>Costs relating to Off Site costs  which do not fit into any previous category</t>
  </si>
  <si>
    <t>Technology Costs</t>
  </si>
  <si>
    <t>IT Hardware</t>
  </si>
  <si>
    <t xml:space="preserve">Costs incurred in relation to IT Hardware used for this contract. Please include full capital costs and no depreciation or amortisation </t>
  </si>
  <si>
    <t>IT Software</t>
  </si>
  <si>
    <t xml:space="preserve">Costs incurred in relation to IT Software used for this contract. Please include full capital costs and no depreciation or amortisation </t>
  </si>
  <si>
    <t>IT Maintenance</t>
  </si>
  <si>
    <t>Costs incurred in relation to maintenance of IT equipment used in this contract</t>
  </si>
  <si>
    <t>IT Security</t>
  </si>
  <si>
    <t>Costs incurred in relation to security of IT equipment and systems used in this contract</t>
  </si>
  <si>
    <t>IT Telephony &amp; Communications</t>
  </si>
  <si>
    <t>Costs incurred to provide telephony and communications for this contract. May include provision of landlines, mobiles devices</t>
  </si>
  <si>
    <t>Other IT Costs</t>
  </si>
  <si>
    <t>Costs relating to Telephony &amp; Communications which do not fit into any previous category</t>
  </si>
  <si>
    <t>Subcontractor Costs</t>
  </si>
  <si>
    <t>Operating Costs</t>
  </si>
  <si>
    <t>Office Equipment</t>
  </si>
  <si>
    <t>Costs incurred in purchasing any office equipment used in deliveryu of this contract</t>
  </si>
  <si>
    <t>Print &amp; Stationery</t>
  </si>
  <si>
    <t>Costs incurred including costs for office machinery such as printers. This should also include consummables required</t>
  </si>
  <si>
    <t>Marketing Costs</t>
  </si>
  <si>
    <t>Costs incurred for marketing support in delivery of this contract. Example Website, social media</t>
  </si>
  <si>
    <t>Storage Costs</t>
  </si>
  <si>
    <t>Costs incurred for storage of documentation relating to this contract. Storage costs should only be charged when complying with data protection legislation of DfE regulation</t>
  </si>
  <si>
    <t>Other Operating Costs</t>
  </si>
  <si>
    <t>Costs relating to operating costs which do not fit into any previous category</t>
  </si>
  <si>
    <t>Consultancy Costs</t>
  </si>
  <si>
    <t>Legal</t>
  </si>
  <si>
    <t>Costs incurred for any legal fee in relation to delivery of this contract</t>
  </si>
  <si>
    <t>Auditing</t>
  </si>
  <si>
    <t>Costs incurred for any auditing fee in relation to delivery of this contract</t>
  </si>
  <si>
    <t>Other Professional Consultancy services</t>
  </si>
  <si>
    <t>Costs relating to professional and consultancy services which do not fit into any previous category</t>
  </si>
  <si>
    <t>Corporate Overheads</t>
  </si>
  <si>
    <t>HR Support</t>
  </si>
  <si>
    <t>Costs incurred for the Finance support in the delivery of this contract</t>
  </si>
  <si>
    <t>Finance Support</t>
  </si>
  <si>
    <t>Costs incurred for the HR support in the delivery of this contract</t>
  </si>
  <si>
    <t>Financing Costs</t>
  </si>
  <si>
    <t>Costs incurred in obtaining finance to deliver this contract</t>
  </si>
  <si>
    <t>Rent/Lease</t>
  </si>
  <si>
    <t>Please ensure only costs for property directly used in delivery of this contract are included</t>
  </si>
  <si>
    <t>Rates</t>
  </si>
  <si>
    <t>Any rates applicable should be included in this category which may include business rates, insurance rates and service charges</t>
  </si>
  <si>
    <t>Other Corporate Overheads</t>
  </si>
  <si>
    <t>Costs  incurred relating to corporate overheads which do not fit into any previous category</t>
  </si>
  <si>
    <t>Risk Premium</t>
  </si>
  <si>
    <t>Any risk premiums identified with delivering the contract.</t>
  </si>
  <si>
    <t>Profit/Operating Surplus</t>
  </si>
  <si>
    <t>Any profit or operating surplus being charged for the delivery of this contract</t>
  </si>
  <si>
    <t>Potential Supplier Name</t>
  </si>
  <si>
    <t>TOTAL DELIVERY COST SUMMARY</t>
  </si>
  <si>
    <t>Set-up</t>
  </si>
  <si>
    <t>Delivery Total</t>
  </si>
  <si>
    <t>Total</t>
  </si>
  <si>
    <t>Year 1</t>
  </si>
  <si>
    <t>Year 2</t>
  </si>
  <si>
    <t>STAFF COSTS</t>
  </si>
  <si>
    <t>Total Staff Costs</t>
  </si>
  <si>
    <t>STAFF RELATED COSTS</t>
  </si>
  <si>
    <t>Staff Travel and Subsistence</t>
  </si>
  <si>
    <t>Staff Recruitment</t>
  </si>
  <si>
    <t xml:space="preserve">Other please specify </t>
  </si>
  <si>
    <t>Total Staff Related Costs</t>
  </si>
  <si>
    <t>OFF SITE COSTS</t>
  </si>
  <si>
    <t>Total Off Site Costs</t>
  </si>
  <si>
    <t>TECHNOLOGY COSTS</t>
  </si>
  <si>
    <t>IT Security Costs</t>
  </si>
  <si>
    <t>Telephony and  Communications</t>
  </si>
  <si>
    <t>Total Technology Costs</t>
  </si>
  <si>
    <t>SUB CONTRACTOR COSTS</t>
  </si>
  <si>
    <t>Total Sub Contractor Costs</t>
  </si>
  <si>
    <t>OPERATING COSTS</t>
  </si>
  <si>
    <t>Other costs</t>
  </si>
  <si>
    <t>Total Operating Costs</t>
  </si>
  <si>
    <t>CONSULTANCY COSTS</t>
  </si>
  <si>
    <t>Legal Fees</t>
  </si>
  <si>
    <t>Auditing Fees</t>
  </si>
  <si>
    <t xml:space="preserve">Other </t>
  </si>
  <si>
    <t>Total Consultancy Costs</t>
  </si>
  <si>
    <t>COPORATE OVERHEADS</t>
  </si>
  <si>
    <t>HR Support Costs</t>
  </si>
  <si>
    <t>Finance Support Costs</t>
  </si>
  <si>
    <t>Rent</t>
  </si>
  <si>
    <t>Other Corporate Overhead Costs</t>
  </si>
  <si>
    <t>Total Corporate Overheads</t>
  </si>
  <si>
    <t>RISK PREMUIM</t>
  </si>
  <si>
    <t>Total Risk Premium</t>
  </si>
  <si>
    <t>PROFT/OPERATING SURPLUS</t>
  </si>
  <si>
    <t xml:space="preserve">Profit </t>
  </si>
  <si>
    <t>TOTAL</t>
  </si>
  <si>
    <t>SET UP COSTS</t>
  </si>
  <si>
    <t>Job Title</t>
  </si>
  <si>
    <t>Direct or Indirect</t>
  </si>
  <si>
    <t>Fixed or Variable</t>
  </si>
  <si>
    <t>FTE Proposed</t>
  </si>
  <si>
    <t>Annual Salary</t>
  </si>
  <si>
    <t>Cost</t>
  </si>
  <si>
    <t>Comments:</t>
  </si>
  <si>
    <t>EXAMPLE Project Manager</t>
  </si>
  <si>
    <t>Activity Costs</t>
  </si>
  <si>
    <t>VAT</t>
  </si>
  <si>
    <t>SUB CONTRACTOR COSTS (please include description of cost in column B)</t>
  </si>
  <si>
    <t>RISK PREMUIM (insert description of cost in column B)</t>
  </si>
  <si>
    <t>Please include risk premium mitigations below</t>
  </si>
  <si>
    <t>TOTAL DIRECT</t>
  </si>
  <si>
    <t>TOTAL INDIRECT</t>
  </si>
  <si>
    <t>TOTAL FIXED</t>
  </si>
  <si>
    <t>TOTAL VARIABLE</t>
  </si>
  <si>
    <t>TOTAL SET-UP COST</t>
  </si>
  <si>
    <t>Total set-up cost to be used for evaluation</t>
  </si>
  <si>
    <t>DELIVERY COSTS</t>
  </si>
  <si>
    <t>YEAR 1 (1 April 2022 - 31 March 2023)</t>
  </si>
  <si>
    <t>YEAR 2 (1 April 2023 - 31 March 2024)</t>
  </si>
  <si>
    <t>Total Staff Cost</t>
  </si>
  <si>
    <t>Yr'ly Cost</t>
  </si>
  <si>
    <t>Total Delivery Cost</t>
  </si>
  <si>
    <t>Yr'ly Total</t>
  </si>
  <si>
    <t>Yr'ly total</t>
  </si>
  <si>
    <t>YR 1 COST</t>
  </si>
  <si>
    <t>YR 2 COST</t>
  </si>
  <si>
    <t>TOTAL DELIVERY COST</t>
  </si>
  <si>
    <t>PROPOSED PAYMENT PROFILE</t>
  </si>
  <si>
    <r>
      <t xml:space="preserve">IMPORTANT
Instructions:
</t>
    </r>
    <r>
      <rPr>
        <sz val="11"/>
        <rFont val="Arial"/>
        <family val="2"/>
      </rPr>
      <t>Potential Suppliers are requested to fill in the below to outline how they propose costs will be payed for the contractual delivery on the behalf of the Potential Supplier.
This profile is for information only, but will be used to understand funding against the bidders response to the delivery requirements and the cost assumptions outlined.                                                                                                                                                                                    
This profile will be used as the basis for the payment schedule to be made to the successful supplier.</t>
    </r>
  </si>
  <si>
    <t xml:space="preserve">Month </t>
  </si>
  <si>
    <t>April</t>
  </si>
  <si>
    <t>May</t>
  </si>
  <si>
    <t>June</t>
  </si>
  <si>
    <t>July</t>
  </si>
  <si>
    <t>August</t>
  </si>
  <si>
    <t>September</t>
  </si>
  <si>
    <t>October</t>
  </si>
  <si>
    <t>November</t>
  </si>
  <si>
    <t>December</t>
  </si>
  <si>
    <t>January</t>
  </si>
  <si>
    <t>February</t>
  </si>
  <si>
    <t>March</t>
  </si>
  <si>
    <t>Practice Leadership Continuous Professional Development (CPD) Programme Pricing Schedule</t>
  </si>
  <si>
    <t>% of cost attributed to each level of the programme</t>
  </si>
  <si>
    <t>Practice Supervisor</t>
  </si>
  <si>
    <t>Middle Manager</t>
  </si>
  <si>
    <t>Head of Service</t>
  </si>
  <si>
    <t>Practice Leader</t>
  </si>
  <si>
    <t>YEAR 1 (1 August 2022 - 31 July 2023)</t>
  </si>
  <si>
    <t>YEAR 2 (1 August 2023 - 31 July 2024)</t>
  </si>
  <si>
    <t>Cost attributed to each level of the programme</t>
  </si>
  <si>
    <t>All costs incurred paying sub-contractor (providers not part of the delivery group) for contract delivery</t>
  </si>
  <si>
    <t>STAFF COST</t>
  </si>
  <si>
    <t>TECHNOLOGY COST</t>
  </si>
  <si>
    <t>SUBCONTRACTING COSTS</t>
  </si>
  <si>
    <t>CORPORATE OVERHEADS</t>
  </si>
  <si>
    <t>RISK PREMIUM</t>
  </si>
  <si>
    <t>PROFIT</t>
  </si>
  <si>
    <t>COST PER PARTICIPANT</t>
  </si>
  <si>
    <t>Please confirm your proposed number of learners for each element of the programme in each year</t>
  </si>
  <si>
    <r>
      <t xml:space="preserve">IMPORTANT
Instructions:
</t>
    </r>
    <r>
      <rPr>
        <sz val="11"/>
        <rFont val="Arial"/>
        <family val="2"/>
      </rPr>
      <t>This Pricing Schedule workbook is used to capture bidders’ costs for the delivery of Services for the Practice Leadership Continuous Professional Development (CPD) Programme.  
The Department requires this information to understand how the costs in the bid have been calculated. The separate cost assumptions question in the Supplier Submission document will be used to assess what assumptions underpin the costs provided. By providing a full breakdown of the calculations that underpin the costs quoted the Department can replicate the calculation to assure the accuracy of the bid and be confident in the integrity of the bid.
Potential Suppliers are asked to consider and complete all relevant “</t>
    </r>
    <r>
      <rPr>
        <b/>
        <sz val="11"/>
        <color rgb="FFFF7C80"/>
        <rFont val="Arial"/>
        <family val="2"/>
      </rPr>
      <t>pink</t>
    </r>
    <r>
      <rPr>
        <sz val="11"/>
        <rFont val="Arial"/>
        <family val="2"/>
      </rPr>
      <t>” cells and must not make any other amendments or changes to the Pricing Schedule template. This ensures its integrity is maintained and allows for its consistent use throughout the competition. If the Pricing Schedule is submitted with amendments to either its structure or formulae, a blank template will be re-issued to the Potential Supplier for their completion. Potential suppliers must not save and attach the template as a pdf.
Please use the comments box at the end of each row to identify any relevant assumptions or working details used when determining each cost line or where other costs are applicable.
If you have any questions regarding this Pricing Schedule, please seek clarification via the Jaggaer e-Sourcing portal.
Where irregularities or omissions are identified within the Pricing Schedule the Department reserves the right to seek clarification from the Contractor/Sub-Contractor for the costing information they have submitted.
All costs should be quoted in British pounds sterling and to the nearest pound. The Department will not allow for any indexation of prices; therefore, the Potential Supplier should price for inflation within their bids. Prices for all Services should include non-recoverable VAT.
Please ensure the following Declaration Sheet is completed in full"</t>
    </r>
  </si>
  <si>
    <r>
      <rPr>
        <b/>
        <sz val="11"/>
        <color theme="1"/>
        <rFont val="Arial"/>
        <family val="2"/>
      </rPr>
      <t>IMPORTANT</t>
    </r>
    <r>
      <rPr>
        <sz val="11"/>
        <color theme="1"/>
        <rFont val="Arial"/>
        <family val="2"/>
      </rPr>
      <t xml:space="preserve">
</t>
    </r>
    <r>
      <rPr>
        <b/>
        <sz val="11"/>
        <color theme="1"/>
        <rFont val="Arial"/>
        <family val="2"/>
      </rPr>
      <t>Instructions</t>
    </r>
    <r>
      <rPr>
        <sz val="11"/>
        <color theme="1"/>
        <rFont val="Arial"/>
        <family val="2"/>
      </rPr>
      <t xml:space="preserve">:
</t>
    </r>
    <r>
      <rPr>
        <b/>
        <sz val="11"/>
        <color rgb="FFFF0000"/>
        <rFont val="Arial"/>
        <family val="2"/>
      </rPr>
      <t>Potential Suppliers must fill in all Sections and Sub-Sections below where costs are incurred for the set-up of contractual delivery on the behalf of the Potential Supplier.</t>
    </r>
    <r>
      <rPr>
        <sz val="11"/>
        <color theme="1"/>
        <rFont val="Arial"/>
        <family val="2"/>
      </rPr>
      <t xml:space="preserve">
It is mandatory to fill in the item description, Sub-Section, state whether it is a Fixed or Variable, Direct or Indirect Cost, VAT (where applicable) and the total cost itself. 
Descriptions on the Sub-Sections and definitions for Fixed, Variable, Direct, and Indirect costs can be found in the Guidance tab which should be read before completing this sheet.
At the far right of each table is a comments box where additional information can be provided on each item. </t>
    </r>
  </si>
  <si>
    <r>
      <rPr>
        <b/>
        <sz val="11"/>
        <color theme="1"/>
        <rFont val="Arial"/>
        <family val="2"/>
      </rPr>
      <t>IMPORTANT</t>
    </r>
    <r>
      <rPr>
        <sz val="11"/>
        <color theme="1"/>
        <rFont val="Arial"/>
        <family val="2"/>
      </rPr>
      <t xml:space="preserve">
</t>
    </r>
    <r>
      <rPr>
        <b/>
        <sz val="11"/>
        <color theme="1"/>
        <rFont val="Arial"/>
        <family val="2"/>
      </rPr>
      <t>Instructions</t>
    </r>
    <r>
      <rPr>
        <sz val="11"/>
        <color theme="1"/>
        <rFont val="Arial"/>
        <family val="2"/>
      </rPr>
      <t xml:space="preserve">:
</t>
    </r>
    <r>
      <rPr>
        <b/>
        <sz val="11"/>
        <color rgb="FFFF0000"/>
        <rFont val="Arial"/>
        <family val="2"/>
      </rPr>
      <t>Potential Suppliers must fill in all Sections and Sub-Sections below where costs are incurred for the contractual delivery on the behalf of the Potential Supplier.</t>
    </r>
    <r>
      <rPr>
        <sz val="11"/>
        <color theme="1"/>
        <rFont val="Arial"/>
        <family val="2"/>
      </rPr>
      <t xml:space="preserve">
It is mandatory to fill in the item description, Sub-Section, state whether it is a Fixed or Variable, Direct or Indirect Cost, VAT (where applicable) and the total cost itself. 
Descriptions on the Sub-Sections and definitions for Fixed, Variable, Direct, and Indirect costs can be found in the Guidance tab which should be read before completing this sheet.
At the far right of each table is a comments box where additional information can be provided on each item. </t>
    </r>
  </si>
  <si>
    <t>Aspirant</t>
  </si>
  <si>
    <t>Already in post</t>
  </si>
  <si>
    <t>The above values will be used to calculate the points awarded for Delivery Cost based on the average Cost per Participant. Please add below any difference from this average for each level across the aspirant and in post delivery strands. This additional information will be for information only and will not affect any points scored.</t>
  </si>
  <si>
    <r>
      <t xml:space="preserve">IMPORTANT
Please ensure the following instructions are read and followed
</t>
    </r>
    <r>
      <rPr>
        <sz val="11"/>
        <rFont val="Calibri"/>
        <family val="2"/>
        <scheme val="minor"/>
      </rPr>
      <t xml:space="preserve">•	Please complete all tabs based as a single bid, with all costs proposed by each member of any group of bidders being supplied under a single line and to the level requested. Eg. A single value for staff training across the group rather than 1 line for each member of the group.
•	Please ensure that you accurately attribute the % of each cost to the relevant level of the development programme.
•	Please complete all sections of the “Set-up Costs” tab in full. This final cost for this tab will be worth </t>
    </r>
    <r>
      <rPr>
        <b/>
        <sz val="11"/>
        <rFont val="Calibri"/>
        <family val="2"/>
        <scheme val="minor"/>
      </rPr>
      <t>5 points</t>
    </r>
    <r>
      <rPr>
        <sz val="11"/>
        <rFont val="Calibri"/>
        <family val="2"/>
        <scheme val="minor"/>
      </rPr>
      <t xml:space="preserve">. 
•	Please complete the "Developing the pricing model" cost description question  (Page 16  Document 3 :Practice Leadership Continuous Professional Development (CPD) Programme Requirement Specification). The cost description question will be worth </t>
    </r>
    <r>
      <rPr>
        <b/>
        <sz val="11"/>
        <rFont val="Calibri"/>
        <family val="2"/>
        <scheme val="minor"/>
      </rPr>
      <t>5 points</t>
    </r>
    <r>
      <rPr>
        <sz val="11"/>
        <rFont val="Calibri"/>
        <family val="2"/>
        <scheme val="minor"/>
      </rPr>
      <t xml:space="preserve">
•	Please complete all sections of the "Delivery Costs" tabs for both Year 1 and Year 2. The cost per participant calculated from this tab will be </t>
    </r>
    <r>
      <rPr>
        <b/>
        <sz val="11"/>
        <rFont val="Calibri"/>
        <family val="2"/>
        <scheme val="minor"/>
      </rPr>
      <t>worth</t>
    </r>
    <r>
      <rPr>
        <b/>
        <sz val="11"/>
        <color rgb="FFFF0000"/>
        <rFont val="Calibri"/>
        <family val="2"/>
        <scheme val="minor"/>
      </rPr>
      <t xml:space="preserve"> </t>
    </r>
    <r>
      <rPr>
        <b/>
        <sz val="11"/>
        <rFont val="Calibri"/>
        <family val="2"/>
        <scheme val="minor"/>
      </rPr>
      <t xml:space="preserve">30 points in total </t>
    </r>
    <r>
      <rPr>
        <sz val="11"/>
        <rFont val="Calibri"/>
        <family val="2"/>
        <scheme val="minor"/>
      </rPr>
      <t xml:space="preserve">with each level able to attract a </t>
    </r>
    <r>
      <rPr>
        <b/>
        <sz val="11"/>
        <rFont val="Calibri"/>
        <family val="2"/>
        <scheme val="minor"/>
      </rPr>
      <t>maximum of 7.5 points</t>
    </r>
    <r>
      <rPr>
        <sz val="11"/>
        <rFont val="Calibri"/>
        <family val="2"/>
        <scheme val="minor"/>
      </rPr>
      <t>.
•	Please complete all sections of the "Payment Profile" tab for both Year 1 and 2. This tab is for information only.
•	Your costs should all be based on the delivery of the total number of participants entered into the "Declaration" tab (a minimum of 2,000 participants from 1 August 2022 – 31 July 2024).  	
•	Please use the 'other' cost lines for anything else you feel needs to be added but add a further description in the comments box to describe what these costs are for.  
•	If there is a “nil” return against any line please input £0 and use the comments box to confirm why this is so.
•	All costs provided must be accurate and final as these will be the costs agreed with the winning supplier for the delivery Contract. 
•	For guidance and definitions for all terms used in this document can be found below.
•	For any assistance regarding the completion of the pricing template please seek clarification from the Department via Jaggaer e-sourcing portal.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</si>
</sst>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1" x14ac:knownFonts="1">
    <font>
      <sz val="11"/>
      <color theme="1"/>
      <name val="Calibri"/>
      <family val="2"/>
      <scheme val="minor"/>
    </font>
    <font>
      <sz val="11"/>
      <color theme="1"/>
      <name val="Calibri"/>
      <family val="2"/>
      <scheme val="minor"/>
    </font>
    <font>
      <sz val="8"/>
      <name val="Calibri"/>
      <family val="2"/>
      <scheme val="minor"/>
    </font>
    <font>
      <b/>
      <sz val="20"/>
      <color theme="0"/>
      <name val="Arial"/>
      <family val="2"/>
    </font>
    <font>
      <sz val="11"/>
      <color theme="1"/>
      <name val="Arial"/>
      <family val="2"/>
    </font>
    <font>
      <sz val="14"/>
      <color rgb="FF000000"/>
      <name val="Arial"/>
      <family val="2"/>
    </font>
    <font>
      <sz val="10"/>
      <color rgb="FF000000"/>
      <name val="Arial"/>
      <family val="2"/>
    </font>
    <font>
      <sz val="12"/>
      <name val="Arial"/>
      <family val="2"/>
    </font>
    <font>
      <sz val="12"/>
      <color rgb="FF000000"/>
      <name val="Arial"/>
      <family val="2"/>
    </font>
    <font>
      <b/>
      <sz val="16"/>
      <color theme="0"/>
      <name val="Arial"/>
      <family val="2"/>
    </font>
    <font>
      <b/>
      <sz val="14"/>
      <color theme="0"/>
      <name val="Calibri"/>
      <family val="2"/>
      <scheme val="minor"/>
    </font>
    <font>
      <b/>
      <sz val="14"/>
      <color theme="0"/>
      <name val="Arial"/>
      <family val="2"/>
    </font>
    <font>
      <b/>
      <sz val="11"/>
      <color theme="1"/>
      <name val="Arial"/>
      <family val="2"/>
    </font>
    <font>
      <b/>
      <sz val="11"/>
      <color rgb="FF000000"/>
      <name val="Arial"/>
      <family val="2"/>
    </font>
    <font>
      <b/>
      <sz val="11"/>
      <color theme="0"/>
      <name val="Arial"/>
      <family val="2"/>
    </font>
    <font>
      <sz val="11"/>
      <color rgb="FF000000"/>
      <name val="Arial"/>
      <family val="2"/>
    </font>
    <font>
      <b/>
      <sz val="12"/>
      <color theme="0"/>
      <name val="Arial"/>
      <family val="2"/>
    </font>
    <font>
      <b/>
      <i/>
      <sz val="11"/>
      <color theme="0"/>
      <name val="Arial"/>
      <family val="2"/>
    </font>
    <font>
      <b/>
      <sz val="11"/>
      <color theme="1"/>
      <name val="Calibri"/>
      <family val="2"/>
      <scheme val="minor"/>
    </font>
    <font>
      <b/>
      <sz val="11"/>
      <name val="Arial"/>
      <family val="2"/>
    </font>
    <font>
      <sz val="11"/>
      <name val="Arial"/>
      <family val="2"/>
    </font>
    <font>
      <b/>
      <sz val="11"/>
      <name val="Calibri"/>
      <family val="2"/>
      <scheme val="minor"/>
    </font>
    <font>
      <b/>
      <sz val="14"/>
      <color theme="1"/>
      <name val="Arial"/>
      <family val="2"/>
    </font>
    <font>
      <i/>
      <sz val="11"/>
      <color theme="0"/>
      <name val="Arial"/>
      <family val="2"/>
    </font>
    <font>
      <b/>
      <sz val="18"/>
      <color theme="0"/>
      <name val="Arial"/>
      <family val="2"/>
    </font>
    <font>
      <b/>
      <sz val="18"/>
      <color theme="0"/>
      <name val="Calibri"/>
      <family val="2"/>
      <scheme val="minor"/>
    </font>
    <font>
      <sz val="11"/>
      <name val="Calibri"/>
      <family val="2"/>
      <scheme val="minor"/>
    </font>
    <font>
      <b/>
      <sz val="10"/>
      <color theme="1"/>
      <name val="Arial"/>
      <family val="2"/>
    </font>
    <font>
      <b/>
      <sz val="11"/>
      <color rgb="FFFF7C80"/>
      <name val="Arial"/>
      <family val="2"/>
    </font>
    <font>
      <b/>
      <sz val="11"/>
      <color rgb="FFFF0000"/>
      <name val="Arial"/>
      <family val="2"/>
    </font>
    <font>
      <b/>
      <sz val="11"/>
      <color rgb="FFFF000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bgColor rgb="FF000000"/>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3399"/>
        <bgColor indexed="64"/>
      </patternFill>
    </fill>
    <fill>
      <patternFill patternType="solid">
        <fgColor rgb="FF003399"/>
        <bgColor rgb="FF000000"/>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2" tint="-9.9978637043366805E-2"/>
        <bgColor rgb="FF000000"/>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9999"/>
        <bgColor indexed="64"/>
      </patternFill>
    </fill>
  </fills>
  <borders count="90">
    <border>
      <left/>
      <right/>
      <top/>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thin">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auto="1"/>
      </left>
      <right style="medium">
        <color auto="1"/>
      </right>
      <top style="medium">
        <color auto="1"/>
      </top>
      <bottom/>
      <diagonal/>
    </border>
    <border>
      <left style="thin">
        <color indexed="64"/>
      </left>
      <right/>
      <top style="medium">
        <color indexed="64"/>
      </top>
      <bottom style="thin">
        <color indexed="64"/>
      </bottom>
      <diagonal/>
    </border>
    <border>
      <left style="thin">
        <color auto="1"/>
      </left>
      <right/>
      <top style="thin">
        <color auto="1"/>
      </top>
      <bottom style="medium">
        <color auto="1"/>
      </bottom>
      <diagonal/>
    </border>
    <border>
      <left style="thin">
        <color indexed="64"/>
      </left>
      <right style="thin">
        <color indexed="64"/>
      </right>
      <top/>
      <bottom style="thin">
        <color indexed="64"/>
      </bottom>
      <diagonal/>
    </border>
    <border>
      <left style="thin">
        <color auto="1"/>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auto="1"/>
      </left>
      <right/>
      <top style="thin">
        <color auto="1"/>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auto="1"/>
      </left>
      <right/>
      <top/>
      <bottom style="thin">
        <color auto="1"/>
      </bottom>
      <diagonal/>
    </border>
    <border>
      <left/>
      <right style="thin">
        <color indexed="64"/>
      </right>
      <top style="thin">
        <color indexed="64"/>
      </top>
      <bottom/>
      <diagonal/>
    </border>
    <border>
      <left style="medium">
        <color auto="1"/>
      </left>
      <right/>
      <top/>
      <bottom/>
      <diagonal/>
    </border>
    <border>
      <left style="thin">
        <color indexed="64"/>
      </left>
      <right style="thin">
        <color indexed="64"/>
      </right>
      <top/>
      <bottom/>
      <diagonal/>
    </border>
    <border>
      <left/>
      <right style="medium">
        <color indexed="64"/>
      </right>
      <top style="thin">
        <color indexed="64"/>
      </top>
      <bottom/>
      <diagonal/>
    </border>
    <border>
      <left style="thin">
        <color indexed="64"/>
      </left>
      <right/>
      <top/>
      <bottom/>
      <diagonal/>
    </border>
    <border>
      <left style="medium">
        <color indexed="64"/>
      </left>
      <right style="medium">
        <color indexed="64"/>
      </right>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auto="1"/>
      </bottom>
      <diagonal/>
    </border>
    <border>
      <left style="medium">
        <color indexed="64"/>
      </left>
      <right style="thin">
        <color theme="0" tint="-0.249977111117893"/>
      </right>
      <top style="medium">
        <color indexed="64"/>
      </top>
      <bottom style="medium">
        <color indexed="64"/>
      </bottom>
      <diagonal/>
    </border>
    <border>
      <left style="thin">
        <color theme="0" tint="-0.249977111117893"/>
      </left>
      <right style="thin">
        <color theme="0" tint="-0.249977111117893"/>
      </right>
      <top style="medium">
        <color indexed="64"/>
      </top>
      <bottom style="medium">
        <color indexed="64"/>
      </bottom>
      <diagonal/>
    </border>
    <border>
      <left style="thin">
        <color theme="0" tint="-0.249977111117893"/>
      </left>
      <right style="medium">
        <color indexed="64"/>
      </right>
      <top style="medium">
        <color indexed="64"/>
      </top>
      <bottom style="medium">
        <color indexed="64"/>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right/>
      <top style="medium">
        <color indexed="64"/>
      </top>
      <bottom style="thin">
        <color indexed="64"/>
      </bottom>
      <diagonal/>
    </border>
    <border>
      <left/>
      <right/>
      <top/>
      <bottom style="thin">
        <color auto="1"/>
      </bottom>
      <diagonal/>
    </border>
    <border>
      <left style="medium">
        <color indexed="64"/>
      </left>
      <right style="thin">
        <color indexed="64"/>
      </right>
      <top/>
      <bottom/>
      <diagonal/>
    </border>
    <border>
      <left style="thin">
        <color auto="1"/>
      </left>
      <right style="medium">
        <color auto="1"/>
      </right>
      <top/>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542">
    <xf numFmtId="0" fontId="0" fillId="0" borderId="0" xfId="0"/>
    <xf numFmtId="0" fontId="4" fillId="2" borderId="0" xfId="1" applyFont="1" applyFill="1" applyAlignment="1">
      <alignment horizontal="center" vertical="center"/>
    </xf>
    <xf numFmtId="0" fontId="0" fillId="2" borderId="0" xfId="0" applyFill="1"/>
    <xf numFmtId="0" fontId="6" fillId="4" borderId="0" xfId="0" applyFont="1" applyFill="1"/>
    <xf numFmtId="0" fontId="0" fillId="2" borderId="0" xfId="0" applyFill="1" applyAlignment="1">
      <alignment vertical="top"/>
    </xf>
    <xf numFmtId="0" fontId="0" fillId="2" borderId="0" xfId="0" applyFill="1" applyAlignment="1">
      <alignment horizontal="left"/>
    </xf>
    <xf numFmtId="0" fontId="0" fillId="2" borderId="0" xfId="0" applyFill="1" applyAlignment="1">
      <alignment vertical="center"/>
    </xf>
    <xf numFmtId="0" fontId="10" fillId="2" borderId="0" xfId="0" applyFont="1" applyFill="1" applyAlignment="1">
      <alignment vertical="center"/>
    </xf>
    <xf numFmtId="0" fontId="10" fillId="2" borderId="0" xfId="0" applyFont="1" applyFill="1" applyAlignment="1">
      <alignment horizontal="left" vertical="center"/>
    </xf>
    <xf numFmtId="0" fontId="0" fillId="2" borderId="0" xfId="0" applyFill="1" applyAlignment="1">
      <alignment horizontal="left" vertical="center" wrapText="1"/>
    </xf>
    <xf numFmtId="0" fontId="0" fillId="2" borderId="0" xfId="0" applyFill="1" applyAlignment="1">
      <alignment vertical="center" wrapText="1"/>
    </xf>
    <xf numFmtId="0" fontId="4" fillId="2" borderId="0" xfId="0" applyFont="1" applyFill="1"/>
    <xf numFmtId="0" fontId="12" fillId="2" borderId="0" xfId="0" applyFont="1" applyFill="1"/>
    <xf numFmtId="164" fontId="12" fillId="2" borderId="0" xfId="0" applyNumberFormat="1" applyFont="1" applyFill="1"/>
    <xf numFmtId="0" fontId="0" fillId="7" borderId="39" xfId="0" applyFill="1" applyBorder="1" applyAlignment="1">
      <alignment horizontal="left" vertical="center" wrapText="1"/>
    </xf>
    <xf numFmtId="0" fontId="0" fillId="11" borderId="39" xfId="0" applyFill="1" applyBorder="1" applyAlignment="1">
      <alignment horizontal="left" vertical="center" wrapText="1"/>
    </xf>
    <xf numFmtId="0" fontId="0" fillId="12" borderId="39" xfId="0" applyFill="1" applyBorder="1" applyAlignment="1">
      <alignment horizontal="left" vertical="center" wrapText="1"/>
    </xf>
    <xf numFmtId="0" fontId="0" fillId="3" borderId="39" xfId="0" applyFill="1" applyBorder="1" applyAlignment="1">
      <alignment horizontal="left" vertical="center" wrapText="1"/>
    </xf>
    <xf numFmtId="0" fontId="0" fillId="8" borderId="39" xfId="0" applyFill="1" applyBorder="1" applyAlignment="1">
      <alignment horizontal="left" vertical="center" wrapText="1"/>
    </xf>
    <xf numFmtId="0" fontId="0" fillId="14" borderId="39" xfId="0" applyFill="1" applyBorder="1" applyAlignment="1">
      <alignment horizontal="left" vertical="center" wrapText="1"/>
    </xf>
    <xf numFmtId="0" fontId="10" fillId="2" borderId="0" xfId="0" applyFont="1" applyFill="1" applyAlignment="1">
      <alignment vertical="top"/>
    </xf>
    <xf numFmtId="0" fontId="11" fillId="9" borderId="8" xfId="0" applyFont="1" applyFill="1" applyBorder="1" applyAlignment="1">
      <alignment horizontal="left" vertical="center" wrapText="1"/>
    </xf>
    <xf numFmtId="0" fontId="4" fillId="2" borderId="0" xfId="0" applyFont="1" applyFill="1" applyAlignment="1">
      <alignment horizontal="center"/>
    </xf>
    <xf numFmtId="0" fontId="3" fillId="2" borderId="0" xfId="0" applyFont="1" applyFill="1" applyAlignment="1">
      <alignment vertical="center" wrapText="1"/>
    </xf>
    <xf numFmtId="0" fontId="4" fillId="17" borderId="33" xfId="0" applyFont="1" applyFill="1" applyBorder="1" applyAlignment="1">
      <alignment vertical="center"/>
    </xf>
    <xf numFmtId="0" fontId="19" fillId="5" borderId="7"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33" xfId="0" applyFont="1" applyFill="1" applyBorder="1" applyAlignment="1">
      <alignment horizontal="center" vertical="center" wrapText="1"/>
    </xf>
    <xf numFmtId="0" fontId="19" fillId="5" borderId="4" xfId="0" applyFont="1" applyFill="1" applyBorder="1" applyAlignment="1">
      <alignment vertical="center" wrapText="1"/>
    </xf>
    <xf numFmtId="0" fontId="23" fillId="9" borderId="17" xfId="0" applyFont="1" applyFill="1" applyBorder="1" applyAlignment="1">
      <alignment vertical="center" wrapText="1"/>
    </xf>
    <xf numFmtId="0" fontId="23" fillId="9" borderId="24" xfId="0" applyFont="1" applyFill="1" applyBorder="1" applyAlignment="1">
      <alignment horizontal="center" vertical="center" wrapText="1"/>
    </xf>
    <xf numFmtId="0" fontId="23" fillId="9" borderId="24" xfId="0" applyFont="1" applyFill="1" applyBorder="1" applyAlignment="1">
      <alignment horizontal="center" vertical="center"/>
    </xf>
    <xf numFmtId="0" fontId="4" fillId="2" borderId="0" xfId="0" applyFont="1" applyFill="1" applyAlignment="1">
      <alignment vertical="center"/>
    </xf>
    <xf numFmtId="0" fontId="4" fillId="2" borderId="22" xfId="0" applyFont="1" applyFill="1" applyBorder="1" applyAlignment="1">
      <alignment vertical="center"/>
    </xf>
    <xf numFmtId="0" fontId="15" fillId="2" borderId="19" xfId="0" applyFont="1" applyFill="1" applyBorder="1" applyAlignment="1">
      <alignment vertical="center" wrapText="1"/>
    </xf>
    <xf numFmtId="0" fontId="15" fillId="2" borderId="28"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2" borderId="26" xfId="0" applyFont="1" applyFill="1" applyBorder="1" applyAlignment="1">
      <alignment vertical="center"/>
    </xf>
    <xf numFmtId="0" fontId="4" fillId="2" borderId="19" xfId="0" applyFont="1" applyFill="1" applyBorder="1" applyAlignment="1">
      <alignment vertical="center"/>
    </xf>
    <xf numFmtId="0" fontId="4" fillId="2" borderId="21" xfId="0" applyFont="1" applyFill="1" applyBorder="1" applyAlignment="1">
      <alignment vertical="center"/>
    </xf>
    <xf numFmtId="0" fontId="15" fillId="2" borderId="31"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2" xfId="0" applyFont="1" applyFill="1" applyBorder="1" applyAlignment="1">
      <alignment vertical="center"/>
    </xf>
    <xf numFmtId="0" fontId="12" fillId="2" borderId="0" xfId="0" applyFont="1" applyFill="1" applyAlignment="1">
      <alignment vertical="center"/>
    </xf>
    <xf numFmtId="0" fontId="4" fillId="2" borderId="0" xfId="0" applyFont="1" applyFill="1" applyAlignment="1">
      <alignment horizontal="center" vertical="center"/>
    </xf>
    <xf numFmtId="0" fontId="14" fillId="9" borderId="5" xfId="0" applyFont="1" applyFill="1" applyBorder="1" applyAlignment="1">
      <alignment horizontal="center" vertical="center"/>
    </xf>
    <xf numFmtId="0" fontId="16" fillId="2" borderId="0" xfId="0" applyFont="1" applyFill="1" applyAlignment="1">
      <alignment horizontal="center" wrapText="1"/>
    </xf>
    <xf numFmtId="0" fontId="4" fillId="17" borderId="4" xfId="0" applyFont="1" applyFill="1" applyBorder="1" applyAlignment="1">
      <alignment vertical="center"/>
    </xf>
    <xf numFmtId="0" fontId="13" fillId="11" borderId="8" xfId="0" applyFont="1" applyFill="1" applyBorder="1" applyAlignment="1">
      <alignment vertical="center" wrapText="1"/>
    </xf>
    <xf numFmtId="0" fontId="4" fillId="2" borderId="59" xfId="0" applyFont="1" applyFill="1" applyBorder="1" applyAlignment="1">
      <alignment vertical="center"/>
    </xf>
    <xf numFmtId="0" fontId="14" fillId="9" borderId="26" xfId="0" applyFont="1" applyFill="1" applyBorder="1" applyAlignment="1">
      <alignment horizontal="center" vertical="center"/>
    </xf>
    <xf numFmtId="164" fontId="4" fillId="2" borderId="36" xfId="0" applyNumberFormat="1" applyFont="1" applyFill="1" applyBorder="1" applyAlignment="1">
      <alignment horizontal="center" vertical="center"/>
    </xf>
    <xf numFmtId="164" fontId="4" fillId="2" borderId="42" xfId="0" applyNumberFormat="1" applyFont="1" applyFill="1" applyBorder="1" applyAlignment="1">
      <alignment horizontal="center" vertical="center"/>
    </xf>
    <xf numFmtId="164" fontId="12" fillId="11" borderId="4" xfId="0" applyNumberFormat="1" applyFont="1" applyFill="1" applyBorder="1" applyAlignment="1">
      <alignment horizontal="center" vertical="center"/>
    </xf>
    <xf numFmtId="0" fontId="13" fillId="19" borderId="0" xfId="0" applyFont="1" applyFill="1" applyAlignment="1">
      <alignment horizontal="center" vertical="center" wrapText="1"/>
    </xf>
    <xf numFmtId="0" fontId="14" fillId="19" borderId="0" xfId="0" applyFont="1" applyFill="1" applyAlignment="1">
      <alignment vertical="center" wrapText="1"/>
    </xf>
    <xf numFmtId="0" fontId="14" fillId="9" borderId="17" xfId="0" applyFont="1" applyFill="1" applyBorder="1" applyAlignment="1">
      <alignment horizontal="center" vertical="center" wrapText="1"/>
    </xf>
    <xf numFmtId="0" fontId="14" fillId="9" borderId="24" xfId="0" applyFont="1" applyFill="1" applyBorder="1" applyAlignment="1">
      <alignment horizontal="center" vertical="center" wrapText="1"/>
    </xf>
    <xf numFmtId="164" fontId="14" fillId="9" borderId="7" xfId="0" applyNumberFormat="1" applyFont="1" applyFill="1" applyBorder="1" applyAlignment="1">
      <alignment horizontal="center" vertical="center"/>
    </xf>
    <xf numFmtId="0" fontId="14" fillId="9" borderId="4" xfId="0" applyFont="1" applyFill="1" applyBorder="1" applyAlignment="1">
      <alignment horizontal="center" vertical="center"/>
    </xf>
    <xf numFmtId="0" fontId="15" fillId="5" borderId="60" xfId="0" applyFont="1" applyFill="1" applyBorder="1" applyAlignment="1">
      <alignment vertical="center" wrapText="1"/>
    </xf>
    <xf numFmtId="0" fontId="15" fillId="5" borderId="48" xfId="0" applyFont="1" applyFill="1" applyBorder="1" applyAlignment="1">
      <alignment vertical="center" wrapText="1"/>
    </xf>
    <xf numFmtId="0" fontId="15" fillId="5" borderId="6" xfId="0" applyFont="1" applyFill="1" applyBorder="1" applyAlignment="1">
      <alignment vertical="center" wrapText="1"/>
    </xf>
    <xf numFmtId="0" fontId="15" fillId="2" borderId="60" xfId="0" applyFont="1" applyFill="1" applyBorder="1" applyAlignment="1">
      <alignment vertical="center" wrapText="1"/>
    </xf>
    <xf numFmtId="0" fontId="15" fillId="2" borderId="61" xfId="0" applyFont="1" applyFill="1" applyBorder="1" applyAlignment="1">
      <alignment vertical="center" wrapText="1"/>
    </xf>
    <xf numFmtId="0" fontId="15" fillId="2" borderId="48" xfId="0" applyFont="1" applyFill="1" applyBorder="1" applyAlignment="1">
      <alignment vertical="center" wrapText="1"/>
    </xf>
    <xf numFmtId="0" fontId="15" fillId="2" borderId="6" xfId="0" applyFont="1" applyFill="1" applyBorder="1" applyAlignment="1">
      <alignment vertical="center" wrapText="1"/>
    </xf>
    <xf numFmtId="0" fontId="13" fillId="2" borderId="60" xfId="0" applyFont="1" applyFill="1" applyBorder="1" applyAlignment="1">
      <alignment vertical="center" wrapText="1"/>
    </xf>
    <xf numFmtId="0" fontId="13" fillId="2" borderId="48" xfId="0" applyFont="1" applyFill="1" applyBorder="1" applyAlignment="1">
      <alignment vertical="center" wrapText="1"/>
    </xf>
    <xf numFmtId="0" fontId="13" fillId="2" borderId="49" xfId="0" applyFont="1" applyFill="1" applyBorder="1" applyAlignment="1">
      <alignment vertical="center" wrapText="1"/>
    </xf>
    <xf numFmtId="164" fontId="4" fillId="2" borderId="17" xfId="0" applyNumberFormat="1" applyFont="1" applyFill="1" applyBorder="1" applyAlignment="1">
      <alignment horizontal="center" vertical="center"/>
    </xf>
    <xf numFmtId="164" fontId="4" fillId="2" borderId="25" xfId="0" applyNumberFormat="1" applyFont="1" applyFill="1" applyBorder="1" applyAlignment="1">
      <alignment horizontal="center" vertical="center"/>
    </xf>
    <xf numFmtId="164" fontId="4" fillId="2" borderId="19" xfId="0" applyNumberFormat="1" applyFont="1" applyFill="1" applyBorder="1" applyAlignment="1">
      <alignment horizontal="center" vertical="center"/>
    </xf>
    <xf numFmtId="164" fontId="4" fillId="2" borderId="29"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164" fontId="4" fillId="2" borderId="50" xfId="0" applyNumberFormat="1" applyFont="1" applyFill="1" applyBorder="1" applyAlignment="1">
      <alignment horizontal="center" vertical="center"/>
    </xf>
    <xf numFmtId="164" fontId="4" fillId="2" borderId="51" xfId="0" applyNumberFormat="1" applyFont="1" applyFill="1" applyBorder="1" applyAlignment="1">
      <alignment horizontal="center" vertical="center"/>
    </xf>
    <xf numFmtId="0" fontId="14" fillId="9" borderId="23" xfId="0" applyFont="1" applyFill="1" applyBorder="1" applyAlignment="1">
      <alignment horizontal="center" vertical="center" wrapText="1"/>
    </xf>
    <xf numFmtId="0" fontId="14" fillId="9" borderId="25" xfId="0" applyFont="1" applyFill="1" applyBorder="1" applyAlignment="1">
      <alignment horizontal="center" vertical="center" wrapText="1"/>
    </xf>
    <xf numFmtId="0" fontId="13" fillId="11" borderId="11" xfId="0" applyFont="1" applyFill="1" applyBorder="1" applyAlignment="1">
      <alignment vertical="center" wrapText="1"/>
    </xf>
    <xf numFmtId="0" fontId="13" fillId="11" borderId="14" xfId="0" applyFont="1" applyFill="1" applyBorder="1" applyAlignment="1">
      <alignment vertical="center" wrapText="1"/>
    </xf>
    <xf numFmtId="0" fontId="11" fillId="2" borderId="0" xfId="0" applyFont="1" applyFill="1" applyAlignment="1">
      <alignment horizontal="center" vertical="center"/>
    </xf>
    <xf numFmtId="0" fontId="16" fillId="2" borderId="14" xfId="0" applyFont="1" applyFill="1" applyBorder="1" applyAlignment="1">
      <alignment horizontal="center" vertical="center" wrapText="1"/>
    </xf>
    <xf numFmtId="0" fontId="19" fillId="5" borderId="10" xfId="0" applyFont="1" applyFill="1" applyBorder="1" applyAlignment="1">
      <alignment horizontal="center" vertical="center" wrapText="1"/>
    </xf>
    <xf numFmtId="164" fontId="14" fillId="2" borderId="0" xfId="0" applyNumberFormat="1" applyFont="1" applyFill="1" applyAlignment="1">
      <alignment vertical="center"/>
    </xf>
    <xf numFmtId="164" fontId="14" fillId="9" borderId="5" xfId="0" applyNumberFormat="1" applyFont="1" applyFill="1" applyBorder="1" applyAlignment="1">
      <alignment horizontal="center" vertical="center"/>
    </xf>
    <xf numFmtId="3" fontId="23" fillId="9" borderId="41" xfId="0" applyNumberFormat="1" applyFont="1" applyFill="1" applyBorder="1" applyAlignment="1">
      <alignment horizontal="center" vertical="center"/>
    </xf>
    <xf numFmtId="164" fontId="14" fillId="9" borderId="4" xfId="0" applyNumberFormat="1" applyFont="1" applyFill="1" applyBorder="1" applyAlignment="1">
      <alignment horizontal="center" vertical="center"/>
    </xf>
    <xf numFmtId="164" fontId="12" fillId="17" borderId="22" xfId="0" applyNumberFormat="1" applyFont="1" applyFill="1" applyBorder="1" applyAlignment="1">
      <alignment horizontal="center" vertical="center"/>
    </xf>
    <xf numFmtId="164" fontId="12" fillId="17" borderId="26" xfId="0" applyNumberFormat="1" applyFont="1" applyFill="1" applyBorder="1" applyAlignment="1">
      <alignment horizontal="center" vertical="center"/>
    </xf>
    <xf numFmtId="164" fontId="12" fillId="17" borderId="59" xfId="0" applyNumberFormat="1" applyFont="1" applyFill="1" applyBorder="1" applyAlignment="1">
      <alignment horizontal="center" vertical="center"/>
    </xf>
    <xf numFmtId="164" fontId="14" fillId="9" borderId="14" xfId="0" applyNumberFormat="1" applyFont="1" applyFill="1" applyBorder="1" applyAlignment="1">
      <alignment horizontal="center" vertical="center"/>
    </xf>
    <xf numFmtId="164" fontId="17" fillId="9" borderId="22" xfId="0" applyNumberFormat="1" applyFont="1" applyFill="1" applyBorder="1" applyAlignment="1">
      <alignment horizontal="center" vertical="center"/>
    </xf>
    <xf numFmtId="164" fontId="12" fillId="17" borderId="2" xfId="0" applyNumberFormat="1" applyFont="1" applyFill="1" applyBorder="1" applyAlignment="1">
      <alignment horizontal="center" vertical="center"/>
    </xf>
    <xf numFmtId="4" fontId="12" fillId="2" borderId="23" xfId="0" applyNumberFormat="1" applyFont="1" applyFill="1" applyBorder="1" applyAlignment="1">
      <alignment horizontal="center" vertical="center"/>
    </xf>
    <xf numFmtId="4" fontId="12" fillId="2" borderId="27" xfId="0" applyNumberFormat="1" applyFont="1" applyFill="1" applyBorder="1" applyAlignment="1">
      <alignment horizontal="center" vertical="center"/>
    </xf>
    <xf numFmtId="4" fontId="12" fillId="2" borderId="30" xfId="0" applyNumberFormat="1" applyFont="1" applyFill="1" applyBorder="1" applyAlignment="1">
      <alignment horizontal="center" vertical="center"/>
    </xf>
    <xf numFmtId="164" fontId="4" fillId="2" borderId="28" xfId="0" applyNumberFormat="1" applyFont="1" applyFill="1" applyBorder="1" applyAlignment="1">
      <alignment horizontal="center" vertical="center"/>
    </xf>
    <xf numFmtId="0" fontId="19" fillId="5" borderId="63" xfId="0" applyFont="1" applyFill="1" applyBorder="1" applyAlignment="1">
      <alignment horizontal="center" vertical="center" wrapText="1"/>
    </xf>
    <xf numFmtId="0" fontId="19" fillId="5" borderId="64" xfId="0" applyFont="1" applyFill="1" applyBorder="1" applyAlignment="1">
      <alignment horizontal="center" vertical="center" wrapText="1"/>
    </xf>
    <xf numFmtId="164" fontId="4" fillId="2" borderId="43" xfId="0" applyNumberFormat="1" applyFont="1" applyFill="1" applyBorder="1" applyAlignment="1">
      <alignment horizontal="center" vertical="center"/>
    </xf>
    <xf numFmtId="164" fontId="4" fillId="2" borderId="35" xfId="0" applyNumberFormat="1" applyFont="1" applyFill="1" applyBorder="1" applyAlignment="1">
      <alignment horizontal="center" vertical="center"/>
    </xf>
    <xf numFmtId="0" fontId="13" fillId="11" borderId="4" xfId="0" applyFont="1" applyFill="1" applyBorder="1" applyAlignment="1">
      <alignment vertical="center" wrapText="1"/>
    </xf>
    <xf numFmtId="164" fontId="12" fillId="2" borderId="41" xfId="0" applyNumberFormat="1" applyFont="1" applyFill="1" applyBorder="1" applyAlignment="1">
      <alignment horizontal="center" vertical="center"/>
    </xf>
    <xf numFmtId="164" fontId="12" fillId="2" borderId="36" xfId="0" applyNumberFormat="1" applyFont="1" applyFill="1" applyBorder="1" applyAlignment="1">
      <alignment horizontal="center" vertical="center"/>
    </xf>
    <xf numFmtId="164" fontId="12" fillId="2" borderId="42" xfId="0" applyNumberFormat="1" applyFont="1" applyFill="1" applyBorder="1" applyAlignment="1">
      <alignment horizontal="center" vertical="center"/>
    </xf>
    <xf numFmtId="0" fontId="19" fillId="5" borderId="66" xfId="0" applyFont="1" applyFill="1" applyBorder="1" applyAlignment="1">
      <alignment horizontal="center" vertical="center" wrapText="1"/>
    </xf>
    <xf numFmtId="164" fontId="4" fillId="2" borderId="38" xfId="0" applyNumberFormat="1" applyFont="1" applyFill="1" applyBorder="1" applyAlignment="1">
      <alignment horizontal="center" vertical="center"/>
    </xf>
    <xf numFmtId="164" fontId="4" fillId="2" borderId="27" xfId="0" applyNumberFormat="1" applyFont="1" applyFill="1" applyBorder="1" applyAlignment="1">
      <alignment horizontal="center" vertical="center"/>
    </xf>
    <xf numFmtId="0" fontId="15" fillId="5" borderId="22" xfId="0" applyFont="1" applyFill="1" applyBorder="1" applyAlignment="1">
      <alignment vertical="center" wrapText="1"/>
    </xf>
    <xf numFmtId="0" fontId="15" fillId="5" borderId="26" xfId="0" applyFont="1" applyFill="1" applyBorder="1" applyAlignment="1">
      <alignment vertical="center" wrapText="1"/>
    </xf>
    <xf numFmtId="0" fontId="15" fillId="5" borderId="2" xfId="0" applyFont="1" applyFill="1" applyBorder="1" applyAlignment="1">
      <alignment vertical="center" wrapText="1"/>
    </xf>
    <xf numFmtId="164" fontId="4" fillId="2" borderId="24" xfId="0" applyNumberFormat="1" applyFont="1" applyFill="1" applyBorder="1" applyAlignment="1">
      <alignment horizontal="center" vertical="center"/>
    </xf>
    <xf numFmtId="164" fontId="12" fillId="11" borderId="22" xfId="0" applyNumberFormat="1" applyFont="1" applyFill="1" applyBorder="1" applyAlignment="1">
      <alignment horizontal="center" vertical="center"/>
    </xf>
    <xf numFmtId="164" fontId="12" fillId="11" borderId="26" xfId="0" applyNumberFormat="1" applyFont="1" applyFill="1" applyBorder="1" applyAlignment="1">
      <alignment horizontal="center" vertical="center"/>
    </xf>
    <xf numFmtId="164" fontId="12" fillId="11" borderId="2" xfId="0" applyNumberFormat="1" applyFont="1" applyFill="1" applyBorder="1" applyAlignment="1">
      <alignment horizontal="center" vertical="center"/>
    </xf>
    <xf numFmtId="164" fontId="4" fillId="2" borderId="41" xfId="0" applyNumberFormat="1" applyFont="1" applyFill="1" applyBorder="1" applyAlignment="1">
      <alignment horizontal="center" vertical="center"/>
    </xf>
    <xf numFmtId="164" fontId="12" fillId="11" borderId="5" xfId="0" applyNumberFormat="1" applyFont="1" applyFill="1" applyBorder="1" applyAlignment="1">
      <alignment horizontal="center" vertical="center"/>
    </xf>
    <xf numFmtId="164" fontId="4" fillId="2" borderId="68" xfId="0" applyNumberFormat="1" applyFont="1" applyFill="1" applyBorder="1" applyAlignment="1">
      <alignment horizontal="center" vertical="center"/>
    </xf>
    <xf numFmtId="164" fontId="4" fillId="2" borderId="69" xfId="0" applyNumberFormat="1" applyFont="1" applyFill="1" applyBorder="1" applyAlignment="1">
      <alignment horizontal="center" vertical="center"/>
    </xf>
    <xf numFmtId="164" fontId="4" fillId="2" borderId="45" xfId="0" applyNumberFormat="1" applyFont="1" applyFill="1" applyBorder="1" applyAlignment="1">
      <alignment horizontal="center" vertical="center"/>
    </xf>
    <xf numFmtId="164" fontId="4" fillId="2" borderId="58" xfId="0" applyNumberFormat="1" applyFont="1" applyFill="1" applyBorder="1" applyAlignment="1">
      <alignment horizontal="center" vertical="center"/>
    </xf>
    <xf numFmtId="164" fontId="12" fillId="11" borderId="46" xfId="0" applyNumberFormat="1" applyFont="1" applyFill="1" applyBorder="1" applyAlignment="1">
      <alignment horizontal="center" vertical="center"/>
    </xf>
    <xf numFmtId="164" fontId="12" fillId="11" borderId="3" xfId="0" applyNumberFormat="1" applyFont="1" applyFill="1" applyBorder="1" applyAlignment="1">
      <alignment horizontal="center" vertical="center"/>
    </xf>
    <xf numFmtId="164" fontId="12" fillId="11" borderId="47" xfId="0" applyNumberFormat="1" applyFont="1" applyFill="1" applyBorder="1" applyAlignment="1">
      <alignment horizontal="center" vertical="center"/>
    </xf>
    <xf numFmtId="164" fontId="4" fillId="2" borderId="62" xfId="0" applyNumberFormat="1" applyFont="1" applyFill="1" applyBorder="1" applyAlignment="1">
      <alignment horizontal="center" vertical="center"/>
    </xf>
    <xf numFmtId="164" fontId="4" fillId="2" borderId="31" xfId="0" applyNumberFormat="1" applyFont="1" applyFill="1" applyBorder="1" applyAlignment="1">
      <alignment horizontal="center" vertical="center"/>
    </xf>
    <xf numFmtId="164" fontId="4" fillId="17" borderId="46" xfId="0" applyNumberFormat="1" applyFont="1" applyFill="1" applyBorder="1" applyAlignment="1">
      <alignment horizontal="center" vertical="center"/>
    </xf>
    <xf numFmtId="164" fontId="4" fillId="17" borderId="3" xfId="0" applyNumberFormat="1" applyFont="1" applyFill="1" applyBorder="1" applyAlignment="1">
      <alignment horizontal="center" vertical="center"/>
    </xf>
    <xf numFmtId="164" fontId="4" fillId="17" borderId="47" xfId="0" applyNumberFormat="1" applyFont="1" applyFill="1" applyBorder="1" applyAlignment="1">
      <alignment horizontal="center" vertical="center"/>
    </xf>
    <xf numFmtId="164" fontId="12" fillId="17" borderId="4" xfId="0" applyNumberFormat="1" applyFont="1" applyFill="1" applyBorder="1" applyAlignment="1">
      <alignment horizontal="center" vertical="center"/>
    </xf>
    <xf numFmtId="164" fontId="4" fillId="17" borderId="55" xfId="0" applyNumberFormat="1" applyFont="1" applyFill="1" applyBorder="1" applyAlignment="1">
      <alignment horizontal="center" vertical="center"/>
    </xf>
    <xf numFmtId="164" fontId="12" fillId="17" borderId="46" xfId="0" applyNumberFormat="1" applyFont="1" applyFill="1" applyBorder="1" applyAlignment="1">
      <alignment horizontal="center" vertical="center"/>
    </xf>
    <xf numFmtId="164" fontId="12" fillId="17" borderId="3" xfId="0" applyNumberFormat="1" applyFont="1" applyFill="1" applyBorder="1" applyAlignment="1">
      <alignment horizontal="center" vertical="center"/>
    </xf>
    <xf numFmtId="164" fontId="12" fillId="17" borderId="47" xfId="0" applyNumberFormat="1" applyFont="1" applyFill="1" applyBorder="1" applyAlignment="1">
      <alignment horizontal="center" vertical="center"/>
    </xf>
    <xf numFmtId="164" fontId="12" fillId="17" borderId="67" xfId="0" applyNumberFormat="1" applyFont="1" applyFill="1" applyBorder="1" applyAlignment="1">
      <alignment horizontal="center" vertical="center"/>
    </xf>
    <xf numFmtId="164" fontId="12" fillId="17" borderId="10" xfId="0" applyNumberFormat="1" applyFont="1" applyFill="1" applyBorder="1" applyAlignment="1">
      <alignment horizontal="center" vertical="center"/>
    </xf>
    <xf numFmtId="164" fontId="12" fillId="17" borderId="8" xfId="0" applyNumberFormat="1" applyFont="1" applyFill="1" applyBorder="1" applyAlignment="1">
      <alignment horizontal="center" vertical="center"/>
    </xf>
    <xf numFmtId="164" fontId="12" fillId="17" borderId="55" xfId="0" applyNumberFormat="1" applyFont="1" applyFill="1" applyBorder="1" applyAlignment="1">
      <alignment horizontal="center" vertical="center"/>
    </xf>
    <xf numFmtId="164" fontId="12" fillId="17" borderId="5" xfId="0" applyNumberFormat="1" applyFont="1" applyFill="1" applyBorder="1" applyAlignment="1">
      <alignment horizontal="center" vertical="center"/>
    </xf>
    <xf numFmtId="164" fontId="12" fillId="11" borderId="18" xfId="0" applyNumberFormat="1" applyFont="1" applyFill="1" applyBorder="1" applyAlignment="1">
      <alignment horizontal="center" vertical="center"/>
    </xf>
    <xf numFmtId="164" fontId="12" fillId="11" borderId="20" xfId="0" applyNumberFormat="1" applyFont="1" applyFill="1" applyBorder="1" applyAlignment="1">
      <alignment horizontal="center" vertical="center"/>
    </xf>
    <xf numFmtId="164" fontId="12" fillId="11" borderId="65" xfId="0" applyNumberFormat="1" applyFont="1" applyFill="1" applyBorder="1" applyAlignment="1">
      <alignment horizontal="center" vertical="center"/>
    </xf>
    <xf numFmtId="164" fontId="4" fillId="17" borderId="9" xfId="0" applyNumberFormat="1" applyFont="1" applyFill="1" applyBorder="1" applyAlignment="1">
      <alignment horizontal="center" vertical="center"/>
    </xf>
    <xf numFmtId="164" fontId="4" fillId="2" borderId="23" xfId="0" applyNumberFormat="1" applyFont="1" applyFill="1" applyBorder="1" applyAlignment="1">
      <alignment horizontal="center" vertical="center"/>
    </xf>
    <xf numFmtId="164" fontId="4" fillId="2" borderId="30" xfId="0" applyNumberFormat="1" applyFont="1" applyFill="1" applyBorder="1" applyAlignment="1">
      <alignment horizontal="center" vertical="center"/>
    </xf>
    <xf numFmtId="164" fontId="4" fillId="17" borderId="7" xfId="0" applyNumberFormat="1" applyFont="1" applyFill="1" applyBorder="1" applyAlignment="1">
      <alignment horizontal="center" vertical="center"/>
    </xf>
    <xf numFmtId="164" fontId="4" fillId="17" borderId="57" xfId="0" applyNumberFormat="1" applyFont="1" applyFill="1" applyBorder="1" applyAlignment="1">
      <alignment horizontal="center" vertical="center"/>
    </xf>
    <xf numFmtId="164" fontId="4" fillId="17" borderId="12" xfId="0" applyNumberFormat="1" applyFont="1" applyFill="1" applyBorder="1" applyAlignment="1">
      <alignment horizontal="center" vertical="center"/>
    </xf>
    <xf numFmtId="164" fontId="4" fillId="17" borderId="56" xfId="0" applyNumberFormat="1" applyFont="1" applyFill="1" applyBorder="1" applyAlignment="1">
      <alignment horizontal="center" vertical="center"/>
    </xf>
    <xf numFmtId="164" fontId="12" fillId="17" borderId="53" xfId="0" applyNumberFormat="1" applyFont="1" applyFill="1" applyBorder="1" applyAlignment="1">
      <alignment horizontal="center" vertical="center"/>
    </xf>
    <xf numFmtId="164" fontId="12" fillId="17" borderId="34" xfId="0" applyNumberFormat="1" applyFont="1" applyFill="1" applyBorder="1" applyAlignment="1">
      <alignment horizontal="center" vertical="center"/>
    </xf>
    <xf numFmtId="164" fontId="12" fillId="17" borderId="32" xfId="0" applyNumberFormat="1" applyFont="1" applyFill="1" applyBorder="1" applyAlignment="1">
      <alignment horizontal="center" vertical="center"/>
    </xf>
    <xf numFmtId="164" fontId="12" fillId="17" borderId="54" xfId="0" applyNumberFormat="1" applyFont="1" applyFill="1" applyBorder="1" applyAlignment="1">
      <alignment horizontal="center" vertical="center"/>
    </xf>
    <xf numFmtId="164" fontId="4" fillId="17" borderId="53" xfId="0" applyNumberFormat="1" applyFont="1" applyFill="1" applyBorder="1" applyAlignment="1">
      <alignment horizontal="center" vertical="center"/>
    </xf>
    <xf numFmtId="164" fontId="4" fillId="17" borderId="16" xfId="0" applyNumberFormat="1" applyFont="1" applyFill="1" applyBorder="1" applyAlignment="1">
      <alignment horizontal="center" vertical="center"/>
    </xf>
    <xf numFmtId="164" fontId="4" fillId="17" borderId="37" xfId="0" applyNumberFormat="1" applyFont="1" applyFill="1" applyBorder="1" applyAlignment="1">
      <alignment horizontal="center" vertical="center"/>
    </xf>
    <xf numFmtId="164" fontId="19" fillId="11" borderId="5" xfId="0" applyNumberFormat="1" applyFont="1" applyFill="1" applyBorder="1" applyAlignment="1">
      <alignment horizontal="center" vertical="center"/>
    </xf>
    <xf numFmtId="164" fontId="14" fillId="9" borderId="7" xfId="0" applyNumberFormat="1" applyFont="1" applyFill="1" applyBorder="1" applyAlignment="1">
      <alignment horizontal="center" vertical="center" wrapText="1"/>
    </xf>
    <xf numFmtId="164" fontId="4" fillId="17" borderId="28" xfId="0" applyNumberFormat="1" applyFont="1" applyFill="1" applyBorder="1" applyAlignment="1">
      <alignment horizontal="center" vertical="center"/>
    </xf>
    <xf numFmtId="0" fontId="15" fillId="2" borderId="26" xfId="0" applyFont="1" applyFill="1" applyBorder="1" applyAlignment="1">
      <alignment vertical="center" wrapText="1"/>
    </xf>
    <xf numFmtId="0" fontId="15" fillId="2" borderId="2" xfId="0" applyFont="1" applyFill="1" applyBorder="1" applyAlignment="1">
      <alignment vertical="center" wrapText="1"/>
    </xf>
    <xf numFmtId="0" fontId="13" fillId="11" borderId="33" xfId="0" applyFont="1" applyFill="1" applyBorder="1" applyAlignment="1">
      <alignment vertical="center" wrapText="1"/>
    </xf>
    <xf numFmtId="164" fontId="12" fillId="17" borderId="70" xfId="0" applyNumberFormat="1" applyFont="1" applyFill="1" applyBorder="1" applyAlignment="1">
      <alignment horizontal="center" vertical="center"/>
    </xf>
    <xf numFmtId="164" fontId="12" fillId="17" borderId="40" xfId="0" applyNumberFormat="1" applyFont="1" applyFill="1" applyBorder="1" applyAlignment="1">
      <alignment horizontal="center" vertical="center"/>
    </xf>
    <xf numFmtId="164" fontId="12" fillId="17" borderId="71" xfId="0" applyNumberFormat="1" applyFont="1" applyFill="1" applyBorder="1" applyAlignment="1">
      <alignment horizontal="center" vertical="center"/>
    </xf>
    <xf numFmtId="164" fontId="12" fillId="17" borderId="33" xfId="0" applyNumberFormat="1" applyFont="1" applyFill="1" applyBorder="1" applyAlignment="1">
      <alignment horizontal="center" vertical="center"/>
    </xf>
    <xf numFmtId="164" fontId="12" fillId="17" borderId="11" xfId="0" applyNumberFormat="1" applyFont="1" applyFill="1" applyBorder="1" applyAlignment="1">
      <alignment horizontal="center" vertical="center"/>
    </xf>
    <xf numFmtId="164" fontId="12" fillId="17" borderId="44" xfId="0" applyNumberFormat="1" applyFont="1" applyFill="1" applyBorder="1" applyAlignment="1">
      <alignment horizontal="center" vertical="center"/>
    </xf>
    <xf numFmtId="164" fontId="4" fillId="17" borderId="21" xfId="0" applyNumberFormat="1" applyFont="1" applyFill="1" applyBorder="1" applyAlignment="1">
      <alignment horizontal="center" vertical="center"/>
    </xf>
    <xf numFmtId="164" fontId="4" fillId="17" borderId="1" xfId="0" applyNumberFormat="1" applyFont="1" applyFill="1" applyBorder="1" applyAlignment="1">
      <alignment horizontal="center" vertical="center"/>
    </xf>
    <xf numFmtId="164" fontId="4" fillId="17" borderId="31" xfId="0" applyNumberFormat="1" applyFont="1" applyFill="1" applyBorder="1" applyAlignment="1">
      <alignment horizontal="center" vertical="center"/>
    </xf>
    <xf numFmtId="0" fontId="13" fillId="2" borderId="26" xfId="0" applyFont="1" applyFill="1" applyBorder="1" applyAlignment="1">
      <alignment vertical="center" wrapText="1"/>
    </xf>
    <xf numFmtId="0" fontId="13" fillId="2" borderId="2" xfId="0" applyFont="1" applyFill="1" applyBorder="1" applyAlignment="1">
      <alignment vertical="center" wrapText="1"/>
    </xf>
    <xf numFmtId="0" fontId="14" fillId="9" borderId="4" xfId="0" applyFont="1" applyFill="1" applyBorder="1" applyAlignment="1">
      <alignment horizontal="center" vertical="center" wrapText="1"/>
    </xf>
    <xf numFmtId="164" fontId="14" fillId="9" borderId="4" xfId="0" applyNumberFormat="1" applyFont="1" applyFill="1" applyBorder="1" applyAlignment="1">
      <alignment horizontal="center" vertical="center" wrapText="1"/>
    </xf>
    <xf numFmtId="164" fontId="12" fillId="11" borderId="52" xfId="0" applyNumberFormat="1" applyFont="1" applyFill="1" applyBorder="1" applyAlignment="1">
      <alignment horizontal="center" vertical="center"/>
    </xf>
    <xf numFmtId="0" fontId="13" fillId="5" borderId="4" xfId="0" applyFont="1" applyFill="1" applyBorder="1" applyAlignment="1">
      <alignment horizontal="center" vertical="center" wrapText="1"/>
    </xf>
    <xf numFmtId="0" fontId="24" fillId="2" borderId="0" xfId="0" applyFont="1" applyFill="1" applyAlignment="1">
      <alignment vertical="center" wrapText="1"/>
    </xf>
    <xf numFmtId="164" fontId="4" fillId="17" borderId="17" xfId="0" applyNumberFormat="1" applyFont="1" applyFill="1" applyBorder="1" applyAlignment="1">
      <alignment horizontal="center" vertical="center"/>
    </xf>
    <xf numFmtId="164" fontId="4" fillId="17" borderId="24" xfId="0" applyNumberFormat="1" applyFont="1" applyFill="1" applyBorder="1" applyAlignment="1">
      <alignment horizontal="center" vertical="center"/>
    </xf>
    <xf numFmtId="164" fontId="4" fillId="17" borderId="25" xfId="0" applyNumberFormat="1" applyFont="1" applyFill="1" applyBorder="1" applyAlignment="1">
      <alignment horizontal="center" vertical="center"/>
    </xf>
    <xf numFmtId="164" fontId="4" fillId="17" borderId="19" xfId="0" applyNumberFormat="1" applyFont="1" applyFill="1" applyBorder="1" applyAlignment="1">
      <alignment horizontal="center" vertical="center"/>
    </xf>
    <xf numFmtId="164" fontId="4" fillId="17" borderId="29" xfId="0" applyNumberFormat="1" applyFont="1" applyFill="1" applyBorder="1" applyAlignment="1">
      <alignment horizontal="center" vertical="center"/>
    </xf>
    <xf numFmtId="164" fontId="12" fillId="11" borderId="70" xfId="0" applyNumberFormat="1" applyFont="1" applyFill="1" applyBorder="1" applyAlignment="1">
      <alignment horizontal="center" vertical="center"/>
    </xf>
    <xf numFmtId="164" fontId="12" fillId="11" borderId="71" xfId="0" applyNumberFormat="1" applyFont="1" applyFill="1" applyBorder="1" applyAlignment="1">
      <alignment horizontal="center" vertical="center"/>
    </xf>
    <xf numFmtId="164" fontId="12" fillId="11" borderId="40" xfId="0" applyNumberFormat="1" applyFont="1" applyFill="1" applyBorder="1" applyAlignment="1">
      <alignment horizontal="center" vertical="center"/>
    </xf>
    <xf numFmtId="0" fontId="15" fillId="17" borderId="22" xfId="0" applyFont="1" applyFill="1" applyBorder="1" applyAlignment="1">
      <alignment vertical="center" wrapText="1"/>
    </xf>
    <xf numFmtId="0" fontId="15" fillId="17" borderId="26" xfId="0" applyFont="1" applyFill="1" applyBorder="1" applyAlignment="1">
      <alignment vertical="center" wrapText="1"/>
    </xf>
    <xf numFmtId="0" fontId="15" fillId="17" borderId="2" xfId="0" applyFont="1" applyFill="1" applyBorder="1" applyAlignment="1">
      <alignment vertical="center" wrapText="1"/>
    </xf>
    <xf numFmtId="0" fontId="16" fillId="9" borderId="4" xfId="0" applyFont="1" applyFill="1" applyBorder="1" applyAlignment="1">
      <alignment horizontal="center" vertical="center" wrapText="1"/>
    </xf>
    <xf numFmtId="164" fontId="14" fillId="9" borderId="33" xfId="0" applyNumberFormat="1" applyFont="1" applyFill="1" applyBorder="1" applyAlignment="1">
      <alignment horizontal="center" vertical="center"/>
    </xf>
    <xf numFmtId="164" fontId="14" fillId="9" borderId="37" xfId="0" applyNumberFormat="1" applyFont="1" applyFill="1" applyBorder="1" applyAlignment="1">
      <alignment horizontal="center" vertical="center"/>
    </xf>
    <xf numFmtId="4" fontId="17" fillId="9" borderId="37" xfId="0" applyNumberFormat="1" applyFont="1" applyFill="1" applyBorder="1" applyAlignment="1">
      <alignment horizontal="center" vertical="center"/>
    </xf>
    <xf numFmtId="164" fontId="17" fillId="9" borderId="66" xfId="0" applyNumberFormat="1" applyFont="1" applyFill="1" applyBorder="1" applyAlignment="1">
      <alignment horizontal="center" vertical="center"/>
    </xf>
    <xf numFmtId="0" fontId="19" fillId="5" borderId="8" xfId="0" applyFont="1" applyFill="1" applyBorder="1" applyAlignment="1">
      <alignment horizontal="center" vertical="center" wrapText="1"/>
    </xf>
    <xf numFmtId="0" fontId="23" fillId="9" borderId="22" xfId="0" applyFont="1" applyFill="1" applyBorder="1" applyAlignment="1">
      <alignment vertical="center" wrapText="1"/>
    </xf>
    <xf numFmtId="2" fontId="23" fillId="9" borderId="23" xfId="0" applyNumberFormat="1" applyFont="1" applyFill="1" applyBorder="1" applyAlignment="1">
      <alignment horizontal="center" vertical="center"/>
    </xf>
    <xf numFmtId="2" fontId="4" fillId="2" borderId="27" xfId="0" applyNumberFormat="1" applyFont="1" applyFill="1" applyBorder="1" applyAlignment="1">
      <alignment horizontal="center" vertical="center"/>
    </xf>
    <xf numFmtId="2" fontId="4" fillId="2" borderId="30" xfId="0" applyNumberFormat="1" applyFont="1" applyFill="1" applyBorder="1" applyAlignment="1">
      <alignment horizontal="center" vertical="center"/>
    </xf>
    <xf numFmtId="0" fontId="23" fillId="9" borderId="17" xfId="0" applyFont="1" applyFill="1" applyBorder="1" applyAlignment="1">
      <alignment horizontal="center" vertical="center" wrapText="1"/>
    </xf>
    <xf numFmtId="0" fontId="23" fillId="9" borderId="25" xfId="0" applyFont="1" applyFill="1" applyBorder="1" applyAlignment="1">
      <alignment horizontal="center" vertical="center"/>
    </xf>
    <xf numFmtId="0" fontId="15" fillId="2" borderId="19" xfId="0" applyFont="1" applyFill="1" applyBorder="1" applyAlignment="1">
      <alignment horizontal="center" vertical="center" wrapText="1"/>
    </xf>
    <xf numFmtId="0" fontId="4" fillId="2" borderId="29" xfId="0" applyFont="1" applyFill="1" applyBorder="1" applyAlignment="1">
      <alignment horizontal="center" vertical="center"/>
    </xf>
    <xf numFmtId="0" fontId="15" fillId="2" borderId="21" xfId="0" applyFont="1" applyFill="1" applyBorder="1" applyAlignment="1">
      <alignment horizontal="center" vertical="center" wrapText="1"/>
    </xf>
    <xf numFmtId="0" fontId="4" fillId="2" borderId="1" xfId="0" applyFont="1" applyFill="1" applyBorder="1" applyAlignment="1">
      <alignment horizontal="center" vertical="center"/>
    </xf>
    <xf numFmtId="0" fontId="12" fillId="11" borderId="33" xfId="0" applyFont="1" applyFill="1" applyBorder="1" applyAlignment="1">
      <alignment horizontal="center" vertical="center"/>
    </xf>
    <xf numFmtId="17" fontId="4" fillId="11" borderId="67" xfId="0" applyNumberFormat="1" applyFont="1" applyFill="1" applyBorder="1" applyAlignment="1">
      <alignment horizontal="center" vertical="center"/>
    </xf>
    <xf numFmtId="17" fontId="4" fillId="11" borderId="26" xfId="0" applyNumberFormat="1" applyFont="1" applyFill="1" applyBorder="1" applyAlignment="1">
      <alignment horizontal="center" vertical="center"/>
    </xf>
    <xf numFmtId="164" fontId="4" fillId="2" borderId="67" xfId="0" applyNumberFormat="1" applyFont="1" applyFill="1" applyBorder="1" applyAlignment="1">
      <alignment horizontal="center" vertical="center"/>
    </xf>
    <xf numFmtId="164" fontId="4" fillId="2" borderId="26" xfId="0" applyNumberFormat="1" applyFont="1" applyFill="1" applyBorder="1" applyAlignment="1">
      <alignment horizontal="center" vertical="center"/>
    </xf>
    <xf numFmtId="164" fontId="4" fillId="2" borderId="59" xfId="0" applyNumberFormat="1" applyFont="1" applyFill="1" applyBorder="1" applyAlignment="1">
      <alignment horizontal="center" vertical="center"/>
    </xf>
    <xf numFmtId="0" fontId="18" fillId="16" borderId="73" xfId="0" applyFont="1" applyFill="1" applyBorder="1" applyAlignment="1">
      <alignment horizontal="left" vertical="center"/>
    </xf>
    <xf numFmtId="0" fontId="0" fillId="16" borderId="74" xfId="0" applyFill="1" applyBorder="1" applyAlignment="1">
      <alignment horizontal="left" vertical="center" wrapText="1"/>
    </xf>
    <xf numFmtId="0" fontId="0" fillId="16" borderId="75" xfId="0" applyFill="1" applyBorder="1" applyAlignment="1">
      <alignment horizontal="left" vertical="center" wrapText="1"/>
    </xf>
    <xf numFmtId="0" fontId="18" fillId="15" borderId="73" xfId="0" applyFont="1" applyFill="1" applyBorder="1" applyAlignment="1">
      <alignment horizontal="left" vertical="center"/>
    </xf>
    <xf numFmtId="0" fontId="0" fillId="15" borderId="74" xfId="0" applyFill="1" applyBorder="1" applyAlignment="1">
      <alignment horizontal="left" vertical="center" wrapText="1"/>
    </xf>
    <xf numFmtId="0" fontId="0" fillId="15" borderId="75" xfId="0" applyFill="1" applyBorder="1" applyAlignment="1">
      <alignment horizontal="left" vertical="center" wrapText="1"/>
    </xf>
    <xf numFmtId="0" fontId="18" fillId="14" borderId="76" xfId="0" applyFont="1" applyFill="1" applyBorder="1" applyAlignment="1">
      <alignment horizontal="left" vertical="center"/>
    </xf>
    <xf numFmtId="0" fontId="0" fillId="14" borderId="77" xfId="0" applyFill="1" applyBorder="1" applyAlignment="1">
      <alignment horizontal="left" vertical="center" wrapText="1"/>
    </xf>
    <xf numFmtId="0" fontId="0" fillId="14" borderId="78" xfId="0" applyFill="1" applyBorder="1" applyAlignment="1">
      <alignment horizontal="left" vertical="center" wrapText="1"/>
    </xf>
    <xf numFmtId="0" fontId="18" fillId="14" borderId="79" xfId="0" applyFont="1" applyFill="1" applyBorder="1" applyAlignment="1">
      <alignment horizontal="left" vertical="center"/>
    </xf>
    <xf numFmtId="0" fontId="0" fillId="14" borderId="80" xfId="0" applyFill="1" applyBorder="1" applyAlignment="1">
      <alignment horizontal="left" vertical="center" wrapText="1"/>
    </xf>
    <xf numFmtId="0" fontId="18" fillId="14" borderId="81" xfId="0" applyFont="1" applyFill="1" applyBorder="1" applyAlignment="1">
      <alignment horizontal="left" vertical="center"/>
    </xf>
    <xf numFmtId="0" fontId="0" fillId="14" borderId="82" xfId="0" applyFill="1" applyBorder="1" applyAlignment="1">
      <alignment horizontal="left" vertical="center" wrapText="1"/>
    </xf>
    <xf numFmtId="0" fontId="0" fillId="14" borderId="83" xfId="0" applyFill="1" applyBorder="1" applyAlignment="1">
      <alignment horizontal="left" vertical="center" wrapText="1"/>
    </xf>
    <xf numFmtId="0" fontId="18" fillId="12" borderId="76" xfId="0" applyFont="1" applyFill="1" applyBorder="1" applyAlignment="1">
      <alignment horizontal="left" vertical="center"/>
    </xf>
    <xf numFmtId="0" fontId="0" fillId="12" borderId="77" xfId="0" applyFill="1" applyBorder="1" applyAlignment="1">
      <alignment horizontal="left" vertical="center" wrapText="1"/>
    </xf>
    <xf numFmtId="0" fontId="0" fillId="12" borderId="78" xfId="0" applyFill="1" applyBorder="1" applyAlignment="1">
      <alignment horizontal="left" vertical="center" wrapText="1"/>
    </xf>
    <xf numFmtId="0" fontId="18" fillId="12" borderId="79" xfId="0" applyFont="1" applyFill="1" applyBorder="1" applyAlignment="1">
      <alignment horizontal="left" vertical="center"/>
    </xf>
    <xf numFmtId="0" fontId="0" fillId="12" borderId="80" xfId="0" applyFill="1" applyBorder="1" applyAlignment="1">
      <alignment horizontal="left" vertical="center" wrapText="1"/>
    </xf>
    <xf numFmtId="0" fontId="18" fillId="12" borderId="81" xfId="0" applyFont="1" applyFill="1" applyBorder="1" applyAlignment="1">
      <alignment horizontal="left" vertical="center"/>
    </xf>
    <xf numFmtId="0" fontId="0" fillId="12" borderId="82" xfId="0" applyFill="1" applyBorder="1" applyAlignment="1">
      <alignment horizontal="left" vertical="center" wrapText="1"/>
    </xf>
    <xf numFmtId="0" fontId="0" fillId="12" borderId="83" xfId="0" applyFill="1" applyBorder="1" applyAlignment="1">
      <alignment horizontal="left" vertical="center" wrapText="1"/>
    </xf>
    <xf numFmtId="0" fontId="18" fillId="8" borderId="76" xfId="0" applyFont="1" applyFill="1" applyBorder="1" applyAlignment="1">
      <alignment horizontal="left" vertical="center"/>
    </xf>
    <xf numFmtId="0" fontId="0" fillId="8" borderId="77" xfId="0" applyFill="1" applyBorder="1" applyAlignment="1">
      <alignment horizontal="left" vertical="center" wrapText="1"/>
    </xf>
    <xf numFmtId="0" fontId="0" fillId="8" borderId="78" xfId="0" applyFill="1" applyBorder="1" applyAlignment="1">
      <alignment horizontal="left" vertical="center" wrapText="1"/>
    </xf>
    <xf numFmtId="0" fontId="18" fillId="8" borderId="79" xfId="0" applyFont="1" applyFill="1" applyBorder="1" applyAlignment="1">
      <alignment horizontal="left" vertical="center"/>
    </xf>
    <xf numFmtId="0" fontId="0" fillId="8" borderId="80" xfId="0" applyFill="1" applyBorder="1" applyAlignment="1">
      <alignment horizontal="left" vertical="center" wrapText="1"/>
    </xf>
    <xf numFmtId="0" fontId="18" fillId="8" borderId="81" xfId="0" applyFont="1" applyFill="1" applyBorder="1" applyAlignment="1">
      <alignment horizontal="left" vertical="center"/>
    </xf>
    <xf numFmtId="0" fontId="0" fillId="8" borderId="82" xfId="0" applyFill="1" applyBorder="1" applyAlignment="1">
      <alignment horizontal="left" vertical="center" wrapText="1"/>
    </xf>
    <xf numFmtId="0" fontId="0" fillId="8" borderId="83" xfId="0" applyFill="1" applyBorder="1" applyAlignment="1">
      <alignment vertical="center" wrapText="1"/>
    </xf>
    <xf numFmtId="0" fontId="18" fillId="6" borderId="73" xfId="0" applyFont="1" applyFill="1" applyBorder="1" applyAlignment="1">
      <alignment horizontal="left" vertical="center"/>
    </xf>
    <xf numFmtId="0" fontId="0" fillId="6" borderId="74" xfId="0" applyFill="1" applyBorder="1" applyAlignment="1">
      <alignment horizontal="left" vertical="center" wrapText="1"/>
    </xf>
    <xf numFmtId="0" fontId="0" fillId="6" borderId="75" xfId="0" applyFill="1" applyBorder="1" applyAlignment="1">
      <alignment horizontal="left" vertical="center" wrapText="1"/>
    </xf>
    <xf numFmtId="0" fontId="18" fillId="3" borderId="76" xfId="0" applyFont="1" applyFill="1" applyBorder="1" applyAlignment="1">
      <alignment horizontal="left" vertical="center"/>
    </xf>
    <xf numFmtId="0" fontId="0" fillId="3" borderId="77" xfId="0" applyFill="1" applyBorder="1" applyAlignment="1">
      <alignment horizontal="left" vertical="center" wrapText="1"/>
    </xf>
    <xf numFmtId="0" fontId="0" fillId="3" borderId="78" xfId="0" applyFill="1" applyBorder="1" applyAlignment="1">
      <alignment horizontal="left" vertical="center" wrapText="1"/>
    </xf>
    <xf numFmtId="0" fontId="18" fillId="3" borderId="79" xfId="0" applyFont="1" applyFill="1" applyBorder="1" applyAlignment="1">
      <alignment horizontal="left" vertical="center"/>
    </xf>
    <xf numFmtId="0" fontId="0" fillId="3" borderId="80" xfId="0" applyFill="1" applyBorder="1" applyAlignment="1">
      <alignment horizontal="left" vertical="center" wrapText="1"/>
    </xf>
    <xf numFmtId="0" fontId="18" fillId="3" borderId="81" xfId="0" applyFont="1" applyFill="1" applyBorder="1" applyAlignment="1">
      <alignment horizontal="left" vertical="center"/>
    </xf>
    <xf numFmtId="0" fontId="0" fillId="3" borderId="82" xfId="0" applyFill="1" applyBorder="1" applyAlignment="1">
      <alignment horizontal="left" vertical="center" wrapText="1"/>
    </xf>
    <xf numFmtId="0" fontId="0" fillId="3" borderId="83" xfId="0" applyFill="1" applyBorder="1" applyAlignment="1">
      <alignment horizontal="left" vertical="center" wrapText="1"/>
    </xf>
    <xf numFmtId="0" fontId="18" fillId="13" borderId="76" xfId="0" applyFont="1" applyFill="1" applyBorder="1" applyAlignment="1">
      <alignment vertical="center"/>
    </xf>
    <xf numFmtId="0" fontId="0" fillId="13" borderId="77" xfId="0" applyFill="1" applyBorder="1" applyAlignment="1">
      <alignment horizontal="left" vertical="center" wrapText="1"/>
    </xf>
    <xf numFmtId="0" fontId="0" fillId="13" borderId="78" xfId="0" applyFill="1" applyBorder="1" applyAlignment="1">
      <alignment horizontal="left" vertical="center" wrapText="1"/>
    </xf>
    <xf numFmtId="0" fontId="18" fillId="13" borderId="81" xfId="0" applyFont="1" applyFill="1" applyBorder="1" applyAlignment="1">
      <alignment vertical="center"/>
    </xf>
    <xf numFmtId="0" fontId="0" fillId="13" borderId="82" xfId="0" applyFill="1" applyBorder="1" applyAlignment="1">
      <alignment horizontal="left" vertical="center" wrapText="1"/>
    </xf>
    <xf numFmtId="0" fontId="0" fillId="13" borderId="83" xfId="0" applyFill="1" applyBorder="1" applyAlignment="1">
      <alignment horizontal="left" vertical="center" wrapText="1"/>
    </xf>
    <xf numFmtId="0" fontId="21" fillId="7" borderId="76" xfId="0" applyFont="1" applyFill="1" applyBorder="1" applyAlignment="1">
      <alignment vertical="center"/>
    </xf>
    <xf numFmtId="0" fontId="0" fillId="7" borderId="77" xfId="0" applyFill="1" applyBorder="1" applyAlignment="1">
      <alignment horizontal="left" vertical="center" wrapText="1"/>
    </xf>
    <xf numFmtId="0" fontId="0" fillId="7" borderId="78" xfId="0" applyFill="1" applyBorder="1" applyAlignment="1">
      <alignment horizontal="left" vertical="center" wrapText="1"/>
    </xf>
    <xf numFmtId="0" fontId="21" fillId="7" borderId="79" xfId="0" applyFont="1" applyFill="1" applyBorder="1" applyAlignment="1">
      <alignment vertical="center"/>
    </xf>
    <xf numFmtId="0" fontId="0" fillId="7" borderId="80" xfId="0" applyFill="1" applyBorder="1" applyAlignment="1">
      <alignment vertical="center" wrapText="1"/>
    </xf>
    <xf numFmtId="0" fontId="21" fillId="7" borderId="81" xfId="0" applyFont="1" applyFill="1" applyBorder="1" applyAlignment="1">
      <alignment vertical="center"/>
    </xf>
    <xf numFmtId="0" fontId="0" fillId="7" borderId="82" xfId="0" applyFill="1" applyBorder="1" applyAlignment="1">
      <alignment horizontal="left" vertical="center" wrapText="1"/>
    </xf>
    <xf numFmtId="0" fontId="0" fillId="7" borderId="83" xfId="0" applyFill="1" applyBorder="1" applyAlignment="1">
      <alignment vertical="center" wrapText="1"/>
    </xf>
    <xf numFmtId="0" fontId="21" fillId="11" borderId="76" xfId="0" applyFont="1" applyFill="1" applyBorder="1" applyAlignment="1">
      <alignment vertical="center"/>
    </xf>
    <xf numFmtId="0" fontId="0" fillId="11" borderId="77" xfId="0" applyFill="1" applyBorder="1" applyAlignment="1">
      <alignment horizontal="left" vertical="center" wrapText="1"/>
    </xf>
    <xf numFmtId="0" fontId="0" fillId="11" borderId="78" xfId="0" applyFill="1" applyBorder="1" applyAlignment="1">
      <alignment horizontal="left" vertical="center" wrapText="1"/>
    </xf>
    <xf numFmtId="0" fontId="21" fillId="11" borderId="79" xfId="0" applyFont="1" applyFill="1" applyBorder="1" applyAlignment="1">
      <alignment vertical="center"/>
    </xf>
    <xf numFmtId="0" fontId="0" fillId="11" borderId="80" xfId="0" applyFill="1" applyBorder="1" applyAlignment="1">
      <alignment vertical="center" wrapText="1"/>
    </xf>
    <xf numFmtId="0" fontId="21" fillId="11" borderId="81" xfId="0" applyFont="1" applyFill="1" applyBorder="1" applyAlignment="1">
      <alignment vertical="center"/>
    </xf>
    <xf numFmtId="0" fontId="0" fillId="11" borderId="82" xfId="0" applyFill="1" applyBorder="1" applyAlignment="1">
      <alignment horizontal="left" vertical="center" wrapText="1"/>
    </xf>
    <xf numFmtId="0" fontId="0" fillId="11" borderId="83" xfId="0" applyFill="1" applyBorder="1" applyAlignment="1">
      <alignment vertical="center" wrapText="1"/>
    </xf>
    <xf numFmtId="0" fontId="10" fillId="9" borderId="73" xfId="0" applyFont="1" applyFill="1" applyBorder="1" applyAlignment="1">
      <alignment vertical="center"/>
    </xf>
    <xf numFmtId="0" fontId="10" fillId="9" borderId="74" xfId="0" applyFont="1" applyFill="1" applyBorder="1" applyAlignment="1">
      <alignment vertical="center"/>
    </xf>
    <xf numFmtId="0" fontId="10" fillId="9" borderId="75" xfId="0" applyFont="1" applyFill="1" applyBorder="1" applyAlignment="1">
      <alignment vertical="center"/>
    </xf>
    <xf numFmtId="0" fontId="4" fillId="2" borderId="0" xfId="0" applyFont="1" applyFill="1" applyAlignment="1">
      <alignment horizontal="center" vertical="center" wrapText="1"/>
    </xf>
    <xf numFmtId="0" fontId="27" fillId="20" borderId="45" xfId="0" applyFont="1" applyFill="1" applyBorder="1" applyAlignment="1">
      <alignment horizontal="center" vertical="center" wrapText="1"/>
    </xf>
    <xf numFmtId="0" fontId="27" fillId="20" borderId="68" xfId="0" applyFont="1" applyFill="1" applyBorder="1" applyAlignment="1">
      <alignment horizontal="center" vertical="center" wrapText="1"/>
    </xf>
    <xf numFmtId="0" fontId="27" fillId="20" borderId="69" xfId="0" applyFont="1" applyFill="1" applyBorder="1" applyAlignment="1">
      <alignment horizontal="center" vertical="center" wrapText="1"/>
    </xf>
    <xf numFmtId="0" fontId="13" fillId="2" borderId="0" xfId="0" applyFont="1" applyFill="1" applyAlignment="1">
      <alignment horizontal="center" vertical="center" wrapText="1"/>
    </xf>
    <xf numFmtId="0" fontId="14" fillId="2" borderId="0" xfId="0" applyFont="1" applyFill="1" applyAlignment="1">
      <alignment vertical="center" wrapText="1"/>
    </xf>
    <xf numFmtId="164" fontId="4" fillId="2" borderId="0" xfId="0" applyNumberFormat="1" applyFont="1" applyFill="1" applyBorder="1" applyAlignment="1">
      <alignment horizontal="center" vertical="center"/>
    </xf>
    <xf numFmtId="164" fontId="14" fillId="2" borderId="0" xfId="0" applyNumberFormat="1" applyFont="1" applyFill="1" applyBorder="1" applyAlignment="1">
      <alignment horizontal="center" vertical="center" wrapText="1"/>
    </xf>
    <xf numFmtId="164" fontId="14" fillId="2" borderId="0" xfId="0" applyNumberFormat="1" applyFont="1" applyFill="1" applyBorder="1" applyAlignment="1">
      <alignment horizontal="center" vertical="center"/>
    </xf>
    <xf numFmtId="9" fontId="4" fillId="2" borderId="19" xfId="0" applyNumberFormat="1" applyFont="1" applyFill="1" applyBorder="1" applyAlignment="1">
      <alignment horizontal="center" vertical="center"/>
    </xf>
    <xf numFmtId="9" fontId="4" fillId="2" borderId="28" xfId="0" applyNumberFormat="1" applyFont="1" applyFill="1" applyBorder="1" applyAlignment="1">
      <alignment horizontal="center" vertical="center"/>
    </xf>
    <xf numFmtId="9" fontId="4" fillId="2" borderId="29" xfId="0" applyNumberFormat="1" applyFont="1" applyFill="1" applyBorder="1" applyAlignment="1">
      <alignment horizontal="center" vertical="center"/>
    </xf>
    <xf numFmtId="9" fontId="4" fillId="2" borderId="21" xfId="0" applyNumberFormat="1" applyFont="1" applyFill="1" applyBorder="1" applyAlignment="1">
      <alignment horizontal="center" vertical="center"/>
    </xf>
    <xf numFmtId="9" fontId="4" fillId="2" borderId="31" xfId="0" applyNumberFormat="1" applyFont="1" applyFill="1" applyBorder="1" applyAlignment="1">
      <alignment horizontal="center" vertical="center"/>
    </xf>
    <xf numFmtId="9" fontId="4" fillId="2" borderId="1" xfId="0" applyNumberFormat="1" applyFont="1" applyFill="1" applyBorder="1" applyAlignment="1">
      <alignment horizontal="center" vertical="center"/>
    </xf>
    <xf numFmtId="9" fontId="17" fillId="9" borderId="17" xfId="0" applyNumberFormat="1" applyFont="1" applyFill="1" applyBorder="1" applyAlignment="1">
      <alignment horizontal="center" vertical="center"/>
    </xf>
    <xf numFmtId="9" fontId="17" fillId="9" borderId="24" xfId="0" applyNumberFormat="1" applyFont="1" applyFill="1" applyBorder="1" applyAlignment="1">
      <alignment horizontal="center" vertical="center"/>
    </xf>
    <xf numFmtId="9" fontId="17" fillId="9" borderId="25" xfId="0" applyNumberFormat="1" applyFont="1" applyFill="1" applyBorder="1" applyAlignment="1">
      <alignment horizontal="center" vertical="center"/>
    </xf>
    <xf numFmtId="164" fontId="17" fillId="9" borderId="62" xfId="0" applyNumberFormat="1" applyFont="1" applyFill="1" applyBorder="1" applyAlignment="1">
      <alignment horizontal="center" vertical="center"/>
    </xf>
    <xf numFmtId="164" fontId="17" fillId="9" borderId="10" xfId="0" applyNumberFormat="1" applyFont="1" applyFill="1" applyBorder="1" applyAlignment="1">
      <alignment horizontal="center" vertical="center"/>
    </xf>
    <xf numFmtId="0" fontId="27" fillId="20" borderId="46" xfId="0" applyFont="1" applyFill="1" applyBorder="1" applyAlignment="1">
      <alignment horizontal="center" vertical="center" wrapText="1"/>
    </xf>
    <xf numFmtId="0" fontId="27" fillId="20" borderId="47" xfId="0" applyFont="1" applyFill="1" applyBorder="1" applyAlignment="1">
      <alignment horizontal="center" vertical="center" wrapText="1"/>
    </xf>
    <xf numFmtId="0" fontId="27" fillId="20" borderId="3" xfId="0" applyFont="1" applyFill="1" applyBorder="1" applyAlignment="1">
      <alignment horizontal="center" vertical="center" wrapText="1"/>
    </xf>
    <xf numFmtId="164" fontId="17" fillId="9" borderId="50" xfId="0" applyNumberFormat="1" applyFont="1" applyFill="1" applyBorder="1" applyAlignment="1">
      <alignment horizontal="center" vertical="center"/>
    </xf>
    <xf numFmtId="164" fontId="17" fillId="9" borderId="43" xfId="0" applyNumberFormat="1" applyFont="1" applyFill="1" applyBorder="1" applyAlignment="1">
      <alignment horizontal="center" vertical="center"/>
    </xf>
    <xf numFmtId="164" fontId="17" fillId="9" borderId="51" xfId="0" applyNumberFormat="1" applyFont="1" applyFill="1" applyBorder="1" applyAlignment="1">
      <alignment horizontal="center" vertical="center"/>
    </xf>
    <xf numFmtId="164" fontId="4" fillId="17" borderId="68" xfId="0" applyNumberFormat="1" applyFont="1" applyFill="1" applyBorder="1" applyAlignment="1">
      <alignment horizontal="center" vertical="center"/>
    </xf>
    <xf numFmtId="164" fontId="4" fillId="17" borderId="45" xfId="0" applyNumberFormat="1" applyFont="1" applyFill="1" applyBorder="1" applyAlignment="1">
      <alignment horizontal="center" vertical="center"/>
    </xf>
    <xf numFmtId="164" fontId="4" fillId="17" borderId="69" xfId="0" applyNumberFormat="1" applyFont="1" applyFill="1" applyBorder="1" applyAlignment="1">
      <alignment horizontal="center" vertical="center"/>
    </xf>
    <xf numFmtId="164" fontId="14" fillId="9" borderId="46" xfId="0" applyNumberFormat="1" applyFont="1" applyFill="1" applyBorder="1" applyAlignment="1">
      <alignment horizontal="center" vertical="center"/>
    </xf>
    <xf numFmtId="164" fontId="14" fillId="9" borderId="47" xfId="0" applyNumberFormat="1" applyFont="1" applyFill="1" applyBorder="1" applyAlignment="1">
      <alignment horizontal="center" vertical="center"/>
    </xf>
    <xf numFmtId="164" fontId="14" fillId="9" borderId="3" xfId="0" applyNumberFormat="1" applyFont="1" applyFill="1" applyBorder="1" applyAlignment="1">
      <alignment horizontal="center" vertical="center"/>
    </xf>
    <xf numFmtId="164" fontId="14" fillId="9" borderId="56" xfId="0" applyNumberFormat="1" applyFont="1" applyFill="1" applyBorder="1" applyAlignment="1">
      <alignment horizontal="center" vertical="center"/>
    </xf>
    <xf numFmtId="9" fontId="4" fillId="2" borderId="0" xfId="0" applyNumberFormat="1" applyFont="1" applyFill="1" applyBorder="1" applyAlignment="1">
      <alignment horizontal="center" vertical="center"/>
    </xf>
    <xf numFmtId="164" fontId="12" fillId="11" borderId="8" xfId="0" applyNumberFormat="1" applyFont="1" applyFill="1" applyBorder="1" applyAlignment="1">
      <alignment horizontal="center" vertical="center"/>
    </xf>
    <xf numFmtId="164" fontId="12" fillId="11" borderId="61" xfId="0" applyNumberFormat="1" applyFont="1" applyFill="1" applyBorder="1" applyAlignment="1">
      <alignment horizontal="center" vertical="center"/>
    </xf>
    <xf numFmtId="164" fontId="12" fillId="11" borderId="63" xfId="0" applyNumberFormat="1" applyFont="1" applyFill="1" applyBorder="1" applyAlignment="1">
      <alignment horizontal="center" vertical="center"/>
    </xf>
    <xf numFmtId="164" fontId="12" fillId="11" borderId="14" xfId="0" applyNumberFormat="1" applyFont="1" applyFill="1" applyBorder="1" applyAlignment="1">
      <alignment horizontal="center" vertical="center"/>
    </xf>
    <xf numFmtId="164" fontId="12" fillId="11" borderId="48" xfId="0" applyNumberFormat="1" applyFont="1" applyFill="1" applyBorder="1" applyAlignment="1">
      <alignment horizontal="center" vertical="center"/>
    </xf>
    <xf numFmtId="164" fontId="12" fillId="11" borderId="49" xfId="0" applyNumberFormat="1" applyFont="1" applyFill="1" applyBorder="1" applyAlignment="1">
      <alignment horizontal="center" vertical="center"/>
    </xf>
    <xf numFmtId="164" fontId="12" fillId="11" borderId="11" xfId="0" applyNumberFormat="1" applyFont="1" applyFill="1" applyBorder="1" applyAlignment="1">
      <alignment horizontal="center" vertical="center"/>
    </xf>
    <xf numFmtId="164" fontId="12" fillId="11" borderId="85" xfId="0" applyNumberFormat="1" applyFont="1" applyFill="1" applyBorder="1" applyAlignment="1">
      <alignment horizontal="center" vertical="center"/>
    </xf>
    <xf numFmtId="164" fontId="12" fillId="11" borderId="0" xfId="0" applyNumberFormat="1" applyFont="1" applyFill="1" applyBorder="1" applyAlignment="1">
      <alignment horizontal="center" vertical="center"/>
    </xf>
    <xf numFmtId="0" fontId="13" fillId="11" borderId="10" xfId="0" applyFont="1" applyFill="1" applyBorder="1" applyAlignment="1">
      <alignment vertical="center" wrapText="1"/>
    </xf>
    <xf numFmtId="164" fontId="12" fillId="17" borderId="86" xfId="0" applyNumberFormat="1" applyFont="1" applyFill="1" applyBorder="1" applyAlignment="1">
      <alignment horizontal="center" vertical="center"/>
    </xf>
    <xf numFmtId="164" fontId="12" fillId="17" borderId="87" xfId="0" applyNumberFormat="1" applyFont="1" applyFill="1" applyBorder="1" applyAlignment="1">
      <alignment horizontal="center" vertical="center"/>
    </xf>
    <xf numFmtId="164" fontId="12" fillId="17" borderId="64" xfId="0" applyNumberFormat="1" applyFont="1" applyFill="1" applyBorder="1" applyAlignment="1">
      <alignment horizontal="center" vertical="center"/>
    </xf>
    <xf numFmtId="164" fontId="4" fillId="2" borderId="87" xfId="0" applyNumberFormat="1" applyFont="1" applyFill="1" applyBorder="1" applyAlignment="1">
      <alignment horizontal="center" vertical="center"/>
    </xf>
    <xf numFmtId="164" fontId="12" fillId="17" borderId="66" xfId="0" applyNumberFormat="1" applyFont="1" applyFill="1" applyBorder="1" applyAlignment="1">
      <alignment horizontal="center" vertical="center"/>
    </xf>
    <xf numFmtId="164" fontId="12" fillId="2" borderId="87" xfId="0" applyNumberFormat="1" applyFont="1" applyFill="1" applyBorder="1" applyAlignment="1">
      <alignment horizontal="center" vertical="center"/>
    </xf>
    <xf numFmtId="0" fontId="15" fillId="5" borderId="67" xfId="0" applyFont="1" applyFill="1" applyBorder="1" applyAlignment="1">
      <alignment vertical="center" wrapText="1"/>
    </xf>
    <xf numFmtId="164" fontId="12" fillId="17" borderId="12" xfId="0" applyNumberFormat="1" applyFont="1" applyFill="1" applyBorder="1" applyAlignment="1">
      <alignment horizontal="center" vertical="center"/>
    </xf>
    <xf numFmtId="0" fontId="15" fillId="2" borderId="67" xfId="0" applyFont="1" applyFill="1" applyBorder="1" applyAlignment="1">
      <alignment vertical="center" wrapText="1"/>
    </xf>
    <xf numFmtId="0" fontId="13" fillId="2" borderId="67" xfId="0" applyFont="1" applyFill="1" applyBorder="1" applyAlignment="1">
      <alignment vertical="center" wrapText="1"/>
    </xf>
    <xf numFmtId="0" fontId="13" fillId="2" borderId="52" xfId="0" applyFont="1" applyFill="1" applyBorder="1" applyAlignment="1">
      <alignment horizontal="center" vertical="center" wrapText="1"/>
    </xf>
    <xf numFmtId="164" fontId="4" fillId="2" borderId="10" xfId="0" applyNumberFormat="1" applyFont="1" applyFill="1" applyBorder="1" applyAlignment="1">
      <alignment horizontal="center" vertical="center"/>
    </xf>
    <xf numFmtId="164" fontId="4" fillId="17" borderId="0" xfId="0" applyNumberFormat="1" applyFont="1" applyFill="1" applyBorder="1" applyAlignment="1">
      <alignment horizontal="center" vertical="center"/>
    </xf>
    <xf numFmtId="0" fontId="16" fillId="2" borderId="0" xfId="0" applyFont="1" applyFill="1" applyBorder="1" applyAlignment="1">
      <alignment horizontal="center" vertical="center"/>
    </xf>
    <xf numFmtId="0" fontId="27" fillId="2" borderId="0" xfId="0" applyFont="1" applyFill="1" applyBorder="1" applyAlignment="1">
      <alignment horizontal="center" vertical="center" wrapText="1"/>
    </xf>
    <xf numFmtId="9" fontId="17" fillId="2" borderId="0" xfId="0" applyNumberFormat="1" applyFont="1" applyFill="1" applyBorder="1" applyAlignment="1">
      <alignment horizontal="center" vertical="center"/>
    </xf>
    <xf numFmtId="0" fontId="27" fillId="20" borderId="70" xfId="0" applyFont="1" applyFill="1" applyBorder="1" applyAlignment="1">
      <alignment horizontal="center" vertical="center" wrapText="1"/>
    </xf>
    <xf numFmtId="0" fontId="27" fillId="20" borderId="71" xfId="0" applyFont="1" applyFill="1" applyBorder="1" applyAlignment="1">
      <alignment horizontal="center" vertical="center" wrapText="1"/>
    </xf>
    <xf numFmtId="0" fontId="27" fillId="20" borderId="40" xfId="0" applyFont="1" applyFill="1" applyBorder="1" applyAlignment="1">
      <alignment horizontal="center" vertical="center" wrapText="1"/>
    </xf>
    <xf numFmtId="0" fontId="27" fillId="20" borderId="57" xfId="0" applyFont="1" applyFill="1" applyBorder="1" applyAlignment="1">
      <alignment horizontal="center" vertical="center" wrapText="1"/>
    </xf>
    <xf numFmtId="164" fontId="4" fillId="17" borderId="27" xfId="0" applyNumberFormat="1" applyFont="1" applyFill="1" applyBorder="1" applyAlignment="1">
      <alignment horizontal="center" vertical="center"/>
    </xf>
    <xf numFmtId="164" fontId="4" fillId="11" borderId="0" xfId="0" applyNumberFormat="1" applyFont="1" applyFill="1" applyBorder="1" applyAlignment="1">
      <alignment horizontal="center" vertical="center"/>
    </xf>
    <xf numFmtId="164" fontId="4" fillId="17" borderId="70" xfId="0" applyNumberFormat="1" applyFont="1" applyFill="1" applyBorder="1" applyAlignment="1">
      <alignment horizontal="center" vertical="center"/>
    </xf>
    <xf numFmtId="164" fontId="4" fillId="17" borderId="71" xfId="0" applyNumberFormat="1" applyFont="1" applyFill="1" applyBorder="1" applyAlignment="1">
      <alignment horizontal="center" vertical="center"/>
    </xf>
    <xf numFmtId="164" fontId="4" fillId="17" borderId="40" xfId="0" applyNumberFormat="1" applyFont="1" applyFill="1" applyBorder="1" applyAlignment="1">
      <alignment horizontal="center" vertical="center"/>
    </xf>
    <xf numFmtId="0" fontId="14" fillId="2" borderId="0" xfId="0" applyFont="1" applyFill="1" applyBorder="1" applyAlignment="1">
      <alignment horizontal="center" vertical="center"/>
    </xf>
    <xf numFmtId="9" fontId="12" fillId="2" borderId="86" xfId="0" applyNumberFormat="1" applyFont="1" applyFill="1" applyBorder="1" applyAlignment="1">
      <alignment horizontal="center" vertical="center"/>
    </xf>
    <xf numFmtId="9" fontId="12" fillId="2" borderId="64" xfId="0" applyNumberFormat="1" applyFont="1" applyFill="1" applyBorder="1" applyAlignment="1">
      <alignment horizontal="center" vertical="center"/>
    </xf>
    <xf numFmtId="9" fontId="12" fillId="2" borderId="87" xfId="0" applyNumberFormat="1" applyFont="1" applyFill="1" applyBorder="1" applyAlignment="1">
      <alignment horizontal="center" vertical="center"/>
    </xf>
    <xf numFmtId="9" fontId="12" fillId="2" borderId="37" xfId="0" applyNumberFormat="1" applyFont="1" applyFill="1" applyBorder="1" applyAlignment="1">
      <alignment horizontal="center" vertical="center"/>
    </xf>
    <xf numFmtId="9" fontId="12" fillId="2" borderId="50" xfId="0" applyNumberFormat="1" applyFont="1" applyFill="1" applyBorder="1" applyAlignment="1">
      <alignment horizontal="center" vertical="center"/>
    </xf>
    <xf numFmtId="9" fontId="12" fillId="2" borderId="43" xfId="0" applyNumberFormat="1" applyFont="1" applyFill="1" applyBorder="1" applyAlignment="1">
      <alignment horizontal="center" vertical="center"/>
    </xf>
    <xf numFmtId="9" fontId="12" fillId="2" borderId="51" xfId="0" applyNumberFormat="1" applyFont="1" applyFill="1" applyBorder="1" applyAlignment="1">
      <alignment horizontal="center" vertical="center"/>
    </xf>
    <xf numFmtId="9" fontId="12" fillId="2" borderId="38" xfId="0" applyNumberFormat="1" applyFont="1" applyFill="1" applyBorder="1" applyAlignment="1">
      <alignment horizontal="center" vertical="center"/>
    </xf>
    <xf numFmtId="9" fontId="12" fillId="2" borderId="19" xfId="0" applyNumberFormat="1" applyFont="1" applyFill="1" applyBorder="1" applyAlignment="1">
      <alignment horizontal="center" vertical="center"/>
    </xf>
    <xf numFmtId="9" fontId="12" fillId="2" borderId="28" xfId="0" applyNumberFormat="1" applyFont="1" applyFill="1" applyBorder="1" applyAlignment="1">
      <alignment horizontal="center" vertical="center"/>
    </xf>
    <xf numFmtId="9" fontId="12" fillId="2" borderId="29" xfId="0" applyNumberFormat="1" applyFont="1" applyFill="1" applyBorder="1" applyAlignment="1">
      <alignment horizontal="center" vertical="center"/>
    </xf>
    <xf numFmtId="9" fontId="12" fillId="2" borderId="27" xfId="0" applyNumberFormat="1" applyFont="1" applyFill="1" applyBorder="1" applyAlignment="1">
      <alignment horizontal="center" vertical="center"/>
    </xf>
    <xf numFmtId="9" fontId="12" fillId="2" borderId="68" xfId="0" applyNumberFormat="1" applyFont="1" applyFill="1" applyBorder="1" applyAlignment="1">
      <alignment horizontal="center" vertical="center"/>
    </xf>
    <xf numFmtId="9" fontId="12" fillId="2" borderId="45" xfId="0" applyNumberFormat="1" applyFont="1" applyFill="1" applyBorder="1" applyAlignment="1">
      <alignment horizontal="center" vertical="center"/>
    </xf>
    <xf numFmtId="9" fontId="12" fillId="2" borderId="69" xfId="0" applyNumberFormat="1" applyFont="1" applyFill="1" applyBorder="1" applyAlignment="1">
      <alignment horizontal="center" vertical="center"/>
    </xf>
    <xf numFmtId="9" fontId="12" fillId="2" borderId="62" xfId="0" applyNumberFormat="1" applyFont="1" applyFill="1" applyBorder="1" applyAlignment="1">
      <alignment horizontal="center" vertical="center"/>
    </xf>
    <xf numFmtId="9" fontId="4" fillId="2" borderId="46" xfId="0" applyNumberFormat="1" applyFont="1" applyFill="1" applyBorder="1" applyAlignment="1">
      <alignment horizontal="center" vertical="center"/>
    </xf>
    <xf numFmtId="9" fontId="4" fillId="2" borderId="47" xfId="0" applyNumberFormat="1" applyFont="1" applyFill="1" applyBorder="1" applyAlignment="1">
      <alignment horizontal="center" vertical="center"/>
    </xf>
    <xf numFmtId="9" fontId="4" fillId="2" borderId="3" xfId="0" applyNumberFormat="1" applyFont="1" applyFill="1" applyBorder="1" applyAlignment="1">
      <alignment horizontal="center" vertical="center"/>
    </xf>
    <xf numFmtId="9" fontId="4" fillId="2" borderId="56" xfId="0" applyNumberFormat="1" applyFont="1" applyFill="1" applyBorder="1" applyAlignment="1">
      <alignment horizontal="center" vertical="center"/>
    </xf>
    <xf numFmtId="0" fontId="11" fillId="9" borderId="8" xfId="0" applyFont="1" applyFill="1" applyBorder="1" applyAlignment="1">
      <alignment horizontal="left" vertical="center" wrapText="1"/>
    </xf>
    <xf numFmtId="0" fontId="5" fillId="4" borderId="0" xfId="0" applyFont="1" applyFill="1" applyBorder="1" applyAlignment="1" applyProtection="1">
      <alignment horizontal="left" vertical="top" wrapText="1"/>
      <protection locked="0"/>
    </xf>
    <xf numFmtId="1" fontId="5" fillId="4" borderId="21" xfId="0" applyNumberFormat="1" applyFont="1" applyFill="1" applyBorder="1" applyAlignment="1" applyProtection="1">
      <alignment horizontal="center" vertical="center" wrapText="1"/>
      <protection locked="0"/>
    </xf>
    <xf numFmtId="1" fontId="5" fillId="4" borderId="31" xfId="0" applyNumberFormat="1" applyFont="1" applyFill="1" applyBorder="1" applyAlignment="1" applyProtection="1">
      <alignment horizontal="center" vertical="center" wrapText="1"/>
      <protection locked="0"/>
    </xf>
    <xf numFmtId="1" fontId="0" fillId="2" borderId="31" xfId="0" applyNumberFormat="1" applyFill="1" applyBorder="1" applyAlignment="1">
      <alignment horizontal="center" vertical="center"/>
    </xf>
    <xf numFmtId="1" fontId="0" fillId="2" borderId="1" xfId="0" applyNumberFormat="1" applyFill="1" applyBorder="1" applyAlignment="1">
      <alignment horizontal="center" vertical="center"/>
    </xf>
    <xf numFmtId="1" fontId="0" fillId="2" borderId="21" xfId="0" applyNumberFormat="1" applyFill="1" applyBorder="1" applyAlignment="1">
      <alignment horizontal="center" vertical="center"/>
    </xf>
    <xf numFmtId="164" fontId="19" fillId="17" borderId="68" xfId="0" applyNumberFormat="1" applyFont="1" applyFill="1" applyBorder="1" applyAlignment="1">
      <alignment horizontal="center" vertical="center"/>
    </xf>
    <xf numFmtId="164" fontId="19" fillId="17" borderId="45" xfId="0" applyNumberFormat="1" applyFont="1" applyFill="1" applyBorder="1" applyAlignment="1">
      <alignment horizontal="center" vertical="center"/>
    </xf>
    <xf numFmtId="164" fontId="19" fillId="17" borderId="69" xfId="0" applyNumberFormat="1" applyFont="1" applyFill="1" applyBorder="1" applyAlignment="1">
      <alignment horizontal="center" vertical="center"/>
    </xf>
    <xf numFmtId="164" fontId="19" fillId="21" borderId="28" xfId="0" applyNumberFormat="1" applyFont="1" applyFill="1" applyBorder="1" applyAlignment="1">
      <alignment horizontal="center" vertical="center"/>
    </xf>
    <xf numFmtId="164" fontId="19" fillId="21" borderId="29" xfId="0" applyNumberFormat="1" applyFont="1" applyFill="1" applyBorder="1" applyAlignment="1">
      <alignment horizontal="center" vertical="center"/>
    </xf>
    <xf numFmtId="164" fontId="19" fillId="21" borderId="21" xfId="0" applyNumberFormat="1" applyFont="1" applyFill="1" applyBorder="1" applyAlignment="1">
      <alignment horizontal="center" vertical="center"/>
    </xf>
    <xf numFmtId="164" fontId="19" fillId="21" borderId="31" xfId="0" applyNumberFormat="1" applyFont="1" applyFill="1" applyBorder="1" applyAlignment="1">
      <alignment horizontal="center" vertical="center"/>
    </xf>
    <xf numFmtId="164" fontId="19" fillId="21" borderId="1" xfId="0" applyNumberFormat="1" applyFont="1" applyFill="1" applyBorder="1" applyAlignment="1">
      <alignment horizontal="center" vertical="center"/>
    </xf>
    <xf numFmtId="164" fontId="19" fillId="9" borderId="19" xfId="0" applyNumberFormat="1" applyFont="1" applyFill="1" applyBorder="1" applyAlignment="1">
      <alignment horizontal="center" vertical="center"/>
    </xf>
    <xf numFmtId="0" fontId="24" fillId="9" borderId="4" xfId="0" applyFont="1" applyFill="1" applyBorder="1" applyAlignment="1">
      <alignment horizontal="center" vertical="center"/>
    </xf>
    <xf numFmtId="0" fontId="16" fillId="10" borderId="8" xfId="0" applyFont="1" applyFill="1" applyBorder="1" applyAlignment="1">
      <alignment horizontal="left" vertical="center" wrapText="1"/>
    </xf>
    <xf numFmtId="0" fontId="16" fillId="10" borderId="9" xfId="0" applyFont="1" applyFill="1" applyBorder="1" applyAlignment="1">
      <alignment horizontal="left" vertical="center" wrapText="1"/>
    </xf>
    <xf numFmtId="0" fontId="16" fillId="10" borderId="7" xfId="0" applyFont="1" applyFill="1" applyBorder="1" applyAlignment="1">
      <alignment horizontal="left" vertical="center" wrapText="1"/>
    </xf>
    <xf numFmtId="0" fontId="5" fillId="4" borderId="8" xfId="0" applyFont="1" applyFill="1" applyBorder="1" applyAlignment="1" applyProtection="1">
      <alignment horizontal="left" vertical="top" wrapText="1"/>
      <protection locked="0"/>
    </xf>
    <xf numFmtId="0" fontId="5" fillId="4" borderId="9" xfId="0" applyFont="1" applyFill="1" applyBorder="1" applyAlignment="1" applyProtection="1">
      <alignment horizontal="left" vertical="top" wrapText="1"/>
      <protection locked="0"/>
    </xf>
    <xf numFmtId="0" fontId="5" fillId="4" borderId="7" xfId="0" applyFont="1" applyFill="1" applyBorder="1" applyAlignment="1" applyProtection="1">
      <alignment horizontal="left" vertical="top" wrapText="1"/>
      <protection locked="0"/>
    </xf>
    <xf numFmtId="0" fontId="0" fillId="2" borderId="31" xfId="0" applyFill="1" applyBorder="1" applyAlignment="1">
      <alignment horizontal="center"/>
    </xf>
    <xf numFmtId="0" fontId="0" fillId="2" borderId="1" xfId="0" applyFill="1" applyBorder="1" applyAlignment="1">
      <alignment horizontal="center"/>
    </xf>
    <xf numFmtId="0" fontId="0" fillId="2" borderId="28" xfId="0" applyFill="1" applyBorder="1" applyAlignment="1">
      <alignment horizontal="center"/>
    </xf>
    <xf numFmtId="0" fontId="0" fillId="2" borderId="29" xfId="0" applyFill="1" applyBorder="1" applyAlignment="1">
      <alignment horizontal="center"/>
    </xf>
    <xf numFmtId="0" fontId="16" fillId="9" borderId="8" xfId="0" applyFont="1" applyFill="1" applyBorder="1" applyAlignment="1">
      <alignment horizontal="center" vertical="center"/>
    </xf>
    <xf numFmtId="0" fontId="16" fillId="9" borderId="9" xfId="0" applyFont="1" applyFill="1" applyBorder="1" applyAlignment="1">
      <alignment horizontal="center" vertical="center"/>
    </xf>
    <xf numFmtId="0" fontId="16" fillId="9" borderId="7" xfId="0" applyFont="1" applyFill="1" applyBorder="1" applyAlignment="1">
      <alignment horizontal="center" vertical="center"/>
    </xf>
    <xf numFmtId="0" fontId="7" fillId="18" borderId="19" xfId="0" applyFont="1" applyFill="1" applyBorder="1" applyAlignment="1">
      <alignment horizontal="left" vertical="center" wrapText="1"/>
    </xf>
    <xf numFmtId="0" fontId="7" fillId="18" borderId="28" xfId="0" applyFont="1" applyFill="1" applyBorder="1" applyAlignment="1">
      <alignment horizontal="left" vertical="center" wrapText="1"/>
    </xf>
    <xf numFmtId="0" fontId="7" fillId="18" borderId="29" xfId="0" applyFont="1" applyFill="1" applyBorder="1" applyAlignment="1">
      <alignment horizontal="left" vertical="center" wrapText="1"/>
    </xf>
    <xf numFmtId="0" fontId="11" fillId="10" borderId="17" xfId="0" applyFont="1" applyFill="1" applyBorder="1" applyAlignment="1">
      <alignment horizontal="center" vertical="center" wrapText="1"/>
    </xf>
    <xf numFmtId="0" fontId="11" fillId="10" borderId="24" xfId="0" applyFont="1" applyFill="1" applyBorder="1" applyAlignment="1">
      <alignment horizontal="center" vertical="center" wrapText="1"/>
    </xf>
    <xf numFmtId="0" fontId="11" fillId="10" borderId="25" xfId="0" applyFont="1" applyFill="1" applyBorder="1" applyAlignment="1">
      <alignment horizontal="center" vertical="center" wrapText="1"/>
    </xf>
    <xf numFmtId="0" fontId="11" fillId="10" borderId="15" xfId="0" applyFont="1" applyFill="1" applyBorder="1" applyAlignment="1" applyProtection="1">
      <alignment horizontal="center" vertical="top" wrapText="1"/>
      <protection locked="0"/>
    </xf>
    <xf numFmtId="0" fontId="0" fillId="2" borderId="31" xfId="0" applyFill="1" applyBorder="1" applyAlignment="1">
      <alignment horizontal="left"/>
    </xf>
    <xf numFmtId="0" fontId="0" fillId="2" borderId="1" xfId="0" applyFill="1" applyBorder="1" applyAlignment="1">
      <alignment horizontal="left"/>
    </xf>
    <xf numFmtId="0" fontId="0" fillId="2" borderId="28" xfId="0" applyFill="1" applyBorder="1" applyAlignment="1">
      <alignment horizontal="left"/>
    </xf>
    <xf numFmtId="0" fontId="0" fillId="2" borderId="29" xfId="0" applyFill="1" applyBorder="1" applyAlignment="1">
      <alignment horizontal="left"/>
    </xf>
    <xf numFmtId="0" fontId="7" fillId="18" borderId="21" xfId="0" applyFont="1" applyFill="1" applyBorder="1" applyAlignment="1">
      <alignment horizontal="left" vertical="center" wrapText="1"/>
    </xf>
    <xf numFmtId="0" fontId="7" fillId="18" borderId="31" xfId="0" applyFont="1" applyFill="1" applyBorder="1" applyAlignment="1">
      <alignment horizontal="left" vertical="center" wrapText="1"/>
    </xf>
    <xf numFmtId="0" fontId="8" fillId="4" borderId="43"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18" borderId="21" xfId="0" applyFont="1" applyFill="1" applyBorder="1" applyAlignment="1">
      <alignment horizontal="left" vertical="center" wrapText="1"/>
    </xf>
    <xf numFmtId="0" fontId="8" fillId="18" borderId="31" xfId="0" applyFont="1" applyFill="1" applyBorder="1" applyAlignment="1">
      <alignment horizontal="left" vertical="center" wrapText="1"/>
    </xf>
    <xf numFmtId="0" fontId="8" fillId="18" borderId="19" xfId="0" applyFont="1" applyFill="1" applyBorder="1" applyAlignment="1">
      <alignment horizontal="left" vertical="center" wrapText="1"/>
    </xf>
    <xf numFmtId="0" fontId="8" fillId="18" borderId="28" xfId="0" applyFont="1" applyFill="1" applyBorder="1" applyAlignment="1">
      <alignment horizontal="left" vertical="center" wrapText="1"/>
    </xf>
    <xf numFmtId="0" fontId="8" fillId="18" borderId="50" xfId="0" applyFont="1" applyFill="1" applyBorder="1" applyAlignment="1">
      <alignment horizontal="left" vertical="center" wrapText="1"/>
    </xf>
    <xf numFmtId="0" fontId="8" fillId="18" borderId="43"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16" fillId="10" borderId="46" xfId="0" applyFont="1" applyFill="1" applyBorder="1" applyAlignment="1">
      <alignment horizontal="left" vertical="center"/>
    </xf>
    <xf numFmtId="0" fontId="16" fillId="10" borderId="47" xfId="0" applyFont="1" applyFill="1" applyBorder="1" applyAlignment="1">
      <alignment horizontal="left" vertical="center"/>
    </xf>
    <xf numFmtId="0" fontId="16" fillId="10" borderId="3" xfId="0" applyFont="1" applyFill="1" applyBorder="1" applyAlignment="1">
      <alignment horizontal="left" vertical="center"/>
    </xf>
    <xf numFmtId="0" fontId="19" fillId="5" borderId="11" xfId="0" applyFont="1" applyFill="1" applyBorder="1" applyAlignment="1">
      <alignment horizontal="left" vertical="center" wrapText="1"/>
    </xf>
    <xf numFmtId="0" fontId="19" fillId="5" borderId="12" xfId="0" applyFont="1" applyFill="1" applyBorder="1" applyAlignment="1">
      <alignment horizontal="left" vertical="center" wrapText="1"/>
    </xf>
    <xf numFmtId="0" fontId="19" fillId="5" borderId="13" xfId="0" applyFont="1" applyFill="1" applyBorder="1" applyAlignment="1">
      <alignment horizontal="left" vertical="center" wrapText="1"/>
    </xf>
    <xf numFmtId="0" fontId="19" fillId="5" borderId="14" xfId="0" applyFont="1" applyFill="1" applyBorder="1" applyAlignment="1">
      <alignment horizontal="left" vertical="center" wrapText="1"/>
    </xf>
    <xf numFmtId="0" fontId="19" fillId="5" borderId="15" xfId="0" applyFont="1" applyFill="1" applyBorder="1" applyAlignment="1">
      <alignment horizontal="left" vertical="center" wrapText="1"/>
    </xf>
    <xf numFmtId="0" fontId="19" fillId="5" borderId="16" xfId="0" applyFont="1" applyFill="1" applyBorder="1" applyAlignment="1">
      <alignment horizontal="left" vertical="center" wrapText="1"/>
    </xf>
    <xf numFmtId="0" fontId="3" fillId="9" borderId="8" xfId="0" applyFont="1" applyFill="1" applyBorder="1" applyAlignment="1">
      <alignment horizontal="left" vertical="center"/>
    </xf>
    <xf numFmtId="0" fontId="3" fillId="9" borderId="9" xfId="0" applyFont="1" applyFill="1" applyBorder="1" applyAlignment="1">
      <alignment horizontal="left" vertical="center"/>
    </xf>
    <xf numFmtId="0" fontId="3" fillId="9" borderId="7" xfId="0" applyFont="1" applyFill="1"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21" fillId="5" borderId="8" xfId="0" applyFont="1" applyFill="1" applyBorder="1" applyAlignment="1">
      <alignment horizontal="left" vertical="top" wrapText="1"/>
    </xf>
    <xf numFmtId="0" fontId="21" fillId="5" borderId="9" xfId="0" applyFont="1" applyFill="1" applyBorder="1" applyAlignment="1">
      <alignment horizontal="left" vertical="top"/>
    </xf>
    <xf numFmtId="0" fontId="21" fillId="5" borderId="7" xfId="0" applyFont="1" applyFill="1" applyBorder="1" applyAlignment="1">
      <alignment horizontal="left" vertical="top"/>
    </xf>
    <xf numFmtId="0" fontId="25" fillId="9" borderId="8" xfId="0" applyFont="1" applyFill="1" applyBorder="1" applyAlignment="1">
      <alignment horizontal="left" vertical="center"/>
    </xf>
    <xf numFmtId="0" fontId="25" fillId="9" borderId="9" xfId="0" applyFont="1" applyFill="1" applyBorder="1" applyAlignment="1">
      <alignment horizontal="left" vertical="center"/>
    </xf>
    <xf numFmtId="0" fontId="25" fillId="9" borderId="7" xfId="0" applyFont="1" applyFill="1" applyBorder="1" applyAlignment="1">
      <alignment horizontal="left" vertical="center"/>
    </xf>
    <xf numFmtId="0" fontId="14" fillId="9" borderId="8"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4" fillId="9" borderId="8" xfId="0" applyFont="1" applyFill="1" applyBorder="1" applyAlignment="1">
      <alignment horizontal="center" vertical="center"/>
    </xf>
    <xf numFmtId="0" fontId="14" fillId="9" borderId="9" xfId="0" applyFont="1" applyFill="1" applyBorder="1" applyAlignment="1">
      <alignment horizontal="center" vertical="center"/>
    </xf>
    <xf numFmtId="0" fontId="14" fillId="9" borderId="7" xfId="0" applyFont="1" applyFill="1" applyBorder="1" applyAlignment="1">
      <alignment horizontal="center" vertical="center"/>
    </xf>
    <xf numFmtId="0" fontId="9" fillId="9" borderId="8"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22" fillId="17" borderId="8" xfId="0" applyFont="1" applyFill="1" applyBorder="1" applyAlignment="1">
      <alignment horizontal="center" vertical="center"/>
    </xf>
    <xf numFmtId="0" fontId="22" fillId="17" borderId="9" xfId="0" applyFont="1" applyFill="1" applyBorder="1" applyAlignment="1">
      <alignment horizontal="center" vertical="center"/>
    </xf>
    <xf numFmtId="0" fontId="22" fillId="17" borderId="7" xfId="0" applyFont="1" applyFill="1" applyBorder="1" applyAlignment="1">
      <alignment horizontal="center" vertical="center"/>
    </xf>
    <xf numFmtId="0" fontId="11" fillId="9" borderId="8" xfId="0" applyFont="1" applyFill="1" applyBorder="1" applyAlignment="1">
      <alignment horizontal="center" vertical="center"/>
    </xf>
    <xf numFmtId="0" fontId="11" fillId="9" borderId="9" xfId="0" applyFont="1" applyFill="1" applyBorder="1" applyAlignment="1">
      <alignment horizontal="center" vertical="center"/>
    </xf>
    <xf numFmtId="0" fontId="14" fillId="9" borderId="70" xfId="0" applyFont="1" applyFill="1" applyBorder="1" applyAlignment="1">
      <alignment horizontal="center" vertical="center" wrapText="1"/>
    </xf>
    <xf numFmtId="0" fontId="14" fillId="9" borderId="63" xfId="0" applyFont="1" applyFill="1" applyBorder="1" applyAlignment="1">
      <alignment horizontal="center" vertical="center" wrapText="1"/>
    </xf>
    <xf numFmtId="0" fontId="14" fillId="9" borderId="33" xfId="0" applyFont="1" applyFill="1" applyBorder="1" applyAlignment="1">
      <alignment horizontal="center" vertical="center" wrapText="1"/>
    </xf>
    <xf numFmtId="0" fontId="14" fillId="9" borderId="52" xfId="0" applyFont="1" applyFill="1" applyBorder="1" applyAlignment="1">
      <alignment horizontal="center" vertical="center" wrapText="1"/>
    </xf>
    <xf numFmtId="164" fontId="19" fillId="20" borderId="48" xfId="0" applyNumberFormat="1" applyFont="1" applyFill="1" applyBorder="1" applyAlignment="1">
      <alignment horizontal="center" vertical="center" wrapText="1"/>
    </xf>
    <xf numFmtId="164" fontId="19" fillId="20" borderId="88" xfId="0" applyNumberFormat="1" applyFont="1" applyFill="1" applyBorder="1" applyAlignment="1">
      <alignment horizontal="center" vertical="center" wrapText="1"/>
    </xf>
    <xf numFmtId="164" fontId="19" fillId="20" borderId="20" xfId="0" applyNumberFormat="1"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4" fillId="9" borderId="46" xfId="0" applyFont="1" applyFill="1" applyBorder="1" applyAlignment="1">
      <alignment horizontal="center" vertical="center" wrapText="1"/>
    </xf>
    <xf numFmtId="0" fontId="14" fillId="9" borderId="47" xfId="0" applyFont="1" applyFill="1" applyBorder="1" applyAlignment="1">
      <alignment horizontal="center" vertical="center" wrapText="1"/>
    </xf>
    <xf numFmtId="0" fontId="14" fillId="9" borderId="40"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1" fillId="9" borderId="7" xfId="0" applyFont="1" applyFill="1" applyBorder="1" applyAlignment="1">
      <alignment horizontal="center" vertical="center"/>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4" fillId="5" borderId="7" xfId="0" applyFont="1" applyFill="1" applyBorder="1" applyAlignment="1">
      <alignment horizontal="left" vertical="top" wrapText="1"/>
    </xf>
    <xf numFmtId="0" fontId="16" fillId="9" borderId="8"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horizontal="center" wrapText="1"/>
    </xf>
    <xf numFmtId="0" fontId="16" fillId="9" borderId="9" xfId="0" applyFont="1" applyFill="1" applyBorder="1" applyAlignment="1">
      <alignment horizontal="center" wrapText="1"/>
    </xf>
    <xf numFmtId="0" fontId="16" fillId="9" borderId="7" xfId="0" applyFont="1" applyFill="1" applyBorder="1" applyAlignment="1">
      <alignment horizontal="center" wrapText="1"/>
    </xf>
    <xf numFmtId="0" fontId="11" fillId="9" borderId="7" xfId="0" applyFont="1" applyFill="1" applyBorder="1" applyAlignment="1">
      <alignment horizontal="left" vertical="center" wrapText="1"/>
    </xf>
    <xf numFmtId="0" fontId="16" fillId="9" borderId="46" xfId="0" applyFont="1" applyFill="1" applyBorder="1" applyAlignment="1">
      <alignment horizontal="center" vertical="center"/>
    </xf>
    <xf numFmtId="0" fontId="16" fillId="9" borderId="47" xfId="0" applyFont="1" applyFill="1" applyBorder="1" applyAlignment="1">
      <alignment horizontal="center" vertical="center"/>
    </xf>
    <xf numFmtId="0" fontId="16" fillId="9" borderId="3" xfId="0" applyFont="1" applyFill="1" applyBorder="1" applyAlignment="1">
      <alignment horizontal="center" vertical="center"/>
    </xf>
    <xf numFmtId="0" fontId="16" fillId="9" borderId="70" xfId="0" applyFont="1" applyFill="1" applyBorder="1" applyAlignment="1">
      <alignment horizontal="center" vertical="center"/>
    </xf>
    <xf numFmtId="0" fontId="16" fillId="9" borderId="71" xfId="0" applyFont="1" applyFill="1" applyBorder="1" applyAlignment="1">
      <alignment horizontal="center" vertical="center"/>
    </xf>
    <xf numFmtId="0" fontId="16" fillId="9" borderId="40" xfId="0" applyFont="1" applyFill="1" applyBorder="1" applyAlignment="1">
      <alignment horizontal="center" vertical="center"/>
    </xf>
    <xf numFmtId="0" fontId="16" fillId="9" borderId="60" xfId="0" applyFont="1" applyFill="1" applyBorder="1" applyAlignment="1">
      <alignment horizontal="center" vertical="center"/>
    </xf>
    <xf numFmtId="0" fontId="16" fillId="9" borderId="84" xfId="0" applyFont="1" applyFill="1" applyBorder="1" applyAlignment="1">
      <alignment horizontal="center" vertical="center"/>
    </xf>
    <xf numFmtId="0" fontId="16" fillId="9" borderId="18" xfId="0" applyFont="1" applyFill="1" applyBorder="1" applyAlignment="1">
      <alignment horizontal="center" vertical="center"/>
    </xf>
    <xf numFmtId="0" fontId="13" fillId="5" borderId="1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52" xfId="0" applyFont="1" applyFill="1" applyBorder="1" applyAlignment="1">
      <alignment horizontal="center" vertical="center" wrapText="1"/>
    </xf>
    <xf numFmtId="164" fontId="4" fillId="5" borderId="63" xfId="0" applyNumberFormat="1" applyFont="1" applyFill="1" applyBorder="1" applyAlignment="1">
      <alignment horizontal="center" vertical="center"/>
    </xf>
    <xf numFmtId="164" fontId="4" fillId="5" borderId="0" xfId="0" applyNumberFormat="1" applyFont="1" applyFill="1" applyBorder="1" applyAlignment="1">
      <alignment horizontal="center" vertical="center"/>
    </xf>
    <xf numFmtId="164" fontId="4" fillId="5" borderId="52" xfId="0" applyNumberFormat="1" applyFont="1" applyFill="1" applyBorder="1" applyAlignment="1">
      <alignment horizontal="center" vertical="center"/>
    </xf>
    <xf numFmtId="0" fontId="16" fillId="9" borderId="15" xfId="0" applyFont="1" applyFill="1" applyBorder="1" applyAlignment="1">
      <alignment horizontal="center" vertical="center" wrapText="1"/>
    </xf>
    <xf numFmtId="0" fontId="16" fillId="9" borderId="16"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4" fillId="9" borderId="12" xfId="0" applyFont="1" applyFill="1" applyBorder="1" applyAlignment="1">
      <alignment horizontal="center" vertical="center" wrapText="1"/>
    </xf>
    <xf numFmtId="164" fontId="12" fillId="9" borderId="8" xfId="0" applyNumberFormat="1" applyFont="1" applyFill="1" applyBorder="1" applyAlignment="1">
      <alignment horizontal="center" vertical="center"/>
    </xf>
    <xf numFmtId="164" fontId="12" fillId="9" borderId="9" xfId="0" applyNumberFormat="1" applyFont="1" applyFill="1" applyBorder="1" applyAlignment="1">
      <alignment horizontal="center" vertical="center"/>
    </xf>
    <xf numFmtId="164" fontId="12" fillId="9" borderId="7" xfId="0" applyNumberFormat="1" applyFont="1" applyFill="1" applyBorder="1" applyAlignment="1">
      <alignment horizontal="center" vertical="center"/>
    </xf>
    <xf numFmtId="0" fontId="16" fillId="9" borderId="14"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6" fillId="9" borderId="12" xfId="0" applyFont="1" applyFill="1" applyBorder="1" applyAlignment="1">
      <alignment horizontal="center" vertical="center"/>
    </xf>
    <xf numFmtId="0" fontId="16" fillId="9" borderId="13" xfId="0" applyFont="1" applyFill="1" applyBorder="1" applyAlignment="1">
      <alignment horizontal="center" vertical="center"/>
    </xf>
    <xf numFmtId="164" fontId="14" fillId="9" borderId="63" xfId="0" applyNumberFormat="1" applyFont="1" applyFill="1" applyBorder="1" applyAlignment="1">
      <alignment horizontal="center" vertical="center"/>
    </xf>
    <xf numFmtId="164" fontId="14" fillId="9" borderId="0" xfId="0" applyNumberFormat="1" applyFont="1" applyFill="1" applyBorder="1" applyAlignment="1">
      <alignment horizontal="center" vertical="center"/>
    </xf>
    <xf numFmtId="164" fontId="14" fillId="9" borderId="88" xfId="0" applyNumberFormat="1" applyFont="1" applyFill="1" applyBorder="1" applyAlignment="1">
      <alignment horizontal="center" vertical="center"/>
    </xf>
    <xf numFmtId="164" fontId="14" fillId="9" borderId="20" xfId="0" applyNumberFormat="1" applyFont="1" applyFill="1" applyBorder="1" applyAlignment="1">
      <alignment horizontal="center" vertical="center"/>
    </xf>
    <xf numFmtId="164" fontId="14" fillId="9" borderId="89" xfId="0" applyNumberFormat="1" applyFont="1" applyFill="1" applyBorder="1" applyAlignment="1">
      <alignment horizontal="center" vertical="center"/>
    </xf>
    <xf numFmtId="164" fontId="14" fillId="9" borderId="65" xfId="0" applyNumberFormat="1" applyFont="1" applyFill="1" applyBorder="1" applyAlignment="1">
      <alignment horizontal="center" vertical="center"/>
    </xf>
    <xf numFmtId="164" fontId="14" fillId="9" borderId="85" xfId="0" applyNumberFormat="1" applyFont="1" applyFill="1" applyBorder="1" applyAlignment="1">
      <alignment horizontal="center" vertical="center"/>
    </xf>
    <xf numFmtId="164" fontId="14" fillId="9" borderId="72" xfId="0" applyNumberFormat="1" applyFont="1" applyFill="1" applyBorder="1" applyAlignment="1">
      <alignment horizontal="center" vertical="center"/>
    </xf>
    <xf numFmtId="164" fontId="14" fillId="9" borderId="49" xfId="0" applyNumberFormat="1" applyFont="1" applyFill="1" applyBorder="1" applyAlignment="1">
      <alignment horizontal="center" vertical="center"/>
    </xf>
    <xf numFmtId="164" fontId="14" fillId="9" borderId="61" xfId="0" applyNumberFormat="1" applyFont="1" applyFill="1" applyBorder="1" applyAlignment="1">
      <alignment horizontal="center" vertical="center"/>
    </xf>
    <xf numFmtId="164" fontId="14" fillId="9" borderId="11" xfId="0" applyNumberFormat="1" applyFont="1" applyFill="1" applyBorder="1" applyAlignment="1">
      <alignment horizontal="center" vertical="center"/>
    </xf>
    <xf numFmtId="164" fontId="14" fillId="9" borderId="12" xfId="0" applyNumberFormat="1" applyFont="1" applyFill="1" applyBorder="1" applyAlignment="1">
      <alignment horizontal="center" vertical="center"/>
    </xf>
    <xf numFmtId="164" fontId="14" fillId="9" borderId="13" xfId="0" applyNumberFormat="1" applyFont="1" applyFill="1" applyBorder="1" applyAlignment="1">
      <alignment horizontal="center" vertical="center"/>
    </xf>
    <xf numFmtId="164" fontId="14" fillId="9" borderId="14" xfId="0" applyNumberFormat="1" applyFont="1" applyFill="1" applyBorder="1" applyAlignment="1">
      <alignment horizontal="center" vertical="center"/>
    </xf>
    <xf numFmtId="164" fontId="14" fillId="9" borderId="15" xfId="0" applyNumberFormat="1" applyFont="1" applyFill="1" applyBorder="1" applyAlignment="1">
      <alignment horizontal="center" vertical="center"/>
    </xf>
    <xf numFmtId="164" fontId="14" fillId="9" borderId="16" xfId="0" applyNumberFormat="1" applyFont="1" applyFill="1" applyBorder="1" applyAlignment="1">
      <alignment horizontal="center" vertical="center"/>
    </xf>
    <xf numFmtId="0" fontId="9" fillId="9" borderId="63" xfId="0" applyFont="1" applyFill="1" applyBorder="1" applyAlignment="1">
      <alignment horizontal="center" vertical="center" wrapText="1"/>
    </xf>
    <xf numFmtId="0" fontId="9" fillId="9" borderId="0" xfId="0" applyFont="1" applyFill="1" applyBorder="1" applyAlignment="1">
      <alignment horizontal="center" vertical="center" wrapText="1"/>
    </xf>
    <xf numFmtId="164" fontId="14" fillId="9" borderId="52" xfId="0" applyNumberFormat="1" applyFont="1" applyFill="1" applyBorder="1" applyAlignment="1">
      <alignment horizontal="center" vertical="center"/>
    </xf>
    <xf numFmtId="0" fontId="16" fillId="9" borderId="56" xfId="0" applyFont="1" applyFill="1" applyBorder="1" applyAlignment="1">
      <alignment horizontal="center" vertical="center"/>
    </xf>
    <xf numFmtId="0" fontId="11" fillId="9" borderId="8"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9" fillId="5" borderId="8" xfId="0" applyFont="1" applyFill="1" applyBorder="1" applyAlignment="1">
      <alignment horizontal="left" vertical="center" wrapText="1"/>
    </xf>
    <xf numFmtId="0" fontId="19" fillId="5" borderId="9" xfId="0" applyFont="1" applyFill="1" applyBorder="1" applyAlignment="1">
      <alignment horizontal="left" vertical="center"/>
    </xf>
    <xf numFmtId="0" fontId="19" fillId="5" borderId="7" xfId="0" applyFont="1" applyFill="1" applyBorder="1" applyAlignment="1">
      <alignment horizontal="left" vertical="center"/>
    </xf>
    <xf numFmtId="0" fontId="9" fillId="9" borderId="0" xfId="0" applyFont="1" applyFill="1" applyAlignment="1">
      <alignment horizontal="center" vertical="center" wrapText="1"/>
    </xf>
  </cellXfs>
  <cellStyles count="2">
    <cellStyle name="Normal" xfId="0" builtinId="0"/>
    <cellStyle name="Normal 2 2" xfId="1" xr:uid="{F0D76B42-2A4E-4433-AB8F-B195FA9F22C3}"/>
  </cellStyles>
  <dxfs count="4">
    <dxf>
      <fill>
        <patternFill>
          <bgColor rgb="FFFF9999"/>
        </patternFill>
      </fill>
    </dxf>
    <dxf>
      <fill>
        <patternFill>
          <bgColor rgb="FFFF9999"/>
        </patternFill>
      </fill>
    </dxf>
    <dxf>
      <fill>
        <patternFill>
          <bgColor rgb="FFFF9999"/>
        </patternFill>
      </fill>
    </dxf>
    <dxf>
      <font>
        <color rgb="FFFFCCCC"/>
      </font>
      <fill>
        <patternFill>
          <bgColor rgb="FFFF9999"/>
        </patternFill>
      </fill>
    </dxf>
  </dxfs>
  <tableStyles count="0" defaultTableStyle="TableStyleMedium2" defaultPivotStyle="PivotStyleLight16"/>
  <colors>
    <mruColors>
      <color rgb="FF003399"/>
      <color rgb="FFFF9999"/>
      <color rgb="FFFF7C80"/>
      <color rgb="FFFFFF99"/>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ducationgovuk.sharepoint.com/personal/hazel_mclellan_education_gov_uk/Documents/Documents/SWR%20Category/Pricing/DfE%20-%20Pricing%20Schedule%20Template%20v1.0%20h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 Content"/>
      <sheetName val="Data Validation"/>
      <sheetName val="VBAEngine"/>
      <sheetName val="Bid Analysis"/>
      <sheetName val="Declaration"/>
      <sheetName val="Guidance"/>
      <sheetName val="Delivery Costs "/>
      <sheetName val="Additional Information"/>
      <sheetName val="Cost Breakdown Structure"/>
    </sheetNames>
    <sheetDataSet>
      <sheetData sheetId="0"/>
      <sheetData sheetId="1">
        <row r="3">
          <cell r="E3" t="str">
            <v>Limited Company</v>
          </cell>
        </row>
        <row r="4">
          <cell r="E4" t="str">
            <v>Limited Company (Not for Profit)</v>
          </cell>
        </row>
        <row r="5">
          <cell r="E5" t="str">
            <v>Charity</v>
          </cell>
        </row>
        <row r="6">
          <cell r="E6" t="str">
            <v>Consortium</v>
          </cell>
        </row>
        <row r="7">
          <cell r="E7" t="str">
            <v>SPV</v>
          </cell>
        </row>
        <row r="8">
          <cell r="E8" t="str">
            <v>Other</v>
          </cell>
        </row>
      </sheetData>
      <sheetData sheetId="2"/>
      <sheetData sheetId="3"/>
      <sheetData sheetId="4">
        <row r="2">
          <cell r="B2" t="str">
            <v>Pricing Schedule Template</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0FA85-9ECB-4FA7-9EF4-FAADBFB1B875}">
  <sheetPr>
    <tabColor rgb="FFFFFF99"/>
  </sheetPr>
  <dimension ref="B1:I28"/>
  <sheetViews>
    <sheetView zoomScale="85" zoomScaleNormal="85" workbookViewId="0">
      <selection activeCell="B22" sqref="B22:I22"/>
    </sheetView>
  </sheetViews>
  <sheetFormatPr defaultColWidth="9.1328125" defaultRowHeight="14.25" x14ac:dyDescent="0.45"/>
  <cols>
    <col min="1" max="1" width="5.73046875" style="2" customWidth="1"/>
    <col min="2" max="3" width="15.59765625" style="1" customWidth="1"/>
    <col min="4" max="9" width="15.59765625" style="2" customWidth="1"/>
    <col min="10" max="16384" width="9.1328125" style="2"/>
  </cols>
  <sheetData>
    <row r="1" spans="2:9" ht="5.0999999999999996" customHeight="1" thickBot="1" x14ac:dyDescent="0.5">
      <c r="B1" s="2"/>
      <c r="C1" s="2"/>
    </row>
    <row r="2" spans="2:9" s="6" customFormat="1" ht="60" customHeight="1" thickBot="1" x14ac:dyDescent="0.5">
      <c r="B2" s="420" t="s">
        <v>178</v>
      </c>
      <c r="C2" s="421"/>
      <c r="D2" s="421"/>
      <c r="E2" s="421"/>
      <c r="F2" s="421"/>
      <c r="G2" s="421"/>
      <c r="H2" s="421"/>
      <c r="I2" s="422"/>
    </row>
    <row r="3" spans="2:9" ht="5.0999999999999996" customHeight="1" thickBot="1" x14ac:dyDescent="0.5"/>
    <row r="4" spans="2:9" ht="30" customHeight="1" thickBot="1" x14ac:dyDescent="0.5">
      <c r="B4" s="432" t="s">
        <v>0</v>
      </c>
      <c r="C4" s="433"/>
      <c r="D4" s="434"/>
      <c r="E4" s="435"/>
      <c r="F4" s="436"/>
      <c r="G4" s="436"/>
      <c r="H4" s="436"/>
      <c r="I4" s="437"/>
    </row>
    <row r="5" spans="2:9" ht="5.0999999999999996" customHeight="1" thickBot="1" x14ac:dyDescent="0.5"/>
    <row r="6" spans="2:9" ht="15" customHeight="1" x14ac:dyDescent="0.45">
      <c r="B6" s="426" t="s">
        <v>196</v>
      </c>
      <c r="C6" s="427"/>
      <c r="D6" s="427"/>
      <c r="E6" s="427"/>
      <c r="F6" s="427"/>
      <c r="G6" s="427"/>
      <c r="H6" s="427"/>
      <c r="I6" s="428"/>
    </row>
    <row r="7" spans="2:9" ht="381.75" customHeight="1" thickBot="1" x14ac:dyDescent="0.5">
      <c r="B7" s="429"/>
      <c r="C7" s="430"/>
      <c r="D7" s="430"/>
      <c r="E7" s="430"/>
      <c r="F7" s="430"/>
      <c r="G7" s="430"/>
      <c r="H7" s="430"/>
      <c r="I7" s="431"/>
    </row>
    <row r="8" spans="2:9" ht="5.0999999999999996" customHeight="1" thickBot="1" x14ac:dyDescent="0.5">
      <c r="B8" s="2"/>
      <c r="C8" s="2"/>
    </row>
    <row r="9" spans="2:9" ht="20.100000000000001" customHeight="1" thickBot="1" x14ac:dyDescent="0.5">
      <c r="B9" s="423" t="s">
        <v>1</v>
      </c>
      <c r="C9" s="424"/>
      <c r="D9" s="424"/>
      <c r="E9" s="424"/>
      <c r="F9" s="424"/>
      <c r="G9" s="424"/>
      <c r="H9" s="424"/>
      <c r="I9" s="425"/>
    </row>
    <row r="10" spans="2:9" ht="20.100000000000001" customHeight="1" x14ac:dyDescent="0.45">
      <c r="B10" s="418" t="s">
        <v>2</v>
      </c>
      <c r="C10" s="419"/>
      <c r="D10" s="419"/>
      <c r="E10" s="412"/>
      <c r="F10" s="412"/>
      <c r="G10" s="412"/>
      <c r="H10" s="412"/>
      <c r="I10" s="413"/>
    </row>
    <row r="11" spans="2:9" ht="20.100000000000001" customHeight="1" x14ac:dyDescent="0.45">
      <c r="B11" s="416" t="s">
        <v>3</v>
      </c>
      <c r="C11" s="417"/>
      <c r="D11" s="417"/>
      <c r="E11" s="394"/>
      <c r="F11" s="394"/>
      <c r="G11" s="394"/>
      <c r="H11" s="394"/>
      <c r="I11" s="395"/>
    </row>
    <row r="12" spans="2:9" ht="20.100000000000001" customHeight="1" x14ac:dyDescent="0.45">
      <c r="B12" s="416" t="s">
        <v>4</v>
      </c>
      <c r="C12" s="417"/>
      <c r="D12" s="417"/>
      <c r="E12" s="394"/>
      <c r="F12" s="394"/>
      <c r="G12" s="394"/>
      <c r="H12" s="394"/>
      <c r="I12" s="395"/>
    </row>
    <row r="13" spans="2:9" ht="20.100000000000001" customHeight="1" x14ac:dyDescent="0.45">
      <c r="B13" s="416" t="s">
        <v>5</v>
      </c>
      <c r="C13" s="417"/>
      <c r="D13" s="417"/>
      <c r="E13" s="394"/>
      <c r="F13" s="394"/>
      <c r="G13" s="394"/>
      <c r="H13" s="394"/>
      <c r="I13" s="395"/>
    </row>
    <row r="14" spans="2:9" ht="20.100000000000001" customHeight="1" thickBot="1" x14ac:dyDescent="0.5">
      <c r="B14" s="414" t="s">
        <v>6</v>
      </c>
      <c r="C14" s="415"/>
      <c r="D14" s="415"/>
      <c r="E14" s="392"/>
      <c r="F14" s="392"/>
      <c r="G14" s="392"/>
      <c r="H14" s="392"/>
      <c r="I14" s="393"/>
    </row>
    <row r="15" spans="2:9" ht="5.0999999999999996" customHeight="1" thickBot="1" x14ac:dyDescent="0.5">
      <c r="B15" s="3"/>
      <c r="C15" s="3"/>
    </row>
    <row r="16" spans="2:9" ht="15.4" customHeight="1" thickBot="1" x14ac:dyDescent="0.5">
      <c r="B16" s="386" t="s">
        <v>7</v>
      </c>
      <c r="C16" s="387"/>
      <c r="D16" s="387"/>
      <c r="E16" s="387"/>
      <c r="F16" s="387"/>
      <c r="G16" s="387"/>
      <c r="H16" s="387"/>
      <c r="I16" s="388"/>
    </row>
    <row r="17" spans="2:9" ht="122.65" customHeight="1" thickBot="1" x14ac:dyDescent="0.5">
      <c r="B17" s="389"/>
      <c r="C17" s="390"/>
      <c r="D17" s="390"/>
      <c r="E17" s="390"/>
      <c r="F17" s="390"/>
      <c r="G17" s="390"/>
      <c r="H17" s="390"/>
      <c r="I17" s="391"/>
    </row>
    <row r="18" spans="2:9" ht="5" customHeight="1" x14ac:dyDescent="0.45">
      <c r="B18" s="370"/>
      <c r="C18" s="370"/>
    </row>
    <row r="19" spans="2:9" ht="20" customHeight="1" thickBot="1" x14ac:dyDescent="0.5">
      <c r="B19" s="405" t="s">
        <v>195</v>
      </c>
      <c r="C19" s="405"/>
      <c r="D19" s="405"/>
      <c r="E19" s="405"/>
      <c r="F19" s="405"/>
      <c r="G19" s="405"/>
      <c r="H19" s="405"/>
      <c r="I19" s="405"/>
    </row>
    <row r="20" spans="2:9" ht="20" customHeight="1" thickBot="1" x14ac:dyDescent="0.5">
      <c r="B20" s="396" t="s">
        <v>184</v>
      </c>
      <c r="C20" s="397"/>
      <c r="D20" s="397"/>
      <c r="E20" s="398"/>
      <c r="F20" s="396" t="s">
        <v>185</v>
      </c>
      <c r="G20" s="397"/>
      <c r="H20" s="397"/>
      <c r="I20" s="398"/>
    </row>
    <row r="21" spans="2:9" ht="40.049999999999997" customHeight="1" x14ac:dyDescent="0.45">
      <c r="B21" s="339" t="s">
        <v>180</v>
      </c>
      <c r="C21" s="340" t="s">
        <v>181</v>
      </c>
      <c r="D21" s="340" t="s">
        <v>182</v>
      </c>
      <c r="E21" s="341" t="s">
        <v>183</v>
      </c>
      <c r="F21" s="339" t="s">
        <v>180</v>
      </c>
      <c r="G21" s="340" t="s">
        <v>181</v>
      </c>
      <c r="H21" s="340" t="s">
        <v>182</v>
      </c>
      <c r="I21" s="341" t="s">
        <v>183</v>
      </c>
    </row>
    <row r="22" spans="2:9" ht="20" customHeight="1" thickBot="1" x14ac:dyDescent="0.5">
      <c r="B22" s="371"/>
      <c r="C22" s="372"/>
      <c r="D22" s="373"/>
      <c r="E22" s="374"/>
      <c r="F22" s="375"/>
      <c r="G22" s="373"/>
      <c r="H22" s="373"/>
      <c r="I22" s="374"/>
    </row>
    <row r="23" spans="2:9" ht="5.0999999999999996" customHeight="1" thickBot="1" x14ac:dyDescent="0.5">
      <c r="B23" s="3"/>
      <c r="C23" s="3"/>
    </row>
    <row r="24" spans="2:9" ht="18" customHeight="1" x14ac:dyDescent="0.45">
      <c r="B24" s="402" t="s">
        <v>8</v>
      </c>
      <c r="C24" s="403"/>
      <c r="D24" s="403"/>
      <c r="E24" s="403"/>
      <c r="F24" s="403"/>
      <c r="G24" s="403"/>
      <c r="H24" s="403"/>
      <c r="I24" s="404"/>
    </row>
    <row r="25" spans="2:9" ht="76.150000000000006" customHeight="1" x14ac:dyDescent="0.45">
      <c r="B25" s="399" t="s">
        <v>9</v>
      </c>
      <c r="C25" s="400"/>
      <c r="D25" s="400"/>
      <c r="E25" s="400"/>
      <c r="F25" s="400"/>
      <c r="G25" s="400"/>
      <c r="H25" s="400"/>
      <c r="I25" s="401"/>
    </row>
    <row r="26" spans="2:9" ht="20.100000000000001" customHeight="1" x14ac:dyDescent="0.45">
      <c r="B26" s="399" t="s">
        <v>10</v>
      </c>
      <c r="C26" s="400"/>
      <c r="D26" s="400"/>
      <c r="E26" s="408"/>
      <c r="F26" s="408"/>
      <c r="G26" s="408"/>
      <c r="H26" s="408"/>
      <c r="I26" s="409"/>
    </row>
    <row r="27" spans="2:9" ht="20.100000000000001" customHeight="1" x14ac:dyDescent="0.45">
      <c r="B27" s="399" t="s">
        <v>11</v>
      </c>
      <c r="C27" s="400"/>
      <c r="D27" s="400"/>
      <c r="E27" s="408"/>
      <c r="F27" s="408"/>
      <c r="G27" s="408"/>
      <c r="H27" s="408"/>
      <c r="I27" s="409"/>
    </row>
    <row r="28" spans="2:9" ht="20.100000000000001" customHeight="1" thickBot="1" x14ac:dyDescent="0.5">
      <c r="B28" s="410" t="s">
        <v>12</v>
      </c>
      <c r="C28" s="411"/>
      <c r="D28" s="411"/>
      <c r="E28" s="406"/>
      <c r="F28" s="406"/>
      <c r="G28" s="406"/>
      <c r="H28" s="406"/>
      <c r="I28" s="407"/>
    </row>
  </sheetData>
  <mergeCells count="28">
    <mergeCell ref="B2:I2"/>
    <mergeCell ref="B9:I9"/>
    <mergeCell ref="B6:I7"/>
    <mergeCell ref="B4:D4"/>
    <mergeCell ref="E4:I4"/>
    <mergeCell ref="E11:I11"/>
    <mergeCell ref="E10:I10"/>
    <mergeCell ref="B14:D14"/>
    <mergeCell ref="B13:D13"/>
    <mergeCell ref="B12:D12"/>
    <mergeCell ref="B11:D11"/>
    <mergeCell ref="B10:D10"/>
    <mergeCell ref="B27:D27"/>
    <mergeCell ref="E28:I28"/>
    <mergeCell ref="E27:I27"/>
    <mergeCell ref="E26:I26"/>
    <mergeCell ref="B28:D28"/>
    <mergeCell ref="B26:D26"/>
    <mergeCell ref="B20:E20"/>
    <mergeCell ref="F20:I20"/>
    <mergeCell ref="B25:I25"/>
    <mergeCell ref="B24:I24"/>
    <mergeCell ref="B19:I19"/>
    <mergeCell ref="B16:I16"/>
    <mergeCell ref="B17:I17"/>
    <mergeCell ref="E14:I14"/>
    <mergeCell ref="E13:I13"/>
    <mergeCell ref="E12:I12"/>
  </mergeCells>
  <conditionalFormatting sqref="E4:I4 E10:I14 B17:I17 B22:I22 E26:I28">
    <cfRule type="containsBlanks" dxfId="3" priority="2">
      <formula>LEN(TRIM(B4))=0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9DAA0-2D96-4E0D-88DA-127FC99D8F72}">
  <sheetPr>
    <tabColor rgb="FFCCCCFF"/>
  </sheetPr>
  <dimension ref="B1:K40"/>
  <sheetViews>
    <sheetView topLeftCell="A7" zoomScale="90" zoomScaleNormal="90" workbookViewId="0">
      <selection activeCell="B4" sqref="B4:D4"/>
    </sheetView>
  </sheetViews>
  <sheetFormatPr defaultColWidth="9.1328125" defaultRowHeight="20.100000000000001" customHeight="1" x14ac:dyDescent="0.45"/>
  <cols>
    <col min="1" max="1" width="5.73046875" style="2" customWidth="1"/>
    <col min="2" max="2" width="25.73046875" style="2" customWidth="1"/>
    <col min="3" max="3" width="30.73046875" style="5" customWidth="1"/>
    <col min="4" max="4" width="120.73046875" style="2" customWidth="1"/>
    <col min="5" max="16384" width="9.1328125" style="2"/>
  </cols>
  <sheetData>
    <row r="1" spans="2:11" ht="5.0999999999999996" customHeight="1" thickBot="1" x14ac:dyDescent="0.5"/>
    <row r="2" spans="2:11" ht="30" customHeight="1" thickBot="1" x14ac:dyDescent="0.5">
      <c r="B2" s="441" t="s">
        <v>13</v>
      </c>
      <c r="C2" s="442"/>
      <c r="D2" s="443"/>
      <c r="E2" s="7"/>
      <c r="F2" s="7"/>
      <c r="G2" s="7"/>
      <c r="H2" s="7"/>
      <c r="I2" s="7"/>
      <c r="J2" s="7"/>
      <c r="K2" s="7"/>
    </row>
    <row r="3" spans="2:11" ht="5.0999999999999996" customHeight="1" thickBot="1" x14ac:dyDescent="0.5">
      <c r="B3" s="7"/>
      <c r="C3" s="8"/>
      <c r="D3" s="7"/>
      <c r="E3" s="7"/>
      <c r="F3" s="7"/>
      <c r="G3" s="7"/>
      <c r="H3" s="7"/>
      <c r="I3" s="7"/>
      <c r="J3" s="7"/>
      <c r="K3" s="7"/>
    </row>
    <row r="4" spans="2:11" ht="230.25" customHeight="1" x14ac:dyDescent="0.45">
      <c r="B4" s="438" t="s">
        <v>202</v>
      </c>
      <c r="C4" s="439"/>
      <c r="D4" s="440"/>
      <c r="E4" s="7"/>
      <c r="F4" s="20"/>
      <c r="G4" s="7"/>
      <c r="H4" s="7"/>
      <c r="I4" s="7"/>
      <c r="J4" s="7"/>
      <c r="K4" s="7"/>
    </row>
    <row r="5" spans="2:11" ht="9.9499999999999993" customHeight="1" thickBot="1" x14ac:dyDescent="0.5">
      <c r="B5" s="7"/>
      <c r="C5" s="8"/>
      <c r="D5" s="7"/>
      <c r="E5" s="7"/>
      <c r="F5" s="7"/>
      <c r="G5" s="7"/>
      <c r="H5" s="7"/>
      <c r="I5" s="7"/>
      <c r="J5" s="7"/>
      <c r="K5" s="7"/>
    </row>
    <row r="6" spans="2:11" ht="20.100000000000001" customHeight="1" thickBot="1" x14ac:dyDescent="0.5">
      <c r="B6" s="276" t="s">
        <v>14</v>
      </c>
      <c r="C6" s="277" t="s">
        <v>15</v>
      </c>
      <c r="D6" s="278" t="s">
        <v>16</v>
      </c>
    </row>
    <row r="7" spans="2:11" s="4" customFormat="1" ht="45" customHeight="1" x14ac:dyDescent="0.45">
      <c r="B7" s="268" t="s">
        <v>17</v>
      </c>
      <c r="C7" s="269" t="s">
        <v>18</v>
      </c>
      <c r="D7" s="270" t="s">
        <v>19</v>
      </c>
      <c r="E7" s="9"/>
      <c r="F7" s="9"/>
      <c r="G7" s="9"/>
      <c r="H7" s="9"/>
      <c r="I7" s="9"/>
      <c r="J7" s="9"/>
      <c r="K7" s="9"/>
    </row>
    <row r="8" spans="2:11" s="4" customFormat="1" ht="45" customHeight="1" x14ac:dyDescent="0.45">
      <c r="B8" s="271" t="s">
        <v>17</v>
      </c>
      <c r="C8" s="15" t="s">
        <v>20</v>
      </c>
      <c r="D8" s="272" t="s">
        <v>21</v>
      </c>
      <c r="E8" s="10"/>
      <c r="F8" s="10"/>
      <c r="G8" s="10"/>
      <c r="H8" s="10"/>
      <c r="I8" s="10"/>
      <c r="J8" s="10"/>
      <c r="K8" s="10"/>
    </row>
    <row r="9" spans="2:11" s="4" customFormat="1" ht="45" customHeight="1" x14ac:dyDescent="0.45">
      <c r="B9" s="271" t="s">
        <v>17</v>
      </c>
      <c r="C9" s="15" t="s">
        <v>22</v>
      </c>
      <c r="D9" s="272" t="s">
        <v>23</v>
      </c>
      <c r="E9" s="10"/>
      <c r="F9" s="10"/>
      <c r="G9" s="10"/>
      <c r="H9" s="10"/>
      <c r="I9" s="10"/>
      <c r="J9" s="10"/>
      <c r="K9" s="10"/>
    </row>
    <row r="10" spans="2:11" s="4" customFormat="1" ht="45" customHeight="1" x14ac:dyDescent="0.45">
      <c r="B10" s="271" t="s">
        <v>17</v>
      </c>
      <c r="C10" s="15" t="s">
        <v>24</v>
      </c>
      <c r="D10" s="272" t="s">
        <v>25</v>
      </c>
      <c r="E10" s="10"/>
      <c r="F10" s="10"/>
      <c r="G10" s="10"/>
      <c r="H10" s="10"/>
      <c r="I10" s="10"/>
      <c r="J10" s="10"/>
      <c r="K10" s="10"/>
    </row>
    <row r="11" spans="2:11" s="4" customFormat="1" ht="45" customHeight="1" thickBot="1" x14ac:dyDescent="0.5">
      <c r="B11" s="273" t="s">
        <v>17</v>
      </c>
      <c r="C11" s="274" t="s">
        <v>26</v>
      </c>
      <c r="D11" s="275" t="s">
        <v>27</v>
      </c>
      <c r="E11" s="10"/>
      <c r="F11" s="10"/>
      <c r="G11" s="10"/>
      <c r="H11" s="10"/>
      <c r="I11" s="10"/>
      <c r="J11" s="10"/>
      <c r="K11" s="10"/>
    </row>
    <row r="12" spans="2:11" s="4" customFormat="1" ht="45" customHeight="1" x14ac:dyDescent="0.45">
      <c r="B12" s="260" t="s">
        <v>28</v>
      </c>
      <c r="C12" s="261" t="s">
        <v>29</v>
      </c>
      <c r="D12" s="262" t="s">
        <v>30</v>
      </c>
      <c r="E12" s="9"/>
      <c r="F12" s="9"/>
      <c r="G12" s="9"/>
      <c r="H12" s="9"/>
      <c r="I12" s="9"/>
      <c r="J12" s="9"/>
      <c r="K12" s="9"/>
    </row>
    <row r="13" spans="2:11" s="4" customFormat="1" ht="45" customHeight="1" x14ac:dyDescent="0.45">
      <c r="B13" s="263" t="s">
        <v>28</v>
      </c>
      <c r="C13" s="14" t="s">
        <v>31</v>
      </c>
      <c r="D13" s="264" t="s">
        <v>32</v>
      </c>
      <c r="E13" s="10"/>
      <c r="F13" s="10"/>
      <c r="G13" s="10"/>
      <c r="H13" s="10"/>
      <c r="I13" s="10"/>
      <c r="J13" s="10"/>
      <c r="K13" s="10"/>
    </row>
    <row r="14" spans="2:11" s="4" customFormat="1" ht="45" customHeight="1" x14ac:dyDescent="0.45">
      <c r="B14" s="263" t="s">
        <v>28</v>
      </c>
      <c r="C14" s="14" t="s">
        <v>33</v>
      </c>
      <c r="D14" s="264" t="s">
        <v>34</v>
      </c>
      <c r="E14" s="10"/>
      <c r="F14" s="10"/>
      <c r="G14" s="10"/>
      <c r="H14" s="10"/>
      <c r="I14" s="10"/>
      <c r="J14" s="10"/>
      <c r="K14" s="10"/>
    </row>
    <row r="15" spans="2:11" s="4" customFormat="1" ht="45" customHeight="1" thickBot="1" x14ac:dyDescent="0.5">
      <c r="B15" s="265" t="s">
        <v>28</v>
      </c>
      <c r="C15" s="266" t="s">
        <v>35</v>
      </c>
      <c r="D15" s="267" t="s">
        <v>36</v>
      </c>
      <c r="E15" s="10"/>
      <c r="F15" s="10"/>
      <c r="G15" s="10"/>
      <c r="H15" s="10"/>
      <c r="I15" s="10"/>
      <c r="J15" s="10"/>
      <c r="K15" s="10"/>
    </row>
    <row r="16" spans="2:11" ht="45" customHeight="1" x14ac:dyDescent="0.45">
      <c r="B16" s="254" t="s">
        <v>37</v>
      </c>
      <c r="C16" s="255" t="s">
        <v>38</v>
      </c>
      <c r="D16" s="256" t="s">
        <v>39</v>
      </c>
      <c r="E16" s="9"/>
      <c r="F16" s="9"/>
      <c r="G16" s="9"/>
      <c r="H16" s="9"/>
      <c r="I16" s="9"/>
      <c r="J16" s="9"/>
      <c r="K16" s="9"/>
    </row>
    <row r="17" spans="2:11" ht="45" customHeight="1" thickBot="1" x14ac:dyDescent="0.5">
      <c r="B17" s="257" t="s">
        <v>37</v>
      </c>
      <c r="C17" s="258" t="s">
        <v>40</v>
      </c>
      <c r="D17" s="259" t="s">
        <v>41</v>
      </c>
      <c r="E17" s="9"/>
      <c r="F17" s="9"/>
      <c r="G17" s="9"/>
      <c r="H17" s="9"/>
      <c r="I17" s="9"/>
      <c r="J17" s="9"/>
      <c r="K17" s="9"/>
    </row>
    <row r="18" spans="2:11" ht="45" customHeight="1" x14ac:dyDescent="0.45">
      <c r="B18" s="246" t="s">
        <v>42</v>
      </c>
      <c r="C18" s="247" t="s">
        <v>43</v>
      </c>
      <c r="D18" s="248" t="s">
        <v>44</v>
      </c>
      <c r="E18" s="9"/>
      <c r="F18" s="9"/>
      <c r="G18" s="9"/>
      <c r="H18" s="9"/>
      <c r="I18" s="9"/>
      <c r="J18" s="9"/>
      <c r="K18" s="9"/>
    </row>
    <row r="19" spans="2:11" ht="45" customHeight="1" x14ac:dyDescent="0.45">
      <c r="B19" s="249" t="s">
        <v>42</v>
      </c>
      <c r="C19" s="17" t="s">
        <v>45</v>
      </c>
      <c r="D19" s="250" t="s">
        <v>46</v>
      </c>
      <c r="E19" s="9"/>
      <c r="F19" s="9"/>
      <c r="G19" s="9"/>
      <c r="H19" s="9"/>
      <c r="I19" s="9"/>
      <c r="J19" s="9"/>
      <c r="K19" s="9"/>
    </row>
    <row r="20" spans="2:11" ht="45" customHeight="1" x14ac:dyDescent="0.45">
      <c r="B20" s="249" t="s">
        <v>42</v>
      </c>
      <c r="C20" s="17" t="s">
        <v>47</v>
      </c>
      <c r="D20" s="250" t="s">
        <v>48</v>
      </c>
      <c r="E20" s="10"/>
      <c r="F20" s="10"/>
      <c r="G20" s="10"/>
      <c r="H20" s="10"/>
      <c r="I20" s="10"/>
      <c r="J20" s="10"/>
      <c r="K20" s="10"/>
    </row>
    <row r="21" spans="2:11" ht="45" customHeight="1" x14ac:dyDescent="0.45">
      <c r="B21" s="249" t="s">
        <v>42</v>
      </c>
      <c r="C21" s="17" t="s">
        <v>49</v>
      </c>
      <c r="D21" s="250" t="s">
        <v>50</v>
      </c>
      <c r="E21" s="10"/>
      <c r="F21" s="10"/>
      <c r="G21" s="10"/>
      <c r="H21" s="10"/>
      <c r="I21" s="10"/>
      <c r="J21" s="10"/>
      <c r="K21" s="10"/>
    </row>
    <row r="22" spans="2:11" ht="45" customHeight="1" x14ac:dyDescent="0.45">
      <c r="B22" s="249" t="s">
        <v>42</v>
      </c>
      <c r="C22" s="17" t="s">
        <v>51</v>
      </c>
      <c r="D22" s="250" t="s">
        <v>52</v>
      </c>
      <c r="E22" s="9"/>
      <c r="F22" s="9"/>
      <c r="G22" s="9"/>
      <c r="H22" s="9"/>
      <c r="I22" s="9"/>
      <c r="J22" s="9"/>
      <c r="K22" s="9"/>
    </row>
    <row r="23" spans="2:11" ht="45" customHeight="1" thickBot="1" x14ac:dyDescent="0.5">
      <c r="B23" s="251" t="s">
        <v>42</v>
      </c>
      <c r="C23" s="252" t="s">
        <v>53</v>
      </c>
      <c r="D23" s="253" t="s">
        <v>54</v>
      </c>
      <c r="E23" s="10"/>
      <c r="F23" s="10"/>
      <c r="G23" s="10"/>
      <c r="H23" s="10"/>
      <c r="I23" s="10"/>
      <c r="J23" s="10"/>
      <c r="K23" s="10"/>
    </row>
    <row r="24" spans="2:11" ht="45" customHeight="1" thickBot="1" x14ac:dyDescent="0.5">
      <c r="B24" s="243" t="s">
        <v>55</v>
      </c>
      <c r="C24" s="244" t="s">
        <v>55</v>
      </c>
      <c r="D24" s="245" t="s">
        <v>187</v>
      </c>
      <c r="E24" s="10"/>
      <c r="F24" s="10"/>
      <c r="G24" s="10"/>
      <c r="H24" s="10"/>
      <c r="I24" s="10"/>
      <c r="J24" s="10"/>
      <c r="K24" s="10"/>
    </row>
    <row r="25" spans="2:11" ht="45" customHeight="1" x14ac:dyDescent="0.45">
      <c r="B25" s="235" t="s">
        <v>56</v>
      </c>
      <c r="C25" s="236" t="s">
        <v>57</v>
      </c>
      <c r="D25" s="237" t="s">
        <v>58</v>
      </c>
      <c r="E25" s="9"/>
      <c r="F25" s="9"/>
      <c r="G25" s="9"/>
      <c r="H25" s="9"/>
      <c r="I25" s="9"/>
      <c r="J25" s="9"/>
      <c r="K25" s="9"/>
    </row>
    <row r="26" spans="2:11" ht="45" customHeight="1" x14ac:dyDescent="0.45">
      <c r="B26" s="238" t="s">
        <v>56</v>
      </c>
      <c r="C26" s="18" t="s">
        <v>59</v>
      </c>
      <c r="D26" s="239" t="s">
        <v>60</v>
      </c>
      <c r="E26" s="9"/>
      <c r="F26" s="9"/>
      <c r="G26" s="9"/>
      <c r="H26" s="9"/>
      <c r="I26" s="9"/>
      <c r="J26" s="9"/>
      <c r="K26" s="9"/>
    </row>
    <row r="27" spans="2:11" ht="45" customHeight="1" x14ac:dyDescent="0.45">
      <c r="B27" s="238" t="s">
        <v>56</v>
      </c>
      <c r="C27" s="18" t="s">
        <v>61</v>
      </c>
      <c r="D27" s="239" t="s">
        <v>62</v>
      </c>
      <c r="E27" s="9"/>
      <c r="F27" s="9"/>
      <c r="G27" s="9"/>
      <c r="H27" s="9"/>
      <c r="I27" s="9"/>
      <c r="J27" s="9"/>
      <c r="K27" s="9"/>
    </row>
    <row r="28" spans="2:11" ht="45" customHeight="1" x14ac:dyDescent="0.45">
      <c r="B28" s="238" t="s">
        <v>56</v>
      </c>
      <c r="C28" s="18" t="s">
        <v>63</v>
      </c>
      <c r="D28" s="239" t="s">
        <v>64</v>
      </c>
      <c r="E28" s="9"/>
      <c r="F28" s="9"/>
      <c r="G28" s="9"/>
      <c r="H28" s="9"/>
      <c r="I28" s="9"/>
      <c r="J28" s="9"/>
      <c r="K28" s="9"/>
    </row>
    <row r="29" spans="2:11" ht="45" customHeight="1" thickBot="1" x14ac:dyDescent="0.5">
      <c r="B29" s="240" t="s">
        <v>56</v>
      </c>
      <c r="C29" s="241" t="s">
        <v>65</v>
      </c>
      <c r="D29" s="242" t="s">
        <v>66</v>
      </c>
      <c r="E29" s="10"/>
      <c r="F29" s="10"/>
      <c r="G29" s="10"/>
      <c r="H29" s="10"/>
      <c r="I29" s="10"/>
      <c r="J29" s="10"/>
      <c r="K29" s="10"/>
    </row>
    <row r="30" spans="2:11" ht="45" customHeight="1" x14ac:dyDescent="0.45">
      <c r="B30" s="227" t="s">
        <v>67</v>
      </c>
      <c r="C30" s="228" t="s">
        <v>68</v>
      </c>
      <c r="D30" s="229" t="s">
        <v>69</v>
      </c>
      <c r="E30" s="10"/>
      <c r="F30" s="10"/>
      <c r="G30" s="10"/>
      <c r="H30" s="10"/>
      <c r="I30" s="10"/>
      <c r="J30" s="10"/>
      <c r="K30" s="10"/>
    </row>
    <row r="31" spans="2:11" ht="45" customHeight="1" x14ac:dyDescent="0.45">
      <c r="B31" s="230" t="s">
        <v>67</v>
      </c>
      <c r="C31" s="16" t="s">
        <v>70</v>
      </c>
      <c r="D31" s="231" t="s">
        <v>71</v>
      </c>
      <c r="E31" s="10"/>
      <c r="F31" s="10"/>
      <c r="G31" s="10"/>
      <c r="H31" s="10"/>
      <c r="I31" s="10"/>
      <c r="J31" s="10"/>
      <c r="K31" s="10"/>
    </row>
    <row r="32" spans="2:11" ht="45" customHeight="1" thickBot="1" x14ac:dyDescent="0.5">
      <c r="B32" s="232" t="s">
        <v>67</v>
      </c>
      <c r="C32" s="233" t="s">
        <v>72</v>
      </c>
      <c r="D32" s="234" t="s">
        <v>73</v>
      </c>
      <c r="E32" s="10"/>
      <c r="F32" s="10"/>
      <c r="G32" s="10"/>
      <c r="H32" s="10"/>
      <c r="I32" s="10"/>
      <c r="J32" s="10"/>
      <c r="K32" s="10"/>
    </row>
    <row r="33" spans="2:11" ht="45" customHeight="1" x14ac:dyDescent="0.45">
      <c r="B33" s="219" t="s">
        <v>74</v>
      </c>
      <c r="C33" s="220" t="s">
        <v>75</v>
      </c>
      <c r="D33" s="221" t="s">
        <v>76</v>
      </c>
      <c r="E33" s="10"/>
      <c r="F33" s="10"/>
      <c r="G33" s="10"/>
      <c r="H33" s="10"/>
      <c r="I33" s="10"/>
      <c r="J33" s="10"/>
      <c r="K33" s="10"/>
    </row>
    <row r="34" spans="2:11" ht="45" customHeight="1" x14ac:dyDescent="0.45">
      <c r="B34" s="222" t="s">
        <v>74</v>
      </c>
      <c r="C34" s="19" t="s">
        <v>77</v>
      </c>
      <c r="D34" s="223" t="s">
        <v>78</v>
      </c>
      <c r="E34" s="10"/>
      <c r="F34" s="10"/>
      <c r="G34" s="10"/>
      <c r="H34" s="10"/>
      <c r="I34" s="10"/>
      <c r="J34" s="10"/>
      <c r="K34" s="10"/>
    </row>
    <row r="35" spans="2:11" ht="45" customHeight="1" x14ac:dyDescent="0.45">
      <c r="B35" s="222" t="s">
        <v>74</v>
      </c>
      <c r="C35" s="19" t="s">
        <v>79</v>
      </c>
      <c r="D35" s="223" t="s">
        <v>80</v>
      </c>
      <c r="E35" s="10"/>
      <c r="F35" s="10"/>
      <c r="G35" s="10"/>
      <c r="H35" s="10"/>
      <c r="I35" s="10"/>
      <c r="J35" s="10"/>
      <c r="K35" s="10"/>
    </row>
    <row r="36" spans="2:11" ht="45" customHeight="1" x14ac:dyDescent="0.45">
      <c r="B36" s="222" t="s">
        <v>74</v>
      </c>
      <c r="C36" s="19" t="s">
        <v>81</v>
      </c>
      <c r="D36" s="223" t="s">
        <v>82</v>
      </c>
      <c r="E36" s="10"/>
      <c r="F36" s="10"/>
      <c r="G36" s="10"/>
      <c r="H36" s="10"/>
      <c r="I36" s="10"/>
      <c r="J36" s="10"/>
      <c r="K36" s="10"/>
    </row>
    <row r="37" spans="2:11" ht="45" customHeight="1" x14ac:dyDescent="0.45">
      <c r="B37" s="222" t="s">
        <v>74</v>
      </c>
      <c r="C37" s="19" t="s">
        <v>83</v>
      </c>
      <c r="D37" s="223" t="s">
        <v>84</v>
      </c>
      <c r="E37" s="9"/>
      <c r="F37" s="9"/>
      <c r="G37" s="9"/>
      <c r="H37" s="9"/>
      <c r="I37" s="9"/>
      <c r="J37" s="9"/>
      <c r="K37" s="9"/>
    </row>
    <row r="38" spans="2:11" ht="45" customHeight="1" thickBot="1" x14ac:dyDescent="0.5">
      <c r="B38" s="224" t="s">
        <v>74</v>
      </c>
      <c r="C38" s="225" t="s">
        <v>85</v>
      </c>
      <c r="D38" s="226" t="s">
        <v>86</v>
      </c>
      <c r="E38" s="10"/>
      <c r="F38" s="10"/>
      <c r="G38" s="10"/>
      <c r="H38" s="10"/>
      <c r="I38" s="10"/>
      <c r="J38" s="10"/>
      <c r="K38" s="10"/>
    </row>
    <row r="39" spans="2:11" ht="45" customHeight="1" thickBot="1" x14ac:dyDescent="0.5">
      <c r="B39" s="216" t="s">
        <v>87</v>
      </c>
      <c r="C39" s="217" t="s">
        <v>87</v>
      </c>
      <c r="D39" s="218" t="s">
        <v>88</v>
      </c>
      <c r="E39" s="10"/>
      <c r="F39" s="10"/>
      <c r="G39" s="10"/>
      <c r="H39" s="10"/>
      <c r="I39" s="10"/>
      <c r="J39" s="10"/>
      <c r="K39" s="10"/>
    </row>
    <row r="40" spans="2:11" ht="45" customHeight="1" thickBot="1" x14ac:dyDescent="0.5">
      <c r="B40" s="213" t="s">
        <v>89</v>
      </c>
      <c r="C40" s="214" t="s">
        <v>89</v>
      </c>
      <c r="D40" s="215" t="s">
        <v>90</v>
      </c>
      <c r="E40" s="10"/>
      <c r="F40" s="10"/>
      <c r="G40" s="10"/>
      <c r="H40" s="10"/>
      <c r="I40" s="10"/>
      <c r="J40" s="10"/>
      <c r="K40" s="10"/>
    </row>
  </sheetData>
  <mergeCells count="2">
    <mergeCell ref="B4:D4"/>
    <mergeCell ref="B2:D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BC732-534F-4804-9AD1-D804198EFC5A}">
  <sheetPr>
    <tabColor rgb="FFCCCCFF"/>
  </sheetPr>
  <dimension ref="B1:J74"/>
  <sheetViews>
    <sheetView zoomScale="80" zoomScaleNormal="80" workbookViewId="0">
      <selection activeCell="C11" sqref="C11:J11"/>
    </sheetView>
  </sheetViews>
  <sheetFormatPr defaultColWidth="9" defaultRowHeight="13.5" x14ac:dyDescent="0.35"/>
  <cols>
    <col min="1" max="1" width="5.73046875" style="11" customWidth="1"/>
    <col min="2" max="2" width="36.265625" style="11" customWidth="1"/>
    <col min="3" max="10" width="20.59765625" style="11" customWidth="1"/>
    <col min="11" max="16384" width="9" style="11"/>
  </cols>
  <sheetData>
    <row r="1" spans="2:10" ht="5.0999999999999996" customHeight="1" thickBot="1" x14ac:dyDescent="0.4"/>
    <row r="2" spans="2:10" ht="40.049999999999997" customHeight="1" thickBot="1" x14ac:dyDescent="0.4">
      <c r="B2" s="450" t="str">
        <f>Declaration!B2</f>
        <v>Practice Leadership Continuous Professional Development (CPD) Programme Pricing Schedule</v>
      </c>
      <c r="C2" s="451"/>
      <c r="D2" s="451"/>
      <c r="E2" s="451"/>
      <c r="F2" s="451"/>
      <c r="G2" s="451"/>
      <c r="H2" s="451"/>
      <c r="I2" s="451"/>
      <c r="J2" s="452"/>
    </row>
    <row r="3" spans="2:10" ht="5.0999999999999996" customHeight="1" thickBot="1" x14ac:dyDescent="0.4"/>
    <row r="4" spans="2:10" ht="18" thickBot="1" x14ac:dyDescent="0.4">
      <c r="B4" s="21" t="s">
        <v>91</v>
      </c>
      <c r="C4" s="453">
        <f>Declaration!E4</f>
        <v>0</v>
      </c>
      <c r="D4" s="454"/>
      <c r="E4" s="454"/>
      <c r="F4" s="454"/>
      <c r="G4" s="454"/>
      <c r="H4" s="454"/>
      <c r="I4" s="454"/>
      <c r="J4" s="455"/>
    </row>
    <row r="5" spans="2:10" ht="5.0999999999999996" customHeight="1" thickBot="1" x14ac:dyDescent="0.4"/>
    <row r="6" spans="2:10" ht="20" customHeight="1" thickBot="1" x14ac:dyDescent="0.4">
      <c r="B6" s="447" t="s">
        <v>194</v>
      </c>
      <c r="C6" s="448"/>
      <c r="D6" s="448"/>
      <c r="E6" s="448"/>
      <c r="F6" s="448"/>
      <c r="G6" s="448"/>
      <c r="H6" s="448"/>
      <c r="I6" s="448"/>
      <c r="J6" s="449"/>
    </row>
    <row r="7" spans="2:10" ht="5" customHeight="1" thickBot="1" x14ac:dyDescent="0.4"/>
    <row r="8" spans="2:10" ht="20" customHeight="1" thickBot="1" x14ac:dyDescent="0.4">
      <c r="C8" s="396" t="s">
        <v>184</v>
      </c>
      <c r="D8" s="397"/>
      <c r="E8" s="397"/>
      <c r="F8" s="398"/>
      <c r="G8" s="396" t="s">
        <v>185</v>
      </c>
      <c r="H8" s="397"/>
      <c r="I8" s="397"/>
      <c r="J8" s="398"/>
    </row>
    <row r="9" spans="2:10" ht="20" customHeight="1" x14ac:dyDescent="0.35">
      <c r="C9" s="339" t="s">
        <v>180</v>
      </c>
      <c r="D9" s="340" t="s">
        <v>181</v>
      </c>
      <c r="E9" s="340" t="s">
        <v>182</v>
      </c>
      <c r="F9" s="341" t="s">
        <v>183</v>
      </c>
      <c r="G9" s="339" t="s">
        <v>180</v>
      </c>
      <c r="H9" s="340" t="s">
        <v>181</v>
      </c>
      <c r="I9" s="340" t="s">
        <v>182</v>
      </c>
      <c r="J9" s="341" t="s">
        <v>183</v>
      </c>
    </row>
    <row r="10" spans="2:10" ht="20" customHeight="1" x14ac:dyDescent="0.35">
      <c r="C10" s="376" t="e">
        <f>'Delivery Cost'!AA125/Declaration!B22</f>
        <v>#DIV/0!</v>
      </c>
      <c r="D10" s="377" t="e">
        <f>'Delivery Cost'!AB125/Declaration!C22</f>
        <v>#DIV/0!</v>
      </c>
      <c r="E10" s="377" t="e">
        <f>'Delivery Cost'!AC125/Declaration!D22</f>
        <v>#DIV/0!</v>
      </c>
      <c r="F10" s="378" t="e">
        <f>'Delivery Cost'!AD125/Declaration!E22</f>
        <v>#DIV/0!</v>
      </c>
      <c r="G10" s="376" t="e">
        <f>'Delivery Cost'!AE125/Declaration!F22</f>
        <v>#DIV/0!</v>
      </c>
      <c r="H10" s="377" t="e">
        <f>'Delivery Cost'!AF125/Declaration!G22</f>
        <v>#DIV/0!</v>
      </c>
      <c r="I10" s="377" t="e">
        <f>'Delivery Cost'!AG125/Declaration!H22</f>
        <v>#DIV/0!</v>
      </c>
      <c r="J10" s="378" t="e">
        <f>'Delivery Cost'!AH125/Declaration!I22</f>
        <v>#DIV/0!</v>
      </c>
    </row>
    <row r="11" spans="2:10" ht="40.049999999999997" customHeight="1" thickBot="1" x14ac:dyDescent="0.4">
      <c r="C11" s="462" t="s">
        <v>201</v>
      </c>
      <c r="D11" s="463"/>
      <c r="E11" s="463"/>
      <c r="F11" s="463"/>
      <c r="G11" s="463"/>
      <c r="H11" s="463"/>
      <c r="I11" s="463"/>
      <c r="J11" s="464"/>
    </row>
    <row r="12" spans="2:10" ht="20" customHeight="1" thickBot="1" x14ac:dyDescent="0.4">
      <c r="B12" s="369" t="s">
        <v>199</v>
      </c>
      <c r="C12" s="384"/>
      <c r="D12" s="379"/>
      <c r="E12" s="379"/>
      <c r="F12" s="380"/>
      <c r="G12" s="384"/>
      <c r="H12" s="379"/>
      <c r="I12" s="379"/>
      <c r="J12" s="380"/>
    </row>
    <row r="13" spans="2:10" ht="20" customHeight="1" thickBot="1" x14ac:dyDescent="0.4">
      <c r="B13" s="369" t="s">
        <v>200</v>
      </c>
      <c r="C13" s="381"/>
      <c r="D13" s="382"/>
      <c r="E13" s="382"/>
      <c r="F13" s="383"/>
      <c r="G13" s="381"/>
      <c r="H13" s="382"/>
      <c r="I13" s="382"/>
      <c r="J13" s="383"/>
    </row>
    <row r="14" spans="2:10" ht="20" customHeight="1" thickBot="1" x14ac:dyDescent="0.4"/>
    <row r="15" spans="2:10" ht="29.25" customHeight="1" thickBot="1" x14ac:dyDescent="0.4">
      <c r="B15" s="456" t="s">
        <v>92</v>
      </c>
      <c r="C15" s="457"/>
      <c r="D15" s="457"/>
      <c r="E15" s="457"/>
      <c r="F15" s="457"/>
    </row>
    <row r="16" spans="2:10" ht="5.0999999999999996" customHeight="1" thickBot="1" x14ac:dyDescent="0.45">
      <c r="B16" s="46"/>
    </row>
    <row r="17" spans="2:6" ht="20.100000000000001" customHeight="1" thickBot="1" x14ac:dyDescent="0.45">
      <c r="B17" s="46"/>
      <c r="C17" s="458" t="s">
        <v>93</v>
      </c>
      <c r="D17" s="444" t="s">
        <v>94</v>
      </c>
      <c r="E17" s="446"/>
      <c r="F17" s="460" t="s">
        <v>95</v>
      </c>
    </row>
    <row r="18" spans="2:6" ht="20.100000000000001" customHeight="1" thickBot="1" x14ac:dyDescent="0.4">
      <c r="C18" s="459"/>
      <c r="D18" s="207" t="s">
        <v>96</v>
      </c>
      <c r="E18" s="207" t="s">
        <v>97</v>
      </c>
      <c r="F18" s="461"/>
    </row>
    <row r="19" spans="2:6" ht="20.100000000000001" customHeight="1" thickBot="1" x14ac:dyDescent="0.4">
      <c r="B19" s="444" t="s">
        <v>98</v>
      </c>
      <c r="C19" s="445"/>
      <c r="D19" s="445"/>
      <c r="E19" s="445"/>
      <c r="F19" s="446"/>
    </row>
    <row r="20" spans="2:6" ht="20.100000000000001" customHeight="1" thickBot="1" x14ac:dyDescent="0.4">
      <c r="B20" s="103" t="s">
        <v>99</v>
      </c>
      <c r="C20" s="123">
        <f>'Set-up Costs'!H69</f>
        <v>0</v>
      </c>
      <c r="D20" s="125">
        <f>'Delivery Cost'!H71</f>
        <v>0</v>
      </c>
      <c r="E20" s="124">
        <f>'Delivery Cost'!N71</f>
        <v>0</v>
      </c>
      <c r="F20" s="193">
        <f>SUM(C20:E20)</f>
        <v>0</v>
      </c>
    </row>
    <row r="21" spans="2:6" ht="20.100000000000001" customHeight="1" thickBot="1" x14ac:dyDescent="0.4">
      <c r="B21" s="444" t="s">
        <v>100</v>
      </c>
      <c r="C21" s="445"/>
      <c r="D21" s="445"/>
      <c r="E21" s="445"/>
      <c r="F21" s="446"/>
    </row>
    <row r="22" spans="2:6" ht="20.100000000000001" customHeight="1" x14ac:dyDescent="0.35">
      <c r="B22" s="110" t="s">
        <v>101</v>
      </c>
      <c r="C22" s="180">
        <f>'Set-up Costs'!H71</f>
        <v>0</v>
      </c>
      <c r="D22" s="181">
        <f>'Delivery Cost'!H73</f>
        <v>0</v>
      </c>
      <c r="E22" s="182">
        <f>'Delivery Cost'!N73</f>
        <v>0</v>
      </c>
      <c r="F22" s="114">
        <f t="shared" ref="F22:F73" si="0">SUM(C22:E22)</f>
        <v>0</v>
      </c>
    </row>
    <row r="23" spans="2:6" ht="20.100000000000001" customHeight="1" x14ac:dyDescent="0.35">
      <c r="B23" s="111" t="s">
        <v>31</v>
      </c>
      <c r="C23" s="183">
        <f>'Set-up Costs'!H72</f>
        <v>0</v>
      </c>
      <c r="D23" s="160">
        <f>'Delivery Cost'!H74</f>
        <v>0</v>
      </c>
      <c r="E23" s="184">
        <f>'Delivery Cost'!N74</f>
        <v>0</v>
      </c>
      <c r="F23" s="115">
        <f t="shared" si="0"/>
        <v>0</v>
      </c>
    </row>
    <row r="24" spans="2:6" ht="20.100000000000001" customHeight="1" x14ac:dyDescent="0.35">
      <c r="B24" s="111" t="s">
        <v>102</v>
      </c>
      <c r="C24" s="183">
        <f>'Set-up Costs'!H73</f>
        <v>0</v>
      </c>
      <c r="D24" s="160">
        <f>'Delivery Cost'!H75</f>
        <v>0</v>
      </c>
      <c r="E24" s="184">
        <f>'Delivery Cost'!N75</f>
        <v>0</v>
      </c>
      <c r="F24" s="115">
        <f t="shared" si="0"/>
        <v>0</v>
      </c>
    </row>
    <row r="25" spans="2:6" ht="20.100000000000001" customHeight="1" thickBot="1" x14ac:dyDescent="0.4">
      <c r="B25" s="112" t="s">
        <v>103</v>
      </c>
      <c r="C25" s="170">
        <f>'Set-up Costs'!H74</f>
        <v>0</v>
      </c>
      <c r="D25" s="172">
        <f>'Delivery Cost'!H76</f>
        <v>0</v>
      </c>
      <c r="E25" s="171">
        <f>'Delivery Cost'!N76</f>
        <v>0</v>
      </c>
      <c r="F25" s="116">
        <f t="shared" si="0"/>
        <v>0</v>
      </c>
    </row>
    <row r="26" spans="2:6" ht="20.100000000000001" customHeight="1" thickBot="1" x14ac:dyDescent="0.4">
      <c r="B26" s="103" t="s">
        <v>104</v>
      </c>
      <c r="C26" s="123">
        <f>'Set-up Costs'!H75</f>
        <v>0</v>
      </c>
      <c r="D26" s="125">
        <f>'Delivery Cost'!H77</f>
        <v>0</v>
      </c>
      <c r="E26" s="124">
        <f>'Delivery Cost'!N77</f>
        <v>0</v>
      </c>
      <c r="F26" s="88">
        <f t="shared" si="0"/>
        <v>0</v>
      </c>
    </row>
    <row r="27" spans="2:6" ht="20.100000000000001" customHeight="1" thickBot="1" x14ac:dyDescent="0.4">
      <c r="B27" s="444" t="s">
        <v>105</v>
      </c>
      <c r="C27" s="445"/>
      <c r="D27" s="445"/>
      <c r="E27" s="445"/>
      <c r="F27" s="446"/>
    </row>
    <row r="28" spans="2:6" ht="20.100000000000001" customHeight="1" x14ac:dyDescent="0.35">
      <c r="B28" s="110" t="s">
        <v>38</v>
      </c>
      <c r="C28" s="180">
        <f>'Set-up Costs'!H77</f>
        <v>0</v>
      </c>
      <c r="D28" s="181">
        <f>'Delivery Cost'!H79</f>
        <v>0</v>
      </c>
      <c r="E28" s="182">
        <f>'Delivery Cost'!N79</f>
        <v>0</v>
      </c>
      <c r="F28" s="114">
        <f t="shared" si="0"/>
        <v>0</v>
      </c>
    </row>
    <row r="29" spans="2:6" ht="20.100000000000001" customHeight="1" thickBot="1" x14ac:dyDescent="0.4">
      <c r="B29" s="112" t="s">
        <v>40</v>
      </c>
      <c r="C29" s="170">
        <f>'Set-up Costs'!H78</f>
        <v>0</v>
      </c>
      <c r="D29" s="172">
        <f>'Delivery Cost'!H80</f>
        <v>0</v>
      </c>
      <c r="E29" s="171">
        <f>'Delivery Cost'!N80</f>
        <v>0</v>
      </c>
      <c r="F29" s="116">
        <f t="shared" si="0"/>
        <v>0</v>
      </c>
    </row>
    <row r="30" spans="2:6" ht="20.100000000000001" customHeight="1" thickBot="1" x14ac:dyDescent="0.4">
      <c r="B30" s="163" t="s">
        <v>106</v>
      </c>
      <c r="C30" s="185">
        <f>'Set-up Costs'!H79</f>
        <v>0</v>
      </c>
      <c r="D30" s="186">
        <f>'Delivery Cost'!H81</f>
        <v>0</v>
      </c>
      <c r="E30" s="187">
        <f>'Delivery Cost'!N81</f>
        <v>0</v>
      </c>
      <c r="F30" s="192">
        <f t="shared" si="0"/>
        <v>0</v>
      </c>
    </row>
    <row r="31" spans="2:6" ht="20.100000000000001" customHeight="1" thickBot="1" x14ac:dyDescent="0.4">
      <c r="B31" s="444" t="s">
        <v>107</v>
      </c>
      <c r="C31" s="445"/>
      <c r="D31" s="445"/>
      <c r="E31" s="445"/>
      <c r="F31" s="446"/>
    </row>
    <row r="32" spans="2:6" ht="20.100000000000001" customHeight="1" x14ac:dyDescent="0.35">
      <c r="B32" s="110" t="s">
        <v>43</v>
      </c>
      <c r="C32" s="180">
        <f>'Set-up Costs'!H81</f>
        <v>0</v>
      </c>
      <c r="D32" s="181">
        <f>'Delivery Cost'!H83</f>
        <v>0</v>
      </c>
      <c r="E32" s="182">
        <f>'Delivery Cost'!N83</f>
        <v>0</v>
      </c>
      <c r="F32" s="114">
        <f t="shared" si="0"/>
        <v>0</v>
      </c>
    </row>
    <row r="33" spans="2:6" ht="20.100000000000001" customHeight="1" x14ac:dyDescent="0.35">
      <c r="B33" s="111" t="s">
        <v>45</v>
      </c>
      <c r="C33" s="183">
        <f>'Set-up Costs'!H82</f>
        <v>0</v>
      </c>
      <c r="D33" s="160">
        <f>'Delivery Cost'!H84</f>
        <v>0</v>
      </c>
      <c r="E33" s="184">
        <f>'Delivery Cost'!N84</f>
        <v>0</v>
      </c>
      <c r="F33" s="115">
        <f t="shared" si="0"/>
        <v>0</v>
      </c>
    </row>
    <row r="34" spans="2:6" ht="20.100000000000001" customHeight="1" x14ac:dyDescent="0.35">
      <c r="B34" s="111" t="s">
        <v>47</v>
      </c>
      <c r="C34" s="183">
        <f>'Set-up Costs'!H83</f>
        <v>0</v>
      </c>
      <c r="D34" s="160">
        <f>'Delivery Cost'!H85</f>
        <v>0</v>
      </c>
      <c r="E34" s="184">
        <f>'Delivery Cost'!N85</f>
        <v>0</v>
      </c>
      <c r="F34" s="115">
        <f t="shared" si="0"/>
        <v>0</v>
      </c>
    </row>
    <row r="35" spans="2:6" ht="20.100000000000001" customHeight="1" x14ac:dyDescent="0.35">
      <c r="B35" s="111" t="s">
        <v>108</v>
      </c>
      <c r="C35" s="183">
        <f>'Set-up Costs'!H84</f>
        <v>0</v>
      </c>
      <c r="D35" s="160">
        <f>'Delivery Cost'!H86</f>
        <v>0</v>
      </c>
      <c r="E35" s="184">
        <f>'Delivery Cost'!N86</f>
        <v>0</v>
      </c>
      <c r="F35" s="115">
        <f t="shared" si="0"/>
        <v>0</v>
      </c>
    </row>
    <row r="36" spans="2:6" ht="20.100000000000001" customHeight="1" x14ac:dyDescent="0.35">
      <c r="B36" s="111" t="s">
        <v>109</v>
      </c>
      <c r="C36" s="183">
        <f>'Set-up Costs'!H85</f>
        <v>0</v>
      </c>
      <c r="D36" s="160">
        <f>'Delivery Cost'!H87</f>
        <v>0</v>
      </c>
      <c r="E36" s="184">
        <f>'Delivery Cost'!N87</f>
        <v>0</v>
      </c>
      <c r="F36" s="115">
        <f t="shared" si="0"/>
        <v>0</v>
      </c>
    </row>
    <row r="37" spans="2:6" ht="20.100000000000001" customHeight="1" thickBot="1" x14ac:dyDescent="0.4">
      <c r="B37" s="112" t="s">
        <v>53</v>
      </c>
      <c r="C37" s="170">
        <f>'Set-up Costs'!H86</f>
        <v>0</v>
      </c>
      <c r="D37" s="172">
        <f>'Delivery Cost'!H88</f>
        <v>0</v>
      </c>
      <c r="E37" s="171">
        <f>'Delivery Cost'!N88</f>
        <v>0</v>
      </c>
      <c r="F37" s="116">
        <f t="shared" si="0"/>
        <v>0</v>
      </c>
    </row>
    <row r="38" spans="2:6" ht="20.100000000000001" customHeight="1" thickBot="1" x14ac:dyDescent="0.4">
      <c r="B38" s="103" t="s">
        <v>110</v>
      </c>
      <c r="C38" s="123">
        <f>'Set-up Costs'!H87</f>
        <v>0</v>
      </c>
      <c r="D38" s="125">
        <f>'Delivery Cost'!H89</f>
        <v>0</v>
      </c>
      <c r="E38" s="124">
        <f>'Delivery Cost'!N89</f>
        <v>0</v>
      </c>
      <c r="F38" s="88">
        <f t="shared" si="0"/>
        <v>0</v>
      </c>
    </row>
    <row r="39" spans="2:6" ht="20.100000000000001" customHeight="1" thickBot="1" x14ac:dyDescent="0.4">
      <c r="B39" s="444" t="s">
        <v>111</v>
      </c>
      <c r="C39" s="445"/>
      <c r="D39" s="445"/>
      <c r="E39" s="445"/>
      <c r="F39" s="446"/>
    </row>
    <row r="40" spans="2:6" ht="20.100000000000001" customHeight="1" x14ac:dyDescent="0.35">
      <c r="B40" s="188">
        <f>'Delivery Cost'!B91</f>
        <v>0</v>
      </c>
      <c r="C40" s="180">
        <f>'Set-up Costs'!H89</f>
        <v>0</v>
      </c>
      <c r="D40" s="181">
        <f>'Delivery Cost'!H91</f>
        <v>0</v>
      </c>
      <c r="E40" s="182">
        <f>'Delivery Cost'!N91</f>
        <v>0</v>
      </c>
      <c r="F40" s="114">
        <f t="shared" si="0"/>
        <v>0</v>
      </c>
    </row>
    <row r="41" spans="2:6" ht="20.100000000000001" customHeight="1" x14ac:dyDescent="0.35">
      <c r="B41" s="189">
        <f>'Delivery Cost'!B92</f>
        <v>0</v>
      </c>
      <c r="C41" s="183">
        <f>'Set-up Costs'!H90</f>
        <v>0</v>
      </c>
      <c r="D41" s="160">
        <f>'Delivery Cost'!H92</f>
        <v>0</v>
      </c>
      <c r="E41" s="184">
        <f>'Delivery Cost'!N92</f>
        <v>0</v>
      </c>
      <c r="F41" s="115">
        <f t="shared" si="0"/>
        <v>0</v>
      </c>
    </row>
    <row r="42" spans="2:6" ht="20.100000000000001" customHeight="1" x14ac:dyDescent="0.35">
      <c r="B42" s="189">
        <f>'Delivery Cost'!B93</f>
        <v>0</v>
      </c>
      <c r="C42" s="183">
        <f>'Set-up Costs'!H91</f>
        <v>0</v>
      </c>
      <c r="D42" s="160">
        <f>'Delivery Cost'!H93</f>
        <v>0</v>
      </c>
      <c r="E42" s="184">
        <f>'Delivery Cost'!N93</f>
        <v>0</v>
      </c>
      <c r="F42" s="115">
        <f t="shared" si="0"/>
        <v>0</v>
      </c>
    </row>
    <row r="43" spans="2:6" ht="20.100000000000001" customHeight="1" x14ac:dyDescent="0.35">
      <c r="B43" s="189">
        <f>'Delivery Cost'!B94</f>
        <v>0</v>
      </c>
      <c r="C43" s="183">
        <f>'Set-up Costs'!H92</f>
        <v>0</v>
      </c>
      <c r="D43" s="160">
        <f>'Delivery Cost'!H94</f>
        <v>0</v>
      </c>
      <c r="E43" s="184">
        <f>'Delivery Cost'!N94</f>
        <v>0</v>
      </c>
      <c r="F43" s="115">
        <f t="shared" si="0"/>
        <v>0</v>
      </c>
    </row>
    <row r="44" spans="2:6" ht="20.100000000000001" customHeight="1" thickBot="1" x14ac:dyDescent="0.4">
      <c r="B44" s="190">
        <f>'Delivery Cost'!B95</f>
        <v>0</v>
      </c>
      <c r="C44" s="170">
        <f>'Set-up Costs'!H93</f>
        <v>0</v>
      </c>
      <c r="D44" s="172">
        <f>'Delivery Cost'!H95</f>
        <v>0</v>
      </c>
      <c r="E44" s="171">
        <f>'Delivery Cost'!N95</f>
        <v>0</v>
      </c>
      <c r="F44" s="116">
        <f t="shared" si="0"/>
        <v>0</v>
      </c>
    </row>
    <row r="45" spans="2:6" ht="20.100000000000001" customHeight="1" thickBot="1" x14ac:dyDescent="0.4">
      <c r="B45" s="103" t="s">
        <v>112</v>
      </c>
      <c r="C45" s="123">
        <f>'Set-up Costs'!H94</f>
        <v>0</v>
      </c>
      <c r="D45" s="125">
        <f>'Delivery Cost'!H96</f>
        <v>0</v>
      </c>
      <c r="E45" s="124">
        <f>'Delivery Cost'!N96</f>
        <v>0</v>
      </c>
      <c r="F45" s="88">
        <f t="shared" si="0"/>
        <v>0</v>
      </c>
    </row>
    <row r="46" spans="2:6" ht="20.100000000000001" customHeight="1" thickBot="1" x14ac:dyDescent="0.4">
      <c r="B46" s="444" t="s">
        <v>113</v>
      </c>
      <c r="C46" s="445"/>
      <c r="D46" s="445"/>
      <c r="E46" s="445"/>
      <c r="F46" s="446"/>
    </row>
    <row r="47" spans="2:6" ht="20.100000000000001" customHeight="1" x14ac:dyDescent="0.35">
      <c r="B47" s="110" t="s">
        <v>57</v>
      </c>
      <c r="C47" s="180">
        <f>'Set-up Costs'!H96</f>
        <v>0</v>
      </c>
      <c r="D47" s="181">
        <f>'Delivery Cost'!H98</f>
        <v>0</v>
      </c>
      <c r="E47" s="182">
        <f>'Delivery Cost'!N98</f>
        <v>0</v>
      </c>
      <c r="F47" s="114">
        <f t="shared" si="0"/>
        <v>0</v>
      </c>
    </row>
    <row r="48" spans="2:6" ht="20.100000000000001" customHeight="1" x14ac:dyDescent="0.35">
      <c r="B48" s="111" t="s">
        <v>63</v>
      </c>
      <c r="C48" s="183">
        <f>'Set-up Costs'!H97</f>
        <v>0</v>
      </c>
      <c r="D48" s="160">
        <f>'Delivery Cost'!H99</f>
        <v>0</v>
      </c>
      <c r="E48" s="184">
        <f>'Delivery Cost'!N99</f>
        <v>0</v>
      </c>
      <c r="F48" s="115">
        <f t="shared" si="0"/>
        <v>0</v>
      </c>
    </row>
    <row r="49" spans="2:6" ht="20.100000000000001" customHeight="1" x14ac:dyDescent="0.35">
      <c r="B49" s="111" t="s">
        <v>61</v>
      </c>
      <c r="C49" s="183">
        <f>'Set-up Costs'!H98</f>
        <v>0</v>
      </c>
      <c r="D49" s="160">
        <f>'Delivery Cost'!H100</f>
        <v>0</v>
      </c>
      <c r="E49" s="184">
        <f>'Delivery Cost'!N100</f>
        <v>0</v>
      </c>
      <c r="F49" s="115">
        <f t="shared" si="0"/>
        <v>0</v>
      </c>
    </row>
    <row r="50" spans="2:6" ht="20.100000000000001" customHeight="1" thickBot="1" x14ac:dyDescent="0.4">
      <c r="B50" s="112" t="s">
        <v>114</v>
      </c>
      <c r="C50" s="170">
        <f>'Set-up Costs'!H99</f>
        <v>0</v>
      </c>
      <c r="D50" s="172">
        <f>'Delivery Cost'!H101</f>
        <v>0</v>
      </c>
      <c r="E50" s="171">
        <f>'Delivery Cost'!N101</f>
        <v>0</v>
      </c>
      <c r="F50" s="116">
        <f t="shared" si="0"/>
        <v>0</v>
      </c>
    </row>
    <row r="51" spans="2:6" ht="20.100000000000001" customHeight="1" thickBot="1" x14ac:dyDescent="0.4">
      <c r="B51" s="103" t="s">
        <v>115</v>
      </c>
      <c r="C51" s="123">
        <f>'Set-up Costs'!H100</f>
        <v>0</v>
      </c>
      <c r="D51" s="125">
        <f>'Delivery Cost'!H102</f>
        <v>0</v>
      </c>
      <c r="E51" s="124">
        <f>'Delivery Cost'!N102</f>
        <v>0</v>
      </c>
      <c r="F51" s="88">
        <f t="shared" si="0"/>
        <v>0</v>
      </c>
    </row>
    <row r="52" spans="2:6" ht="20.100000000000001" customHeight="1" thickBot="1" x14ac:dyDescent="0.4">
      <c r="B52" s="444" t="s">
        <v>116</v>
      </c>
      <c r="C52" s="445"/>
      <c r="D52" s="445"/>
      <c r="E52" s="445"/>
      <c r="F52" s="446"/>
    </row>
    <row r="53" spans="2:6" ht="20.100000000000001" customHeight="1" x14ac:dyDescent="0.35">
      <c r="B53" s="110" t="s">
        <v>117</v>
      </c>
      <c r="C53" s="180">
        <f>'Set-up Costs'!H102</f>
        <v>0</v>
      </c>
      <c r="D53" s="181">
        <f>'Delivery Cost'!H104</f>
        <v>0</v>
      </c>
      <c r="E53" s="182">
        <f>'Delivery Cost'!N104</f>
        <v>0</v>
      </c>
      <c r="F53" s="114">
        <f t="shared" si="0"/>
        <v>0</v>
      </c>
    </row>
    <row r="54" spans="2:6" ht="20.100000000000001" customHeight="1" x14ac:dyDescent="0.35">
      <c r="B54" s="111" t="s">
        <v>118</v>
      </c>
      <c r="C54" s="183">
        <f>'Set-up Costs'!H103</f>
        <v>0</v>
      </c>
      <c r="D54" s="160">
        <f>'Delivery Cost'!H105</f>
        <v>0</v>
      </c>
      <c r="E54" s="184">
        <f>'Delivery Cost'!N105</f>
        <v>0</v>
      </c>
      <c r="F54" s="115">
        <f t="shared" si="0"/>
        <v>0</v>
      </c>
    </row>
    <row r="55" spans="2:6" ht="20.100000000000001" customHeight="1" thickBot="1" x14ac:dyDescent="0.4">
      <c r="B55" s="112" t="s">
        <v>119</v>
      </c>
      <c r="C55" s="170">
        <f>'Set-up Costs'!H104</f>
        <v>0</v>
      </c>
      <c r="D55" s="172">
        <f>'Delivery Cost'!H106</f>
        <v>0</v>
      </c>
      <c r="E55" s="171">
        <f>'Delivery Cost'!N106</f>
        <v>0</v>
      </c>
      <c r="F55" s="116">
        <f t="shared" si="0"/>
        <v>0</v>
      </c>
    </row>
    <row r="56" spans="2:6" ht="20.100000000000001" customHeight="1" thickBot="1" x14ac:dyDescent="0.4">
      <c r="B56" s="103" t="s">
        <v>120</v>
      </c>
      <c r="C56" s="123">
        <f>'Set-up Costs'!H105</f>
        <v>0</v>
      </c>
      <c r="D56" s="125">
        <f>'Delivery Cost'!H107</f>
        <v>0</v>
      </c>
      <c r="E56" s="124">
        <f>'Delivery Cost'!N107</f>
        <v>0</v>
      </c>
      <c r="F56" s="88">
        <f t="shared" si="0"/>
        <v>0</v>
      </c>
    </row>
    <row r="57" spans="2:6" ht="20.100000000000001" customHeight="1" thickBot="1" x14ac:dyDescent="0.4">
      <c r="B57" s="444" t="s">
        <v>121</v>
      </c>
      <c r="C57" s="445"/>
      <c r="D57" s="445"/>
      <c r="E57" s="445"/>
      <c r="F57" s="446"/>
    </row>
    <row r="58" spans="2:6" ht="20.100000000000001" customHeight="1" x14ac:dyDescent="0.35">
      <c r="B58" s="110" t="s">
        <v>122</v>
      </c>
      <c r="C58" s="180">
        <f>'Set-up Costs'!H107</f>
        <v>0</v>
      </c>
      <c r="D58" s="181">
        <f>'Delivery Cost'!H109</f>
        <v>0</v>
      </c>
      <c r="E58" s="182">
        <f>'Delivery Cost'!N109</f>
        <v>0</v>
      </c>
      <c r="F58" s="114">
        <f t="shared" si="0"/>
        <v>0</v>
      </c>
    </row>
    <row r="59" spans="2:6" ht="20.100000000000001" customHeight="1" x14ac:dyDescent="0.35">
      <c r="B59" s="111" t="s">
        <v>123</v>
      </c>
      <c r="C59" s="183">
        <f>'Set-up Costs'!H108</f>
        <v>0</v>
      </c>
      <c r="D59" s="160">
        <f>'Delivery Cost'!H110</f>
        <v>0</v>
      </c>
      <c r="E59" s="184">
        <f>'Delivery Cost'!N110</f>
        <v>0</v>
      </c>
      <c r="F59" s="115">
        <f t="shared" si="0"/>
        <v>0</v>
      </c>
    </row>
    <row r="60" spans="2:6" ht="20.100000000000001" customHeight="1" x14ac:dyDescent="0.35">
      <c r="B60" s="111" t="s">
        <v>79</v>
      </c>
      <c r="C60" s="183">
        <f>'Set-up Costs'!H109</f>
        <v>0</v>
      </c>
      <c r="D60" s="160">
        <f>'Delivery Cost'!H111</f>
        <v>0</v>
      </c>
      <c r="E60" s="184">
        <f>'Delivery Cost'!N111</f>
        <v>0</v>
      </c>
      <c r="F60" s="115">
        <f t="shared" si="0"/>
        <v>0</v>
      </c>
    </row>
    <row r="61" spans="2:6" ht="20.100000000000001" customHeight="1" x14ac:dyDescent="0.35">
      <c r="B61" s="111" t="s">
        <v>124</v>
      </c>
      <c r="C61" s="183">
        <f>'Set-up Costs'!H110</f>
        <v>0</v>
      </c>
      <c r="D61" s="160">
        <f>'Delivery Cost'!H112</f>
        <v>0</v>
      </c>
      <c r="E61" s="184">
        <f>'Delivery Cost'!N112</f>
        <v>0</v>
      </c>
      <c r="F61" s="115">
        <f t="shared" si="0"/>
        <v>0</v>
      </c>
    </row>
    <row r="62" spans="2:6" ht="20.100000000000001" customHeight="1" x14ac:dyDescent="0.35">
      <c r="B62" s="111" t="s">
        <v>83</v>
      </c>
      <c r="C62" s="183">
        <f>'Set-up Costs'!H111</f>
        <v>0</v>
      </c>
      <c r="D62" s="160">
        <f>'Delivery Cost'!H113</f>
        <v>0</v>
      </c>
      <c r="E62" s="184">
        <f>'Delivery Cost'!N113</f>
        <v>0</v>
      </c>
      <c r="F62" s="115">
        <f t="shared" si="0"/>
        <v>0</v>
      </c>
    </row>
    <row r="63" spans="2:6" ht="20.100000000000001" customHeight="1" thickBot="1" x14ac:dyDescent="0.4">
      <c r="B63" s="112" t="s">
        <v>125</v>
      </c>
      <c r="C63" s="170">
        <f>'Set-up Costs'!H112</f>
        <v>0</v>
      </c>
      <c r="D63" s="172">
        <f>'Delivery Cost'!H114</f>
        <v>0</v>
      </c>
      <c r="E63" s="171">
        <f>'Delivery Cost'!N114</f>
        <v>0</v>
      </c>
      <c r="F63" s="116">
        <f t="shared" si="0"/>
        <v>0</v>
      </c>
    </row>
    <row r="64" spans="2:6" ht="20.100000000000001" customHeight="1" thickBot="1" x14ac:dyDescent="0.4">
      <c r="B64" s="103" t="s">
        <v>126</v>
      </c>
      <c r="C64" s="123">
        <f>'Set-up Costs'!H113</f>
        <v>0</v>
      </c>
      <c r="D64" s="125">
        <f>'Delivery Cost'!H115</f>
        <v>0</v>
      </c>
      <c r="E64" s="124">
        <f>'Delivery Cost'!N115</f>
        <v>0</v>
      </c>
      <c r="F64" s="88">
        <f t="shared" si="0"/>
        <v>0</v>
      </c>
    </row>
    <row r="65" spans="2:6" ht="20.100000000000001" customHeight="1" thickBot="1" x14ac:dyDescent="0.4">
      <c r="B65" s="444" t="s">
        <v>127</v>
      </c>
      <c r="C65" s="445"/>
      <c r="D65" s="445"/>
      <c r="E65" s="445"/>
      <c r="F65" s="446"/>
    </row>
    <row r="66" spans="2:6" ht="20.100000000000001" customHeight="1" x14ac:dyDescent="0.35">
      <c r="B66" s="188">
        <f>'Delivery Cost'!B117</f>
        <v>0</v>
      </c>
      <c r="C66" s="180">
        <f>'Set-up Costs'!H115</f>
        <v>0</v>
      </c>
      <c r="D66" s="181">
        <f>'Delivery Cost'!H117</f>
        <v>0</v>
      </c>
      <c r="E66" s="182">
        <f>'Delivery Cost'!N117</f>
        <v>0</v>
      </c>
      <c r="F66" s="114">
        <f t="shared" si="0"/>
        <v>0</v>
      </c>
    </row>
    <row r="67" spans="2:6" ht="20.100000000000001" customHeight="1" x14ac:dyDescent="0.35">
      <c r="B67" s="189">
        <f>'Delivery Cost'!B118</f>
        <v>0</v>
      </c>
      <c r="C67" s="183">
        <f>'Set-up Costs'!H116</f>
        <v>0</v>
      </c>
      <c r="D67" s="160">
        <f>'Delivery Cost'!H118</f>
        <v>0</v>
      </c>
      <c r="E67" s="184">
        <f>'Delivery Cost'!N118</f>
        <v>0</v>
      </c>
      <c r="F67" s="115">
        <f t="shared" si="0"/>
        <v>0</v>
      </c>
    </row>
    <row r="68" spans="2:6" ht="20.100000000000001" customHeight="1" x14ac:dyDescent="0.35">
      <c r="B68" s="189">
        <f>'Delivery Cost'!B119</f>
        <v>0</v>
      </c>
      <c r="C68" s="183">
        <f>'Set-up Costs'!H117</f>
        <v>0</v>
      </c>
      <c r="D68" s="160">
        <f>'Delivery Cost'!H119</f>
        <v>0</v>
      </c>
      <c r="E68" s="184">
        <f>'Delivery Cost'!N119</f>
        <v>0</v>
      </c>
      <c r="F68" s="115">
        <f t="shared" si="0"/>
        <v>0</v>
      </c>
    </row>
    <row r="69" spans="2:6" ht="20.100000000000001" customHeight="1" x14ac:dyDescent="0.35">
      <c r="B69" s="189">
        <f>'Delivery Cost'!B120</f>
        <v>0</v>
      </c>
      <c r="C69" s="183">
        <f>'Set-up Costs'!H118</f>
        <v>0</v>
      </c>
      <c r="D69" s="160">
        <f>'Delivery Cost'!H120</f>
        <v>0</v>
      </c>
      <c r="E69" s="184">
        <f>'Delivery Cost'!N120</f>
        <v>0</v>
      </c>
      <c r="F69" s="115">
        <f t="shared" si="0"/>
        <v>0</v>
      </c>
    </row>
    <row r="70" spans="2:6" ht="20.100000000000001" customHeight="1" thickBot="1" x14ac:dyDescent="0.4">
      <c r="B70" s="190">
        <f>'Delivery Cost'!B121</f>
        <v>0</v>
      </c>
      <c r="C70" s="170">
        <f>'Set-up Costs'!H119</f>
        <v>0</v>
      </c>
      <c r="D70" s="172">
        <f>'Delivery Cost'!H121</f>
        <v>0</v>
      </c>
      <c r="E70" s="171">
        <f>'Delivery Cost'!N121</f>
        <v>0</v>
      </c>
      <c r="F70" s="116">
        <f t="shared" si="0"/>
        <v>0</v>
      </c>
    </row>
    <row r="71" spans="2:6" ht="20.100000000000001" customHeight="1" thickBot="1" x14ac:dyDescent="0.4">
      <c r="B71" s="103" t="s">
        <v>128</v>
      </c>
      <c r="C71" s="123">
        <f>'Set-up Costs'!H120</f>
        <v>0</v>
      </c>
      <c r="D71" s="125">
        <f>'Delivery Cost'!H122</f>
        <v>0</v>
      </c>
      <c r="E71" s="124">
        <f>'Delivery Cost'!N122</f>
        <v>0</v>
      </c>
      <c r="F71" s="88">
        <f t="shared" si="0"/>
        <v>0</v>
      </c>
    </row>
    <row r="72" spans="2:6" ht="20.100000000000001" customHeight="1" thickBot="1" x14ac:dyDescent="0.4">
      <c r="B72" s="444" t="s">
        <v>129</v>
      </c>
      <c r="C72" s="445"/>
      <c r="D72" s="445"/>
      <c r="E72" s="445"/>
      <c r="F72" s="446"/>
    </row>
    <row r="73" spans="2:6" ht="20.100000000000001" customHeight="1" thickBot="1" x14ac:dyDescent="0.4">
      <c r="B73" s="178" t="s">
        <v>130</v>
      </c>
      <c r="C73" s="128">
        <f>'Set-up Costs'!H122</f>
        <v>0</v>
      </c>
      <c r="D73" s="130">
        <f>'Delivery Cost'!H124</f>
        <v>0</v>
      </c>
      <c r="E73" s="129">
        <f>'Delivery Cost'!N124</f>
        <v>0</v>
      </c>
      <c r="F73" s="53">
        <f t="shared" si="0"/>
        <v>0</v>
      </c>
    </row>
    <row r="74" spans="2:6" ht="20.100000000000001" customHeight="1" thickBot="1" x14ac:dyDescent="0.4">
      <c r="B74" s="191" t="s">
        <v>131</v>
      </c>
      <c r="C74" s="123">
        <f>SUM(C73,C71,C64,C56,C51,C45,C38,C30,C26,C20)</f>
        <v>0</v>
      </c>
      <c r="D74" s="125">
        <f t="shared" ref="D74:F74" si="1">SUM(D73,D71,D64,D56,D51,D45,D38,D30,D26,D20)</f>
        <v>0</v>
      </c>
      <c r="E74" s="124">
        <f t="shared" si="1"/>
        <v>0</v>
      </c>
      <c r="F74" s="88">
        <f t="shared" si="1"/>
        <v>0</v>
      </c>
    </row>
  </sheetData>
  <mergeCells count="20">
    <mergeCell ref="G8:J8"/>
    <mergeCell ref="B6:J6"/>
    <mergeCell ref="B2:J2"/>
    <mergeCell ref="C4:J4"/>
    <mergeCell ref="B39:F39"/>
    <mergeCell ref="B21:F21"/>
    <mergeCell ref="B27:F27"/>
    <mergeCell ref="B31:F31"/>
    <mergeCell ref="B15:F15"/>
    <mergeCell ref="C17:C18"/>
    <mergeCell ref="D17:E17"/>
    <mergeCell ref="F17:F18"/>
    <mergeCell ref="B19:F19"/>
    <mergeCell ref="C8:F8"/>
    <mergeCell ref="C11:J11"/>
    <mergeCell ref="B46:F46"/>
    <mergeCell ref="B52:F52"/>
    <mergeCell ref="B57:F57"/>
    <mergeCell ref="B65:F65"/>
    <mergeCell ref="B72:F72"/>
  </mergeCells>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02438-0E4C-4582-A61C-1AB4DEE5F92C}">
  <sheetPr>
    <tabColor rgb="FFFFFF99"/>
  </sheetPr>
  <dimension ref="B1:J124"/>
  <sheetViews>
    <sheetView zoomScale="80" zoomScaleNormal="80" workbookViewId="0">
      <selection activeCell="J123" sqref="J123"/>
    </sheetView>
  </sheetViews>
  <sheetFormatPr defaultColWidth="9" defaultRowHeight="13.5" x14ac:dyDescent="0.35"/>
  <cols>
    <col min="1" max="1" width="5.73046875" style="11" customWidth="1"/>
    <col min="2" max="2" width="36.265625" style="11" customWidth="1"/>
    <col min="3" max="4" width="15.73046875" style="22" customWidth="1"/>
    <col min="5" max="8" width="15.73046875" style="11" customWidth="1"/>
    <col min="9" max="9" width="1.59765625" style="11" customWidth="1"/>
    <col min="10" max="10" width="80.73046875" style="11" customWidth="1"/>
    <col min="11" max="11" width="14.1328125" style="11" customWidth="1"/>
    <col min="12" max="16384" width="9" style="11"/>
  </cols>
  <sheetData>
    <row r="1" spans="2:10" ht="5.0999999999999996" customHeight="1" thickBot="1" x14ac:dyDescent="0.4"/>
    <row r="2" spans="2:10" ht="45" customHeight="1" thickBot="1" x14ac:dyDescent="0.4">
      <c r="B2" s="450" t="str">
        <f>Declaration!B2</f>
        <v>Practice Leadership Continuous Professional Development (CPD) Programme Pricing Schedule</v>
      </c>
      <c r="C2" s="451"/>
      <c r="D2" s="451"/>
      <c r="E2" s="451"/>
      <c r="F2" s="451"/>
      <c r="G2" s="451"/>
      <c r="H2" s="451"/>
      <c r="I2" s="451"/>
      <c r="J2" s="452"/>
    </row>
    <row r="3" spans="2:10" ht="5.0999999999999996" customHeight="1" thickBot="1" x14ac:dyDescent="0.4"/>
    <row r="4" spans="2:10" ht="18" thickBot="1" x14ac:dyDescent="0.4">
      <c r="B4" s="469" t="s">
        <v>91</v>
      </c>
      <c r="C4" s="470"/>
      <c r="D4" s="453">
        <f>Declaration!E4</f>
        <v>0</v>
      </c>
      <c r="E4" s="454"/>
      <c r="F4" s="454"/>
      <c r="G4" s="454"/>
      <c r="H4" s="454"/>
      <c r="I4" s="454"/>
      <c r="J4" s="455"/>
    </row>
    <row r="5" spans="2:10" ht="5.0999999999999996" customHeight="1" thickBot="1" x14ac:dyDescent="0.4"/>
    <row r="6" spans="2:10" ht="29.25" customHeight="1" thickBot="1" x14ac:dyDescent="0.4">
      <c r="B6" s="456" t="s">
        <v>132</v>
      </c>
      <c r="C6" s="457"/>
      <c r="D6" s="457"/>
      <c r="E6" s="457"/>
      <c r="F6" s="457"/>
      <c r="G6" s="457"/>
      <c r="H6" s="457"/>
      <c r="I6" s="457"/>
      <c r="J6" s="477"/>
    </row>
    <row r="7" spans="2:10" ht="5.0999999999999996" customHeight="1" thickBot="1" x14ac:dyDescent="0.4"/>
    <row r="8" spans="2:10" ht="157.9" customHeight="1" thickBot="1" x14ac:dyDescent="0.4">
      <c r="B8" s="478" t="s">
        <v>197</v>
      </c>
      <c r="C8" s="479"/>
      <c r="D8" s="479"/>
      <c r="E8" s="479"/>
      <c r="F8" s="479"/>
      <c r="G8" s="479"/>
      <c r="H8" s="479"/>
      <c r="I8" s="479"/>
      <c r="J8" s="480"/>
    </row>
    <row r="9" spans="2:10" ht="5.0999999999999996" customHeight="1" thickBot="1" x14ac:dyDescent="0.4"/>
    <row r="10" spans="2:10" ht="20.100000000000001" customHeight="1" thickBot="1" x14ac:dyDescent="0.4">
      <c r="B10" s="481" t="s">
        <v>28</v>
      </c>
      <c r="C10" s="482"/>
      <c r="D10" s="482"/>
      <c r="E10" s="482"/>
      <c r="F10" s="482"/>
      <c r="G10" s="483"/>
    </row>
    <row r="11" spans="2:10" ht="35.1" customHeight="1" thickBot="1" x14ac:dyDescent="0.4">
      <c r="B11" s="28" t="s">
        <v>133</v>
      </c>
      <c r="C11" s="25" t="s">
        <v>134</v>
      </c>
      <c r="D11" s="26" t="s">
        <v>135</v>
      </c>
      <c r="E11" s="26" t="s">
        <v>136</v>
      </c>
      <c r="F11" s="26" t="s">
        <v>137</v>
      </c>
      <c r="G11" s="27" t="s">
        <v>138</v>
      </c>
      <c r="J11" s="24" t="s">
        <v>139</v>
      </c>
    </row>
    <row r="12" spans="2:10" s="32" customFormat="1" ht="20.100000000000001" customHeight="1" x14ac:dyDescent="0.45">
      <c r="B12" s="29" t="s">
        <v>140</v>
      </c>
      <c r="C12" s="30" t="s">
        <v>18</v>
      </c>
      <c r="D12" s="31" t="s">
        <v>22</v>
      </c>
      <c r="E12" s="31">
        <v>0.5</v>
      </c>
      <c r="F12" s="87">
        <v>35000</v>
      </c>
      <c r="G12" s="93">
        <f>SUM(F12*E12)</f>
        <v>17500</v>
      </c>
      <c r="J12" s="33"/>
    </row>
    <row r="13" spans="2:10" s="32" customFormat="1" ht="20.100000000000001" customHeight="1" x14ac:dyDescent="0.45">
      <c r="B13" s="34"/>
      <c r="C13" s="35"/>
      <c r="D13" s="36"/>
      <c r="E13" s="36"/>
      <c r="F13" s="51"/>
      <c r="G13" s="90">
        <f>SUM(F13*E13)</f>
        <v>0</v>
      </c>
      <c r="J13" s="37"/>
    </row>
    <row r="14" spans="2:10" s="32" customFormat="1" ht="20.100000000000001" customHeight="1" x14ac:dyDescent="0.45">
      <c r="B14" s="38"/>
      <c r="C14" s="35"/>
      <c r="D14" s="36"/>
      <c r="E14" s="36"/>
      <c r="F14" s="51"/>
      <c r="G14" s="90">
        <f t="shared" ref="G14:G63" si="0">SUM(F14*E14)</f>
        <v>0</v>
      </c>
      <c r="J14" s="37"/>
    </row>
    <row r="15" spans="2:10" s="32" customFormat="1" ht="20.100000000000001" customHeight="1" x14ac:dyDescent="0.45">
      <c r="B15" s="38"/>
      <c r="C15" s="35"/>
      <c r="D15" s="36"/>
      <c r="E15" s="36"/>
      <c r="F15" s="51"/>
      <c r="G15" s="90">
        <f t="shared" si="0"/>
        <v>0</v>
      </c>
      <c r="J15" s="37"/>
    </row>
    <row r="16" spans="2:10" s="32" customFormat="1" ht="20.100000000000001" customHeight="1" x14ac:dyDescent="0.45">
      <c r="B16" s="38"/>
      <c r="C16" s="35"/>
      <c r="D16" s="36"/>
      <c r="E16" s="36"/>
      <c r="F16" s="51"/>
      <c r="G16" s="90">
        <f t="shared" si="0"/>
        <v>0</v>
      </c>
      <c r="J16" s="37"/>
    </row>
    <row r="17" spans="2:10" s="32" customFormat="1" ht="20.100000000000001" customHeight="1" x14ac:dyDescent="0.45">
      <c r="B17" s="38"/>
      <c r="C17" s="35"/>
      <c r="D17" s="36"/>
      <c r="E17" s="36"/>
      <c r="F17" s="51"/>
      <c r="G17" s="90">
        <f t="shared" si="0"/>
        <v>0</v>
      </c>
      <c r="J17" s="37"/>
    </row>
    <row r="18" spans="2:10" s="32" customFormat="1" ht="20.100000000000001" customHeight="1" x14ac:dyDescent="0.45">
      <c r="B18" s="38"/>
      <c r="C18" s="35"/>
      <c r="D18" s="36"/>
      <c r="E18" s="36"/>
      <c r="F18" s="51"/>
      <c r="G18" s="90">
        <f t="shared" si="0"/>
        <v>0</v>
      </c>
      <c r="J18" s="37"/>
    </row>
    <row r="19" spans="2:10" s="32" customFormat="1" ht="20.100000000000001" customHeight="1" x14ac:dyDescent="0.45">
      <c r="B19" s="38"/>
      <c r="C19" s="35"/>
      <c r="D19" s="36"/>
      <c r="E19" s="36"/>
      <c r="F19" s="51"/>
      <c r="G19" s="90">
        <f t="shared" si="0"/>
        <v>0</v>
      </c>
      <c r="J19" s="37"/>
    </row>
    <row r="20" spans="2:10" s="32" customFormat="1" ht="20.100000000000001" customHeight="1" x14ac:dyDescent="0.45">
      <c r="B20" s="38"/>
      <c r="C20" s="35"/>
      <c r="D20" s="36"/>
      <c r="E20" s="36"/>
      <c r="F20" s="51"/>
      <c r="G20" s="90">
        <f t="shared" si="0"/>
        <v>0</v>
      </c>
      <c r="J20" s="37"/>
    </row>
    <row r="21" spans="2:10" s="32" customFormat="1" ht="20.100000000000001" customHeight="1" x14ac:dyDescent="0.45">
      <c r="B21" s="38"/>
      <c r="C21" s="35"/>
      <c r="D21" s="36"/>
      <c r="E21" s="36"/>
      <c r="F21" s="51"/>
      <c r="G21" s="90">
        <f t="shared" si="0"/>
        <v>0</v>
      </c>
      <c r="J21" s="37"/>
    </row>
    <row r="22" spans="2:10" s="32" customFormat="1" ht="20.100000000000001" customHeight="1" x14ac:dyDescent="0.45">
      <c r="B22" s="38"/>
      <c r="C22" s="35"/>
      <c r="D22" s="36"/>
      <c r="E22" s="36"/>
      <c r="F22" s="51"/>
      <c r="G22" s="90">
        <f t="shared" si="0"/>
        <v>0</v>
      </c>
      <c r="J22" s="37"/>
    </row>
    <row r="23" spans="2:10" s="32" customFormat="1" ht="20.100000000000001" customHeight="1" x14ac:dyDescent="0.45">
      <c r="B23" s="38"/>
      <c r="C23" s="35"/>
      <c r="D23" s="36"/>
      <c r="E23" s="36"/>
      <c r="F23" s="51"/>
      <c r="G23" s="90">
        <f t="shared" si="0"/>
        <v>0</v>
      </c>
      <c r="J23" s="37"/>
    </row>
    <row r="24" spans="2:10" s="32" customFormat="1" ht="20.100000000000001" customHeight="1" x14ac:dyDescent="0.45">
      <c r="B24" s="38"/>
      <c r="C24" s="35"/>
      <c r="D24" s="36"/>
      <c r="E24" s="36"/>
      <c r="F24" s="51"/>
      <c r="G24" s="90">
        <f t="shared" si="0"/>
        <v>0</v>
      </c>
      <c r="J24" s="37"/>
    </row>
    <row r="25" spans="2:10" s="32" customFormat="1" ht="20.100000000000001" customHeight="1" x14ac:dyDescent="0.45">
      <c r="B25" s="38"/>
      <c r="C25" s="35"/>
      <c r="D25" s="36"/>
      <c r="E25" s="36"/>
      <c r="F25" s="51"/>
      <c r="G25" s="90">
        <f t="shared" si="0"/>
        <v>0</v>
      </c>
      <c r="J25" s="37"/>
    </row>
    <row r="26" spans="2:10" s="32" customFormat="1" ht="20.100000000000001" customHeight="1" x14ac:dyDescent="0.45">
      <c r="B26" s="38"/>
      <c r="C26" s="35"/>
      <c r="D26" s="36"/>
      <c r="E26" s="36"/>
      <c r="F26" s="51"/>
      <c r="G26" s="90">
        <f t="shared" si="0"/>
        <v>0</v>
      </c>
      <c r="J26" s="37"/>
    </row>
    <row r="27" spans="2:10" s="32" customFormat="1" ht="20.100000000000001" customHeight="1" x14ac:dyDescent="0.45">
      <c r="B27" s="38"/>
      <c r="C27" s="35"/>
      <c r="D27" s="36"/>
      <c r="E27" s="36"/>
      <c r="F27" s="51"/>
      <c r="G27" s="90">
        <f t="shared" si="0"/>
        <v>0</v>
      </c>
      <c r="J27" s="37"/>
    </row>
    <row r="28" spans="2:10" s="32" customFormat="1" ht="20.100000000000001" customHeight="1" x14ac:dyDescent="0.45">
      <c r="B28" s="38"/>
      <c r="C28" s="35"/>
      <c r="D28" s="36"/>
      <c r="E28" s="36"/>
      <c r="F28" s="51"/>
      <c r="G28" s="90">
        <f t="shared" si="0"/>
        <v>0</v>
      </c>
      <c r="J28" s="37"/>
    </row>
    <row r="29" spans="2:10" s="32" customFormat="1" ht="20.100000000000001" customHeight="1" x14ac:dyDescent="0.45">
      <c r="B29" s="38"/>
      <c r="C29" s="35"/>
      <c r="D29" s="36"/>
      <c r="E29" s="36"/>
      <c r="F29" s="51"/>
      <c r="G29" s="90">
        <f t="shared" si="0"/>
        <v>0</v>
      </c>
      <c r="J29" s="37"/>
    </row>
    <row r="30" spans="2:10" s="32" customFormat="1" ht="20.100000000000001" customHeight="1" x14ac:dyDescent="0.45">
      <c r="B30" s="38"/>
      <c r="C30" s="35"/>
      <c r="D30" s="36"/>
      <c r="E30" s="36"/>
      <c r="F30" s="51"/>
      <c r="G30" s="90">
        <f t="shared" si="0"/>
        <v>0</v>
      </c>
      <c r="J30" s="37"/>
    </row>
    <row r="31" spans="2:10" s="32" customFormat="1" ht="20.100000000000001" customHeight="1" x14ac:dyDescent="0.45">
      <c r="B31" s="38"/>
      <c r="C31" s="35"/>
      <c r="D31" s="36"/>
      <c r="E31" s="36"/>
      <c r="F31" s="51"/>
      <c r="G31" s="90">
        <f t="shared" si="0"/>
        <v>0</v>
      </c>
      <c r="J31" s="37"/>
    </row>
    <row r="32" spans="2:10" s="32" customFormat="1" ht="20.100000000000001" customHeight="1" x14ac:dyDescent="0.45">
      <c r="B32" s="38"/>
      <c r="C32" s="35"/>
      <c r="D32" s="36"/>
      <c r="E32" s="36"/>
      <c r="F32" s="51"/>
      <c r="G32" s="90">
        <f t="shared" si="0"/>
        <v>0</v>
      </c>
      <c r="J32" s="37"/>
    </row>
    <row r="33" spans="2:10" s="32" customFormat="1" ht="20.100000000000001" customHeight="1" x14ac:dyDescent="0.45">
      <c r="B33" s="38"/>
      <c r="C33" s="35"/>
      <c r="D33" s="36"/>
      <c r="E33" s="36"/>
      <c r="F33" s="51"/>
      <c r="G33" s="90">
        <f t="shared" si="0"/>
        <v>0</v>
      </c>
      <c r="J33" s="37"/>
    </row>
    <row r="34" spans="2:10" s="32" customFormat="1" ht="20.100000000000001" customHeight="1" x14ac:dyDescent="0.45">
      <c r="B34" s="38"/>
      <c r="C34" s="35"/>
      <c r="D34" s="36"/>
      <c r="E34" s="36"/>
      <c r="F34" s="51"/>
      <c r="G34" s="90">
        <f t="shared" si="0"/>
        <v>0</v>
      </c>
      <c r="J34" s="37"/>
    </row>
    <row r="35" spans="2:10" s="32" customFormat="1" ht="20.100000000000001" customHeight="1" x14ac:dyDescent="0.45">
      <c r="B35" s="38"/>
      <c r="C35" s="35"/>
      <c r="D35" s="36"/>
      <c r="E35" s="36"/>
      <c r="F35" s="51"/>
      <c r="G35" s="90">
        <f t="shared" si="0"/>
        <v>0</v>
      </c>
      <c r="J35" s="37"/>
    </row>
    <row r="36" spans="2:10" s="32" customFormat="1" ht="20.100000000000001" customHeight="1" x14ac:dyDescent="0.45">
      <c r="B36" s="38"/>
      <c r="C36" s="35"/>
      <c r="D36" s="36"/>
      <c r="E36" s="36"/>
      <c r="F36" s="51"/>
      <c r="G36" s="90">
        <f t="shared" si="0"/>
        <v>0</v>
      </c>
      <c r="J36" s="37"/>
    </row>
    <row r="37" spans="2:10" s="32" customFormat="1" ht="20.100000000000001" customHeight="1" x14ac:dyDescent="0.45">
      <c r="B37" s="38"/>
      <c r="C37" s="35"/>
      <c r="D37" s="36"/>
      <c r="E37" s="36"/>
      <c r="F37" s="51"/>
      <c r="G37" s="90">
        <f t="shared" si="0"/>
        <v>0</v>
      </c>
      <c r="J37" s="37"/>
    </row>
    <row r="38" spans="2:10" s="32" customFormat="1" ht="20.100000000000001" customHeight="1" x14ac:dyDescent="0.45">
      <c r="B38" s="38"/>
      <c r="C38" s="35"/>
      <c r="D38" s="36"/>
      <c r="E38" s="36"/>
      <c r="F38" s="51"/>
      <c r="G38" s="90">
        <f t="shared" si="0"/>
        <v>0</v>
      </c>
      <c r="J38" s="37"/>
    </row>
    <row r="39" spans="2:10" s="32" customFormat="1" ht="20.100000000000001" customHeight="1" x14ac:dyDescent="0.45">
      <c r="B39" s="38"/>
      <c r="C39" s="35"/>
      <c r="D39" s="36"/>
      <c r="E39" s="36"/>
      <c r="F39" s="51"/>
      <c r="G39" s="90">
        <f t="shared" si="0"/>
        <v>0</v>
      </c>
      <c r="J39" s="37"/>
    </row>
    <row r="40" spans="2:10" s="32" customFormat="1" ht="20.100000000000001" customHeight="1" x14ac:dyDescent="0.45">
      <c r="B40" s="38"/>
      <c r="C40" s="35"/>
      <c r="D40" s="36"/>
      <c r="E40" s="36"/>
      <c r="F40" s="51"/>
      <c r="G40" s="90">
        <f t="shared" si="0"/>
        <v>0</v>
      </c>
      <c r="J40" s="37"/>
    </row>
    <row r="41" spans="2:10" s="32" customFormat="1" ht="20.100000000000001" customHeight="1" x14ac:dyDescent="0.45">
      <c r="B41" s="38"/>
      <c r="C41" s="35"/>
      <c r="D41" s="36"/>
      <c r="E41" s="36"/>
      <c r="F41" s="51"/>
      <c r="G41" s="90">
        <f t="shared" si="0"/>
        <v>0</v>
      </c>
      <c r="J41" s="37"/>
    </row>
    <row r="42" spans="2:10" s="32" customFormat="1" ht="20.100000000000001" customHeight="1" x14ac:dyDescent="0.45">
      <c r="B42" s="38"/>
      <c r="C42" s="35"/>
      <c r="D42" s="36"/>
      <c r="E42" s="36"/>
      <c r="F42" s="51"/>
      <c r="G42" s="90">
        <f t="shared" si="0"/>
        <v>0</v>
      </c>
      <c r="J42" s="37"/>
    </row>
    <row r="43" spans="2:10" s="32" customFormat="1" ht="20.100000000000001" customHeight="1" x14ac:dyDescent="0.45">
      <c r="B43" s="38"/>
      <c r="C43" s="35"/>
      <c r="D43" s="36"/>
      <c r="E43" s="36"/>
      <c r="F43" s="51"/>
      <c r="G43" s="90">
        <f t="shared" si="0"/>
        <v>0</v>
      </c>
      <c r="J43" s="37"/>
    </row>
    <row r="44" spans="2:10" s="32" customFormat="1" ht="20.100000000000001" customHeight="1" x14ac:dyDescent="0.45">
      <c r="B44" s="38"/>
      <c r="C44" s="35"/>
      <c r="D44" s="36"/>
      <c r="E44" s="36"/>
      <c r="F44" s="51"/>
      <c r="G44" s="90">
        <f t="shared" si="0"/>
        <v>0</v>
      </c>
      <c r="J44" s="37"/>
    </row>
    <row r="45" spans="2:10" s="32" customFormat="1" ht="20.100000000000001" customHeight="1" x14ac:dyDescent="0.45">
      <c r="B45" s="38"/>
      <c r="C45" s="35"/>
      <c r="D45" s="36"/>
      <c r="E45" s="36"/>
      <c r="F45" s="51"/>
      <c r="G45" s="90">
        <f t="shared" si="0"/>
        <v>0</v>
      </c>
      <c r="J45" s="37"/>
    </row>
    <row r="46" spans="2:10" s="32" customFormat="1" ht="20.100000000000001" customHeight="1" x14ac:dyDescent="0.45">
      <c r="B46" s="38"/>
      <c r="C46" s="35"/>
      <c r="D46" s="36"/>
      <c r="E46" s="36"/>
      <c r="F46" s="51"/>
      <c r="G46" s="90">
        <f t="shared" si="0"/>
        <v>0</v>
      </c>
      <c r="J46" s="37"/>
    </row>
    <row r="47" spans="2:10" s="32" customFormat="1" ht="20.100000000000001" customHeight="1" x14ac:dyDescent="0.45">
      <c r="B47" s="38"/>
      <c r="C47" s="35"/>
      <c r="D47" s="36"/>
      <c r="E47" s="36"/>
      <c r="F47" s="51"/>
      <c r="G47" s="90">
        <f t="shared" si="0"/>
        <v>0</v>
      </c>
      <c r="J47" s="37"/>
    </row>
    <row r="48" spans="2:10" s="32" customFormat="1" ht="20.100000000000001" customHeight="1" x14ac:dyDescent="0.45">
      <c r="B48" s="38"/>
      <c r="C48" s="35"/>
      <c r="D48" s="36"/>
      <c r="E48" s="36"/>
      <c r="F48" s="51"/>
      <c r="G48" s="90">
        <f t="shared" si="0"/>
        <v>0</v>
      </c>
      <c r="J48" s="37"/>
    </row>
    <row r="49" spans="2:10" s="32" customFormat="1" ht="20.100000000000001" customHeight="1" x14ac:dyDescent="0.45">
      <c r="B49" s="38"/>
      <c r="C49" s="35"/>
      <c r="D49" s="36"/>
      <c r="E49" s="36"/>
      <c r="F49" s="51"/>
      <c r="G49" s="90">
        <f t="shared" si="0"/>
        <v>0</v>
      </c>
      <c r="J49" s="37"/>
    </row>
    <row r="50" spans="2:10" s="32" customFormat="1" ht="20.100000000000001" customHeight="1" x14ac:dyDescent="0.45">
      <c r="B50" s="38"/>
      <c r="C50" s="35"/>
      <c r="D50" s="36"/>
      <c r="E50" s="36"/>
      <c r="F50" s="51"/>
      <c r="G50" s="90">
        <f t="shared" si="0"/>
        <v>0</v>
      </c>
      <c r="J50" s="37"/>
    </row>
    <row r="51" spans="2:10" s="32" customFormat="1" ht="20.100000000000001" customHeight="1" x14ac:dyDescent="0.45">
      <c r="B51" s="38"/>
      <c r="C51" s="35"/>
      <c r="D51" s="36"/>
      <c r="E51" s="36"/>
      <c r="F51" s="51"/>
      <c r="G51" s="90">
        <f t="shared" si="0"/>
        <v>0</v>
      </c>
      <c r="J51" s="37"/>
    </row>
    <row r="52" spans="2:10" s="32" customFormat="1" ht="20.100000000000001" customHeight="1" x14ac:dyDescent="0.45">
      <c r="B52" s="38"/>
      <c r="C52" s="35"/>
      <c r="D52" s="36"/>
      <c r="E52" s="36"/>
      <c r="F52" s="51"/>
      <c r="G52" s="90">
        <f t="shared" si="0"/>
        <v>0</v>
      </c>
      <c r="J52" s="37"/>
    </row>
    <row r="53" spans="2:10" s="32" customFormat="1" ht="20.100000000000001" customHeight="1" x14ac:dyDescent="0.45">
      <c r="B53" s="38"/>
      <c r="C53" s="35"/>
      <c r="D53" s="36"/>
      <c r="E53" s="36"/>
      <c r="F53" s="51"/>
      <c r="G53" s="90">
        <f t="shared" si="0"/>
        <v>0</v>
      </c>
      <c r="J53" s="37"/>
    </row>
    <row r="54" spans="2:10" s="32" customFormat="1" ht="20.100000000000001" customHeight="1" x14ac:dyDescent="0.45">
      <c r="B54" s="38"/>
      <c r="C54" s="35"/>
      <c r="D54" s="36"/>
      <c r="E54" s="36"/>
      <c r="F54" s="51"/>
      <c r="G54" s="90">
        <f t="shared" si="0"/>
        <v>0</v>
      </c>
      <c r="J54" s="37"/>
    </row>
    <row r="55" spans="2:10" s="32" customFormat="1" ht="20.100000000000001" customHeight="1" x14ac:dyDescent="0.45">
      <c r="B55" s="38"/>
      <c r="C55" s="35"/>
      <c r="D55" s="36"/>
      <c r="E55" s="36"/>
      <c r="F55" s="51"/>
      <c r="G55" s="90">
        <f t="shared" si="0"/>
        <v>0</v>
      </c>
      <c r="J55" s="37"/>
    </row>
    <row r="56" spans="2:10" s="32" customFormat="1" ht="20.100000000000001" customHeight="1" x14ac:dyDescent="0.45">
      <c r="B56" s="38"/>
      <c r="C56" s="35"/>
      <c r="D56" s="36"/>
      <c r="E56" s="36"/>
      <c r="F56" s="51"/>
      <c r="G56" s="90">
        <f t="shared" si="0"/>
        <v>0</v>
      </c>
      <c r="J56" s="37"/>
    </row>
    <row r="57" spans="2:10" s="32" customFormat="1" ht="20.100000000000001" customHeight="1" x14ac:dyDescent="0.45">
      <c r="B57" s="38"/>
      <c r="C57" s="35"/>
      <c r="D57" s="36"/>
      <c r="E57" s="36"/>
      <c r="F57" s="51"/>
      <c r="G57" s="90">
        <f t="shared" si="0"/>
        <v>0</v>
      </c>
      <c r="J57" s="37"/>
    </row>
    <row r="58" spans="2:10" s="32" customFormat="1" ht="20.100000000000001" customHeight="1" x14ac:dyDescent="0.45">
      <c r="B58" s="38"/>
      <c r="C58" s="35"/>
      <c r="D58" s="36"/>
      <c r="E58" s="36"/>
      <c r="F58" s="51"/>
      <c r="G58" s="90">
        <f t="shared" si="0"/>
        <v>0</v>
      </c>
      <c r="J58" s="37"/>
    </row>
    <row r="59" spans="2:10" s="32" customFormat="1" ht="20.100000000000001" customHeight="1" x14ac:dyDescent="0.45">
      <c r="B59" s="38"/>
      <c r="C59" s="35"/>
      <c r="D59" s="36"/>
      <c r="E59" s="36"/>
      <c r="F59" s="51"/>
      <c r="G59" s="90">
        <f t="shared" si="0"/>
        <v>0</v>
      </c>
      <c r="J59" s="37"/>
    </row>
    <row r="60" spans="2:10" s="32" customFormat="1" ht="20.100000000000001" customHeight="1" x14ac:dyDescent="0.45">
      <c r="B60" s="38"/>
      <c r="C60" s="35"/>
      <c r="D60" s="36"/>
      <c r="E60" s="36"/>
      <c r="F60" s="51"/>
      <c r="G60" s="90">
        <f t="shared" si="0"/>
        <v>0</v>
      </c>
      <c r="J60" s="37"/>
    </row>
    <row r="61" spans="2:10" s="32" customFormat="1" ht="20.100000000000001" customHeight="1" x14ac:dyDescent="0.45">
      <c r="B61" s="38"/>
      <c r="C61" s="35"/>
      <c r="D61" s="36"/>
      <c r="E61" s="36"/>
      <c r="F61" s="51"/>
      <c r="G61" s="90">
        <f t="shared" si="0"/>
        <v>0</v>
      </c>
      <c r="J61" s="37"/>
    </row>
    <row r="62" spans="2:10" s="32" customFormat="1" ht="20.100000000000001" customHeight="1" x14ac:dyDescent="0.45">
      <c r="B62" s="38"/>
      <c r="C62" s="35"/>
      <c r="D62" s="36"/>
      <c r="E62" s="36"/>
      <c r="F62" s="51"/>
      <c r="G62" s="90">
        <f t="shared" si="0"/>
        <v>0</v>
      </c>
      <c r="J62" s="37"/>
    </row>
    <row r="63" spans="2:10" s="32" customFormat="1" ht="20.100000000000001" customHeight="1" thickBot="1" x14ac:dyDescent="0.5">
      <c r="B63" s="39"/>
      <c r="C63" s="40"/>
      <c r="D63" s="41"/>
      <c r="E63" s="41"/>
      <c r="F63" s="52"/>
      <c r="G63" s="94">
        <f t="shared" si="0"/>
        <v>0</v>
      </c>
      <c r="J63" s="42"/>
    </row>
    <row r="64" spans="2:10" s="32" customFormat="1" ht="20.100000000000001" customHeight="1" thickBot="1" x14ac:dyDescent="0.5">
      <c r="B64" s="43"/>
      <c r="C64" s="44"/>
      <c r="D64" s="44"/>
      <c r="F64" s="45" t="s">
        <v>131</v>
      </c>
      <c r="G64" s="158">
        <f>SUM(G13:G63)</f>
        <v>0</v>
      </c>
    </row>
    <row r="65" spans="2:10" ht="5.0999999999999996" customHeight="1" thickBot="1" x14ac:dyDescent="0.45">
      <c r="B65" s="12"/>
      <c r="G65" s="13"/>
    </row>
    <row r="66" spans="2:10" ht="20.100000000000001" customHeight="1" thickBot="1" x14ac:dyDescent="0.45">
      <c r="B66" s="484" t="s">
        <v>141</v>
      </c>
      <c r="C66" s="485"/>
      <c r="D66" s="485"/>
      <c r="E66" s="485"/>
      <c r="F66" s="485"/>
      <c r="G66" s="485"/>
      <c r="H66" s="486"/>
    </row>
    <row r="67" spans="2:10" ht="35.1" customHeight="1" thickBot="1" x14ac:dyDescent="0.45">
      <c r="B67" s="46"/>
      <c r="C67" s="27" t="s">
        <v>18</v>
      </c>
      <c r="D67" s="27" t="s">
        <v>20</v>
      </c>
      <c r="E67" s="27" t="s">
        <v>22</v>
      </c>
      <c r="F67" s="27" t="s">
        <v>24</v>
      </c>
      <c r="G67" s="27" t="s">
        <v>142</v>
      </c>
      <c r="H67" s="27" t="s">
        <v>95</v>
      </c>
    </row>
    <row r="68" spans="2:10" ht="20.100000000000001" customHeight="1" thickBot="1" x14ac:dyDescent="0.4">
      <c r="B68" s="471" t="s">
        <v>98</v>
      </c>
      <c r="C68" s="472"/>
      <c r="D68" s="472"/>
      <c r="E68" s="472"/>
      <c r="F68" s="472"/>
      <c r="G68" s="472"/>
      <c r="H68" s="473"/>
      <c r="J68" s="47" t="s">
        <v>139</v>
      </c>
    </row>
    <row r="69" spans="2:10" ht="20.100000000000001" customHeight="1" thickBot="1" x14ac:dyDescent="0.4">
      <c r="B69" s="81" t="s">
        <v>99</v>
      </c>
      <c r="C69" s="128">
        <f>SUMIF($C$13:$C$63,"direct",$G$13:$G$63)</f>
        <v>0</v>
      </c>
      <c r="D69" s="147">
        <f>SUMIF($C$13:$C$63,"indirect",$G$13:$G$63)</f>
        <v>0</v>
      </c>
      <c r="E69" s="157">
        <f>SUMIF($D$13:$D$63,"FIXED",$G$13:$G$63)</f>
        <v>0</v>
      </c>
      <c r="F69" s="157">
        <f>SUMIF($D$13:$D$63,"VARIABLE",$G$13:$G$63)</f>
        <v>0</v>
      </c>
      <c r="G69" s="285"/>
      <c r="H69" s="53">
        <f>SUM(E69:G69)</f>
        <v>0</v>
      </c>
      <c r="J69" s="37"/>
    </row>
    <row r="70" spans="2:10" ht="20.100000000000001" customHeight="1" thickBot="1" x14ac:dyDescent="0.4">
      <c r="B70" s="444" t="s">
        <v>100</v>
      </c>
      <c r="C70" s="445"/>
      <c r="D70" s="445"/>
      <c r="E70" s="445"/>
      <c r="F70" s="445"/>
      <c r="G70" s="445"/>
      <c r="H70" s="465"/>
      <c r="J70" s="37"/>
    </row>
    <row r="71" spans="2:10" ht="20.100000000000001" customHeight="1" x14ac:dyDescent="0.35">
      <c r="B71" s="60" t="s">
        <v>101</v>
      </c>
      <c r="C71" s="70"/>
      <c r="D71" s="71"/>
      <c r="E71" s="145"/>
      <c r="F71" s="113"/>
      <c r="G71" s="117"/>
      <c r="H71" s="114">
        <f>SUM(E71:G71)</f>
        <v>0</v>
      </c>
      <c r="J71" s="37"/>
    </row>
    <row r="72" spans="2:10" ht="20.100000000000001" customHeight="1" x14ac:dyDescent="0.35">
      <c r="B72" s="61" t="s">
        <v>31</v>
      </c>
      <c r="C72" s="72"/>
      <c r="D72" s="73"/>
      <c r="E72" s="109"/>
      <c r="F72" s="98"/>
      <c r="G72" s="51"/>
      <c r="H72" s="115">
        <f t="shared" ref="H72:H74" si="1">SUM(E72:G72)</f>
        <v>0</v>
      </c>
      <c r="J72" s="37"/>
    </row>
    <row r="73" spans="2:10" ht="20.100000000000001" customHeight="1" x14ac:dyDescent="0.35">
      <c r="B73" s="61" t="s">
        <v>102</v>
      </c>
      <c r="C73" s="72"/>
      <c r="D73" s="73"/>
      <c r="E73" s="109"/>
      <c r="F73" s="98"/>
      <c r="G73" s="51"/>
      <c r="H73" s="115">
        <f t="shared" si="1"/>
        <v>0</v>
      </c>
      <c r="J73" s="37"/>
    </row>
    <row r="74" spans="2:10" ht="20.100000000000001" customHeight="1" thickBot="1" x14ac:dyDescent="0.4">
      <c r="B74" s="62" t="s">
        <v>103</v>
      </c>
      <c r="C74" s="74"/>
      <c r="D74" s="75"/>
      <c r="E74" s="146"/>
      <c r="F74" s="127"/>
      <c r="G74" s="52"/>
      <c r="H74" s="116">
        <f t="shared" si="1"/>
        <v>0</v>
      </c>
      <c r="J74" s="37"/>
    </row>
    <row r="75" spans="2:10" ht="20.100000000000001" customHeight="1" thickBot="1" x14ac:dyDescent="0.4">
      <c r="B75" s="81" t="s">
        <v>104</v>
      </c>
      <c r="C75" s="155">
        <f>SUM(C71:C74)</f>
        <v>0</v>
      </c>
      <c r="D75" s="156">
        <f t="shared" ref="D75:H75" si="2">SUM(D71:D74)</f>
        <v>0</v>
      </c>
      <c r="E75" s="157">
        <f t="shared" si="2"/>
        <v>0</v>
      </c>
      <c r="F75" s="157">
        <f t="shared" si="2"/>
        <v>0</v>
      </c>
      <c r="G75" s="157">
        <f t="shared" si="2"/>
        <v>0</v>
      </c>
      <c r="H75" s="177">
        <f t="shared" si="2"/>
        <v>0</v>
      </c>
      <c r="J75" s="37"/>
    </row>
    <row r="76" spans="2:10" ht="20.100000000000001" customHeight="1" thickBot="1" x14ac:dyDescent="0.4">
      <c r="B76" s="444" t="s">
        <v>105</v>
      </c>
      <c r="C76" s="445"/>
      <c r="D76" s="445"/>
      <c r="E76" s="445"/>
      <c r="F76" s="445"/>
      <c r="G76" s="445"/>
      <c r="H76" s="465"/>
      <c r="J76" s="37"/>
    </row>
    <row r="77" spans="2:10" ht="20.100000000000001" customHeight="1" x14ac:dyDescent="0.35">
      <c r="B77" s="60" t="s">
        <v>38</v>
      </c>
      <c r="C77" s="70"/>
      <c r="D77" s="71"/>
      <c r="E77" s="145"/>
      <c r="F77" s="113"/>
      <c r="G77" s="117"/>
      <c r="H77" s="114">
        <f>SUM(F77:G77)</f>
        <v>0</v>
      </c>
      <c r="J77" s="37"/>
    </row>
    <row r="78" spans="2:10" ht="20.100000000000001" customHeight="1" thickBot="1" x14ac:dyDescent="0.4">
      <c r="B78" s="62" t="s">
        <v>40</v>
      </c>
      <c r="C78" s="74"/>
      <c r="D78" s="75"/>
      <c r="E78" s="146"/>
      <c r="F78" s="127"/>
      <c r="G78" s="52"/>
      <c r="H78" s="116">
        <f>SUM(F78:G78)</f>
        <v>0</v>
      </c>
      <c r="J78" s="37"/>
    </row>
    <row r="79" spans="2:10" ht="20.100000000000001" customHeight="1" thickBot="1" x14ac:dyDescent="0.4">
      <c r="B79" s="81" t="s">
        <v>106</v>
      </c>
      <c r="C79" s="155">
        <f>SUM(C77:C78)</f>
        <v>0</v>
      </c>
      <c r="D79" s="156">
        <f t="shared" ref="D79:H79" si="3">SUM(D77:D78)</f>
        <v>0</v>
      </c>
      <c r="E79" s="157">
        <f t="shared" si="3"/>
        <v>0</v>
      </c>
      <c r="F79" s="157">
        <f t="shared" si="3"/>
        <v>0</v>
      </c>
      <c r="G79" s="335">
        <f t="shared" si="3"/>
        <v>0</v>
      </c>
      <c r="H79" s="118">
        <f t="shared" si="3"/>
        <v>0</v>
      </c>
      <c r="J79" s="37"/>
    </row>
    <row r="80" spans="2:10" ht="20.100000000000001" customHeight="1" thickBot="1" x14ac:dyDescent="0.4">
      <c r="B80" s="444" t="s">
        <v>107</v>
      </c>
      <c r="C80" s="445"/>
      <c r="D80" s="445"/>
      <c r="E80" s="445"/>
      <c r="F80" s="445"/>
      <c r="G80" s="445"/>
      <c r="H80" s="465"/>
      <c r="J80" s="37"/>
    </row>
    <row r="81" spans="2:10" ht="20.100000000000001" customHeight="1" x14ac:dyDescent="0.35">
      <c r="B81" s="60" t="s">
        <v>43</v>
      </c>
      <c r="C81" s="70"/>
      <c r="D81" s="71"/>
      <c r="E81" s="145"/>
      <c r="F81" s="113"/>
      <c r="G81" s="117"/>
      <c r="H81" s="114">
        <f>SUM(E81:G81)</f>
        <v>0</v>
      </c>
      <c r="J81" s="37"/>
    </row>
    <row r="82" spans="2:10" ht="20.100000000000001" customHeight="1" x14ac:dyDescent="0.35">
      <c r="B82" s="61" t="s">
        <v>45</v>
      </c>
      <c r="C82" s="72"/>
      <c r="D82" s="73"/>
      <c r="E82" s="109"/>
      <c r="F82" s="98"/>
      <c r="G82" s="51"/>
      <c r="H82" s="115">
        <f t="shared" ref="H82:H86" si="4">SUM(E82:G82)</f>
        <v>0</v>
      </c>
      <c r="J82" s="37"/>
    </row>
    <row r="83" spans="2:10" ht="20.100000000000001" customHeight="1" x14ac:dyDescent="0.35">
      <c r="B83" s="61" t="s">
        <v>47</v>
      </c>
      <c r="C83" s="72"/>
      <c r="D83" s="73"/>
      <c r="E83" s="109"/>
      <c r="F83" s="98"/>
      <c r="G83" s="51"/>
      <c r="H83" s="115">
        <f t="shared" si="4"/>
        <v>0</v>
      </c>
      <c r="J83" s="37"/>
    </row>
    <row r="84" spans="2:10" ht="20.100000000000001" customHeight="1" x14ac:dyDescent="0.35">
      <c r="B84" s="61" t="s">
        <v>108</v>
      </c>
      <c r="C84" s="72"/>
      <c r="D84" s="73"/>
      <c r="E84" s="109"/>
      <c r="F84" s="98"/>
      <c r="G84" s="51"/>
      <c r="H84" s="115">
        <f t="shared" si="4"/>
        <v>0</v>
      </c>
      <c r="J84" s="37"/>
    </row>
    <row r="85" spans="2:10" ht="20.100000000000001" customHeight="1" x14ac:dyDescent="0.35">
      <c r="B85" s="61" t="s">
        <v>109</v>
      </c>
      <c r="C85" s="72"/>
      <c r="D85" s="73"/>
      <c r="E85" s="109"/>
      <c r="F85" s="98"/>
      <c r="G85" s="51"/>
      <c r="H85" s="115">
        <f t="shared" si="4"/>
        <v>0</v>
      </c>
      <c r="J85" s="37"/>
    </row>
    <row r="86" spans="2:10" ht="20.100000000000001" customHeight="1" thickBot="1" x14ac:dyDescent="0.4">
      <c r="B86" s="62" t="s">
        <v>53</v>
      </c>
      <c r="C86" s="74"/>
      <c r="D86" s="75"/>
      <c r="E86" s="146"/>
      <c r="F86" s="127"/>
      <c r="G86" s="52"/>
      <c r="H86" s="116">
        <f t="shared" si="4"/>
        <v>0</v>
      </c>
      <c r="J86" s="37"/>
    </row>
    <row r="87" spans="2:10" ht="20.100000000000001" customHeight="1" thickBot="1" x14ac:dyDescent="0.4">
      <c r="B87" s="81" t="s">
        <v>110</v>
      </c>
      <c r="C87" s="155">
        <f>SUM(C81:C86)</f>
        <v>0</v>
      </c>
      <c r="D87" s="156">
        <f t="shared" ref="D87:H87" si="5">SUM(D81:D86)</f>
        <v>0</v>
      </c>
      <c r="E87" s="157">
        <f t="shared" si="5"/>
        <v>0</v>
      </c>
      <c r="F87" s="157">
        <f t="shared" si="5"/>
        <v>0</v>
      </c>
      <c r="G87" s="335">
        <f t="shared" si="5"/>
        <v>0</v>
      </c>
      <c r="H87" s="118">
        <f t="shared" si="5"/>
        <v>0</v>
      </c>
      <c r="J87" s="37"/>
    </row>
    <row r="88" spans="2:10" ht="20.100000000000001" customHeight="1" thickBot="1" x14ac:dyDescent="0.4">
      <c r="B88" s="444" t="s">
        <v>143</v>
      </c>
      <c r="C88" s="445"/>
      <c r="D88" s="445"/>
      <c r="E88" s="445"/>
      <c r="F88" s="445"/>
      <c r="G88" s="445"/>
      <c r="H88" s="465"/>
      <c r="J88" s="37"/>
    </row>
    <row r="89" spans="2:10" ht="20.100000000000001" customHeight="1" x14ac:dyDescent="0.35">
      <c r="B89" s="63"/>
      <c r="C89" s="70"/>
      <c r="D89" s="71"/>
      <c r="E89" s="145"/>
      <c r="F89" s="113"/>
      <c r="G89" s="117"/>
      <c r="H89" s="114">
        <f>SUM(C89:G89)</f>
        <v>0</v>
      </c>
      <c r="J89" s="37"/>
    </row>
    <row r="90" spans="2:10" ht="20.100000000000001" customHeight="1" x14ac:dyDescent="0.35">
      <c r="B90" s="64"/>
      <c r="C90" s="76"/>
      <c r="D90" s="77"/>
      <c r="E90" s="108"/>
      <c r="F90" s="101"/>
      <c r="G90" s="102"/>
      <c r="H90" s="115">
        <f t="shared" ref="H90:H93" si="6">SUM(C90:G90)</f>
        <v>0</v>
      </c>
      <c r="J90" s="37"/>
    </row>
    <row r="91" spans="2:10" ht="20.100000000000001" customHeight="1" x14ac:dyDescent="0.35">
      <c r="B91" s="64"/>
      <c r="C91" s="76"/>
      <c r="D91" s="77"/>
      <c r="E91" s="108"/>
      <c r="F91" s="101"/>
      <c r="G91" s="102"/>
      <c r="H91" s="115">
        <f t="shared" si="6"/>
        <v>0</v>
      </c>
      <c r="J91" s="37"/>
    </row>
    <row r="92" spans="2:10" ht="20.100000000000001" customHeight="1" x14ac:dyDescent="0.35">
      <c r="B92" s="65"/>
      <c r="C92" s="72"/>
      <c r="D92" s="73"/>
      <c r="E92" s="109"/>
      <c r="F92" s="98"/>
      <c r="G92" s="51"/>
      <c r="H92" s="115">
        <f t="shared" si="6"/>
        <v>0</v>
      </c>
      <c r="J92" s="37"/>
    </row>
    <row r="93" spans="2:10" ht="20.100000000000001" customHeight="1" thickBot="1" x14ac:dyDescent="0.4">
      <c r="B93" s="66"/>
      <c r="C93" s="74"/>
      <c r="D93" s="75"/>
      <c r="E93" s="146"/>
      <c r="F93" s="127"/>
      <c r="G93" s="52"/>
      <c r="H93" s="116">
        <f t="shared" si="6"/>
        <v>0</v>
      </c>
      <c r="J93" s="37"/>
    </row>
    <row r="94" spans="2:10" ht="20.100000000000001" customHeight="1" thickBot="1" x14ac:dyDescent="0.4">
      <c r="B94" s="81" t="s">
        <v>112</v>
      </c>
      <c r="C94" s="155">
        <f>SUM(C89:C93)</f>
        <v>0</v>
      </c>
      <c r="D94" s="156">
        <f t="shared" ref="D94:H94" si="7">SUM(D89:D93)</f>
        <v>0</v>
      </c>
      <c r="E94" s="157">
        <f t="shared" si="7"/>
        <v>0</v>
      </c>
      <c r="F94" s="157">
        <f t="shared" si="7"/>
        <v>0</v>
      </c>
      <c r="G94" s="335">
        <f t="shared" si="7"/>
        <v>0</v>
      </c>
      <c r="H94" s="118">
        <f t="shared" si="7"/>
        <v>0</v>
      </c>
      <c r="J94" s="37"/>
    </row>
    <row r="95" spans="2:10" ht="20.100000000000001" customHeight="1" thickBot="1" x14ac:dyDescent="0.4">
      <c r="B95" s="444" t="s">
        <v>113</v>
      </c>
      <c r="C95" s="445"/>
      <c r="D95" s="445"/>
      <c r="E95" s="445"/>
      <c r="F95" s="445"/>
      <c r="G95" s="445"/>
      <c r="H95" s="465"/>
      <c r="J95" s="37"/>
    </row>
    <row r="96" spans="2:10" ht="20.100000000000001" customHeight="1" x14ac:dyDescent="0.35">
      <c r="B96" s="60" t="s">
        <v>57</v>
      </c>
      <c r="C96" s="70"/>
      <c r="D96" s="71"/>
      <c r="E96" s="145"/>
      <c r="F96" s="113"/>
      <c r="G96" s="117"/>
      <c r="H96" s="114">
        <f>SUM(C96:G96)</f>
        <v>0</v>
      </c>
      <c r="J96" s="37"/>
    </row>
    <row r="97" spans="2:10" ht="20.100000000000001" customHeight="1" x14ac:dyDescent="0.35">
      <c r="B97" s="61" t="s">
        <v>63</v>
      </c>
      <c r="C97" s="72"/>
      <c r="D97" s="73"/>
      <c r="E97" s="109"/>
      <c r="F97" s="98"/>
      <c r="G97" s="51"/>
      <c r="H97" s="115">
        <f t="shared" ref="H97:H99" si="8">SUM(C97:G97)</f>
        <v>0</v>
      </c>
      <c r="J97" s="37"/>
    </row>
    <row r="98" spans="2:10" ht="20.100000000000001" customHeight="1" x14ac:dyDescent="0.35">
      <c r="B98" s="61" t="s">
        <v>61</v>
      </c>
      <c r="C98" s="72"/>
      <c r="D98" s="73"/>
      <c r="E98" s="109"/>
      <c r="F98" s="98"/>
      <c r="G98" s="51"/>
      <c r="H98" s="115">
        <f t="shared" si="8"/>
        <v>0</v>
      </c>
      <c r="J98" s="37"/>
    </row>
    <row r="99" spans="2:10" ht="20.100000000000001" customHeight="1" thickBot="1" x14ac:dyDescent="0.4">
      <c r="B99" s="62" t="s">
        <v>114</v>
      </c>
      <c r="C99" s="74"/>
      <c r="D99" s="75"/>
      <c r="E99" s="146"/>
      <c r="F99" s="127"/>
      <c r="G99" s="52"/>
      <c r="H99" s="116">
        <f t="shared" si="8"/>
        <v>0</v>
      </c>
      <c r="J99" s="37"/>
    </row>
    <row r="100" spans="2:10" ht="20.100000000000001" customHeight="1" thickBot="1" x14ac:dyDescent="0.4">
      <c r="B100" s="48" t="s">
        <v>115</v>
      </c>
      <c r="C100" s="128">
        <f>SUM(C96:C99)</f>
        <v>0</v>
      </c>
      <c r="D100" s="147">
        <f t="shared" ref="D100:H100" si="9">SUM(D96:D99)</f>
        <v>0</v>
      </c>
      <c r="E100" s="150">
        <f t="shared" si="9"/>
        <v>0</v>
      </c>
      <c r="F100" s="150">
        <f t="shared" si="9"/>
        <v>0</v>
      </c>
      <c r="G100" s="144">
        <f t="shared" si="9"/>
        <v>0</v>
      </c>
      <c r="H100" s="118">
        <f t="shared" si="9"/>
        <v>0</v>
      </c>
      <c r="J100" s="37"/>
    </row>
    <row r="101" spans="2:10" ht="20.100000000000001" customHeight="1" thickBot="1" x14ac:dyDescent="0.4">
      <c r="B101" s="444" t="s">
        <v>116</v>
      </c>
      <c r="C101" s="445"/>
      <c r="D101" s="445"/>
      <c r="E101" s="445"/>
      <c r="F101" s="445"/>
      <c r="G101" s="445"/>
      <c r="H101" s="465"/>
      <c r="J101" s="37"/>
    </row>
    <row r="102" spans="2:10" ht="20.100000000000001" customHeight="1" x14ac:dyDescent="0.35">
      <c r="B102" s="60" t="s">
        <v>117</v>
      </c>
      <c r="C102" s="70"/>
      <c r="D102" s="71"/>
      <c r="E102" s="145"/>
      <c r="F102" s="113"/>
      <c r="G102" s="117"/>
      <c r="H102" s="114">
        <f>SUM(C102:G102)</f>
        <v>0</v>
      </c>
      <c r="J102" s="37"/>
    </row>
    <row r="103" spans="2:10" ht="20.100000000000001" customHeight="1" x14ac:dyDescent="0.35">
      <c r="B103" s="61" t="s">
        <v>118</v>
      </c>
      <c r="C103" s="72"/>
      <c r="D103" s="73"/>
      <c r="E103" s="109"/>
      <c r="F103" s="98"/>
      <c r="G103" s="51"/>
      <c r="H103" s="115">
        <f t="shared" ref="H103:H104" si="10">SUM(C103:G103)</f>
        <v>0</v>
      </c>
      <c r="J103" s="37"/>
    </row>
    <row r="104" spans="2:10" ht="20.100000000000001" customHeight="1" thickBot="1" x14ac:dyDescent="0.4">
      <c r="B104" s="62" t="s">
        <v>119</v>
      </c>
      <c r="C104" s="74"/>
      <c r="D104" s="75"/>
      <c r="E104" s="146"/>
      <c r="F104" s="127"/>
      <c r="G104" s="52"/>
      <c r="H104" s="116">
        <f t="shared" si="10"/>
        <v>0</v>
      </c>
      <c r="J104" s="37"/>
    </row>
    <row r="105" spans="2:10" ht="20.100000000000001" customHeight="1" thickBot="1" x14ac:dyDescent="0.4">
      <c r="B105" s="48" t="s">
        <v>120</v>
      </c>
      <c r="C105" s="128">
        <f>SUM(C102:C104)</f>
        <v>0</v>
      </c>
      <c r="D105" s="147">
        <f t="shared" ref="D105:G105" si="11">SUM(D102:D104)</f>
        <v>0</v>
      </c>
      <c r="E105" s="150">
        <f t="shared" si="11"/>
        <v>0</v>
      </c>
      <c r="F105" s="150">
        <f t="shared" si="11"/>
        <v>0</v>
      </c>
      <c r="G105" s="144">
        <f t="shared" si="11"/>
        <v>0</v>
      </c>
      <c r="H105" s="118">
        <f>SUM(H102:H104)</f>
        <v>0</v>
      </c>
      <c r="J105" s="37"/>
    </row>
    <row r="106" spans="2:10" ht="20.100000000000001" customHeight="1" thickBot="1" x14ac:dyDescent="0.4">
      <c r="B106" s="444" t="s">
        <v>121</v>
      </c>
      <c r="C106" s="445"/>
      <c r="D106" s="445"/>
      <c r="E106" s="445"/>
      <c r="F106" s="445"/>
      <c r="G106" s="445"/>
      <c r="H106" s="461"/>
      <c r="J106" s="37"/>
    </row>
    <row r="107" spans="2:10" ht="20.100000000000001" customHeight="1" x14ac:dyDescent="0.35">
      <c r="B107" s="60" t="s">
        <v>122</v>
      </c>
      <c r="C107" s="70"/>
      <c r="D107" s="71"/>
      <c r="E107" s="145"/>
      <c r="F107" s="113"/>
      <c r="G107" s="117"/>
      <c r="H107" s="114">
        <f>SUM(C107:G107)</f>
        <v>0</v>
      </c>
      <c r="J107" s="37"/>
    </row>
    <row r="108" spans="2:10" ht="20.100000000000001" customHeight="1" x14ac:dyDescent="0.35">
      <c r="B108" s="61" t="s">
        <v>123</v>
      </c>
      <c r="C108" s="72"/>
      <c r="D108" s="73"/>
      <c r="E108" s="109"/>
      <c r="F108" s="98"/>
      <c r="G108" s="51"/>
      <c r="H108" s="115">
        <f t="shared" ref="H108:H112" si="12">SUM(C108:G108)</f>
        <v>0</v>
      </c>
      <c r="J108" s="37"/>
    </row>
    <row r="109" spans="2:10" ht="20.100000000000001" customHeight="1" x14ac:dyDescent="0.35">
      <c r="B109" s="61" t="s">
        <v>79</v>
      </c>
      <c r="C109" s="72"/>
      <c r="D109" s="73"/>
      <c r="E109" s="109"/>
      <c r="F109" s="98"/>
      <c r="G109" s="51"/>
      <c r="H109" s="115">
        <f t="shared" si="12"/>
        <v>0</v>
      </c>
      <c r="J109" s="37"/>
    </row>
    <row r="110" spans="2:10" ht="20.100000000000001" customHeight="1" x14ac:dyDescent="0.35">
      <c r="B110" s="61" t="s">
        <v>124</v>
      </c>
      <c r="C110" s="72"/>
      <c r="D110" s="73"/>
      <c r="E110" s="109"/>
      <c r="F110" s="98"/>
      <c r="G110" s="51"/>
      <c r="H110" s="115">
        <f t="shared" si="12"/>
        <v>0</v>
      </c>
      <c r="J110" s="37"/>
    </row>
    <row r="111" spans="2:10" ht="20.100000000000001" customHeight="1" x14ac:dyDescent="0.35">
      <c r="B111" s="61" t="s">
        <v>83</v>
      </c>
      <c r="C111" s="72"/>
      <c r="D111" s="73"/>
      <c r="E111" s="109"/>
      <c r="F111" s="98"/>
      <c r="G111" s="51"/>
      <c r="H111" s="115">
        <f t="shared" si="12"/>
        <v>0</v>
      </c>
      <c r="J111" s="37"/>
    </row>
    <row r="112" spans="2:10" ht="20.100000000000001" customHeight="1" thickBot="1" x14ac:dyDescent="0.4">
      <c r="B112" s="62" t="s">
        <v>125</v>
      </c>
      <c r="C112" s="74"/>
      <c r="D112" s="75"/>
      <c r="E112" s="146"/>
      <c r="F112" s="127"/>
      <c r="G112" s="52"/>
      <c r="H112" s="116">
        <f t="shared" si="12"/>
        <v>0</v>
      </c>
      <c r="J112" s="37"/>
    </row>
    <row r="113" spans="2:10" ht="20.100000000000001" customHeight="1" thickBot="1" x14ac:dyDescent="0.4">
      <c r="B113" s="80" t="s">
        <v>126</v>
      </c>
      <c r="C113" s="128">
        <f>SUM(C107:C112)</f>
        <v>0</v>
      </c>
      <c r="D113" s="147">
        <f t="shared" ref="D113:H113" si="13">SUM(D107:D112)</f>
        <v>0</v>
      </c>
      <c r="E113" s="148">
        <f t="shared" si="13"/>
        <v>0</v>
      </c>
      <c r="F113" s="148">
        <f t="shared" si="13"/>
        <v>0</v>
      </c>
      <c r="G113" s="149">
        <f t="shared" si="13"/>
        <v>0</v>
      </c>
      <c r="H113" s="118">
        <f t="shared" si="13"/>
        <v>0</v>
      </c>
      <c r="J113" s="37"/>
    </row>
    <row r="114" spans="2:10" ht="20.100000000000001" customHeight="1" thickBot="1" x14ac:dyDescent="0.4">
      <c r="B114" s="444" t="s">
        <v>144</v>
      </c>
      <c r="C114" s="445"/>
      <c r="D114" s="445"/>
      <c r="E114" s="445"/>
      <c r="F114" s="445"/>
      <c r="G114" s="445"/>
      <c r="H114" s="465"/>
      <c r="J114" s="50" t="s">
        <v>145</v>
      </c>
    </row>
    <row r="115" spans="2:10" ht="20.100000000000001" customHeight="1" x14ac:dyDescent="0.35">
      <c r="B115" s="67"/>
      <c r="C115" s="70"/>
      <c r="D115" s="71"/>
      <c r="E115" s="145"/>
      <c r="F115" s="113"/>
      <c r="G115" s="117"/>
      <c r="H115" s="114">
        <f>SUM(C115:G115)</f>
        <v>0</v>
      </c>
      <c r="J115" s="37"/>
    </row>
    <row r="116" spans="2:10" ht="20.100000000000001" customHeight="1" x14ac:dyDescent="0.35">
      <c r="B116" s="68"/>
      <c r="C116" s="72"/>
      <c r="D116" s="73"/>
      <c r="E116" s="109"/>
      <c r="F116" s="98"/>
      <c r="G116" s="51"/>
      <c r="H116" s="115">
        <f t="shared" ref="H116:H119" si="14">SUM(C116:G116)</f>
        <v>0</v>
      </c>
      <c r="J116" s="37"/>
    </row>
    <row r="117" spans="2:10" ht="20.100000000000001" customHeight="1" x14ac:dyDescent="0.35">
      <c r="B117" s="68"/>
      <c r="C117" s="72"/>
      <c r="D117" s="73"/>
      <c r="E117" s="109"/>
      <c r="F117" s="98"/>
      <c r="G117" s="51"/>
      <c r="H117" s="115">
        <f t="shared" si="14"/>
        <v>0</v>
      </c>
      <c r="J117" s="37"/>
    </row>
    <row r="118" spans="2:10" ht="20.100000000000001" customHeight="1" x14ac:dyDescent="0.35">
      <c r="B118" s="68"/>
      <c r="C118" s="72"/>
      <c r="D118" s="73"/>
      <c r="E118" s="109"/>
      <c r="F118" s="98"/>
      <c r="G118" s="51"/>
      <c r="H118" s="115">
        <f t="shared" si="14"/>
        <v>0</v>
      </c>
      <c r="J118" s="37"/>
    </row>
    <row r="119" spans="2:10" ht="20.100000000000001" customHeight="1" thickBot="1" x14ac:dyDescent="0.4">
      <c r="B119" s="69"/>
      <c r="C119" s="74"/>
      <c r="D119" s="75"/>
      <c r="E119" s="126"/>
      <c r="F119" s="121"/>
      <c r="G119" s="122"/>
      <c r="H119" s="116">
        <f t="shared" si="14"/>
        <v>0</v>
      </c>
      <c r="J119" s="37"/>
    </row>
    <row r="120" spans="2:10" ht="20.100000000000001" customHeight="1" thickBot="1" x14ac:dyDescent="0.4">
      <c r="B120" s="48" t="s">
        <v>128</v>
      </c>
      <c r="C120" s="128">
        <f>SUM(C115:C119)</f>
        <v>0</v>
      </c>
      <c r="D120" s="129">
        <f t="shared" ref="D120:H120" si="15">SUM(D115:D119)</f>
        <v>0</v>
      </c>
      <c r="E120" s="130">
        <f t="shared" si="15"/>
        <v>0</v>
      </c>
      <c r="F120" s="130">
        <f t="shared" si="15"/>
        <v>0</v>
      </c>
      <c r="G120" s="132">
        <f t="shared" si="15"/>
        <v>0</v>
      </c>
      <c r="H120" s="118">
        <f t="shared" si="15"/>
        <v>0</v>
      </c>
      <c r="J120" s="37"/>
    </row>
    <row r="121" spans="2:10" ht="20.100000000000001" customHeight="1" thickBot="1" x14ac:dyDescent="0.4">
      <c r="B121" s="474" t="s">
        <v>129</v>
      </c>
      <c r="C121" s="475"/>
      <c r="D121" s="475"/>
      <c r="E121" s="475"/>
      <c r="F121" s="475"/>
      <c r="G121" s="475"/>
      <c r="H121" s="476"/>
      <c r="J121" s="37"/>
    </row>
    <row r="122" spans="2:10" ht="20.100000000000001" customHeight="1" thickBot="1" x14ac:dyDescent="0.4">
      <c r="B122" s="466" t="s">
        <v>130</v>
      </c>
      <c r="C122" s="467"/>
      <c r="D122" s="467"/>
      <c r="E122" s="467"/>
      <c r="F122" s="467"/>
      <c r="G122" s="468"/>
      <c r="H122" s="53"/>
      <c r="J122" s="49"/>
    </row>
    <row r="123" spans="2:10" ht="35.1" customHeight="1" thickBot="1" x14ac:dyDescent="0.4">
      <c r="B123" s="54"/>
      <c r="C123" s="56" t="s">
        <v>146</v>
      </c>
      <c r="D123" s="79" t="s">
        <v>147</v>
      </c>
      <c r="E123" s="78" t="s">
        <v>148</v>
      </c>
      <c r="F123" s="57" t="s">
        <v>149</v>
      </c>
      <c r="G123" s="57" t="s">
        <v>142</v>
      </c>
      <c r="H123" s="159" t="s">
        <v>150</v>
      </c>
      <c r="J123" s="385" t="s">
        <v>151</v>
      </c>
    </row>
    <row r="124" spans="2:10" ht="20.100000000000001" customHeight="1" thickBot="1" x14ac:dyDescent="0.4">
      <c r="B124" s="55"/>
      <c r="C124" s="151">
        <f>SUM(C120,C113,C105,C100,C94,C87,C79,C75,C69)</f>
        <v>0</v>
      </c>
      <c r="D124" s="152">
        <f>SUM(D120,D113,D105,D100,D94,D87,D79,D75,D69)</f>
        <v>0</v>
      </c>
      <c r="E124" s="153">
        <f>SUM(E120,E113,E105,E100,E94,E87,E79,E75,E69)</f>
        <v>0</v>
      </c>
      <c r="F124" s="154">
        <f>SUM(F120,F113,F105,F100,F94,F87,F79,F75,F69)</f>
        <v>0</v>
      </c>
      <c r="G124" s="152">
        <f>SUM(G120,G113,G105,G100,G94,G87,G79,G75,G69)</f>
        <v>0</v>
      </c>
      <c r="H124" s="88">
        <f>SUM(H122,H120,H113,H105,H100,H94,H87,H79,H75,H69)</f>
        <v>0</v>
      </c>
      <c r="J124" s="32"/>
    </row>
  </sheetData>
  <mergeCells count="18">
    <mergeCell ref="B2:J2"/>
    <mergeCell ref="B70:H70"/>
    <mergeCell ref="B114:H114"/>
    <mergeCell ref="B122:G122"/>
    <mergeCell ref="B4:C4"/>
    <mergeCell ref="B68:H68"/>
    <mergeCell ref="B121:H121"/>
    <mergeCell ref="B106:H106"/>
    <mergeCell ref="B101:H101"/>
    <mergeCell ref="B95:H95"/>
    <mergeCell ref="B88:H88"/>
    <mergeCell ref="B80:H80"/>
    <mergeCell ref="B76:H76"/>
    <mergeCell ref="D4:J4"/>
    <mergeCell ref="B6:J6"/>
    <mergeCell ref="B8:J8"/>
    <mergeCell ref="B10:G10"/>
    <mergeCell ref="B66:H66"/>
  </mergeCells>
  <phoneticPr fontId="2" type="noConversion"/>
  <conditionalFormatting sqref="B13:F63 J12:J63 J69:J113 J115:J122 H122 B115:G119 C107:G112 C102:G104 C96:G99 B89:G93 C81:G86 C77:G78 C71:G74 G69">
    <cfRule type="containsBlanks" dxfId="2" priority="2">
      <formula>LEN(TRIM(B12))=0</formula>
    </cfRule>
  </conditionalFormatting>
  <dataValidations count="2">
    <dataValidation type="list" allowBlank="1" showInputMessage="1" showErrorMessage="1" sqref="D12:D46 D48:D63" xr:uid="{2EDDBABB-9308-49CD-9EA7-CEBC6F4B9FB8}">
      <formula1>"Fixed,Variable"</formula1>
    </dataValidation>
    <dataValidation type="list" allowBlank="1" showInputMessage="1" showErrorMessage="1" sqref="C12:C63" xr:uid="{EB543B00-7AC3-4C35-8594-D14ACCE3E71F}">
      <formula1>"Direct, Indirect"</formula1>
    </dataValidation>
  </dataValidations>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7E1DD-1F18-457F-9915-26883CB4821D}">
  <sheetPr>
    <tabColor rgb="FFFFFF99"/>
  </sheetPr>
  <dimension ref="B1:AH126"/>
  <sheetViews>
    <sheetView tabSelected="1" topLeftCell="A97" zoomScale="70" zoomScaleNormal="70" workbookViewId="0">
      <selection activeCell="B8" sqref="B8:M8"/>
    </sheetView>
  </sheetViews>
  <sheetFormatPr defaultColWidth="9" defaultRowHeight="13.5" x14ac:dyDescent="0.35"/>
  <cols>
    <col min="1" max="1" width="5.73046875" style="11" customWidth="1"/>
    <col min="2" max="2" width="36.265625" style="11" customWidth="1"/>
    <col min="3" max="4" width="13.59765625" style="22" customWidth="1"/>
    <col min="5" max="23" width="13.59765625" style="11" customWidth="1"/>
    <col min="24" max="24" width="1.59765625" style="11" customWidth="1"/>
    <col min="25" max="25" width="60.59765625" style="11" customWidth="1"/>
    <col min="26" max="26" width="1.59765625" style="11" customWidth="1"/>
    <col min="27" max="34" width="13.59765625" style="11" customWidth="1"/>
    <col min="35" max="16384" width="9" style="11"/>
  </cols>
  <sheetData>
    <row r="1" spans="2:34" ht="5.0999999999999996" customHeight="1" x14ac:dyDescent="0.35"/>
    <row r="2" spans="2:34" ht="45" customHeight="1" x14ac:dyDescent="0.35">
      <c r="B2" s="532" t="str">
        <f>Declaration!B2</f>
        <v>Practice Leadership Continuous Professional Development (CPD) Programme Pricing Schedule</v>
      </c>
      <c r="C2" s="533"/>
      <c r="D2" s="533"/>
      <c r="E2" s="533"/>
      <c r="F2" s="533"/>
      <c r="G2" s="533"/>
      <c r="H2" s="533"/>
      <c r="I2" s="533"/>
      <c r="J2" s="533"/>
      <c r="K2" s="533"/>
      <c r="L2" s="533"/>
      <c r="M2" s="533"/>
      <c r="N2" s="23"/>
      <c r="O2" s="23"/>
      <c r="P2" s="23"/>
      <c r="Q2" s="23"/>
      <c r="R2" s="23"/>
      <c r="S2" s="23"/>
      <c r="T2" s="23"/>
      <c r="U2" s="23"/>
      <c r="V2" s="23"/>
      <c r="W2" s="23"/>
      <c r="X2" s="23"/>
    </row>
    <row r="3" spans="2:34" ht="5.0999999999999996" customHeight="1" thickBot="1" x14ac:dyDescent="0.4"/>
    <row r="4" spans="2:34" ht="18" thickBot="1" x14ac:dyDescent="0.4">
      <c r="B4" s="469" t="s">
        <v>91</v>
      </c>
      <c r="C4" s="487"/>
      <c r="D4" s="453">
        <f>Declaration!E4</f>
        <v>0</v>
      </c>
      <c r="E4" s="454"/>
      <c r="F4" s="454"/>
      <c r="G4" s="454"/>
      <c r="H4" s="454"/>
      <c r="I4" s="454"/>
      <c r="J4" s="454"/>
      <c r="K4" s="454"/>
      <c r="L4" s="454"/>
      <c r="M4" s="455"/>
    </row>
    <row r="5" spans="2:34" ht="5.0999999999999996" customHeight="1" thickBot="1" x14ac:dyDescent="0.4"/>
    <row r="6" spans="2:34" ht="29.25" customHeight="1" thickBot="1" x14ac:dyDescent="0.4">
      <c r="B6" s="456" t="s">
        <v>152</v>
      </c>
      <c r="C6" s="457"/>
      <c r="D6" s="457"/>
      <c r="E6" s="457"/>
      <c r="F6" s="457"/>
      <c r="G6" s="457"/>
      <c r="H6" s="457"/>
      <c r="I6" s="457"/>
      <c r="J6" s="457"/>
      <c r="K6" s="457"/>
      <c r="L6" s="457"/>
      <c r="M6" s="477"/>
    </row>
    <row r="7" spans="2:34" ht="5.0999999999999996" customHeight="1" thickBot="1" x14ac:dyDescent="0.4"/>
    <row r="8" spans="2:34" ht="159.75" customHeight="1" thickBot="1" x14ac:dyDescent="0.4">
      <c r="B8" s="478" t="s">
        <v>198</v>
      </c>
      <c r="C8" s="479"/>
      <c r="D8" s="479"/>
      <c r="E8" s="479"/>
      <c r="F8" s="479"/>
      <c r="G8" s="479"/>
      <c r="H8" s="479"/>
      <c r="I8" s="479"/>
      <c r="J8" s="479"/>
      <c r="K8" s="479"/>
      <c r="L8" s="479"/>
      <c r="M8" s="480"/>
    </row>
    <row r="9" spans="2:34" ht="5.0999999999999996" customHeight="1" thickBot="1" x14ac:dyDescent="0.4"/>
    <row r="10" spans="2:34" ht="20.100000000000001" customHeight="1" thickBot="1" x14ac:dyDescent="0.4">
      <c r="B10" s="481" t="s">
        <v>28</v>
      </c>
      <c r="C10" s="482"/>
      <c r="D10" s="482"/>
      <c r="E10" s="482"/>
      <c r="F10" s="482"/>
      <c r="G10" s="482"/>
      <c r="H10" s="482"/>
      <c r="I10" s="482"/>
      <c r="J10" s="482"/>
      <c r="K10" s="482"/>
      <c r="L10" s="482"/>
      <c r="M10" s="483"/>
      <c r="N10" s="396" t="s">
        <v>179</v>
      </c>
      <c r="O10" s="397"/>
      <c r="P10" s="397"/>
      <c r="Q10" s="397"/>
      <c r="R10" s="397"/>
      <c r="S10" s="397"/>
      <c r="T10" s="397"/>
      <c r="U10" s="398"/>
      <c r="V10" s="336"/>
      <c r="W10" s="336"/>
      <c r="AA10" s="488" t="s">
        <v>186</v>
      </c>
      <c r="AB10" s="489"/>
      <c r="AC10" s="489"/>
      <c r="AD10" s="489"/>
      <c r="AE10" s="489"/>
      <c r="AF10" s="489"/>
      <c r="AG10" s="489"/>
      <c r="AH10" s="490"/>
    </row>
    <row r="11" spans="2:34" ht="20.100000000000001" customHeight="1" thickBot="1" x14ac:dyDescent="0.4">
      <c r="B11" s="83"/>
      <c r="C11" s="503" t="s">
        <v>184</v>
      </c>
      <c r="D11" s="503"/>
      <c r="E11" s="503"/>
      <c r="F11" s="503"/>
      <c r="G11" s="504"/>
      <c r="H11" s="503" t="s">
        <v>185</v>
      </c>
      <c r="I11" s="503"/>
      <c r="J11" s="503"/>
      <c r="K11" s="503"/>
      <c r="L11" s="504"/>
      <c r="M11" s="505" t="s">
        <v>155</v>
      </c>
      <c r="N11" s="494" t="s">
        <v>184</v>
      </c>
      <c r="O11" s="495"/>
      <c r="P11" s="495"/>
      <c r="Q11" s="496"/>
      <c r="R11" s="494" t="s">
        <v>185</v>
      </c>
      <c r="S11" s="495"/>
      <c r="T11" s="495"/>
      <c r="U11" s="496"/>
      <c r="V11" s="336"/>
      <c r="W11" s="336"/>
      <c r="AA11" s="491" t="s">
        <v>184</v>
      </c>
      <c r="AB11" s="492"/>
      <c r="AC11" s="492"/>
      <c r="AD11" s="493"/>
      <c r="AE11" s="488" t="s">
        <v>185</v>
      </c>
      <c r="AF11" s="489"/>
      <c r="AG11" s="489"/>
      <c r="AH11" s="490"/>
    </row>
    <row r="12" spans="2:34" ht="35.1" customHeight="1" thickBot="1" x14ac:dyDescent="0.4">
      <c r="B12" s="28" t="s">
        <v>133</v>
      </c>
      <c r="C12" s="26" t="s">
        <v>134</v>
      </c>
      <c r="D12" s="26" t="s">
        <v>135</v>
      </c>
      <c r="E12" s="25" t="s">
        <v>136</v>
      </c>
      <c r="F12" s="26" t="s">
        <v>137</v>
      </c>
      <c r="G12" s="27" t="s">
        <v>156</v>
      </c>
      <c r="H12" s="26" t="s">
        <v>134</v>
      </c>
      <c r="I12" s="26" t="s">
        <v>135</v>
      </c>
      <c r="J12" s="25" t="s">
        <v>136</v>
      </c>
      <c r="K12" s="196" t="s">
        <v>137</v>
      </c>
      <c r="L12" s="26" t="s">
        <v>156</v>
      </c>
      <c r="M12" s="506"/>
      <c r="N12" s="281" t="s">
        <v>180</v>
      </c>
      <c r="O12" s="280" t="s">
        <v>181</v>
      </c>
      <c r="P12" s="280" t="s">
        <v>182</v>
      </c>
      <c r="Q12" s="282" t="s">
        <v>183</v>
      </c>
      <c r="R12" s="281" t="s">
        <v>180</v>
      </c>
      <c r="S12" s="280" t="s">
        <v>181</v>
      </c>
      <c r="T12" s="280" t="s">
        <v>182</v>
      </c>
      <c r="U12" s="282" t="s">
        <v>183</v>
      </c>
      <c r="V12" s="337"/>
      <c r="W12" s="337"/>
      <c r="Y12" s="24" t="s">
        <v>139</v>
      </c>
      <c r="AA12" s="299" t="s">
        <v>180</v>
      </c>
      <c r="AB12" s="300" t="s">
        <v>181</v>
      </c>
      <c r="AC12" s="300" t="s">
        <v>182</v>
      </c>
      <c r="AD12" s="301" t="s">
        <v>183</v>
      </c>
      <c r="AE12" s="299" t="s">
        <v>180</v>
      </c>
      <c r="AF12" s="300" t="s">
        <v>181</v>
      </c>
      <c r="AG12" s="300" t="s">
        <v>182</v>
      </c>
      <c r="AH12" s="301" t="s">
        <v>183</v>
      </c>
    </row>
    <row r="13" spans="2:34" s="32" customFormat="1" ht="20.100000000000001" customHeight="1" thickBot="1" x14ac:dyDescent="0.5">
      <c r="B13" s="197" t="s">
        <v>140</v>
      </c>
      <c r="C13" s="201" t="s">
        <v>18</v>
      </c>
      <c r="D13" s="202" t="s">
        <v>22</v>
      </c>
      <c r="E13" s="198">
        <v>0.5</v>
      </c>
      <c r="F13" s="87">
        <v>35000</v>
      </c>
      <c r="G13" s="93">
        <f>SUM(F13*E13)</f>
        <v>17500</v>
      </c>
      <c r="H13" s="201" t="s">
        <v>18</v>
      </c>
      <c r="I13" s="202" t="s">
        <v>22</v>
      </c>
      <c r="J13" s="194">
        <v>0.5</v>
      </c>
      <c r="K13" s="195">
        <v>36500</v>
      </c>
      <c r="L13" s="298">
        <f>SUM(K13*J13)</f>
        <v>18250</v>
      </c>
      <c r="M13" s="297">
        <f>L13+G13</f>
        <v>35750</v>
      </c>
      <c r="N13" s="294">
        <v>0.2</v>
      </c>
      <c r="O13" s="295">
        <v>0.15</v>
      </c>
      <c r="P13" s="295">
        <v>0.5</v>
      </c>
      <c r="Q13" s="296">
        <v>0.15</v>
      </c>
      <c r="R13" s="294">
        <v>0.3</v>
      </c>
      <c r="S13" s="295">
        <v>0.2</v>
      </c>
      <c r="T13" s="295">
        <v>0.4</v>
      </c>
      <c r="U13" s="296">
        <v>0.1</v>
      </c>
      <c r="V13" s="338"/>
      <c r="W13" s="338"/>
      <c r="Y13" s="33"/>
      <c r="AA13" s="302">
        <f>$G13*N13</f>
        <v>3500</v>
      </c>
      <c r="AB13" s="303">
        <f>$G13*O13</f>
        <v>2625</v>
      </c>
      <c r="AC13" s="303">
        <f>$G13*P13</f>
        <v>8750</v>
      </c>
      <c r="AD13" s="304">
        <f>$G13*Q13</f>
        <v>2625</v>
      </c>
      <c r="AE13" s="302">
        <f>$L13*R13</f>
        <v>5475</v>
      </c>
      <c r="AF13" s="303">
        <f>$L13*S13</f>
        <v>3650</v>
      </c>
      <c r="AG13" s="303">
        <f>$L13*T13</f>
        <v>7300</v>
      </c>
      <c r="AH13" s="304">
        <f>$L13*U13</f>
        <v>1825</v>
      </c>
    </row>
    <row r="14" spans="2:34" s="32" customFormat="1" ht="20.100000000000001" customHeight="1" x14ac:dyDescent="0.45">
      <c r="B14" s="161"/>
      <c r="C14" s="203"/>
      <c r="D14" s="204"/>
      <c r="E14" s="199"/>
      <c r="F14" s="51"/>
      <c r="G14" s="90">
        <f>SUM(F14*E14)</f>
        <v>0</v>
      </c>
      <c r="H14" s="203"/>
      <c r="I14" s="204"/>
      <c r="J14" s="95"/>
      <c r="K14" s="104"/>
      <c r="L14" s="89">
        <f>SUM(K14*J14)</f>
        <v>0</v>
      </c>
      <c r="M14" s="141">
        <f t="shared" ref="M14:M45" si="0">SUM(L14,G14)</f>
        <v>0</v>
      </c>
      <c r="N14" s="288"/>
      <c r="O14" s="289"/>
      <c r="P14" s="289"/>
      <c r="Q14" s="290"/>
      <c r="R14" s="288"/>
      <c r="S14" s="289"/>
      <c r="T14" s="289"/>
      <c r="U14" s="290"/>
      <c r="V14" s="312"/>
      <c r="W14" s="312"/>
      <c r="Y14" s="37"/>
      <c r="AA14" s="183">
        <f t="shared" ref="AA14:AA64" si="1">$G14*N14</f>
        <v>0</v>
      </c>
      <c r="AB14" s="160">
        <f t="shared" ref="AB14:AB64" si="2">$G14*O14</f>
        <v>0</v>
      </c>
      <c r="AC14" s="160">
        <f t="shared" ref="AC14:AC64" si="3">$G14*P14</f>
        <v>0</v>
      </c>
      <c r="AD14" s="184">
        <f t="shared" ref="AD14:AD64" si="4">$G14*Q14</f>
        <v>0</v>
      </c>
      <c r="AE14" s="183">
        <f t="shared" ref="AE14:AE64" si="5">$L14*R14</f>
        <v>0</v>
      </c>
      <c r="AF14" s="160">
        <f t="shared" ref="AF14:AF64" si="6">$L14*S14</f>
        <v>0</v>
      </c>
      <c r="AG14" s="160">
        <f t="shared" ref="AG14:AG64" si="7">$L14*T14</f>
        <v>0</v>
      </c>
      <c r="AH14" s="184">
        <f t="shared" ref="AH14:AH64" si="8">$L14*U14</f>
        <v>0</v>
      </c>
    </row>
    <row r="15" spans="2:34" s="32" customFormat="1" ht="20.100000000000001" customHeight="1" x14ac:dyDescent="0.45">
      <c r="B15" s="37"/>
      <c r="C15" s="203"/>
      <c r="D15" s="204"/>
      <c r="E15" s="199"/>
      <c r="F15" s="51"/>
      <c r="G15" s="90">
        <f t="shared" ref="G15:G64" si="9">SUM(F15*E15)</f>
        <v>0</v>
      </c>
      <c r="H15" s="203"/>
      <c r="I15" s="204"/>
      <c r="J15" s="96"/>
      <c r="K15" s="105"/>
      <c r="L15" s="90">
        <f t="shared" ref="L15:L64" si="10">SUM(K15*J15)</f>
        <v>0</v>
      </c>
      <c r="M15" s="142">
        <f t="shared" si="0"/>
        <v>0</v>
      </c>
      <c r="N15" s="288"/>
      <c r="O15" s="289"/>
      <c r="P15" s="289"/>
      <c r="Q15" s="290"/>
      <c r="R15" s="288"/>
      <c r="S15" s="289"/>
      <c r="T15" s="289"/>
      <c r="U15" s="290"/>
      <c r="V15" s="312"/>
      <c r="W15" s="312"/>
      <c r="Y15" s="37"/>
      <c r="AA15" s="183">
        <f t="shared" si="1"/>
        <v>0</v>
      </c>
      <c r="AB15" s="160">
        <f t="shared" si="2"/>
        <v>0</v>
      </c>
      <c r="AC15" s="160">
        <f t="shared" si="3"/>
        <v>0</v>
      </c>
      <c r="AD15" s="184">
        <f t="shared" si="4"/>
        <v>0</v>
      </c>
      <c r="AE15" s="183">
        <f t="shared" si="5"/>
        <v>0</v>
      </c>
      <c r="AF15" s="160">
        <f t="shared" si="6"/>
        <v>0</v>
      </c>
      <c r="AG15" s="160">
        <f t="shared" si="7"/>
        <v>0</v>
      </c>
      <c r="AH15" s="184">
        <f t="shared" si="8"/>
        <v>0</v>
      </c>
    </row>
    <row r="16" spans="2:34" s="32" customFormat="1" ht="20.100000000000001" customHeight="1" x14ac:dyDescent="0.45">
      <c r="B16" s="37"/>
      <c r="C16" s="203"/>
      <c r="D16" s="204"/>
      <c r="E16" s="199"/>
      <c r="F16" s="51"/>
      <c r="G16" s="90">
        <f t="shared" si="9"/>
        <v>0</v>
      </c>
      <c r="H16" s="203"/>
      <c r="I16" s="204"/>
      <c r="J16" s="96"/>
      <c r="K16" s="105"/>
      <c r="L16" s="90">
        <f t="shared" si="10"/>
        <v>0</v>
      </c>
      <c r="M16" s="142">
        <f t="shared" si="0"/>
        <v>0</v>
      </c>
      <c r="N16" s="288"/>
      <c r="O16" s="289"/>
      <c r="P16" s="289"/>
      <c r="Q16" s="290"/>
      <c r="R16" s="288"/>
      <c r="S16" s="289"/>
      <c r="T16" s="289"/>
      <c r="U16" s="290"/>
      <c r="V16" s="312"/>
      <c r="W16" s="312"/>
      <c r="Y16" s="37"/>
      <c r="AA16" s="183">
        <f t="shared" si="1"/>
        <v>0</v>
      </c>
      <c r="AB16" s="160">
        <f t="shared" si="2"/>
        <v>0</v>
      </c>
      <c r="AC16" s="160">
        <f t="shared" si="3"/>
        <v>0</v>
      </c>
      <c r="AD16" s="184">
        <f t="shared" si="4"/>
        <v>0</v>
      </c>
      <c r="AE16" s="183">
        <f t="shared" si="5"/>
        <v>0</v>
      </c>
      <c r="AF16" s="160">
        <f t="shared" si="6"/>
        <v>0</v>
      </c>
      <c r="AG16" s="160">
        <f t="shared" si="7"/>
        <v>0</v>
      </c>
      <c r="AH16" s="184">
        <f t="shared" si="8"/>
        <v>0</v>
      </c>
    </row>
    <row r="17" spans="2:34" s="32" customFormat="1" ht="20.100000000000001" customHeight="1" x14ac:dyDescent="0.45">
      <c r="B17" s="37"/>
      <c r="C17" s="203"/>
      <c r="D17" s="204"/>
      <c r="E17" s="199"/>
      <c r="F17" s="51"/>
      <c r="G17" s="90">
        <f t="shared" si="9"/>
        <v>0</v>
      </c>
      <c r="H17" s="203"/>
      <c r="I17" s="204"/>
      <c r="J17" s="96"/>
      <c r="K17" s="105"/>
      <c r="L17" s="90">
        <f t="shared" si="10"/>
        <v>0</v>
      </c>
      <c r="M17" s="142">
        <f t="shared" si="0"/>
        <v>0</v>
      </c>
      <c r="N17" s="288"/>
      <c r="O17" s="289"/>
      <c r="P17" s="289"/>
      <c r="Q17" s="290"/>
      <c r="R17" s="288"/>
      <c r="S17" s="289"/>
      <c r="T17" s="289"/>
      <c r="U17" s="290"/>
      <c r="V17" s="312"/>
      <c r="W17" s="312"/>
      <c r="Y17" s="37"/>
      <c r="AA17" s="183">
        <f t="shared" si="1"/>
        <v>0</v>
      </c>
      <c r="AB17" s="160">
        <f t="shared" si="2"/>
        <v>0</v>
      </c>
      <c r="AC17" s="160">
        <f t="shared" si="3"/>
        <v>0</v>
      </c>
      <c r="AD17" s="184">
        <f t="shared" si="4"/>
        <v>0</v>
      </c>
      <c r="AE17" s="183">
        <f t="shared" si="5"/>
        <v>0</v>
      </c>
      <c r="AF17" s="160">
        <f t="shared" si="6"/>
        <v>0</v>
      </c>
      <c r="AG17" s="160">
        <f t="shared" si="7"/>
        <v>0</v>
      </c>
      <c r="AH17" s="184">
        <f t="shared" si="8"/>
        <v>0</v>
      </c>
    </row>
    <row r="18" spans="2:34" s="32" customFormat="1" ht="20.100000000000001" customHeight="1" x14ac:dyDescent="0.45">
      <c r="B18" s="37"/>
      <c r="C18" s="203"/>
      <c r="D18" s="204"/>
      <c r="E18" s="199"/>
      <c r="F18" s="51"/>
      <c r="G18" s="90">
        <f t="shared" si="9"/>
        <v>0</v>
      </c>
      <c r="H18" s="203"/>
      <c r="I18" s="204"/>
      <c r="J18" s="96"/>
      <c r="K18" s="105"/>
      <c r="L18" s="90">
        <f t="shared" si="10"/>
        <v>0</v>
      </c>
      <c r="M18" s="142">
        <f t="shared" si="0"/>
        <v>0</v>
      </c>
      <c r="N18" s="288"/>
      <c r="O18" s="289"/>
      <c r="P18" s="289"/>
      <c r="Q18" s="290"/>
      <c r="R18" s="288"/>
      <c r="S18" s="289"/>
      <c r="T18" s="289"/>
      <c r="U18" s="290"/>
      <c r="V18" s="312"/>
      <c r="W18" s="312"/>
      <c r="Y18" s="37"/>
      <c r="AA18" s="183">
        <f t="shared" si="1"/>
        <v>0</v>
      </c>
      <c r="AB18" s="160">
        <f t="shared" si="2"/>
        <v>0</v>
      </c>
      <c r="AC18" s="160">
        <f t="shared" si="3"/>
        <v>0</v>
      </c>
      <c r="AD18" s="184">
        <f t="shared" si="4"/>
        <v>0</v>
      </c>
      <c r="AE18" s="183">
        <f t="shared" si="5"/>
        <v>0</v>
      </c>
      <c r="AF18" s="160">
        <f t="shared" si="6"/>
        <v>0</v>
      </c>
      <c r="AG18" s="160">
        <f t="shared" si="7"/>
        <v>0</v>
      </c>
      <c r="AH18" s="184">
        <f t="shared" si="8"/>
        <v>0</v>
      </c>
    </row>
    <row r="19" spans="2:34" s="32" customFormat="1" ht="20.100000000000001" customHeight="1" x14ac:dyDescent="0.45">
      <c r="B19" s="37"/>
      <c r="C19" s="203"/>
      <c r="D19" s="204"/>
      <c r="E19" s="199"/>
      <c r="F19" s="51"/>
      <c r="G19" s="90">
        <f t="shared" si="9"/>
        <v>0</v>
      </c>
      <c r="H19" s="203"/>
      <c r="I19" s="204"/>
      <c r="J19" s="96"/>
      <c r="K19" s="105"/>
      <c r="L19" s="90">
        <f t="shared" si="10"/>
        <v>0</v>
      </c>
      <c r="M19" s="142">
        <f t="shared" si="0"/>
        <v>0</v>
      </c>
      <c r="N19" s="288"/>
      <c r="O19" s="289"/>
      <c r="P19" s="289"/>
      <c r="Q19" s="290"/>
      <c r="R19" s="288"/>
      <c r="S19" s="289"/>
      <c r="T19" s="289"/>
      <c r="U19" s="290"/>
      <c r="V19" s="312"/>
      <c r="W19" s="312"/>
      <c r="Y19" s="37"/>
      <c r="AA19" s="183">
        <f t="shared" si="1"/>
        <v>0</v>
      </c>
      <c r="AB19" s="160">
        <f t="shared" si="2"/>
        <v>0</v>
      </c>
      <c r="AC19" s="160">
        <f t="shared" si="3"/>
        <v>0</v>
      </c>
      <c r="AD19" s="184">
        <f t="shared" si="4"/>
        <v>0</v>
      </c>
      <c r="AE19" s="183">
        <f t="shared" si="5"/>
        <v>0</v>
      </c>
      <c r="AF19" s="160">
        <f t="shared" si="6"/>
        <v>0</v>
      </c>
      <c r="AG19" s="160">
        <f t="shared" si="7"/>
        <v>0</v>
      </c>
      <c r="AH19" s="184">
        <f t="shared" si="8"/>
        <v>0</v>
      </c>
    </row>
    <row r="20" spans="2:34" s="32" customFormat="1" ht="20.100000000000001" customHeight="1" x14ac:dyDescent="0.45">
      <c r="B20" s="37"/>
      <c r="C20" s="203"/>
      <c r="D20" s="204"/>
      <c r="E20" s="199"/>
      <c r="F20" s="51"/>
      <c r="G20" s="90">
        <f t="shared" si="9"/>
        <v>0</v>
      </c>
      <c r="H20" s="203"/>
      <c r="I20" s="204"/>
      <c r="J20" s="96"/>
      <c r="K20" s="105"/>
      <c r="L20" s="90">
        <f t="shared" si="10"/>
        <v>0</v>
      </c>
      <c r="M20" s="142">
        <f t="shared" si="0"/>
        <v>0</v>
      </c>
      <c r="N20" s="288"/>
      <c r="O20" s="289"/>
      <c r="P20" s="289"/>
      <c r="Q20" s="290"/>
      <c r="R20" s="288"/>
      <c r="S20" s="289"/>
      <c r="T20" s="289"/>
      <c r="U20" s="290"/>
      <c r="V20" s="312"/>
      <c r="W20" s="312"/>
      <c r="Y20" s="37"/>
      <c r="AA20" s="183">
        <f t="shared" si="1"/>
        <v>0</v>
      </c>
      <c r="AB20" s="160">
        <f t="shared" si="2"/>
        <v>0</v>
      </c>
      <c r="AC20" s="160">
        <f t="shared" si="3"/>
        <v>0</v>
      </c>
      <c r="AD20" s="184">
        <f t="shared" si="4"/>
        <v>0</v>
      </c>
      <c r="AE20" s="183">
        <f t="shared" si="5"/>
        <v>0</v>
      </c>
      <c r="AF20" s="160">
        <f t="shared" si="6"/>
        <v>0</v>
      </c>
      <c r="AG20" s="160">
        <f t="shared" si="7"/>
        <v>0</v>
      </c>
      <c r="AH20" s="184">
        <f t="shared" si="8"/>
        <v>0</v>
      </c>
    </row>
    <row r="21" spans="2:34" s="32" customFormat="1" ht="20.100000000000001" customHeight="1" x14ac:dyDescent="0.45">
      <c r="B21" s="37"/>
      <c r="C21" s="203"/>
      <c r="D21" s="204"/>
      <c r="E21" s="199"/>
      <c r="F21" s="51"/>
      <c r="G21" s="90">
        <f t="shared" si="9"/>
        <v>0</v>
      </c>
      <c r="H21" s="203"/>
      <c r="I21" s="204"/>
      <c r="J21" s="96"/>
      <c r="K21" s="105"/>
      <c r="L21" s="90">
        <f t="shared" si="10"/>
        <v>0</v>
      </c>
      <c r="M21" s="142">
        <f t="shared" si="0"/>
        <v>0</v>
      </c>
      <c r="N21" s="288"/>
      <c r="O21" s="289"/>
      <c r="P21" s="289"/>
      <c r="Q21" s="290"/>
      <c r="R21" s="288"/>
      <c r="S21" s="289"/>
      <c r="T21" s="289"/>
      <c r="U21" s="290"/>
      <c r="V21" s="312"/>
      <c r="W21" s="312"/>
      <c r="Y21" s="37"/>
      <c r="AA21" s="183">
        <f t="shared" si="1"/>
        <v>0</v>
      </c>
      <c r="AB21" s="160">
        <f t="shared" si="2"/>
        <v>0</v>
      </c>
      <c r="AC21" s="160">
        <f t="shared" si="3"/>
        <v>0</v>
      </c>
      <c r="AD21" s="184">
        <f t="shared" si="4"/>
        <v>0</v>
      </c>
      <c r="AE21" s="183">
        <f t="shared" si="5"/>
        <v>0</v>
      </c>
      <c r="AF21" s="160">
        <f t="shared" si="6"/>
        <v>0</v>
      </c>
      <c r="AG21" s="160">
        <f t="shared" si="7"/>
        <v>0</v>
      </c>
      <c r="AH21" s="184">
        <f t="shared" si="8"/>
        <v>0</v>
      </c>
    </row>
    <row r="22" spans="2:34" s="32" customFormat="1" ht="20.100000000000001" customHeight="1" x14ac:dyDescent="0.45">
      <c r="B22" s="37"/>
      <c r="C22" s="203"/>
      <c r="D22" s="204"/>
      <c r="E22" s="199"/>
      <c r="F22" s="51"/>
      <c r="G22" s="90">
        <f t="shared" si="9"/>
        <v>0</v>
      </c>
      <c r="H22" s="203"/>
      <c r="I22" s="204"/>
      <c r="J22" s="96"/>
      <c r="K22" s="105"/>
      <c r="L22" s="90">
        <f t="shared" si="10"/>
        <v>0</v>
      </c>
      <c r="M22" s="142">
        <f t="shared" si="0"/>
        <v>0</v>
      </c>
      <c r="N22" s="288"/>
      <c r="O22" s="289"/>
      <c r="P22" s="289"/>
      <c r="Q22" s="290"/>
      <c r="R22" s="288"/>
      <c r="S22" s="289"/>
      <c r="T22" s="289"/>
      <c r="U22" s="290"/>
      <c r="V22" s="312"/>
      <c r="W22" s="312"/>
      <c r="Y22" s="37"/>
      <c r="AA22" s="183">
        <f t="shared" si="1"/>
        <v>0</v>
      </c>
      <c r="AB22" s="160">
        <f t="shared" si="2"/>
        <v>0</v>
      </c>
      <c r="AC22" s="160">
        <f t="shared" si="3"/>
        <v>0</v>
      </c>
      <c r="AD22" s="184">
        <f t="shared" si="4"/>
        <v>0</v>
      </c>
      <c r="AE22" s="183">
        <f t="shared" si="5"/>
        <v>0</v>
      </c>
      <c r="AF22" s="160">
        <f t="shared" si="6"/>
        <v>0</v>
      </c>
      <c r="AG22" s="160">
        <f t="shared" si="7"/>
        <v>0</v>
      </c>
      <c r="AH22" s="184">
        <f t="shared" si="8"/>
        <v>0</v>
      </c>
    </row>
    <row r="23" spans="2:34" s="32" customFormat="1" ht="20.100000000000001" customHeight="1" x14ac:dyDescent="0.45">
      <c r="B23" s="37"/>
      <c r="C23" s="203"/>
      <c r="D23" s="204"/>
      <c r="E23" s="199"/>
      <c r="F23" s="51"/>
      <c r="G23" s="90">
        <f t="shared" si="9"/>
        <v>0</v>
      </c>
      <c r="H23" s="203"/>
      <c r="I23" s="204"/>
      <c r="J23" s="96"/>
      <c r="K23" s="105"/>
      <c r="L23" s="90">
        <f t="shared" si="10"/>
        <v>0</v>
      </c>
      <c r="M23" s="142">
        <f t="shared" si="0"/>
        <v>0</v>
      </c>
      <c r="N23" s="288"/>
      <c r="O23" s="289"/>
      <c r="P23" s="289"/>
      <c r="Q23" s="290"/>
      <c r="R23" s="288"/>
      <c r="S23" s="289"/>
      <c r="T23" s="289"/>
      <c r="U23" s="290"/>
      <c r="V23" s="312"/>
      <c r="W23" s="312"/>
      <c r="Y23" s="37"/>
      <c r="AA23" s="183">
        <f t="shared" si="1"/>
        <v>0</v>
      </c>
      <c r="AB23" s="160">
        <f t="shared" si="2"/>
        <v>0</v>
      </c>
      <c r="AC23" s="160">
        <f t="shared" si="3"/>
        <v>0</v>
      </c>
      <c r="AD23" s="184">
        <f t="shared" si="4"/>
        <v>0</v>
      </c>
      <c r="AE23" s="183">
        <f t="shared" si="5"/>
        <v>0</v>
      </c>
      <c r="AF23" s="160">
        <f t="shared" si="6"/>
        <v>0</v>
      </c>
      <c r="AG23" s="160">
        <f t="shared" si="7"/>
        <v>0</v>
      </c>
      <c r="AH23" s="184">
        <f t="shared" si="8"/>
        <v>0</v>
      </c>
    </row>
    <row r="24" spans="2:34" s="32" customFormat="1" ht="20.100000000000001" customHeight="1" x14ac:dyDescent="0.45">
      <c r="B24" s="37"/>
      <c r="C24" s="203"/>
      <c r="D24" s="204"/>
      <c r="E24" s="199"/>
      <c r="F24" s="51"/>
      <c r="G24" s="90">
        <f t="shared" si="9"/>
        <v>0</v>
      </c>
      <c r="H24" s="203"/>
      <c r="I24" s="204"/>
      <c r="J24" s="96"/>
      <c r="K24" s="105"/>
      <c r="L24" s="90">
        <f t="shared" si="10"/>
        <v>0</v>
      </c>
      <c r="M24" s="142">
        <f t="shared" si="0"/>
        <v>0</v>
      </c>
      <c r="N24" s="288"/>
      <c r="O24" s="289"/>
      <c r="P24" s="289"/>
      <c r="Q24" s="290"/>
      <c r="R24" s="288"/>
      <c r="S24" s="289"/>
      <c r="T24" s="289"/>
      <c r="U24" s="290"/>
      <c r="V24" s="312"/>
      <c r="W24" s="312"/>
      <c r="Y24" s="37"/>
      <c r="AA24" s="183">
        <f t="shared" si="1"/>
        <v>0</v>
      </c>
      <c r="AB24" s="160">
        <f t="shared" si="2"/>
        <v>0</v>
      </c>
      <c r="AC24" s="160">
        <f t="shared" si="3"/>
        <v>0</v>
      </c>
      <c r="AD24" s="184">
        <f t="shared" si="4"/>
        <v>0</v>
      </c>
      <c r="AE24" s="183">
        <f t="shared" si="5"/>
        <v>0</v>
      </c>
      <c r="AF24" s="160">
        <f t="shared" si="6"/>
        <v>0</v>
      </c>
      <c r="AG24" s="160">
        <f t="shared" si="7"/>
        <v>0</v>
      </c>
      <c r="AH24" s="184">
        <f t="shared" si="8"/>
        <v>0</v>
      </c>
    </row>
    <row r="25" spans="2:34" s="32" customFormat="1" ht="20.100000000000001" customHeight="1" x14ac:dyDescent="0.45">
      <c r="B25" s="37"/>
      <c r="C25" s="203"/>
      <c r="D25" s="204"/>
      <c r="E25" s="199"/>
      <c r="F25" s="51"/>
      <c r="G25" s="90">
        <f t="shared" si="9"/>
        <v>0</v>
      </c>
      <c r="H25" s="203"/>
      <c r="I25" s="204"/>
      <c r="J25" s="96"/>
      <c r="K25" s="105"/>
      <c r="L25" s="90">
        <f t="shared" si="10"/>
        <v>0</v>
      </c>
      <c r="M25" s="142">
        <f t="shared" si="0"/>
        <v>0</v>
      </c>
      <c r="N25" s="288"/>
      <c r="O25" s="289"/>
      <c r="P25" s="289"/>
      <c r="Q25" s="290"/>
      <c r="R25" s="288"/>
      <c r="S25" s="289"/>
      <c r="T25" s="289"/>
      <c r="U25" s="290"/>
      <c r="V25" s="312"/>
      <c r="W25" s="312"/>
      <c r="Y25" s="37"/>
      <c r="AA25" s="183">
        <f t="shared" si="1"/>
        <v>0</v>
      </c>
      <c r="AB25" s="160">
        <f t="shared" si="2"/>
        <v>0</v>
      </c>
      <c r="AC25" s="160">
        <f t="shared" si="3"/>
        <v>0</v>
      </c>
      <c r="AD25" s="184">
        <f t="shared" si="4"/>
        <v>0</v>
      </c>
      <c r="AE25" s="183">
        <f t="shared" si="5"/>
        <v>0</v>
      </c>
      <c r="AF25" s="160">
        <f t="shared" si="6"/>
        <v>0</v>
      </c>
      <c r="AG25" s="160">
        <f t="shared" si="7"/>
        <v>0</v>
      </c>
      <c r="AH25" s="184">
        <f t="shared" si="8"/>
        <v>0</v>
      </c>
    </row>
    <row r="26" spans="2:34" s="32" customFormat="1" ht="20.100000000000001" customHeight="1" x14ac:dyDescent="0.45">
      <c r="B26" s="37"/>
      <c r="C26" s="203"/>
      <c r="D26" s="204"/>
      <c r="E26" s="199"/>
      <c r="F26" s="51"/>
      <c r="G26" s="90">
        <f t="shared" si="9"/>
        <v>0</v>
      </c>
      <c r="H26" s="203"/>
      <c r="I26" s="204"/>
      <c r="J26" s="96"/>
      <c r="K26" s="105"/>
      <c r="L26" s="90">
        <f t="shared" si="10"/>
        <v>0</v>
      </c>
      <c r="M26" s="142">
        <f t="shared" si="0"/>
        <v>0</v>
      </c>
      <c r="N26" s="288"/>
      <c r="O26" s="289"/>
      <c r="P26" s="289"/>
      <c r="Q26" s="290"/>
      <c r="R26" s="288"/>
      <c r="S26" s="289"/>
      <c r="T26" s="289"/>
      <c r="U26" s="290"/>
      <c r="V26" s="312"/>
      <c r="W26" s="312"/>
      <c r="Y26" s="37"/>
      <c r="AA26" s="183">
        <f t="shared" si="1"/>
        <v>0</v>
      </c>
      <c r="AB26" s="160">
        <f t="shared" si="2"/>
        <v>0</v>
      </c>
      <c r="AC26" s="160">
        <f t="shared" si="3"/>
        <v>0</v>
      </c>
      <c r="AD26" s="184">
        <f t="shared" si="4"/>
        <v>0</v>
      </c>
      <c r="AE26" s="183">
        <f t="shared" si="5"/>
        <v>0</v>
      </c>
      <c r="AF26" s="160">
        <f t="shared" si="6"/>
        <v>0</v>
      </c>
      <c r="AG26" s="160">
        <f t="shared" si="7"/>
        <v>0</v>
      </c>
      <c r="AH26" s="184">
        <f t="shared" si="8"/>
        <v>0</v>
      </c>
    </row>
    <row r="27" spans="2:34" s="32" customFormat="1" ht="20.100000000000001" customHeight="1" x14ac:dyDescent="0.45">
      <c r="B27" s="37"/>
      <c r="C27" s="203"/>
      <c r="D27" s="204"/>
      <c r="E27" s="199"/>
      <c r="F27" s="51"/>
      <c r="G27" s="90">
        <f t="shared" si="9"/>
        <v>0</v>
      </c>
      <c r="H27" s="203"/>
      <c r="I27" s="204"/>
      <c r="J27" s="96"/>
      <c r="K27" s="105"/>
      <c r="L27" s="90">
        <f t="shared" si="10"/>
        <v>0</v>
      </c>
      <c r="M27" s="142">
        <f t="shared" si="0"/>
        <v>0</v>
      </c>
      <c r="N27" s="288"/>
      <c r="O27" s="289"/>
      <c r="P27" s="289"/>
      <c r="Q27" s="290"/>
      <c r="R27" s="288"/>
      <c r="S27" s="289"/>
      <c r="T27" s="289"/>
      <c r="U27" s="290"/>
      <c r="V27" s="312"/>
      <c r="W27" s="312"/>
      <c r="Y27" s="37"/>
      <c r="AA27" s="183">
        <f t="shared" si="1"/>
        <v>0</v>
      </c>
      <c r="AB27" s="160">
        <f t="shared" si="2"/>
        <v>0</v>
      </c>
      <c r="AC27" s="160">
        <f t="shared" si="3"/>
        <v>0</v>
      </c>
      <c r="AD27" s="184">
        <f t="shared" si="4"/>
        <v>0</v>
      </c>
      <c r="AE27" s="183">
        <f t="shared" si="5"/>
        <v>0</v>
      </c>
      <c r="AF27" s="160">
        <f t="shared" si="6"/>
        <v>0</v>
      </c>
      <c r="AG27" s="160">
        <f t="shared" si="7"/>
        <v>0</v>
      </c>
      <c r="AH27" s="184">
        <f t="shared" si="8"/>
        <v>0</v>
      </c>
    </row>
    <row r="28" spans="2:34" s="32" customFormat="1" ht="20.100000000000001" customHeight="1" x14ac:dyDescent="0.45">
      <c r="B28" s="37"/>
      <c r="C28" s="203"/>
      <c r="D28" s="204"/>
      <c r="E28" s="199"/>
      <c r="F28" s="51"/>
      <c r="G28" s="90">
        <f t="shared" si="9"/>
        <v>0</v>
      </c>
      <c r="H28" s="203"/>
      <c r="I28" s="204"/>
      <c r="J28" s="96"/>
      <c r="K28" s="105"/>
      <c r="L28" s="90">
        <f t="shared" si="10"/>
        <v>0</v>
      </c>
      <c r="M28" s="142">
        <f t="shared" si="0"/>
        <v>0</v>
      </c>
      <c r="N28" s="288"/>
      <c r="O28" s="289"/>
      <c r="P28" s="289"/>
      <c r="Q28" s="290"/>
      <c r="R28" s="288"/>
      <c r="S28" s="289"/>
      <c r="T28" s="289"/>
      <c r="U28" s="290"/>
      <c r="V28" s="312"/>
      <c r="W28" s="312"/>
      <c r="Y28" s="37"/>
      <c r="AA28" s="183">
        <f t="shared" si="1"/>
        <v>0</v>
      </c>
      <c r="AB28" s="160">
        <f t="shared" si="2"/>
        <v>0</v>
      </c>
      <c r="AC28" s="160">
        <f t="shared" si="3"/>
        <v>0</v>
      </c>
      <c r="AD28" s="184">
        <f t="shared" si="4"/>
        <v>0</v>
      </c>
      <c r="AE28" s="183">
        <f t="shared" si="5"/>
        <v>0</v>
      </c>
      <c r="AF28" s="160">
        <f t="shared" si="6"/>
        <v>0</v>
      </c>
      <c r="AG28" s="160">
        <f t="shared" si="7"/>
        <v>0</v>
      </c>
      <c r="AH28" s="184">
        <f t="shared" si="8"/>
        <v>0</v>
      </c>
    </row>
    <row r="29" spans="2:34" s="32" customFormat="1" ht="20.100000000000001" customHeight="1" x14ac:dyDescent="0.45">
      <c r="B29" s="37"/>
      <c r="C29" s="203"/>
      <c r="D29" s="204"/>
      <c r="E29" s="199"/>
      <c r="F29" s="51"/>
      <c r="G29" s="90">
        <f t="shared" si="9"/>
        <v>0</v>
      </c>
      <c r="H29" s="203"/>
      <c r="I29" s="204"/>
      <c r="J29" s="96"/>
      <c r="K29" s="105"/>
      <c r="L29" s="90">
        <f t="shared" si="10"/>
        <v>0</v>
      </c>
      <c r="M29" s="142">
        <f t="shared" si="0"/>
        <v>0</v>
      </c>
      <c r="N29" s="288"/>
      <c r="O29" s="289"/>
      <c r="P29" s="289"/>
      <c r="Q29" s="290"/>
      <c r="R29" s="288"/>
      <c r="S29" s="289"/>
      <c r="T29" s="289"/>
      <c r="U29" s="290"/>
      <c r="V29" s="312"/>
      <c r="W29" s="312"/>
      <c r="Y29" s="37"/>
      <c r="AA29" s="183">
        <f t="shared" si="1"/>
        <v>0</v>
      </c>
      <c r="AB29" s="160">
        <f t="shared" si="2"/>
        <v>0</v>
      </c>
      <c r="AC29" s="160">
        <f t="shared" si="3"/>
        <v>0</v>
      </c>
      <c r="AD29" s="184">
        <f t="shared" si="4"/>
        <v>0</v>
      </c>
      <c r="AE29" s="183">
        <f t="shared" si="5"/>
        <v>0</v>
      </c>
      <c r="AF29" s="160">
        <f t="shared" si="6"/>
        <v>0</v>
      </c>
      <c r="AG29" s="160">
        <f t="shared" si="7"/>
        <v>0</v>
      </c>
      <c r="AH29" s="184">
        <f t="shared" si="8"/>
        <v>0</v>
      </c>
    </row>
    <row r="30" spans="2:34" s="32" customFormat="1" ht="20.100000000000001" customHeight="1" x14ac:dyDescent="0.45">
      <c r="B30" s="37"/>
      <c r="C30" s="203"/>
      <c r="D30" s="204"/>
      <c r="E30" s="199"/>
      <c r="F30" s="51"/>
      <c r="G30" s="90">
        <f t="shared" si="9"/>
        <v>0</v>
      </c>
      <c r="H30" s="203"/>
      <c r="I30" s="204"/>
      <c r="J30" s="96"/>
      <c r="K30" s="105"/>
      <c r="L30" s="90">
        <f t="shared" si="10"/>
        <v>0</v>
      </c>
      <c r="M30" s="142">
        <f t="shared" si="0"/>
        <v>0</v>
      </c>
      <c r="N30" s="288"/>
      <c r="O30" s="289"/>
      <c r="P30" s="289"/>
      <c r="Q30" s="290"/>
      <c r="R30" s="288"/>
      <c r="S30" s="289"/>
      <c r="T30" s="289"/>
      <c r="U30" s="290"/>
      <c r="V30" s="312"/>
      <c r="W30" s="312"/>
      <c r="Y30" s="37"/>
      <c r="AA30" s="183">
        <f t="shared" si="1"/>
        <v>0</v>
      </c>
      <c r="AB30" s="160">
        <f t="shared" si="2"/>
        <v>0</v>
      </c>
      <c r="AC30" s="160">
        <f t="shared" si="3"/>
        <v>0</v>
      </c>
      <c r="AD30" s="184">
        <f t="shared" si="4"/>
        <v>0</v>
      </c>
      <c r="AE30" s="183">
        <f t="shared" si="5"/>
        <v>0</v>
      </c>
      <c r="AF30" s="160">
        <f t="shared" si="6"/>
        <v>0</v>
      </c>
      <c r="AG30" s="160">
        <f t="shared" si="7"/>
        <v>0</v>
      </c>
      <c r="AH30" s="184">
        <f t="shared" si="8"/>
        <v>0</v>
      </c>
    </row>
    <row r="31" spans="2:34" s="32" customFormat="1" ht="20.100000000000001" customHeight="1" x14ac:dyDescent="0.45">
      <c r="B31" s="37"/>
      <c r="C31" s="203"/>
      <c r="D31" s="204"/>
      <c r="E31" s="199"/>
      <c r="F31" s="51"/>
      <c r="G31" s="90">
        <f t="shared" si="9"/>
        <v>0</v>
      </c>
      <c r="H31" s="203"/>
      <c r="I31" s="204"/>
      <c r="J31" s="96"/>
      <c r="K31" s="105"/>
      <c r="L31" s="90">
        <f t="shared" si="10"/>
        <v>0</v>
      </c>
      <c r="M31" s="142">
        <f t="shared" si="0"/>
        <v>0</v>
      </c>
      <c r="N31" s="288"/>
      <c r="O31" s="289"/>
      <c r="P31" s="289"/>
      <c r="Q31" s="290"/>
      <c r="R31" s="288"/>
      <c r="S31" s="289"/>
      <c r="T31" s="289"/>
      <c r="U31" s="290"/>
      <c r="V31" s="312"/>
      <c r="W31" s="312"/>
      <c r="Y31" s="37"/>
      <c r="AA31" s="183">
        <f t="shared" si="1"/>
        <v>0</v>
      </c>
      <c r="AB31" s="160">
        <f t="shared" si="2"/>
        <v>0</v>
      </c>
      <c r="AC31" s="160">
        <f t="shared" si="3"/>
        <v>0</v>
      </c>
      <c r="AD31" s="184">
        <f t="shared" si="4"/>
        <v>0</v>
      </c>
      <c r="AE31" s="183">
        <f t="shared" si="5"/>
        <v>0</v>
      </c>
      <c r="AF31" s="160">
        <f t="shared" si="6"/>
        <v>0</v>
      </c>
      <c r="AG31" s="160">
        <f t="shared" si="7"/>
        <v>0</v>
      </c>
      <c r="AH31" s="184">
        <f t="shared" si="8"/>
        <v>0</v>
      </c>
    </row>
    <row r="32" spans="2:34" s="32" customFormat="1" ht="20.100000000000001" customHeight="1" x14ac:dyDescent="0.45">
      <c r="B32" s="37"/>
      <c r="C32" s="203"/>
      <c r="D32" s="204"/>
      <c r="E32" s="199"/>
      <c r="F32" s="51"/>
      <c r="G32" s="90">
        <f t="shared" si="9"/>
        <v>0</v>
      </c>
      <c r="H32" s="203"/>
      <c r="I32" s="204"/>
      <c r="J32" s="96"/>
      <c r="K32" s="105"/>
      <c r="L32" s="90">
        <f t="shared" si="10"/>
        <v>0</v>
      </c>
      <c r="M32" s="142">
        <f t="shared" si="0"/>
        <v>0</v>
      </c>
      <c r="N32" s="288"/>
      <c r="O32" s="289"/>
      <c r="P32" s="289"/>
      <c r="Q32" s="290"/>
      <c r="R32" s="288"/>
      <c r="S32" s="289"/>
      <c r="T32" s="289"/>
      <c r="U32" s="290"/>
      <c r="V32" s="312"/>
      <c r="W32" s="312"/>
      <c r="Y32" s="37"/>
      <c r="AA32" s="183">
        <f t="shared" si="1"/>
        <v>0</v>
      </c>
      <c r="AB32" s="160">
        <f t="shared" si="2"/>
        <v>0</v>
      </c>
      <c r="AC32" s="160">
        <f t="shared" si="3"/>
        <v>0</v>
      </c>
      <c r="AD32" s="184">
        <f t="shared" si="4"/>
        <v>0</v>
      </c>
      <c r="AE32" s="183">
        <f t="shared" si="5"/>
        <v>0</v>
      </c>
      <c r="AF32" s="160">
        <f t="shared" si="6"/>
        <v>0</v>
      </c>
      <c r="AG32" s="160">
        <f t="shared" si="7"/>
        <v>0</v>
      </c>
      <c r="AH32" s="184">
        <f t="shared" si="8"/>
        <v>0</v>
      </c>
    </row>
    <row r="33" spans="2:34" s="32" customFormat="1" ht="20.100000000000001" customHeight="1" x14ac:dyDescent="0.45">
      <c r="B33" s="37"/>
      <c r="C33" s="203"/>
      <c r="D33" s="204"/>
      <c r="E33" s="199"/>
      <c r="F33" s="51"/>
      <c r="G33" s="90">
        <f t="shared" si="9"/>
        <v>0</v>
      </c>
      <c r="H33" s="203"/>
      <c r="I33" s="204"/>
      <c r="J33" s="96"/>
      <c r="K33" s="105"/>
      <c r="L33" s="90">
        <f t="shared" si="10"/>
        <v>0</v>
      </c>
      <c r="M33" s="142">
        <f t="shared" si="0"/>
        <v>0</v>
      </c>
      <c r="N33" s="288"/>
      <c r="O33" s="289"/>
      <c r="P33" s="289"/>
      <c r="Q33" s="290"/>
      <c r="R33" s="288"/>
      <c r="S33" s="289"/>
      <c r="T33" s="289"/>
      <c r="U33" s="290"/>
      <c r="V33" s="312"/>
      <c r="W33" s="312"/>
      <c r="Y33" s="37"/>
      <c r="AA33" s="183">
        <f t="shared" si="1"/>
        <v>0</v>
      </c>
      <c r="AB33" s="160">
        <f t="shared" si="2"/>
        <v>0</v>
      </c>
      <c r="AC33" s="160">
        <f t="shared" si="3"/>
        <v>0</v>
      </c>
      <c r="AD33" s="184">
        <f t="shared" si="4"/>
        <v>0</v>
      </c>
      <c r="AE33" s="183">
        <f t="shared" si="5"/>
        <v>0</v>
      </c>
      <c r="AF33" s="160">
        <f t="shared" si="6"/>
        <v>0</v>
      </c>
      <c r="AG33" s="160">
        <f t="shared" si="7"/>
        <v>0</v>
      </c>
      <c r="AH33" s="184">
        <f t="shared" si="8"/>
        <v>0</v>
      </c>
    </row>
    <row r="34" spans="2:34" s="32" customFormat="1" ht="20.100000000000001" customHeight="1" x14ac:dyDescent="0.45">
      <c r="B34" s="37"/>
      <c r="C34" s="203"/>
      <c r="D34" s="204"/>
      <c r="E34" s="199"/>
      <c r="F34" s="51"/>
      <c r="G34" s="90">
        <f t="shared" si="9"/>
        <v>0</v>
      </c>
      <c r="H34" s="203"/>
      <c r="I34" s="204"/>
      <c r="J34" s="96"/>
      <c r="K34" s="105"/>
      <c r="L34" s="90">
        <f t="shared" si="10"/>
        <v>0</v>
      </c>
      <c r="M34" s="142">
        <f t="shared" si="0"/>
        <v>0</v>
      </c>
      <c r="N34" s="288"/>
      <c r="O34" s="289"/>
      <c r="P34" s="289"/>
      <c r="Q34" s="290"/>
      <c r="R34" s="288"/>
      <c r="S34" s="289"/>
      <c r="T34" s="289"/>
      <c r="U34" s="290"/>
      <c r="V34" s="312"/>
      <c r="W34" s="312"/>
      <c r="Y34" s="37"/>
      <c r="AA34" s="183">
        <f t="shared" si="1"/>
        <v>0</v>
      </c>
      <c r="AB34" s="160">
        <f t="shared" si="2"/>
        <v>0</v>
      </c>
      <c r="AC34" s="160">
        <f t="shared" si="3"/>
        <v>0</v>
      </c>
      <c r="AD34" s="184">
        <f t="shared" si="4"/>
        <v>0</v>
      </c>
      <c r="AE34" s="183">
        <f t="shared" si="5"/>
        <v>0</v>
      </c>
      <c r="AF34" s="160">
        <f t="shared" si="6"/>
        <v>0</v>
      </c>
      <c r="AG34" s="160">
        <f t="shared" si="7"/>
        <v>0</v>
      </c>
      <c r="AH34" s="184">
        <f t="shared" si="8"/>
        <v>0</v>
      </c>
    </row>
    <row r="35" spans="2:34" s="32" customFormat="1" ht="20.100000000000001" customHeight="1" x14ac:dyDescent="0.45">
      <c r="B35" s="37"/>
      <c r="C35" s="203"/>
      <c r="D35" s="204"/>
      <c r="E35" s="199"/>
      <c r="F35" s="51"/>
      <c r="G35" s="90">
        <f t="shared" si="9"/>
        <v>0</v>
      </c>
      <c r="H35" s="203"/>
      <c r="I35" s="204"/>
      <c r="J35" s="96"/>
      <c r="K35" s="105"/>
      <c r="L35" s="90">
        <f t="shared" si="10"/>
        <v>0</v>
      </c>
      <c r="M35" s="142">
        <f t="shared" si="0"/>
        <v>0</v>
      </c>
      <c r="N35" s="288"/>
      <c r="O35" s="289"/>
      <c r="P35" s="289"/>
      <c r="Q35" s="290"/>
      <c r="R35" s="288"/>
      <c r="S35" s="289"/>
      <c r="T35" s="289"/>
      <c r="U35" s="290"/>
      <c r="V35" s="312"/>
      <c r="W35" s="312"/>
      <c r="Y35" s="37"/>
      <c r="AA35" s="183">
        <f t="shared" si="1"/>
        <v>0</v>
      </c>
      <c r="AB35" s="160">
        <f t="shared" si="2"/>
        <v>0</v>
      </c>
      <c r="AC35" s="160">
        <f t="shared" si="3"/>
        <v>0</v>
      </c>
      <c r="AD35" s="184">
        <f t="shared" si="4"/>
        <v>0</v>
      </c>
      <c r="AE35" s="183">
        <f t="shared" si="5"/>
        <v>0</v>
      </c>
      <c r="AF35" s="160">
        <f t="shared" si="6"/>
        <v>0</v>
      </c>
      <c r="AG35" s="160">
        <f t="shared" si="7"/>
        <v>0</v>
      </c>
      <c r="AH35" s="184">
        <f t="shared" si="8"/>
        <v>0</v>
      </c>
    </row>
    <row r="36" spans="2:34" s="32" customFormat="1" ht="20.100000000000001" customHeight="1" x14ac:dyDescent="0.45">
      <c r="B36" s="37"/>
      <c r="C36" s="203"/>
      <c r="D36" s="204"/>
      <c r="E36" s="199"/>
      <c r="F36" s="51"/>
      <c r="G36" s="90">
        <f t="shared" si="9"/>
        <v>0</v>
      </c>
      <c r="H36" s="203"/>
      <c r="I36" s="204"/>
      <c r="J36" s="96"/>
      <c r="K36" s="105"/>
      <c r="L36" s="90">
        <f t="shared" si="10"/>
        <v>0</v>
      </c>
      <c r="M36" s="142">
        <f t="shared" si="0"/>
        <v>0</v>
      </c>
      <c r="N36" s="288"/>
      <c r="O36" s="289"/>
      <c r="P36" s="289"/>
      <c r="Q36" s="290"/>
      <c r="R36" s="288"/>
      <c r="S36" s="289"/>
      <c r="T36" s="289"/>
      <c r="U36" s="290"/>
      <c r="V36" s="312"/>
      <c r="W36" s="312"/>
      <c r="Y36" s="37"/>
      <c r="AA36" s="183">
        <f t="shared" si="1"/>
        <v>0</v>
      </c>
      <c r="AB36" s="160">
        <f t="shared" si="2"/>
        <v>0</v>
      </c>
      <c r="AC36" s="160">
        <f t="shared" si="3"/>
        <v>0</v>
      </c>
      <c r="AD36" s="184">
        <f t="shared" si="4"/>
        <v>0</v>
      </c>
      <c r="AE36" s="183">
        <f t="shared" si="5"/>
        <v>0</v>
      </c>
      <c r="AF36" s="160">
        <f t="shared" si="6"/>
        <v>0</v>
      </c>
      <c r="AG36" s="160">
        <f t="shared" si="7"/>
        <v>0</v>
      </c>
      <c r="AH36" s="184">
        <f t="shared" si="8"/>
        <v>0</v>
      </c>
    </row>
    <row r="37" spans="2:34" s="32" customFormat="1" ht="20.100000000000001" customHeight="1" x14ac:dyDescent="0.45">
      <c r="B37" s="37"/>
      <c r="C37" s="203"/>
      <c r="D37" s="204"/>
      <c r="E37" s="199"/>
      <c r="F37" s="51"/>
      <c r="G37" s="90">
        <f t="shared" si="9"/>
        <v>0</v>
      </c>
      <c r="H37" s="203"/>
      <c r="I37" s="204"/>
      <c r="J37" s="96"/>
      <c r="K37" s="105"/>
      <c r="L37" s="90">
        <f t="shared" si="10"/>
        <v>0</v>
      </c>
      <c r="M37" s="142">
        <f t="shared" si="0"/>
        <v>0</v>
      </c>
      <c r="N37" s="288"/>
      <c r="O37" s="289"/>
      <c r="P37" s="289"/>
      <c r="Q37" s="290"/>
      <c r="R37" s="288"/>
      <c r="S37" s="289"/>
      <c r="T37" s="289"/>
      <c r="U37" s="290"/>
      <c r="V37" s="312"/>
      <c r="W37" s="312"/>
      <c r="Y37" s="37"/>
      <c r="AA37" s="183">
        <f t="shared" si="1"/>
        <v>0</v>
      </c>
      <c r="AB37" s="160">
        <f t="shared" si="2"/>
        <v>0</v>
      </c>
      <c r="AC37" s="160">
        <f t="shared" si="3"/>
        <v>0</v>
      </c>
      <c r="AD37" s="184">
        <f t="shared" si="4"/>
        <v>0</v>
      </c>
      <c r="AE37" s="183">
        <f t="shared" si="5"/>
        <v>0</v>
      </c>
      <c r="AF37" s="160">
        <f t="shared" si="6"/>
        <v>0</v>
      </c>
      <c r="AG37" s="160">
        <f t="shared" si="7"/>
        <v>0</v>
      </c>
      <c r="AH37" s="184">
        <f t="shared" si="8"/>
        <v>0</v>
      </c>
    </row>
    <row r="38" spans="2:34" s="32" customFormat="1" ht="20.100000000000001" customHeight="1" x14ac:dyDescent="0.45">
      <c r="B38" s="37"/>
      <c r="C38" s="203"/>
      <c r="D38" s="204"/>
      <c r="E38" s="199"/>
      <c r="F38" s="51"/>
      <c r="G38" s="90">
        <f t="shared" si="9"/>
        <v>0</v>
      </c>
      <c r="H38" s="203"/>
      <c r="I38" s="204"/>
      <c r="J38" s="96"/>
      <c r="K38" s="105"/>
      <c r="L38" s="90">
        <f t="shared" si="10"/>
        <v>0</v>
      </c>
      <c r="M38" s="142">
        <f t="shared" si="0"/>
        <v>0</v>
      </c>
      <c r="N38" s="288"/>
      <c r="O38" s="289"/>
      <c r="P38" s="289"/>
      <c r="Q38" s="290"/>
      <c r="R38" s="288"/>
      <c r="S38" s="289"/>
      <c r="T38" s="289"/>
      <c r="U38" s="290"/>
      <c r="V38" s="312"/>
      <c r="W38" s="312"/>
      <c r="Y38" s="37"/>
      <c r="AA38" s="183">
        <f t="shared" si="1"/>
        <v>0</v>
      </c>
      <c r="AB38" s="160">
        <f t="shared" si="2"/>
        <v>0</v>
      </c>
      <c r="AC38" s="160">
        <f t="shared" si="3"/>
        <v>0</v>
      </c>
      <c r="AD38" s="184">
        <f t="shared" si="4"/>
        <v>0</v>
      </c>
      <c r="AE38" s="183">
        <f t="shared" si="5"/>
        <v>0</v>
      </c>
      <c r="AF38" s="160">
        <f t="shared" si="6"/>
        <v>0</v>
      </c>
      <c r="AG38" s="160">
        <f t="shared" si="7"/>
        <v>0</v>
      </c>
      <c r="AH38" s="184">
        <f t="shared" si="8"/>
        <v>0</v>
      </c>
    </row>
    <row r="39" spans="2:34" s="32" customFormat="1" ht="20.100000000000001" customHeight="1" x14ac:dyDescent="0.45">
      <c r="B39" s="37"/>
      <c r="C39" s="203"/>
      <c r="D39" s="204"/>
      <c r="E39" s="199"/>
      <c r="F39" s="51"/>
      <c r="G39" s="90">
        <f t="shared" si="9"/>
        <v>0</v>
      </c>
      <c r="H39" s="203"/>
      <c r="I39" s="204"/>
      <c r="J39" s="96"/>
      <c r="K39" s="105"/>
      <c r="L39" s="90">
        <f t="shared" si="10"/>
        <v>0</v>
      </c>
      <c r="M39" s="142">
        <f t="shared" si="0"/>
        <v>0</v>
      </c>
      <c r="N39" s="288"/>
      <c r="O39" s="289"/>
      <c r="P39" s="289"/>
      <c r="Q39" s="290"/>
      <c r="R39" s="288"/>
      <c r="S39" s="289"/>
      <c r="T39" s="289"/>
      <c r="U39" s="290"/>
      <c r="V39" s="312"/>
      <c r="W39" s="312"/>
      <c r="Y39" s="37"/>
      <c r="AA39" s="183">
        <f t="shared" si="1"/>
        <v>0</v>
      </c>
      <c r="AB39" s="160">
        <f t="shared" si="2"/>
        <v>0</v>
      </c>
      <c r="AC39" s="160">
        <f t="shared" si="3"/>
        <v>0</v>
      </c>
      <c r="AD39" s="184">
        <f t="shared" si="4"/>
        <v>0</v>
      </c>
      <c r="AE39" s="183">
        <f t="shared" si="5"/>
        <v>0</v>
      </c>
      <c r="AF39" s="160">
        <f t="shared" si="6"/>
        <v>0</v>
      </c>
      <c r="AG39" s="160">
        <f t="shared" si="7"/>
        <v>0</v>
      </c>
      <c r="AH39" s="184">
        <f t="shared" si="8"/>
        <v>0</v>
      </c>
    </row>
    <row r="40" spans="2:34" s="32" customFormat="1" ht="20.100000000000001" customHeight="1" x14ac:dyDescent="0.45">
      <c r="B40" s="37"/>
      <c r="C40" s="203"/>
      <c r="D40" s="204"/>
      <c r="E40" s="199"/>
      <c r="F40" s="51"/>
      <c r="G40" s="90">
        <f t="shared" si="9"/>
        <v>0</v>
      </c>
      <c r="H40" s="203"/>
      <c r="I40" s="204"/>
      <c r="J40" s="96"/>
      <c r="K40" s="105"/>
      <c r="L40" s="90">
        <f t="shared" si="10"/>
        <v>0</v>
      </c>
      <c r="M40" s="142">
        <f t="shared" si="0"/>
        <v>0</v>
      </c>
      <c r="N40" s="288"/>
      <c r="O40" s="289"/>
      <c r="P40" s="289"/>
      <c r="Q40" s="290"/>
      <c r="R40" s="288"/>
      <c r="S40" s="289"/>
      <c r="T40" s="289"/>
      <c r="U40" s="290"/>
      <c r="V40" s="312"/>
      <c r="W40" s="312"/>
      <c r="Y40" s="37"/>
      <c r="AA40" s="183">
        <f t="shared" si="1"/>
        <v>0</v>
      </c>
      <c r="AB40" s="160">
        <f t="shared" si="2"/>
        <v>0</v>
      </c>
      <c r="AC40" s="160">
        <f t="shared" si="3"/>
        <v>0</v>
      </c>
      <c r="AD40" s="184">
        <f t="shared" si="4"/>
        <v>0</v>
      </c>
      <c r="AE40" s="183">
        <f t="shared" si="5"/>
        <v>0</v>
      </c>
      <c r="AF40" s="160">
        <f t="shared" si="6"/>
        <v>0</v>
      </c>
      <c r="AG40" s="160">
        <f t="shared" si="7"/>
        <v>0</v>
      </c>
      <c r="AH40" s="184">
        <f t="shared" si="8"/>
        <v>0</v>
      </c>
    </row>
    <row r="41" spans="2:34" s="32" customFormat="1" ht="20.100000000000001" customHeight="1" x14ac:dyDescent="0.45">
      <c r="B41" s="37"/>
      <c r="C41" s="203"/>
      <c r="D41" s="204"/>
      <c r="E41" s="199"/>
      <c r="F41" s="51"/>
      <c r="G41" s="90">
        <f t="shared" si="9"/>
        <v>0</v>
      </c>
      <c r="H41" s="203"/>
      <c r="I41" s="204"/>
      <c r="J41" s="96"/>
      <c r="K41" s="105"/>
      <c r="L41" s="90">
        <f t="shared" si="10"/>
        <v>0</v>
      </c>
      <c r="M41" s="142">
        <f t="shared" si="0"/>
        <v>0</v>
      </c>
      <c r="N41" s="288"/>
      <c r="O41" s="289"/>
      <c r="P41" s="289"/>
      <c r="Q41" s="290"/>
      <c r="R41" s="288"/>
      <c r="S41" s="289"/>
      <c r="T41" s="289"/>
      <c r="U41" s="290"/>
      <c r="V41" s="312"/>
      <c r="W41" s="312"/>
      <c r="Y41" s="37"/>
      <c r="AA41" s="183">
        <f t="shared" si="1"/>
        <v>0</v>
      </c>
      <c r="AB41" s="160">
        <f t="shared" si="2"/>
        <v>0</v>
      </c>
      <c r="AC41" s="160">
        <f t="shared" si="3"/>
        <v>0</v>
      </c>
      <c r="AD41" s="184">
        <f t="shared" si="4"/>
        <v>0</v>
      </c>
      <c r="AE41" s="183">
        <f t="shared" si="5"/>
        <v>0</v>
      </c>
      <c r="AF41" s="160">
        <f t="shared" si="6"/>
        <v>0</v>
      </c>
      <c r="AG41" s="160">
        <f t="shared" si="7"/>
        <v>0</v>
      </c>
      <c r="AH41" s="184">
        <f t="shared" si="8"/>
        <v>0</v>
      </c>
    </row>
    <row r="42" spans="2:34" s="32" customFormat="1" ht="20.100000000000001" customHeight="1" x14ac:dyDescent="0.45">
      <c r="B42" s="37"/>
      <c r="C42" s="203"/>
      <c r="D42" s="204"/>
      <c r="E42" s="199"/>
      <c r="F42" s="51"/>
      <c r="G42" s="90">
        <f t="shared" si="9"/>
        <v>0</v>
      </c>
      <c r="H42" s="203"/>
      <c r="I42" s="204"/>
      <c r="J42" s="96"/>
      <c r="K42" s="105"/>
      <c r="L42" s="90">
        <f t="shared" si="10"/>
        <v>0</v>
      </c>
      <c r="M42" s="142">
        <f t="shared" si="0"/>
        <v>0</v>
      </c>
      <c r="N42" s="288"/>
      <c r="O42" s="289"/>
      <c r="P42" s="289"/>
      <c r="Q42" s="290"/>
      <c r="R42" s="288"/>
      <c r="S42" s="289"/>
      <c r="T42" s="289"/>
      <c r="U42" s="290"/>
      <c r="V42" s="312"/>
      <c r="W42" s="312"/>
      <c r="Y42" s="37"/>
      <c r="AA42" s="183">
        <f t="shared" si="1"/>
        <v>0</v>
      </c>
      <c r="AB42" s="160">
        <f t="shared" si="2"/>
        <v>0</v>
      </c>
      <c r="AC42" s="160">
        <f t="shared" si="3"/>
        <v>0</v>
      </c>
      <c r="AD42" s="184">
        <f t="shared" si="4"/>
        <v>0</v>
      </c>
      <c r="AE42" s="183">
        <f t="shared" si="5"/>
        <v>0</v>
      </c>
      <c r="AF42" s="160">
        <f t="shared" si="6"/>
        <v>0</v>
      </c>
      <c r="AG42" s="160">
        <f t="shared" si="7"/>
        <v>0</v>
      </c>
      <c r="AH42" s="184">
        <f t="shared" si="8"/>
        <v>0</v>
      </c>
    </row>
    <row r="43" spans="2:34" s="32" customFormat="1" ht="20.100000000000001" customHeight="1" x14ac:dyDescent="0.45">
      <c r="B43" s="37"/>
      <c r="C43" s="203"/>
      <c r="D43" s="204"/>
      <c r="E43" s="199"/>
      <c r="F43" s="51"/>
      <c r="G43" s="90">
        <f t="shared" si="9"/>
        <v>0</v>
      </c>
      <c r="H43" s="203"/>
      <c r="I43" s="204"/>
      <c r="J43" s="96"/>
      <c r="K43" s="105"/>
      <c r="L43" s="90">
        <f t="shared" si="10"/>
        <v>0</v>
      </c>
      <c r="M43" s="142">
        <f t="shared" si="0"/>
        <v>0</v>
      </c>
      <c r="N43" s="288"/>
      <c r="O43" s="289"/>
      <c r="P43" s="289"/>
      <c r="Q43" s="290"/>
      <c r="R43" s="288"/>
      <c r="S43" s="289"/>
      <c r="T43" s="289"/>
      <c r="U43" s="290"/>
      <c r="V43" s="312"/>
      <c r="W43" s="312"/>
      <c r="Y43" s="37"/>
      <c r="AA43" s="183">
        <f t="shared" si="1"/>
        <v>0</v>
      </c>
      <c r="AB43" s="160">
        <f t="shared" si="2"/>
        <v>0</v>
      </c>
      <c r="AC43" s="160">
        <f t="shared" si="3"/>
        <v>0</v>
      </c>
      <c r="AD43" s="184">
        <f t="shared" si="4"/>
        <v>0</v>
      </c>
      <c r="AE43" s="183">
        <f t="shared" si="5"/>
        <v>0</v>
      </c>
      <c r="AF43" s="160">
        <f t="shared" si="6"/>
        <v>0</v>
      </c>
      <c r="AG43" s="160">
        <f t="shared" si="7"/>
        <v>0</v>
      </c>
      <c r="AH43" s="184">
        <f t="shared" si="8"/>
        <v>0</v>
      </c>
    </row>
    <row r="44" spans="2:34" s="32" customFormat="1" ht="20.100000000000001" customHeight="1" x14ac:dyDescent="0.45">
      <c r="B44" s="37"/>
      <c r="C44" s="203"/>
      <c r="D44" s="204"/>
      <c r="E44" s="199"/>
      <c r="F44" s="51"/>
      <c r="G44" s="90">
        <f t="shared" si="9"/>
        <v>0</v>
      </c>
      <c r="H44" s="203"/>
      <c r="I44" s="204"/>
      <c r="J44" s="96"/>
      <c r="K44" s="105"/>
      <c r="L44" s="90">
        <f t="shared" si="10"/>
        <v>0</v>
      </c>
      <c r="M44" s="142">
        <f t="shared" si="0"/>
        <v>0</v>
      </c>
      <c r="N44" s="288"/>
      <c r="O44" s="289"/>
      <c r="P44" s="289"/>
      <c r="Q44" s="290"/>
      <c r="R44" s="288"/>
      <c r="S44" s="289"/>
      <c r="T44" s="289"/>
      <c r="U44" s="290"/>
      <c r="V44" s="312"/>
      <c r="W44" s="312"/>
      <c r="Y44" s="37"/>
      <c r="AA44" s="183">
        <f t="shared" si="1"/>
        <v>0</v>
      </c>
      <c r="AB44" s="160">
        <f t="shared" si="2"/>
        <v>0</v>
      </c>
      <c r="AC44" s="160">
        <f t="shared" si="3"/>
        <v>0</v>
      </c>
      <c r="AD44" s="184">
        <f t="shared" si="4"/>
        <v>0</v>
      </c>
      <c r="AE44" s="183">
        <f t="shared" si="5"/>
        <v>0</v>
      </c>
      <c r="AF44" s="160">
        <f t="shared" si="6"/>
        <v>0</v>
      </c>
      <c r="AG44" s="160">
        <f t="shared" si="7"/>
        <v>0</v>
      </c>
      <c r="AH44" s="184">
        <f t="shared" si="8"/>
        <v>0</v>
      </c>
    </row>
    <row r="45" spans="2:34" s="32" customFormat="1" ht="20.100000000000001" customHeight="1" x14ac:dyDescent="0.45">
      <c r="B45" s="37"/>
      <c r="C45" s="203"/>
      <c r="D45" s="204"/>
      <c r="E45" s="199"/>
      <c r="F45" s="51"/>
      <c r="G45" s="90">
        <f t="shared" si="9"/>
        <v>0</v>
      </c>
      <c r="H45" s="203"/>
      <c r="I45" s="204"/>
      <c r="J45" s="96"/>
      <c r="K45" s="105"/>
      <c r="L45" s="90">
        <f t="shared" si="10"/>
        <v>0</v>
      </c>
      <c r="M45" s="142">
        <f t="shared" si="0"/>
        <v>0</v>
      </c>
      <c r="N45" s="288"/>
      <c r="O45" s="289"/>
      <c r="P45" s="289"/>
      <c r="Q45" s="290"/>
      <c r="R45" s="288"/>
      <c r="S45" s="289"/>
      <c r="T45" s="289"/>
      <c r="U45" s="290"/>
      <c r="V45" s="312"/>
      <c r="W45" s="312"/>
      <c r="Y45" s="37"/>
      <c r="AA45" s="183">
        <f t="shared" si="1"/>
        <v>0</v>
      </c>
      <c r="AB45" s="160">
        <f t="shared" si="2"/>
        <v>0</v>
      </c>
      <c r="AC45" s="160">
        <f t="shared" si="3"/>
        <v>0</v>
      </c>
      <c r="AD45" s="184">
        <f t="shared" si="4"/>
        <v>0</v>
      </c>
      <c r="AE45" s="183">
        <f t="shared" si="5"/>
        <v>0</v>
      </c>
      <c r="AF45" s="160">
        <f t="shared" si="6"/>
        <v>0</v>
      </c>
      <c r="AG45" s="160">
        <f t="shared" si="7"/>
        <v>0</v>
      </c>
      <c r="AH45" s="184">
        <f t="shared" si="8"/>
        <v>0</v>
      </c>
    </row>
    <row r="46" spans="2:34" s="32" customFormat="1" ht="20.100000000000001" customHeight="1" x14ac:dyDescent="0.45">
      <c r="B46" s="37"/>
      <c r="C46" s="203"/>
      <c r="D46" s="204"/>
      <c r="E46" s="199"/>
      <c r="F46" s="51"/>
      <c r="G46" s="90">
        <f t="shared" si="9"/>
        <v>0</v>
      </c>
      <c r="H46" s="203"/>
      <c r="I46" s="204"/>
      <c r="J46" s="96"/>
      <c r="K46" s="105"/>
      <c r="L46" s="90">
        <f t="shared" si="10"/>
        <v>0</v>
      </c>
      <c r="M46" s="142">
        <f t="shared" ref="M46:M64" si="11">SUM(L46,G46)</f>
        <v>0</v>
      </c>
      <c r="N46" s="288"/>
      <c r="O46" s="289"/>
      <c r="P46" s="289"/>
      <c r="Q46" s="290"/>
      <c r="R46" s="288"/>
      <c r="S46" s="289"/>
      <c r="T46" s="289"/>
      <c r="U46" s="290"/>
      <c r="V46" s="312"/>
      <c r="W46" s="312"/>
      <c r="Y46" s="37"/>
      <c r="AA46" s="183">
        <f t="shared" si="1"/>
        <v>0</v>
      </c>
      <c r="AB46" s="160">
        <f t="shared" si="2"/>
        <v>0</v>
      </c>
      <c r="AC46" s="160">
        <f t="shared" si="3"/>
        <v>0</v>
      </c>
      <c r="AD46" s="184">
        <f t="shared" si="4"/>
        <v>0</v>
      </c>
      <c r="AE46" s="183">
        <f t="shared" si="5"/>
        <v>0</v>
      </c>
      <c r="AF46" s="160">
        <f t="shared" si="6"/>
        <v>0</v>
      </c>
      <c r="AG46" s="160">
        <f t="shared" si="7"/>
        <v>0</v>
      </c>
      <c r="AH46" s="184">
        <f t="shared" si="8"/>
        <v>0</v>
      </c>
    </row>
    <row r="47" spans="2:34" s="32" customFormat="1" ht="20.100000000000001" customHeight="1" x14ac:dyDescent="0.45">
      <c r="B47" s="37"/>
      <c r="C47" s="203"/>
      <c r="D47" s="204"/>
      <c r="E47" s="199"/>
      <c r="F47" s="51"/>
      <c r="G47" s="90">
        <f t="shared" si="9"/>
        <v>0</v>
      </c>
      <c r="H47" s="203"/>
      <c r="I47" s="204"/>
      <c r="J47" s="96"/>
      <c r="K47" s="105"/>
      <c r="L47" s="90">
        <f t="shared" si="10"/>
        <v>0</v>
      </c>
      <c r="M47" s="142">
        <f t="shared" si="11"/>
        <v>0</v>
      </c>
      <c r="N47" s="288"/>
      <c r="O47" s="289"/>
      <c r="P47" s="289"/>
      <c r="Q47" s="290"/>
      <c r="R47" s="288"/>
      <c r="S47" s="289"/>
      <c r="T47" s="289"/>
      <c r="U47" s="290"/>
      <c r="V47" s="312"/>
      <c r="W47" s="312"/>
      <c r="Y47" s="37"/>
      <c r="AA47" s="183">
        <f t="shared" si="1"/>
        <v>0</v>
      </c>
      <c r="AB47" s="160">
        <f t="shared" si="2"/>
        <v>0</v>
      </c>
      <c r="AC47" s="160">
        <f t="shared" si="3"/>
        <v>0</v>
      </c>
      <c r="AD47" s="184">
        <f t="shared" si="4"/>
        <v>0</v>
      </c>
      <c r="AE47" s="183">
        <f t="shared" si="5"/>
        <v>0</v>
      </c>
      <c r="AF47" s="160">
        <f t="shared" si="6"/>
        <v>0</v>
      </c>
      <c r="AG47" s="160">
        <f t="shared" si="7"/>
        <v>0</v>
      </c>
      <c r="AH47" s="184">
        <f t="shared" si="8"/>
        <v>0</v>
      </c>
    </row>
    <row r="48" spans="2:34" s="32" customFormat="1" ht="20.100000000000001" customHeight="1" x14ac:dyDescent="0.45">
      <c r="B48" s="37"/>
      <c r="C48" s="203"/>
      <c r="D48" s="204"/>
      <c r="E48" s="199"/>
      <c r="F48" s="51"/>
      <c r="G48" s="90">
        <f t="shared" si="9"/>
        <v>0</v>
      </c>
      <c r="H48" s="203"/>
      <c r="I48" s="204"/>
      <c r="J48" s="96"/>
      <c r="K48" s="105"/>
      <c r="L48" s="90">
        <f t="shared" si="10"/>
        <v>0</v>
      </c>
      <c r="M48" s="142">
        <f t="shared" si="11"/>
        <v>0</v>
      </c>
      <c r="N48" s="288"/>
      <c r="O48" s="289"/>
      <c r="P48" s="289"/>
      <c r="Q48" s="290"/>
      <c r="R48" s="288"/>
      <c r="S48" s="289"/>
      <c r="T48" s="289"/>
      <c r="U48" s="290"/>
      <c r="V48" s="312"/>
      <c r="W48" s="312"/>
      <c r="Y48" s="37"/>
      <c r="AA48" s="183">
        <f t="shared" si="1"/>
        <v>0</v>
      </c>
      <c r="AB48" s="160">
        <f t="shared" si="2"/>
        <v>0</v>
      </c>
      <c r="AC48" s="160">
        <f t="shared" si="3"/>
        <v>0</v>
      </c>
      <c r="AD48" s="184">
        <f t="shared" si="4"/>
        <v>0</v>
      </c>
      <c r="AE48" s="183">
        <f t="shared" si="5"/>
        <v>0</v>
      </c>
      <c r="AF48" s="160">
        <f t="shared" si="6"/>
        <v>0</v>
      </c>
      <c r="AG48" s="160">
        <f t="shared" si="7"/>
        <v>0</v>
      </c>
      <c r="AH48" s="184">
        <f t="shared" si="8"/>
        <v>0</v>
      </c>
    </row>
    <row r="49" spans="2:34" s="32" customFormat="1" ht="20.100000000000001" customHeight="1" x14ac:dyDescent="0.45">
      <c r="B49" s="37"/>
      <c r="C49" s="203"/>
      <c r="D49" s="204"/>
      <c r="E49" s="199"/>
      <c r="F49" s="51"/>
      <c r="G49" s="90">
        <f t="shared" si="9"/>
        <v>0</v>
      </c>
      <c r="H49" s="203"/>
      <c r="I49" s="204"/>
      <c r="J49" s="96"/>
      <c r="K49" s="105"/>
      <c r="L49" s="90">
        <f t="shared" si="10"/>
        <v>0</v>
      </c>
      <c r="M49" s="142">
        <f t="shared" si="11"/>
        <v>0</v>
      </c>
      <c r="N49" s="288"/>
      <c r="O49" s="289"/>
      <c r="P49" s="289"/>
      <c r="Q49" s="290"/>
      <c r="R49" s="288"/>
      <c r="S49" s="289"/>
      <c r="T49" s="289"/>
      <c r="U49" s="290"/>
      <c r="V49" s="312"/>
      <c r="W49" s="312"/>
      <c r="Y49" s="37"/>
      <c r="AA49" s="183">
        <f t="shared" si="1"/>
        <v>0</v>
      </c>
      <c r="AB49" s="160">
        <f t="shared" si="2"/>
        <v>0</v>
      </c>
      <c r="AC49" s="160">
        <f t="shared" si="3"/>
        <v>0</v>
      </c>
      <c r="AD49" s="184">
        <f t="shared" si="4"/>
        <v>0</v>
      </c>
      <c r="AE49" s="183">
        <f t="shared" si="5"/>
        <v>0</v>
      </c>
      <c r="AF49" s="160">
        <f t="shared" si="6"/>
        <v>0</v>
      </c>
      <c r="AG49" s="160">
        <f t="shared" si="7"/>
        <v>0</v>
      </c>
      <c r="AH49" s="184">
        <f t="shared" si="8"/>
        <v>0</v>
      </c>
    </row>
    <row r="50" spans="2:34" s="32" customFormat="1" ht="20.100000000000001" customHeight="1" x14ac:dyDescent="0.45">
      <c r="B50" s="37"/>
      <c r="C50" s="203"/>
      <c r="D50" s="204"/>
      <c r="E50" s="199"/>
      <c r="F50" s="51"/>
      <c r="G50" s="90">
        <f t="shared" si="9"/>
        <v>0</v>
      </c>
      <c r="H50" s="203"/>
      <c r="I50" s="204"/>
      <c r="J50" s="96"/>
      <c r="K50" s="105"/>
      <c r="L50" s="90">
        <f t="shared" si="10"/>
        <v>0</v>
      </c>
      <c r="M50" s="142">
        <f t="shared" si="11"/>
        <v>0</v>
      </c>
      <c r="N50" s="288"/>
      <c r="O50" s="289"/>
      <c r="P50" s="289"/>
      <c r="Q50" s="290"/>
      <c r="R50" s="288"/>
      <c r="S50" s="289"/>
      <c r="T50" s="289"/>
      <c r="U50" s="290"/>
      <c r="V50" s="312"/>
      <c r="W50" s="312"/>
      <c r="Y50" s="37"/>
      <c r="AA50" s="183">
        <f t="shared" si="1"/>
        <v>0</v>
      </c>
      <c r="AB50" s="160">
        <f t="shared" si="2"/>
        <v>0</v>
      </c>
      <c r="AC50" s="160">
        <f t="shared" si="3"/>
        <v>0</v>
      </c>
      <c r="AD50" s="184">
        <f t="shared" si="4"/>
        <v>0</v>
      </c>
      <c r="AE50" s="183">
        <f t="shared" si="5"/>
        <v>0</v>
      </c>
      <c r="AF50" s="160">
        <f t="shared" si="6"/>
        <v>0</v>
      </c>
      <c r="AG50" s="160">
        <f t="shared" si="7"/>
        <v>0</v>
      </c>
      <c r="AH50" s="184">
        <f t="shared" si="8"/>
        <v>0</v>
      </c>
    </row>
    <row r="51" spans="2:34" s="32" customFormat="1" ht="20.100000000000001" customHeight="1" x14ac:dyDescent="0.45">
      <c r="B51" s="37"/>
      <c r="C51" s="203"/>
      <c r="D51" s="204"/>
      <c r="E51" s="199"/>
      <c r="F51" s="51"/>
      <c r="G51" s="90">
        <f t="shared" si="9"/>
        <v>0</v>
      </c>
      <c r="H51" s="203"/>
      <c r="I51" s="204"/>
      <c r="J51" s="96"/>
      <c r="K51" s="105"/>
      <c r="L51" s="90">
        <f t="shared" si="10"/>
        <v>0</v>
      </c>
      <c r="M51" s="142">
        <f t="shared" si="11"/>
        <v>0</v>
      </c>
      <c r="N51" s="288"/>
      <c r="O51" s="289"/>
      <c r="P51" s="289"/>
      <c r="Q51" s="290"/>
      <c r="R51" s="288"/>
      <c r="S51" s="289"/>
      <c r="T51" s="289"/>
      <c r="U51" s="290"/>
      <c r="V51" s="312"/>
      <c r="W51" s="312"/>
      <c r="Y51" s="37"/>
      <c r="AA51" s="183">
        <f t="shared" si="1"/>
        <v>0</v>
      </c>
      <c r="AB51" s="160">
        <f t="shared" si="2"/>
        <v>0</v>
      </c>
      <c r="AC51" s="160">
        <f t="shared" si="3"/>
        <v>0</v>
      </c>
      <c r="AD51" s="184">
        <f t="shared" si="4"/>
        <v>0</v>
      </c>
      <c r="AE51" s="183">
        <f t="shared" si="5"/>
        <v>0</v>
      </c>
      <c r="AF51" s="160">
        <f t="shared" si="6"/>
        <v>0</v>
      </c>
      <c r="AG51" s="160">
        <f t="shared" si="7"/>
        <v>0</v>
      </c>
      <c r="AH51" s="184">
        <f t="shared" si="8"/>
        <v>0</v>
      </c>
    </row>
    <row r="52" spans="2:34" s="32" customFormat="1" ht="20.100000000000001" customHeight="1" x14ac:dyDescent="0.45">
      <c r="B52" s="37"/>
      <c r="C52" s="203"/>
      <c r="D52" s="204"/>
      <c r="E52" s="199"/>
      <c r="F52" s="51"/>
      <c r="G52" s="90">
        <f t="shared" si="9"/>
        <v>0</v>
      </c>
      <c r="H52" s="203"/>
      <c r="I52" s="204"/>
      <c r="J52" s="96"/>
      <c r="K52" s="105"/>
      <c r="L52" s="90">
        <f t="shared" si="10"/>
        <v>0</v>
      </c>
      <c r="M52" s="142">
        <f t="shared" si="11"/>
        <v>0</v>
      </c>
      <c r="N52" s="288"/>
      <c r="O52" s="289"/>
      <c r="P52" s="289"/>
      <c r="Q52" s="290"/>
      <c r="R52" s="288"/>
      <c r="S52" s="289"/>
      <c r="T52" s="289"/>
      <c r="U52" s="290"/>
      <c r="V52" s="312"/>
      <c r="W52" s="312"/>
      <c r="Y52" s="37"/>
      <c r="AA52" s="183">
        <f t="shared" si="1"/>
        <v>0</v>
      </c>
      <c r="AB52" s="160">
        <f t="shared" si="2"/>
        <v>0</v>
      </c>
      <c r="AC52" s="160">
        <f t="shared" si="3"/>
        <v>0</v>
      </c>
      <c r="AD52" s="184">
        <f t="shared" si="4"/>
        <v>0</v>
      </c>
      <c r="AE52" s="183">
        <f t="shared" si="5"/>
        <v>0</v>
      </c>
      <c r="AF52" s="160">
        <f t="shared" si="6"/>
        <v>0</v>
      </c>
      <c r="AG52" s="160">
        <f t="shared" si="7"/>
        <v>0</v>
      </c>
      <c r="AH52" s="184">
        <f t="shared" si="8"/>
        <v>0</v>
      </c>
    </row>
    <row r="53" spans="2:34" s="32" customFormat="1" ht="20.100000000000001" customHeight="1" x14ac:dyDescent="0.45">
      <c r="B53" s="37"/>
      <c r="C53" s="203"/>
      <c r="D53" s="204"/>
      <c r="E53" s="199"/>
      <c r="F53" s="51"/>
      <c r="G53" s="90">
        <f t="shared" si="9"/>
        <v>0</v>
      </c>
      <c r="H53" s="203"/>
      <c r="I53" s="204"/>
      <c r="J53" s="96"/>
      <c r="K53" s="105"/>
      <c r="L53" s="90">
        <f t="shared" si="10"/>
        <v>0</v>
      </c>
      <c r="M53" s="142">
        <f t="shared" si="11"/>
        <v>0</v>
      </c>
      <c r="N53" s="288"/>
      <c r="O53" s="289"/>
      <c r="P53" s="289"/>
      <c r="Q53" s="290"/>
      <c r="R53" s="288"/>
      <c r="S53" s="289"/>
      <c r="T53" s="289"/>
      <c r="U53" s="290"/>
      <c r="V53" s="312"/>
      <c r="W53" s="312"/>
      <c r="Y53" s="37"/>
      <c r="AA53" s="183">
        <f t="shared" si="1"/>
        <v>0</v>
      </c>
      <c r="AB53" s="160">
        <f t="shared" si="2"/>
        <v>0</v>
      </c>
      <c r="AC53" s="160">
        <f t="shared" si="3"/>
        <v>0</v>
      </c>
      <c r="AD53" s="184">
        <f t="shared" si="4"/>
        <v>0</v>
      </c>
      <c r="AE53" s="183">
        <f t="shared" si="5"/>
        <v>0</v>
      </c>
      <c r="AF53" s="160">
        <f t="shared" si="6"/>
        <v>0</v>
      </c>
      <c r="AG53" s="160">
        <f t="shared" si="7"/>
        <v>0</v>
      </c>
      <c r="AH53" s="184">
        <f t="shared" si="8"/>
        <v>0</v>
      </c>
    </row>
    <row r="54" spans="2:34" s="32" customFormat="1" ht="20.100000000000001" customHeight="1" x14ac:dyDescent="0.45">
      <c r="B54" s="37"/>
      <c r="C54" s="203"/>
      <c r="D54" s="204"/>
      <c r="E54" s="199"/>
      <c r="F54" s="51"/>
      <c r="G54" s="90">
        <f t="shared" si="9"/>
        <v>0</v>
      </c>
      <c r="H54" s="203"/>
      <c r="I54" s="204"/>
      <c r="J54" s="96"/>
      <c r="K54" s="105"/>
      <c r="L54" s="90">
        <f t="shared" si="10"/>
        <v>0</v>
      </c>
      <c r="M54" s="142">
        <f t="shared" si="11"/>
        <v>0</v>
      </c>
      <c r="N54" s="288"/>
      <c r="O54" s="289"/>
      <c r="P54" s="289"/>
      <c r="Q54" s="290"/>
      <c r="R54" s="288"/>
      <c r="S54" s="289"/>
      <c r="T54" s="289"/>
      <c r="U54" s="290"/>
      <c r="V54" s="312"/>
      <c r="W54" s="312"/>
      <c r="Y54" s="37"/>
      <c r="AA54" s="183">
        <f t="shared" si="1"/>
        <v>0</v>
      </c>
      <c r="AB54" s="160">
        <f t="shared" si="2"/>
        <v>0</v>
      </c>
      <c r="AC54" s="160">
        <f t="shared" si="3"/>
        <v>0</v>
      </c>
      <c r="AD54" s="184">
        <f t="shared" si="4"/>
        <v>0</v>
      </c>
      <c r="AE54" s="183">
        <f t="shared" si="5"/>
        <v>0</v>
      </c>
      <c r="AF54" s="160">
        <f t="shared" si="6"/>
        <v>0</v>
      </c>
      <c r="AG54" s="160">
        <f t="shared" si="7"/>
        <v>0</v>
      </c>
      <c r="AH54" s="184">
        <f t="shared" si="8"/>
        <v>0</v>
      </c>
    </row>
    <row r="55" spans="2:34" s="32" customFormat="1" ht="20.100000000000001" customHeight="1" x14ac:dyDescent="0.45">
      <c r="B55" s="37"/>
      <c r="C55" s="203"/>
      <c r="D55" s="204"/>
      <c r="E55" s="199"/>
      <c r="F55" s="51"/>
      <c r="G55" s="90">
        <f t="shared" si="9"/>
        <v>0</v>
      </c>
      <c r="H55" s="203"/>
      <c r="I55" s="204"/>
      <c r="J55" s="96"/>
      <c r="K55" s="105"/>
      <c r="L55" s="90">
        <f t="shared" si="10"/>
        <v>0</v>
      </c>
      <c r="M55" s="142">
        <f t="shared" si="11"/>
        <v>0</v>
      </c>
      <c r="N55" s="288"/>
      <c r="O55" s="289"/>
      <c r="P55" s="289"/>
      <c r="Q55" s="290"/>
      <c r="R55" s="288"/>
      <c r="S55" s="289"/>
      <c r="T55" s="289"/>
      <c r="U55" s="290"/>
      <c r="V55" s="312"/>
      <c r="W55" s="312"/>
      <c r="Y55" s="37"/>
      <c r="AA55" s="183">
        <f t="shared" si="1"/>
        <v>0</v>
      </c>
      <c r="AB55" s="160">
        <f t="shared" si="2"/>
        <v>0</v>
      </c>
      <c r="AC55" s="160">
        <f t="shared" si="3"/>
        <v>0</v>
      </c>
      <c r="AD55" s="184">
        <f t="shared" si="4"/>
        <v>0</v>
      </c>
      <c r="AE55" s="183">
        <f t="shared" si="5"/>
        <v>0</v>
      </c>
      <c r="AF55" s="160">
        <f t="shared" si="6"/>
        <v>0</v>
      </c>
      <c r="AG55" s="160">
        <f t="shared" si="7"/>
        <v>0</v>
      </c>
      <c r="AH55" s="184">
        <f t="shared" si="8"/>
        <v>0</v>
      </c>
    </row>
    <row r="56" spans="2:34" s="32" customFormat="1" ht="20.100000000000001" customHeight="1" x14ac:dyDescent="0.45">
      <c r="B56" s="37"/>
      <c r="C56" s="203"/>
      <c r="D56" s="204"/>
      <c r="E56" s="199"/>
      <c r="F56" s="51"/>
      <c r="G56" s="90">
        <f t="shared" si="9"/>
        <v>0</v>
      </c>
      <c r="H56" s="203"/>
      <c r="I56" s="204"/>
      <c r="J56" s="96"/>
      <c r="K56" s="105"/>
      <c r="L56" s="90">
        <f t="shared" si="10"/>
        <v>0</v>
      </c>
      <c r="M56" s="142">
        <f t="shared" si="11"/>
        <v>0</v>
      </c>
      <c r="N56" s="288"/>
      <c r="O56" s="289"/>
      <c r="P56" s="289"/>
      <c r="Q56" s="290"/>
      <c r="R56" s="288"/>
      <c r="S56" s="289"/>
      <c r="T56" s="289"/>
      <c r="U56" s="290"/>
      <c r="V56" s="312"/>
      <c r="W56" s="312"/>
      <c r="Y56" s="37"/>
      <c r="AA56" s="183">
        <f t="shared" si="1"/>
        <v>0</v>
      </c>
      <c r="AB56" s="160">
        <f t="shared" si="2"/>
        <v>0</v>
      </c>
      <c r="AC56" s="160">
        <f t="shared" si="3"/>
        <v>0</v>
      </c>
      <c r="AD56" s="184">
        <f t="shared" si="4"/>
        <v>0</v>
      </c>
      <c r="AE56" s="183">
        <f t="shared" si="5"/>
        <v>0</v>
      </c>
      <c r="AF56" s="160">
        <f t="shared" si="6"/>
        <v>0</v>
      </c>
      <c r="AG56" s="160">
        <f t="shared" si="7"/>
        <v>0</v>
      </c>
      <c r="AH56" s="184">
        <f t="shared" si="8"/>
        <v>0</v>
      </c>
    </row>
    <row r="57" spans="2:34" s="32" customFormat="1" ht="20.100000000000001" customHeight="1" x14ac:dyDescent="0.45">
      <c r="B57" s="37"/>
      <c r="C57" s="203"/>
      <c r="D57" s="204"/>
      <c r="E57" s="199"/>
      <c r="F57" s="51"/>
      <c r="G57" s="90">
        <f t="shared" si="9"/>
        <v>0</v>
      </c>
      <c r="H57" s="203"/>
      <c r="I57" s="204"/>
      <c r="J57" s="96"/>
      <c r="K57" s="105"/>
      <c r="L57" s="90">
        <f t="shared" si="10"/>
        <v>0</v>
      </c>
      <c r="M57" s="142">
        <f t="shared" si="11"/>
        <v>0</v>
      </c>
      <c r="N57" s="288"/>
      <c r="O57" s="289"/>
      <c r="P57" s="289"/>
      <c r="Q57" s="290"/>
      <c r="R57" s="288"/>
      <c r="S57" s="289"/>
      <c r="T57" s="289"/>
      <c r="U57" s="290"/>
      <c r="V57" s="312"/>
      <c r="W57" s="312"/>
      <c r="Y57" s="37"/>
      <c r="AA57" s="183">
        <f t="shared" si="1"/>
        <v>0</v>
      </c>
      <c r="AB57" s="160">
        <f t="shared" si="2"/>
        <v>0</v>
      </c>
      <c r="AC57" s="160">
        <f t="shared" si="3"/>
        <v>0</v>
      </c>
      <c r="AD57" s="184">
        <f t="shared" si="4"/>
        <v>0</v>
      </c>
      <c r="AE57" s="183">
        <f t="shared" si="5"/>
        <v>0</v>
      </c>
      <c r="AF57" s="160">
        <f t="shared" si="6"/>
        <v>0</v>
      </c>
      <c r="AG57" s="160">
        <f t="shared" si="7"/>
        <v>0</v>
      </c>
      <c r="AH57" s="184">
        <f t="shared" si="8"/>
        <v>0</v>
      </c>
    </row>
    <row r="58" spans="2:34" s="32" customFormat="1" ht="20.100000000000001" customHeight="1" x14ac:dyDescent="0.45">
      <c r="B58" s="37"/>
      <c r="C58" s="203"/>
      <c r="D58" s="204"/>
      <c r="E58" s="199"/>
      <c r="F58" s="51"/>
      <c r="G58" s="90">
        <f t="shared" si="9"/>
        <v>0</v>
      </c>
      <c r="H58" s="203"/>
      <c r="I58" s="204"/>
      <c r="J58" s="96"/>
      <c r="K58" s="105"/>
      <c r="L58" s="90">
        <f t="shared" si="10"/>
        <v>0</v>
      </c>
      <c r="M58" s="142">
        <f t="shared" si="11"/>
        <v>0</v>
      </c>
      <c r="N58" s="288"/>
      <c r="O58" s="289"/>
      <c r="P58" s="289"/>
      <c r="Q58" s="290"/>
      <c r="R58" s="288"/>
      <c r="S58" s="289"/>
      <c r="T58" s="289"/>
      <c r="U58" s="290"/>
      <c r="V58" s="312"/>
      <c r="W58" s="312"/>
      <c r="Y58" s="37"/>
      <c r="AA58" s="183">
        <f t="shared" si="1"/>
        <v>0</v>
      </c>
      <c r="AB58" s="160">
        <f t="shared" si="2"/>
        <v>0</v>
      </c>
      <c r="AC58" s="160">
        <f t="shared" si="3"/>
        <v>0</v>
      </c>
      <c r="AD58" s="184">
        <f t="shared" si="4"/>
        <v>0</v>
      </c>
      <c r="AE58" s="183">
        <f t="shared" si="5"/>
        <v>0</v>
      </c>
      <c r="AF58" s="160">
        <f t="shared" si="6"/>
        <v>0</v>
      </c>
      <c r="AG58" s="160">
        <f t="shared" si="7"/>
        <v>0</v>
      </c>
      <c r="AH58" s="184">
        <f t="shared" si="8"/>
        <v>0</v>
      </c>
    </row>
    <row r="59" spans="2:34" s="32" customFormat="1" ht="20.100000000000001" customHeight="1" x14ac:dyDescent="0.45">
      <c r="B59" s="37"/>
      <c r="C59" s="203"/>
      <c r="D59" s="204"/>
      <c r="E59" s="199"/>
      <c r="F59" s="51"/>
      <c r="G59" s="90">
        <f t="shared" si="9"/>
        <v>0</v>
      </c>
      <c r="H59" s="203"/>
      <c r="I59" s="204"/>
      <c r="J59" s="96"/>
      <c r="K59" s="105"/>
      <c r="L59" s="90">
        <f t="shared" si="10"/>
        <v>0</v>
      </c>
      <c r="M59" s="142">
        <f t="shared" si="11"/>
        <v>0</v>
      </c>
      <c r="N59" s="288"/>
      <c r="O59" s="289"/>
      <c r="P59" s="289"/>
      <c r="Q59" s="290"/>
      <c r="R59" s="288"/>
      <c r="S59" s="289"/>
      <c r="T59" s="289"/>
      <c r="U59" s="290"/>
      <c r="V59" s="312"/>
      <c r="W59" s="312"/>
      <c r="Y59" s="37"/>
      <c r="AA59" s="183">
        <f t="shared" si="1"/>
        <v>0</v>
      </c>
      <c r="AB59" s="160">
        <f t="shared" si="2"/>
        <v>0</v>
      </c>
      <c r="AC59" s="160">
        <f t="shared" si="3"/>
        <v>0</v>
      </c>
      <c r="AD59" s="184">
        <f t="shared" si="4"/>
        <v>0</v>
      </c>
      <c r="AE59" s="183">
        <f t="shared" si="5"/>
        <v>0</v>
      </c>
      <c r="AF59" s="160">
        <f t="shared" si="6"/>
        <v>0</v>
      </c>
      <c r="AG59" s="160">
        <f t="shared" si="7"/>
        <v>0</v>
      </c>
      <c r="AH59" s="184">
        <f t="shared" si="8"/>
        <v>0</v>
      </c>
    </row>
    <row r="60" spans="2:34" s="32" customFormat="1" ht="20.100000000000001" customHeight="1" x14ac:dyDescent="0.45">
      <c r="B60" s="37"/>
      <c r="C60" s="203"/>
      <c r="D60" s="204"/>
      <c r="E60" s="199"/>
      <c r="F60" s="51"/>
      <c r="G60" s="90">
        <f t="shared" si="9"/>
        <v>0</v>
      </c>
      <c r="H60" s="203"/>
      <c r="I60" s="204"/>
      <c r="J60" s="96"/>
      <c r="K60" s="105"/>
      <c r="L60" s="90">
        <f t="shared" si="10"/>
        <v>0</v>
      </c>
      <c r="M60" s="142">
        <f t="shared" si="11"/>
        <v>0</v>
      </c>
      <c r="N60" s="288"/>
      <c r="O60" s="289"/>
      <c r="P60" s="289"/>
      <c r="Q60" s="290"/>
      <c r="R60" s="288"/>
      <c r="S60" s="289"/>
      <c r="T60" s="289"/>
      <c r="U60" s="290"/>
      <c r="V60" s="312"/>
      <c r="W60" s="312"/>
      <c r="Y60" s="37"/>
      <c r="AA60" s="183">
        <f t="shared" si="1"/>
        <v>0</v>
      </c>
      <c r="AB60" s="160">
        <f t="shared" si="2"/>
        <v>0</v>
      </c>
      <c r="AC60" s="160">
        <f t="shared" si="3"/>
        <v>0</v>
      </c>
      <c r="AD60" s="184">
        <f t="shared" si="4"/>
        <v>0</v>
      </c>
      <c r="AE60" s="183">
        <f t="shared" si="5"/>
        <v>0</v>
      </c>
      <c r="AF60" s="160">
        <f t="shared" si="6"/>
        <v>0</v>
      </c>
      <c r="AG60" s="160">
        <f t="shared" si="7"/>
        <v>0</v>
      </c>
      <c r="AH60" s="184">
        <f t="shared" si="8"/>
        <v>0</v>
      </c>
    </row>
    <row r="61" spans="2:34" s="32" customFormat="1" ht="20.100000000000001" customHeight="1" x14ac:dyDescent="0.45">
      <c r="B61" s="37"/>
      <c r="C61" s="203"/>
      <c r="D61" s="204"/>
      <c r="E61" s="199"/>
      <c r="F61" s="51"/>
      <c r="G61" s="90">
        <f t="shared" si="9"/>
        <v>0</v>
      </c>
      <c r="H61" s="203"/>
      <c r="I61" s="204"/>
      <c r="J61" s="96"/>
      <c r="K61" s="105"/>
      <c r="L61" s="90">
        <f t="shared" si="10"/>
        <v>0</v>
      </c>
      <c r="M61" s="142">
        <f t="shared" si="11"/>
        <v>0</v>
      </c>
      <c r="N61" s="288"/>
      <c r="O61" s="289"/>
      <c r="P61" s="289"/>
      <c r="Q61" s="290"/>
      <c r="R61" s="288"/>
      <c r="S61" s="289"/>
      <c r="T61" s="289"/>
      <c r="U61" s="290"/>
      <c r="V61" s="312"/>
      <c r="W61" s="312"/>
      <c r="Y61" s="37"/>
      <c r="AA61" s="183">
        <f t="shared" si="1"/>
        <v>0</v>
      </c>
      <c r="AB61" s="160">
        <f t="shared" si="2"/>
        <v>0</v>
      </c>
      <c r="AC61" s="160">
        <f t="shared" si="3"/>
        <v>0</v>
      </c>
      <c r="AD61" s="184">
        <f t="shared" si="4"/>
        <v>0</v>
      </c>
      <c r="AE61" s="183">
        <f t="shared" si="5"/>
        <v>0</v>
      </c>
      <c r="AF61" s="160">
        <f t="shared" si="6"/>
        <v>0</v>
      </c>
      <c r="AG61" s="160">
        <f t="shared" si="7"/>
        <v>0</v>
      </c>
      <c r="AH61" s="184">
        <f t="shared" si="8"/>
        <v>0</v>
      </c>
    </row>
    <row r="62" spans="2:34" s="32" customFormat="1" ht="20.100000000000001" customHeight="1" x14ac:dyDescent="0.45">
      <c r="B62" s="37"/>
      <c r="C62" s="203"/>
      <c r="D62" s="204"/>
      <c r="E62" s="199"/>
      <c r="F62" s="51"/>
      <c r="G62" s="90">
        <f t="shared" si="9"/>
        <v>0</v>
      </c>
      <c r="H62" s="203"/>
      <c r="I62" s="204"/>
      <c r="J62" s="96"/>
      <c r="K62" s="105"/>
      <c r="L62" s="90">
        <f t="shared" si="10"/>
        <v>0</v>
      </c>
      <c r="M62" s="142">
        <f t="shared" si="11"/>
        <v>0</v>
      </c>
      <c r="N62" s="288"/>
      <c r="O62" s="289"/>
      <c r="P62" s="289"/>
      <c r="Q62" s="290"/>
      <c r="R62" s="288"/>
      <c r="S62" s="289"/>
      <c r="T62" s="289"/>
      <c r="U62" s="290"/>
      <c r="V62" s="312"/>
      <c r="W62" s="312"/>
      <c r="Y62" s="37"/>
      <c r="AA62" s="183">
        <f t="shared" si="1"/>
        <v>0</v>
      </c>
      <c r="AB62" s="160">
        <f t="shared" si="2"/>
        <v>0</v>
      </c>
      <c r="AC62" s="160">
        <f t="shared" si="3"/>
        <v>0</v>
      </c>
      <c r="AD62" s="184">
        <f t="shared" si="4"/>
        <v>0</v>
      </c>
      <c r="AE62" s="183">
        <f t="shared" si="5"/>
        <v>0</v>
      </c>
      <c r="AF62" s="160">
        <f t="shared" si="6"/>
        <v>0</v>
      </c>
      <c r="AG62" s="160">
        <f t="shared" si="7"/>
        <v>0</v>
      </c>
      <c r="AH62" s="184">
        <f t="shared" si="8"/>
        <v>0</v>
      </c>
    </row>
    <row r="63" spans="2:34" s="32" customFormat="1" ht="20.100000000000001" customHeight="1" x14ac:dyDescent="0.45">
      <c r="B63" s="37"/>
      <c r="C63" s="203"/>
      <c r="D63" s="204"/>
      <c r="E63" s="199"/>
      <c r="F63" s="51"/>
      <c r="G63" s="90">
        <f t="shared" si="9"/>
        <v>0</v>
      </c>
      <c r="H63" s="203"/>
      <c r="I63" s="204"/>
      <c r="J63" s="96"/>
      <c r="K63" s="105"/>
      <c r="L63" s="90">
        <f t="shared" si="10"/>
        <v>0</v>
      </c>
      <c r="M63" s="142">
        <f t="shared" si="11"/>
        <v>0</v>
      </c>
      <c r="N63" s="288"/>
      <c r="O63" s="289"/>
      <c r="P63" s="289"/>
      <c r="Q63" s="290"/>
      <c r="R63" s="288"/>
      <c r="S63" s="289"/>
      <c r="T63" s="289"/>
      <c r="U63" s="290"/>
      <c r="V63" s="312"/>
      <c r="W63" s="312"/>
      <c r="Y63" s="37"/>
      <c r="AA63" s="183">
        <f t="shared" si="1"/>
        <v>0</v>
      </c>
      <c r="AB63" s="160">
        <f t="shared" si="2"/>
        <v>0</v>
      </c>
      <c r="AC63" s="160">
        <f t="shared" si="3"/>
        <v>0</v>
      </c>
      <c r="AD63" s="184">
        <f t="shared" si="4"/>
        <v>0</v>
      </c>
      <c r="AE63" s="183">
        <f t="shared" si="5"/>
        <v>0</v>
      </c>
      <c r="AF63" s="160">
        <f t="shared" si="6"/>
        <v>0</v>
      </c>
      <c r="AG63" s="160">
        <f t="shared" si="7"/>
        <v>0</v>
      </c>
      <c r="AH63" s="184">
        <f t="shared" si="8"/>
        <v>0</v>
      </c>
    </row>
    <row r="64" spans="2:34" s="32" customFormat="1" ht="20.100000000000001" customHeight="1" thickBot="1" x14ac:dyDescent="0.5">
      <c r="B64" s="42"/>
      <c r="C64" s="205"/>
      <c r="D64" s="206"/>
      <c r="E64" s="200"/>
      <c r="F64" s="52"/>
      <c r="G64" s="94">
        <f t="shared" si="9"/>
        <v>0</v>
      </c>
      <c r="H64" s="205"/>
      <c r="I64" s="206"/>
      <c r="J64" s="97"/>
      <c r="K64" s="106"/>
      <c r="L64" s="94">
        <f t="shared" si="10"/>
        <v>0</v>
      </c>
      <c r="M64" s="143">
        <f t="shared" si="11"/>
        <v>0</v>
      </c>
      <c r="N64" s="291"/>
      <c r="O64" s="292"/>
      <c r="P64" s="292"/>
      <c r="Q64" s="293"/>
      <c r="R64" s="291"/>
      <c r="S64" s="292"/>
      <c r="T64" s="292"/>
      <c r="U64" s="293"/>
      <c r="V64" s="312"/>
      <c r="W64" s="312"/>
      <c r="Y64" s="42"/>
      <c r="AA64" s="305">
        <f t="shared" si="1"/>
        <v>0</v>
      </c>
      <c r="AB64" s="306">
        <f t="shared" si="2"/>
        <v>0</v>
      </c>
      <c r="AC64" s="306">
        <f t="shared" si="3"/>
        <v>0</v>
      </c>
      <c r="AD64" s="307">
        <f t="shared" si="4"/>
        <v>0</v>
      </c>
      <c r="AE64" s="305">
        <f t="shared" si="5"/>
        <v>0</v>
      </c>
      <c r="AF64" s="306">
        <f t="shared" si="6"/>
        <v>0</v>
      </c>
      <c r="AG64" s="306">
        <f t="shared" si="7"/>
        <v>0</v>
      </c>
      <c r="AH64" s="307">
        <f t="shared" si="8"/>
        <v>0</v>
      </c>
    </row>
    <row r="65" spans="2:34" s="32" customFormat="1" ht="20.100000000000001" customHeight="1" thickBot="1" x14ac:dyDescent="0.5">
      <c r="B65" s="43"/>
      <c r="C65" s="44"/>
      <c r="D65" s="44"/>
      <c r="F65" s="45" t="s">
        <v>131</v>
      </c>
      <c r="G65" s="86">
        <f>SUM(G14:G64)</f>
        <v>0</v>
      </c>
      <c r="J65" s="85"/>
      <c r="K65" s="92" t="s">
        <v>131</v>
      </c>
      <c r="L65" s="86">
        <f>SUM(L14:L64)</f>
        <v>0</v>
      </c>
      <c r="M65" s="58">
        <f>SUM(M14:M64)</f>
        <v>0</v>
      </c>
      <c r="AA65" s="308">
        <f>SUM(AA14:AA64)</f>
        <v>0</v>
      </c>
      <c r="AB65" s="309">
        <f t="shared" ref="AB65:AH65" si="12">SUM(AB14:AB64)</f>
        <v>0</v>
      </c>
      <c r="AC65" s="309">
        <f t="shared" si="12"/>
        <v>0</v>
      </c>
      <c r="AD65" s="310">
        <f t="shared" si="12"/>
        <v>0</v>
      </c>
      <c r="AE65" s="311">
        <f t="shared" si="12"/>
        <v>0</v>
      </c>
      <c r="AF65" s="309">
        <f t="shared" si="12"/>
        <v>0</v>
      </c>
      <c r="AG65" s="309">
        <f t="shared" si="12"/>
        <v>0</v>
      </c>
      <c r="AH65" s="310">
        <f t="shared" si="12"/>
        <v>0</v>
      </c>
    </row>
    <row r="66" spans="2:34" ht="5.0999999999999996" customHeight="1" thickBot="1" x14ac:dyDescent="0.45">
      <c r="B66" s="12"/>
      <c r="G66" s="13"/>
      <c r="H66" s="13"/>
      <c r="I66" s="13"/>
      <c r="J66" s="13"/>
      <c r="K66" s="13"/>
    </row>
    <row r="67" spans="2:34" ht="20.100000000000001" customHeight="1" thickBot="1" x14ac:dyDescent="0.4">
      <c r="B67" s="481" t="s">
        <v>141</v>
      </c>
      <c r="C67" s="482"/>
      <c r="D67" s="482"/>
      <c r="E67" s="482"/>
      <c r="F67" s="482"/>
      <c r="G67" s="482"/>
      <c r="H67" s="482"/>
      <c r="I67" s="482"/>
      <c r="J67" s="482"/>
      <c r="K67" s="482"/>
      <c r="L67" s="482"/>
      <c r="M67" s="482"/>
      <c r="N67" s="482"/>
      <c r="O67" s="482"/>
      <c r="P67" s="396" t="s">
        <v>179</v>
      </c>
      <c r="Q67" s="397"/>
      <c r="R67" s="397"/>
      <c r="S67" s="397"/>
      <c r="T67" s="397"/>
      <c r="U67" s="397"/>
      <c r="V67" s="397"/>
      <c r="W67" s="398"/>
      <c r="AA67" s="488" t="s">
        <v>186</v>
      </c>
      <c r="AB67" s="489"/>
      <c r="AC67" s="489"/>
      <c r="AD67" s="489"/>
      <c r="AE67" s="489"/>
      <c r="AF67" s="489"/>
      <c r="AG67" s="489"/>
      <c r="AH67" s="490"/>
    </row>
    <row r="68" spans="2:34" ht="20.100000000000001" customHeight="1" thickBot="1" x14ac:dyDescent="0.45">
      <c r="B68" s="46"/>
      <c r="C68" s="511" t="s">
        <v>153</v>
      </c>
      <c r="D68" s="503"/>
      <c r="E68" s="503"/>
      <c r="F68" s="503"/>
      <c r="G68" s="503"/>
      <c r="H68" s="504"/>
      <c r="I68" s="511" t="s">
        <v>154</v>
      </c>
      <c r="J68" s="503"/>
      <c r="K68" s="503"/>
      <c r="L68" s="503"/>
      <c r="M68" s="503"/>
      <c r="N68" s="503"/>
      <c r="O68" s="512" t="s">
        <v>157</v>
      </c>
      <c r="P68" s="396" t="s">
        <v>184</v>
      </c>
      <c r="Q68" s="397"/>
      <c r="R68" s="397"/>
      <c r="S68" s="398"/>
      <c r="T68" s="514" t="s">
        <v>185</v>
      </c>
      <c r="U68" s="514"/>
      <c r="V68" s="514"/>
      <c r="W68" s="515"/>
      <c r="AA68" s="491" t="s">
        <v>184</v>
      </c>
      <c r="AB68" s="492"/>
      <c r="AC68" s="492"/>
      <c r="AD68" s="493"/>
      <c r="AE68" s="535" t="s">
        <v>185</v>
      </c>
      <c r="AF68" s="489"/>
      <c r="AG68" s="489"/>
      <c r="AH68" s="490"/>
    </row>
    <row r="69" spans="2:34" ht="35.1" customHeight="1" thickBot="1" x14ac:dyDescent="0.45">
      <c r="B69" s="46"/>
      <c r="C69" s="27" t="s">
        <v>18</v>
      </c>
      <c r="D69" s="27" t="s">
        <v>20</v>
      </c>
      <c r="E69" s="27" t="s">
        <v>22</v>
      </c>
      <c r="F69" s="27" t="s">
        <v>24</v>
      </c>
      <c r="G69" s="27" t="s">
        <v>142</v>
      </c>
      <c r="H69" s="27" t="s">
        <v>158</v>
      </c>
      <c r="I69" s="84" t="s">
        <v>18</v>
      </c>
      <c r="J69" s="84" t="s">
        <v>20</v>
      </c>
      <c r="K69" s="84" t="s">
        <v>22</v>
      </c>
      <c r="L69" s="99" t="s">
        <v>24</v>
      </c>
      <c r="M69" s="100" t="s">
        <v>142</v>
      </c>
      <c r="N69" s="107" t="s">
        <v>159</v>
      </c>
      <c r="O69" s="513"/>
      <c r="P69" s="299" t="s">
        <v>180</v>
      </c>
      <c r="Q69" s="300" t="s">
        <v>181</v>
      </c>
      <c r="R69" s="300" t="s">
        <v>182</v>
      </c>
      <c r="S69" s="301" t="s">
        <v>183</v>
      </c>
      <c r="T69" s="299" t="s">
        <v>180</v>
      </c>
      <c r="U69" s="300" t="s">
        <v>181</v>
      </c>
      <c r="V69" s="300" t="s">
        <v>182</v>
      </c>
      <c r="W69" s="301" t="s">
        <v>183</v>
      </c>
      <c r="AA69" s="339" t="s">
        <v>180</v>
      </c>
      <c r="AB69" s="340" t="s">
        <v>181</v>
      </c>
      <c r="AC69" s="340" t="s">
        <v>182</v>
      </c>
      <c r="AD69" s="341" t="s">
        <v>183</v>
      </c>
      <c r="AE69" s="342" t="s">
        <v>180</v>
      </c>
      <c r="AF69" s="340" t="s">
        <v>181</v>
      </c>
      <c r="AG69" s="340" t="s">
        <v>182</v>
      </c>
      <c r="AH69" s="341" t="s">
        <v>183</v>
      </c>
    </row>
    <row r="70" spans="2:34" ht="20.100000000000001" customHeight="1" thickBot="1" x14ac:dyDescent="0.4">
      <c r="B70" s="444" t="s">
        <v>98</v>
      </c>
      <c r="C70" s="445"/>
      <c r="D70" s="445"/>
      <c r="E70" s="445"/>
      <c r="F70" s="445"/>
      <c r="G70" s="445"/>
      <c r="H70" s="445"/>
      <c r="I70" s="445"/>
      <c r="J70" s="445"/>
      <c r="K70" s="445"/>
      <c r="L70" s="445"/>
      <c r="M70" s="445"/>
      <c r="N70" s="445"/>
      <c r="O70" s="445"/>
      <c r="P70" s="445"/>
      <c r="Q70" s="445"/>
      <c r="R70" s="445"/>
      <c r="S70" s="445"/>
      <c r="T70" s="445"/>
      <c r="U70" s="445"/>
      <c r="V70" s="445"/>
      <c r="W70" s="446"/>
      <c r="Y70" s="47" t="s">
        <v>139</v>
      </c>
      <c r="AA70" s="526" t="s">
        <v>188</v>
      </c>
      <c r="AB70" s="527"/>
      <c r="AC70" s="527"/>
      <c r="AD70" s="527"/>
      <c r="AE70" s="527"/>
      <c r="AF70" s="527"/>
      <c r="AG70" s="527"/>
      <c r="AH70" s="528"/>
    </row>
    <row r="71" spans="2:34" ht="20.100000000000001" customHeight="1" thickBot="1" x14ac:dyDescent="0.4">
      <c r="B71" s="322" t="s">
        <v>99</v>
      </c>
      <c r="C71" s="323">
        <f>SUMIF($C$14:$C$64,"direct",$G$14:$G$64)</f>
        <v>0</v>
      </c>
      <c r="D71" s="324">
        <f>SUMIF($C$14:$C$64,"indirect",$G$14:$G$64)</f>
        <v>0</v>
      </c>
      <c r="E71" s="323">
        <f>SUMIF($D$14:$D$64,"FIXED",$G$14:$G$64)</f>
        <v>0</v>
      </c>
      <c r="F71" s="325">
        <f>SUMIF($D$14:$D$64,"VARIABLE",$G$14:$G$64)</f>
        <v>0</v>
      </c>
      <c r="G71" s="326"/>
      <c r="H71" s="137">
        <f>SUM(E71:G71)</f>
        <v>0</v>
      </c>
      <c r="I71" s="323">
        <f>SUMIF($H$14:$H$64,"direct",$L$14:$L$64)</f>
        <v>0</v>
      </c>
      <c r="J71" s="324">
        <f>SUMIF($H$14:$H$64,"indirect",$L$14:$L$64)</f>
        <v>0</v>
      </c>
      <c r="K71" s="323">
        <f>SUMIF($I$14:$I$64,"FIXED",$L$14:$L$64)</f>
        <v>0</v>
      </c>
      <c r="L71" s="327">
        <f>SUMIF($I$14:$I$64,"VARIABLE",$L$14:$L$64)</f>
        <v>0</v>
      </c>
      <c r="M71" s="328"/>
      <c r="N71" s="137">
        <f>SUM(K71:M71)</f>
        <v>0</v>
      </c>
      <c r="O71" s="315">
        <f>SUM(N71,H71)</f>
        <v>0</v>
      </c>
      <c r="P71" s="349"/>
      <c r="Q71" s="350"/>
      <c r="R71" s="350"/>
      <c r="S71" s="351"/>
      <c r="T71" s="352"/>
      <c r="U71" s="350"/>
      <c r="V71" s="350"/>
      <c r="W71" s="351"/>
      <c r="Y71" s="37"/>
      <c r="AA71" s="128">
        <f>$H71*P71</f>
        <v>0</v>
      </c>
      <c r="AB71" s="130">
        <f t="shared" ref="AB71:AD71" si="13">$H71*Q71</f>
        <v>0</v>
      </c>
      <c r="AC71" s="130">
        <f t="shared" si="13"/>
        <v>0</v>
      </c>
      <c r="AD71" s="129">
        <f t="shared" si="13"/>
        <v>0</v>
      </c>
      <c r="AE71" s="343">
        <f>$N71*T71</f>
        <v>0</v>
      </c>
      <c r="AF71" s="160">
        <f>$N71*U71</f>
        <v>0</v>
      </c>
      <c r="AG71" s="160">
        <f>$N71*V71</f>
        <v>0</v>
      </c>
      <c r="AH71" s="184">
        <f>$N71*W71</f>
        <v>0</v>
      </c>
    </row>
    <row r="72" spans="2:34" ht="20.100000000000001" customHeight="1" thickBot="1" x14ac:dyDescent="0.4">
      <c r="B72" s="444" t="s">
        <v>100</v>
      </c>
      <c r="C72" s="445"/>
      <c r="D72" s="445"/>
      <c r="E72" s="445"/>
      <c r="F72" s="445"/>
      <c r="G72" s="445"/>
      <c r="H72" s="445"/>
      <c r="I72" s="445"/>
      <c r="J72" s="445"/>
      <c r="K72" s="445"/>
      <c r="L72" s="445"/>
      <c r="M72" s="445"/>
      <c r="N72" s="445"/>
      <c r="O72" s="445"/>
      <c r="P72" s="445"/>
      <c r="Q72" s="445"/>
      <c r="R72" s="445"/>
      <c r="S72" s="445"/>
      <c r="T72" s="445"/>
      <c r="U72" s="445"/>
      <c r="V72" s="445"/>
      <c r="W72" s="446"/>
      <c r="Y72" s="37"/>
      <c r="AA72" s="516" t="s">
        <v>100</v>
      </c>
      <c r="AB72" s="517"/>
      <c r="AC72" s="517"/>
      <c r="AD72" s="517"/>
      <c r="AE72" s="518"/>
      <c r="AF72" s="518"/>
      <c r="AG72" s="518"/>
      <c r="AH72" s="519"/>
    </row>
    <row r="73" spans="2:34" ht="20.100000000000001" customHeight="1" x14ac:dyDescent="0.35">
      <c r="B73" s="329" t="s">
        <v>101</v>
      </c>
      <c r="C73" s="76"/>
      <c r="D73" s="77"/>
      <c r="E73" s="76"/>
      <c r="F73" s="101"/>
      <c r="G73" s="77"/>
      <c r="H73" s="136">
        <f>SUM(E73:G73)</f>
        <v>0</v>
      </c>
      <c r="I73" s="76"/>
      <c r="J73" s="77"/>
      <c r="K73" s="76"/>
      <c r="L73" s="102"/>
      <c r="M73" s="77"/>
      <c r="N73" s="136">
        <f>SUM(K73:M73)</f>
        <v>0</v>
      </c>
      <c r="O73" s="314">
        <f>SUM(N73,H73)</f>
        <v>0</v>
      </c>
      <c r="P73" s="353"/>
      <c r="Q73" s="354"/>
      <c r="R73" s="354"/>
      <c r="S73" s="355"/>
      <c r="T73" s="356"/>
      <c r="U73" s="354"/>
      <c r="V73" s="354"/>
      <c r="W73" s="355"/>
      <c r="Y73" s="37"/>
      <c r="AA73" s="180">
        <f>$H73*P73</f>
        <v>0</v>
      </c>
      <c r="AB73" s="181">
        <f t="shared" ref="AB73:AB121" si="14">$H73*Q73</f>
        <v>0</v>
      </c>
      <c r="AC73" s="181">
        <f t="shared" ref="AC73:AC121" si="15">$H73*R73</f>
        <v>0</v>
      </c>
      <c r="AD73" s="182">
        <f t="shared" ref="AD73:AD121" si="16">$H73*S73</f>
        <v>0</v>
      </c>
      <c r="AE73" s="343">
        <f t="shared" ref="AE73:AH76" si="17">$N73*T73</f>
        <v>0</v>
      </c>
      <c r="AF73" s="160">
        <f t="shared" si="17"/>
        <v>0</v>
      </c>
      <c r="AG73" s="160">
        <f t="shared" si="17"/>
        <v>0</v>
      </c>
      <c r="AH73" s="184">
        <f t="shared" si="17"/>
        <v>0</v>
      </c>
    </row>
    <row r="74" spans="2:34" ht="20.100000000000001" customHeight="1" x14ac:dyDescent="0.35">
      <c r="B74" s="111" t="s">
        <v>31</v>
      </c>
      <c r="C74" s="72"/>
      <c r="D74" s="73"/>
      <c r="E74" s="72"/>
      <c r="F74" s="98"/>
      <c r="G74" s="73"/>
      <c r="H74" s="90">
        <f t="shared" ref="H74:H76" si="18">SUM(E74:G74)</f>
        <v>0</v>
      </c>
      <c r="I74" s="72"/>
      <c r="J74" s="73"/>
      <c r="K74" s="72"/>
      <c r="L74" s="51"/>
      <c r="M74" s="73"/>
      <c r="N74" s="136">
        <f t="shared" ref="N74:N76" si="19">SUM(K74:M74)</f>
        <v>0</v>
      </c>
      <c r="O74" s="314">
        <f t="shared" ref="O74:O77" si="20">SUM(N74,H74)</f>
        <v>0</v>
      </c>
      <c r="P74" s="357"/>
      <c r="Q74" s="358"/>
      <c r="R74" s="358"/>
      <c r="S74" s="359"/>
      <c r="T74" s="360"/>
      <c r="U74" s="358"/>
      <c r="V74" s="358"/>
      <c r="W74" s="359"/>
      <c r="Y74" s="37"/>
      <c r="AA74" s="183">
        <f t="shared" ref="AA74:AA121" si="21">$H74*P74</f>
        <v>0</v>
      </c>
      <c r="AB74" s="160">
        <f t="shared" si="14"/>
        <v>0</v>
      </c>
      <c r="AC74" s="160">
        <f t="shared" si="15"/>
        <v>0</v>
      </c>
      <c r="AD74" s="184">
        <f t="shared" si="16"/>
        <v>0</v>
      </c>
      <c r="AE74" s="343">
        <f t="shared" si="17"/>
        <v>0</v>
      </c>
      <c r="AF74" s="160">
        <f t="shared" si="17"/>
        <v>0</v>
      </c>
      <c r="AG74" s="160">
        <f t="shared" si="17"/>
        <v>0</v>
      </c>
      <c r="AH74" s="184">
        <f t="shared" si="17"/>
        <v>0</v>
      </c>
    </row>
    <row r="75" spans="2:34" ht="20.100000000000001" customHeight="1" x14ac:dyDescent="0.35">
      <c r="B75" s="111" t="s">
        <v>102</v>
      </c>
      <c r="C75" s="72"/>
      <c r="D75" s="73"/>
      <c r="E75" s="72"/>
      <c r="F75" s="98"/>
      <c r="G75" s="73"/>
      <c r="H75" s="90">
        <f t="shared" si="18"/>
        <v>0</v>
      </c>
      <c r="I75" s="72"/>
      <c r="J75" s="73"/>
      <c r="K75" s="72"/>
      <c r="L75" s="51"/>
      <c r="M75" s="73"/>
      <c r="N75" s="136">
        <f t="shared" si="19"/>
        <v>0</v>
      </c>
      <c r="O75" s="314">
        <f t="shared" si="20"/>
        <v>0</v>
      </c>
      <c r="P75" s="357"/>
      <c r="Q75" s="358"/>
      <c r="R75" s="358"/>
      <c r="S75" s="359"/>
      <c r="T75" s="360"/>
      <c r="U75" s="358"/>
      <c r="V75" s="358"/>
      <c r="W75" s="359"/>
      <c r="Y75" s="37"/>
      <c r="AA75" s="183">
        <f t="shared" si="21"/>
        <v>0</v>
      </c>
      <c r="AB75" s="160">
        <f t="shared" si="14"/>
        <v>0</v>
      </c>
      <c r="AC75" s="160">
        <f t="shared" si="15"/>
        <v>0</v>
      </c>
      <c r="AD75" s="184">
        <f t="shared" si="16"/>
        <v>0</v>
      </c>
      <c r="AE75" s="343">
        <f t="shared" si="17"/>
        <v>0</v>
      </c>
      <c r="AF75" s="160">
        <f t="shared" si="17"/>
        <v>0</v>
      </c>
      <c r="AG75" s="160">
        <f t="shared" si="17"/>
        <v>0</v>
      </c>
      <c r="AH75" s="184">
        <f t="shared" si="17"/>
        <v>0</v>
      </c>
    </row>
    <row r="76" spans="2:34" ht="20.100000000000001" customHeight="1" thickBot="1" x14ac:dyDescent="0.4">
      <c r="B76" s="112" t="s">
        <v>103</v>
      </c>
      <c r="C76" s="119"/>
      <c r="D76" s="120"/>
      <c r="E76" s="119"/>
      <c r="F76" s="121"/>
      <c r="G76" s="120"/>
      <c r="H76" s="91">
        <f t="shared" si="18"/>
        <v>0</v>
      </c>
      <c r="I76" s="119"/>
      <c r="J76" s="120"/>
      <c r="K76" s="119"/>
      <c r="L76" s="122"/>
      <c r="M76" s="120"/>
      <c r="N76" s="137">
        <f t="shared" si="19"/>
        <v>0</v>
      </c>
      <c r="O76" s="315">
        <f t="shared" si="20"/>
        <v>0</v>
      </c>
      <c r="P76" s="361"/>
      <c r="Q76" s="362"/>
      <c r="R76" s="362"/>
      <c r="S76" s="363"/>
      <c r="T76" s="364"/>
      <c r="U76" s="362"/>
      <c r="V76" s="362"/>
      <c r="W76" s="363"/>
      <c r="Y76" s="37"/>
      <c r="AA76" s="170">
        <f t="shared" si="21"/>
        <v>0</v>
      </c>
      <c r="AB76" s="172">
        <f t="shared" si="14"/>
        <v>0</v>
      </c>
      <c r="AC76" s="172">
        <f t="shared" si="15"/>
        <v>0</v>
      </c>
      <c r="AD76" s="171">
        <f t="shared" si="16"/>
        <v>0</v>
      </c>
      <c r="AE76" s="343">
        <f t="shared" si="17"/>
        <v>0</v>
      </c>
      <c r="AF76" s="160">
        <f t="shared" si="17"/>
        <v>0</v>
      </c>
      <c r="AG76" s="160">
        <f t="shared" si="17"/>
        <v>0</v>
      </c>
      <c r="AH76" s="184">
        <f t="shared" si="17"/>
        <v>0</v>
      </c>
    </row>
    <row r="77" spans="2:34" ht="20.100000000000001" customHeight="1" thickBot="1" x14ac:dyDescent="0.4">
      <c r="B77" s="163" t="s">
        <v>104</v>
      </c>
      <c r="C77" s="164">
        <f>SUM(C73:C76)</f>
        <v>0</v>
      </c>
      <c r="D77" s="165">
        <f t="shared" ref="D77:G77" si="22">SUM(D73:D76)</f>
        <v>0</v>
      </c>
      <c r="E77" s="164">
        <f t="shared" si="22"/>
        <v>0</v>
      </c>
      <c r="F77" s="166">
        <f t="shared" si="22"/>
        <v>0</v>
      </c>
      <c r="G77" s="165">
        <f t="shared" si="22"/>
        <v>0</v>
      </c>
      <c r="H77" s="167">
        <f>SUM(H73:H76)</f>
        <v>0</v>
      </c>
      <c r="I77" s="164">
        <f t="shared" ref="I77:M77" si="23">SUM(I73:I76)</f>
        <v>0</v>
      </c>
      <c r="J77" s="165">
        <f t="shared" si="23"/>
        <v>0</v>
      </c>
      <c r="K77" s="164">
        <f t="shared" si="23"/>
        <v>0</v>
      </c>
      <c r="L77" s="166">
        <f t="shared" si="23"/>
        <v>0</v>
      </c>
      <c r="M77" s="165">
        <f t="shared" si="23"/>
        <v>0</v>
      </c>
      <c r="N77" s="167">
        <f t="shared" ref="N77" si="24">SUM(N73:N76)</f>
        <v>0</v>
      </c>
      <c r="O77" s="319">
        <f t="shared" si="20"/>
        <v>0</v>
      </c>
      <c r="P77" s="508"/>
      <c r="Q77" s="509"/>
      <c r="R77" s="509"/>
      <c r="S77" s="509"/>
      <c r="T77" s="509"/>
      <c r="U77" s="509"/>
      <c r="V77" s="509"/>
      <c r="W77" s="510"/>
      <c r="Y77" s="37"/>
      <c r="AA77" s="516" t="s">
        <v>105</v>
      </c>
      <c r="AB77" s="517"/>
      <c r="AC77" s="517"/>
      <c r="AD77" s="517"/>
      <c r="AE77" s="520"/>
      <c r="AF77" s="520"/>
      <c r="AG77" s="520"/>
      <c r="AH77" s="521"/>
    </row>
    <row r="78" spans="2:34" ht="20.100000000000001" customHeight="1" thickBot="1" x14ac:dyDescent="0.4">
      <c r="B78" s="444" t="s">
        <v>105</v>
      </c>
      <c r="C78" s="445"/>
      <c r="D78" s="445"/>
      <c r="E78" s="445"/>
      <c r="F78" s="445"/>
      <c r="G78" s="445"/>
      <c r="H78" s="445"/>
      <c r="I78" s="445"/>
      <c r="J78" s="445"/>
      <c r="K78" s="445"/>
      <c r="L78" s="445"/>
      <c r="M78" s="445"/>
      <c r="N78" s="445"/>
      <c r="O78" s="445"/>
      <c r="P78" s="445"/>
      <c r="Q78" s="445"/>
      <c r="R78" s="445"/>
      <c r="S78" s="445"/>
      <c r="T78" s="445"/>
      <c r="U78" s="445"/>
      <c r="V78" s="445"/>
      <c r="W78" s="446"/>
      <c r="Y78" s="37"/>
      <c r="AA78" s="516"/>
      <c r="AB78" s="517"/>
      <c r="AC78" s="517"/>
      <c r="AD78" s="517"/>
      <c r="AE78" s="522"/>
      <c r="AF78" s="522"/>
      <c r="AG78" s="522"/>
      <c r="AH78" s="523"/>
    </row>
    <row r="79" spans="2:34" ht="20.100000000000001" customHeight="1" x14ac:dyDescent="0.35">
      <c r="B79" s="329" t="s">
        <v>38</v>
      </c>
      <c r="C79" s="76"/>
      <c r="D79" s="77"/>
      <c r="E79" s="76"/>
      <c r="F79" s="101"/>
      <c r="G79" s="77"/>
      <c r="H79" s="136">
        <f>SUM(E79:G79)</f>
        <v>0</v>
      </c>
      <c r="I79" s="76"/>
      <c r="J79" s="77"/>
      <c r="K79" s="76"/>
      <c r="L79" s="102"/>
      <c r="M79" s="77"/>
      <c r="N79" s="136">
        <f>SUM(K79:M79)</f>
        <v>0</v>
      </c>
      <c r="O79" s="314">
        <f>SUM(N79,H79)</f>
        <v>0</v>
      </c>
      <c r="P79" s="353"/>
      <c r="Q79" s="354"/>
      <c r="R79" s="354"/>
      <c r="S79" s="355"/>
      <c r="T79" s="356"/>
      <c r="U79" s="354"/>
      <c r="V79" s="354"/>
      <c r="W79" s="355"/>
      <c r="Y79" s="37"/>
      <c r="AA79" s="180">
        <f t="shared" si="21"/>
        <v>0</v>
      </c>
      <c r="AB79" s="181">
        <f t="shared" si="14"/>
        <v>0</v>
      </c>
      <c r="AC79" s="181">
        <f t="shared" si="15"/>
        <v>0</v>
      </c>
      <c r="AD79" s="182">
        <f t="shared" si="16"/>
        <v>0</v>
      </c>
      <c r="AE79" s="343">
        <f t="shared" ref="AE79:AH80" si="25">$N79*T79</f>
        <v>0</v>
      </c>
      <c r="AF79" s="160">
        <f t="shared" si="25"/>
        <v>0</v>
      </c>
      <c r="AG79" s="160">
        <f t="shared" si="25"/>
        <v>0</v>
      </c>
      <c r="AH79" s="184">
        <f t="shared" si="25"/>
        <v>0</v>
      </c>
    </row>
    <row r="80" spans="2:34" ht="20.100000000000001" customHeight="1" thickBot="1" x14ac:dyDescent="0.4">
      <c r="B80" s="112" t="s">
        <v>40</v>
      </c>
      <c r="C80" s="74"/>
      <c r="D80" s="75"/>
      <c r="E80" s="74"/>
      <c r="F80" s="127"/>
      <c r="G80" s="75"/>
      <c r="H80" s="91">
        <f>SUM(E80:G80)</f>
        <v>0</v>
      </c>
      <c r="I80" s="74"/>
      <c r="J80" s="75"/>
      <c r="K80" s="74"/>
      <c r="L80" s="52"/>
      <c r="M80" s="75"/>
      <c r="N80" s="140">
        <f>SUM(K80:M80)</f>
        <v>0</v>
      </c>
      <c r="O80" s="316">
        <f>SUM(N80,H80)</f>
        <v>0</v>
      </c>
      <c r="P80" s="361"/>
      <c r="Q80" s="362"/>
      <c r="R80" s="362"/>
      <c r="S80" s="363"/>
      <c r="T80" s="364"/>
      <c r="U80" s="362"/>
      <c r="V80" s="362"/>
      <c r="W80" s="363"/>
      <c r="Y80" s="37"/>
      <c r="AA80" s="170">
        <f t="shared" si="21"/>
        <v>0</v>
      </c>
      <c r="AB80" s="172">
        <f t="shared" si="14"/>
        <v>0</v>
      </c>
      <c r="AC80" s="172">
        <f t="shared" si="15"/>
        <v>0</v>
      </c>
      <c r="AD80" s="171">
        <f t="shared" si="16"/>
        <v>0</v>
      </c>
      <c r="AE80" s="343">
        <f t="shared" si="25"/>
        <v>0</v>
      </c>
      <c r="AF80" s="160">
        <f t="shared" si="25"/>
        <v>0</v>
      </c>
      <c r="AG80" s="160">
        <f t="shared" si="25"/>
        <v>0</v>
      </c>
      <c r="AH80" s="184">
        <f t="shared" si="25"/>
        <v>0</v>
      </c>
    </row>
    <row r="81" spans="2:34" ht="20.100000000000001" customHeight="1" thickBot="1" x14ac:dyDescent="0.4">
      <c r="B81" s="163" t="s">
        <v>106</v>
      </c>
      <c r="C81" s="164">
        <f>SUM(C79:C80)</f>
        <v>0</v>
      </c>
      <c r="D81" s="165">
        <f t="shared" ref="D81:O81" si="26">SUM(D79:D80)</f>
        <v>0</v>
      </c>
      <c r="E81" s="164">
        <f t="shared" si="26"/>
        <v>0</v>
      </c>
      <c r="F81" s="166">
        <f t="shared" si="26"/>
        <v>0</v>
      </c>
      <c r="G81" s="165">
        <f t="shared" si="26"/>
        <v>0</v>
      </c>
      <c r="H81" s="167">
        <f>SUM(H79:H80)</f>
        <v>0</v>
      </c>
      <c r="I81" s="168">
        <f t="shared" si="26"/>
        <v>0</v>
      </c>
      <c r="J81" s="165">
        <f t="shared" si="26"/>
        <v>0</v>
      </c>
      <c r="K81" s="168">
        <f t="shared" si="26"/>
        <v>0</v>
      </c>
      <c r="L81" s="169">
        <f t="shared" si="26"/>
        <v>0</v>
      </c>
      <c r="M81" s="165">
        <f t="shared" si="26"/>
        <v>0</v>
      </c>
      <c r="N81" s="167">
        <f t="shared" si="26"/>
        <v>0</v>
      </c>
      <c r="O81" s="319">
        <f t="shared" si="26"/>
        <v>0</v>
      </c>
      <c r="P81" s="508"/>
      <c r="Q81" s="509"/>
      <c r="R81" s="509"/>
      <c r="S81" s="509"/>
      <c r="T81" s="509"/>
      <c r="U81" s="509"/>
      <c r="V81" s="509"/>
      <c r="W81" s="510"/>
      <c r="Y81" s="37"/>
      <c r="AA81" s="516" t="s">
        <v>189</v>
      </c>
      <c r="AB81" s="517"/>
      <c r="AC81" s="517"/>
      <c r="AD81" s="517"/>
      <c r="AE81" s="520"/>
      <c r="AF81" s="520"/>
      <c r="AG81" s="520"/>
      <c r="AH81" s="521"/>
    </row>
    <row r="82" spans="2:34" ht="20.100000000000001" customHeight="1" thickBot="1" x14ac:dyDescent="0.4">
      <c r="B82" s="444" t="s">
        <v>107</v>
      </c>
      <c r="C82" s="445"/>
      <c r="D82" s="445"/>
      <c r="E82" s="445"/>
      <c r="F82" s="445"/>
      <c r="G82" s="445"/>
      <c r="H82" s="445"/>
      <c r="I82" s="445"/>
      <c r="J82" s="445"/>
      <c r="K82" s="445"/>
      <c r="L82" s="445"/>
      <c r="M82" s="445"/>
      <c r="N82" s="445"/>
      <c r="O82" s="445"/>
      <c r="P82" s="445"/>
      <c r="Q82" s="445"/>
      <c r="R82" s="445"/>
      <c r="S82" s="445"/>
      <c r="T82" s="445"/>
      <c r="U82" s="445"/>
      <c r="V82" s="445"/>
      <c r="W82" s="446"/>
      <c r="Y82" s="37"/>
      <c r="AA82" s="516"/>
      <c r="AB82" s="517"/>
      <c r="AC82" s="517"/>
      <c r="AD82" s="517"/>
      <c r="AE82" s="522"/>
      <c r="AF82" s="522"/>
      <c r="AG82" s="522"/>
      <c r="AH82" s="523"/>
    </row>
    <row r="83" spans="2:34" ht="20.100000000000001" customHeight="1" x14ac:dyDescent="0.35">
      <c r="B83" s="329" t="s">
        <v>43</v>
      </c>
      <c r="C83" s="76"/>
      <c r="D83" s="77"/>
      <c r="E83" s="76"/>
      <c r="F83" s="101"/>
      <c r="G83" s="77"/>
      <c r="H83" s="136">
        <f>SUM(E83:G83)</f>
        <v>0</v>
      </c>
      <c r="I83" s="76"/>
      <c r="J83" s="77"/>
      <c r="K83" s="76"/>
      <c r="L83" s="102"/>
      <c r="M83" s="77"/>
      <c r="N83" s="136">
        <f>SUM(K83:M83)</f>
        <v>0</v>
      </c>
      <c r="O83" s="314">
        <f>SUM(N83,H83)</f>
        <v>0</v>
      </c>
      <c r="P83" s="353"/>
      <c r="Q83" s="354"/>
      <c r="R83" s="354"/>
      <c r="S83" s="355"/>
      <c r="T83" s="356"/>
      <c r="U83" s="354"/>
      <c r="V83" s="354"/>
      <c r="W83" s="355"/>
      <c r="Y83" s="37"/>
      <c r="AA83" s="180">
        <f t="shared" si="21"/>
        <v>0</v>
      </c>
      <c r="AB83" s="181">
        <f t="shared" si="14"/>
        <v>0</v>
      </c>
      <c r="AC83" s="181">
        <f t="shared" si="15"/>
        <v>0</v>
      </c>
      <c r="AD83" s="182">
        <f t="shared" si="16"/>
        <v>0</v>
      </c>
      <c r="AE83" s="343">
        <f t="shared" ref="AE83:AH88" si="27">$N83*T83</f>
        <v>0</v>
      </c>
      <c r="AF83" s="160">
        <f t="shared" si="27"/>
        <v>0</v>
      </c>
      <c r="AG83" s="160">
        <f t="shared" si="27"/>
        <v>0</v>
      </c>
      <c r="AH83" s="184">
        <f t="shared" si="27"/>
        <v>0</v>
      </c>
    </row>
    <row r="84" spans="2:34" ht="20.100000000000001" customHeight="1" x14ac:dyDescent="0.35">
      <c r="B84" s="111" t="s">
        <v>45</v>
      </c>
      <c r="C84" s="72"/>
      <c r="D84" s="73"/>
      <c r="E84" s="72"/>
      <c r="F84" s="98"/>
      <c r="G84" s="73"/>
      <c r="H84" s="90">
        <f t="shared" ref="H84:H88" si="28">SUM(E84:G84)</f>
        <v>0</v>
      </c>
      <c r="I84" s="72"/>
      <c r="J84" s="73"/>
      <c r="K84" s="72"/>
      <c r="L84" s="51"/>
      <c r="M84" s="73"/>
      <c r="N84" s="90">
        <f t="shared" ref="N84:N88" si="29">SUM(K84:M84)</f>
        <v>0</v>
      </c>
      <c r="O84" s="317">
        <f t="shared" ref="O84:O88" si="30">SUM(N84,H84)</f>
        <v>0</v>
      </c>
      <c r="P84" s="357"/>
      <c r="Q84" s="358"/>
      <c r="R84" s="358"/>
      <c r="S84" s="359"/>
      <c r="T84" s="360"/>
      <c r="U84" s="358"/>
      <c r="V84" s="358"/>
      <c r="W84" s="359"/>
      <c r="Y84" s="37"/>
      <c r="AA84" s="183">
        <f t="shared" si="21"/>
        <v>0</v>
      </c>
      <c r="AB84" s="160">
        <f t="shared" si="14"/>
        <v>0</v>
      </c>
      <c r="AC84" s="160">
        <f t="shared" si="15"/>
        <v>0</v>
      </c>
      <c r="AD84" s="184">
        <f t="shared" si="16"/>
        <v>0</v>
      </c>
      <c r="AE84" s="343">
        <f t="shared" si="27"/>
        <v>0</v>
      </c>
      <c r="AF84" s="160">
        <f t="shared" si="27"/>
        <v>0</v>
      </c>
      <c r="AG84" s="160">
        <f t="shared" si="27"/>
        <v>0</v>
      </c>
      <c r="AH84" s="184">
        <f t="shared" si="27"/>
        <v>0</v>
      </c>
    </row>
    <row r="85" spans="2:34" ht="20.100000000000001" customHeight="1" x14ac:dyDescent="0.35">
      <c r="B85" s="111" t="s">
        <v>47</v>
      </c>
      <c r="C85" s="72"/>
      <c r="D85" s="73"/>
      <c r="E85" s="72"/>
      <c r="F85" s="98"/>
      <c r="G85" s="73"/>
      <c r="H85" s="90">
        <f t="shared" si="28"/>
        <v>0</v>
      </c>
      <c r="I85" s="72"/>
      <c r="J85" s="73"/>
      <c r="K85" s="72"/>
      <c r="L85" s="51"/>
      <c r="M85" s="73"/>
      <c r="N85" s="90">
        <f t="shared" si="29"/>
        <v>0</v>
      </c>
      <c r="O85" s="317">
        <f t="shared" si="30"/>
        <v>0</v>
      </c>
      <c r="P85" s="357"/>
      <c r="Q85" s="358"/>
      <c r="R85" s="358"/>
      <c r="S85" s="359"/>
      <c r="T85" s="360"/>
      <c r="U85" s="358"/>
      <c r="V85" s="358"/>
      <c r="W85" s="359"/>
      <c r="Y85" s="37"/>
      <c r="AA85" s="183">
        <f t="shared" si="21"/>
        <v>0</v>
      </c>
      <c r="AB85" s="160">
        <f t="shared" si="14"/>
        <v>0</v>
      </c>
      <c r="AC85" s="160">
        <f t="shared" si="15"/>
        <v>0</v>
      </c>
      <c r="AD85" s="184">
        <f t="shared" si="16"/>
        <v>0</v>
      </c>
      <c r="AE85" s="343">
        <f t="shared" si="27"/>
        <v>0</v>
      </c>
      <c r="AF85" s="160">
        <f t="shared" si="27"/>
        <v>0</v>
      </c>
      <c r="AG85" s="160">
        <f t="shared" si="27"/>
        <v>0</v>
      </c>
      <c r="AH85" s="184">
        <f t="shared" si="27"/>
        <v>0</v>
      </c>
    </row>
    <row r="86" spans="2:34" ht="20.100000000000001" customHeight="1" x14ac:dyDescent="0.35">
      <c r="B86" s="111" t="s">
        <v>108</v>
      </c>
      <c r="C86" s="72"/>
      <c r="D86" s="73"/>
      <c r="E86" s="72"/>
      <c r="F86" s="98"/>
      <c r="G86" s="73"/>
      <c r="H86" s="90">
        <f t="shared" si="28"/>
        <v>0</v>
      </c>
      <c r="I86" s="72"/>
      <c r="J86" s="73"/>
      <c r="K86" s="72"/>
      <c r="L86" s="51"/>
      <c r="M86" s="73"/>
      <c r="N86" s="90">
        <f t="shared" si="29"/>
        <v>0</v>
      </c>
      <c r="O86" s="317">
        <f t="shared" si="30"/>
        <v>0</v>
      </c>
      <c r="P86" s="357"/>
      <c r="Q86" s="358"/>
      <c r="R86" s="358"/>
      <c r="S86" s="359"/>
      <c r="T86" s="360"/>
      <c r="U86" s="358"/>
      <c r="V86" s="358"/>
      <c r="W86" s="359"/>
      <c r="Y86" s="37"/>
      <c r="AA86" s="183">
        <f t="shared" si="21"/>
        <v>0</v>
      </c>
      <c r="AB86" s="160">
        <f t="shared" si="14"/>
        <v>0</v>
      </c>
      <c r="AC86" s="160">
        <f t="shared" si="15"/>
        <v>0</v>
      </c>
      <c r="AD86" s="184">
        <f t="shared" si="16"/>
        <v>0</v>
      </c>
      <c r="AE86" s="343">
        <f t="shared" si="27"/>
        <v>0</v>
      </c>
      <c r="AF86" s="160">
        <f t="shared" si="27"/>
        <v>0</v>
      </c>
      <c r="AG86" s="160">
        <f t="shared" si="27"/>
        <v>0</v>
      </c>
      <c r="AH86" s="184">
        <f t="shared" si="27"/>
        <v>0</v>
      </c>
    </row>
    <row r="87" spans="2:34" ht="20.100000000000001" customHeight="1" x14ac:dyDescent="0.35">
      <c r="B87" s="111" t="s">
        <v>109</v>
      </c>
      <c r="C87" s="72"/>
      <c r="D87" s="73"/>
      <c r="E87" s="72"/>
      <c r="F87" s="98"/>
      <c r="G87" s="73"/>
      <c r="H87" s="90">
        <f t="shared" si="28"/>
        <v>0</v>
      </c>
      <c r="I87" s="72"/>
      <c r="J87" s="73"/>
      <c r="K87" s="72"/>
      <c r="L87" s="51"/>
      <c r="M87" s="73"/>
      <c r="N87" s="90">
        <f t="shared" si="29"/>
        <v>0</v>
      </c>
      <c r="O87" s="317">
        <f t="shared" si="30"/>
        <v>0</v>
      </c>
      <c r="P87" s="357"/>
      <c r="Q87" s="358"/>
      <c r="R87" s="358"/>
      <c r="S87" s="359"/>
      <c r="T87" s="360"/>
      <c r="U87" s="358"/>
      <c r="V87" s="358"/>
      <c r="W87" s="359"/>
      <c r="Y87" s="37"/>
      <c r="AA87" s="183">
        <f t="shared" si="21"/>
        <v>0</v>
      </c>
      <c r="AB87" s="160">
        <f t="shared" si="14"/>
        <v>0</v>
      </c>
      <c r="AC87" s="160">
        <f t="shared" si="15"/>
        <v>0</v>
      </c>
      <c r="AD87" s="184">
        <f t="shared" si="16"/>
        <v>0</v>
      </c>
      <c r="AE87" s="343">
        <f t="shared" si="27"/>
        <v>0</v>
      </c>
      <c r="AF87" s="160">
        <f t="shared" si="27"/>
        <v>0</v>
      </c>
      <c r="AG87" s="160">
        <f t="shared" si="27"/>
        <v>0</v>
      </c>
      <c r="AH87" s="184">
        <f t="shared" si="27"/>
        <v>0</v>
      </c>
    </row>
    <row r="88" spans="2:34" ht="20.100000000000001" customHeight="1" thickBot="1" x14ac:dyDescent="0.4">
      <c r="B88" s="112" t="s">
        <v>53</v>
      </c>
      <c r="C88" s="119"/>
      <c r="D88" s="120"/>
      <c r="E88" s="119"/>
      <c r="F88" s="121"/>
      <c r="G88" s="120"/>
      <c r="H88" s="91">
        <f t="shared" si="28"/>
        <v>0</v>
      </c>
      <c r="I88" s="119"/>
      <c r="J88" s="120"/>
      <c r="K88" s="119"/>
      <c r="L88" s="122"/>
      <c r="M88" s="120"/>
      <c r="N88" s="91">
        <f t="shared" si="29"/>
        <v>0</v>
      </c>
      <c r="O88" s="318">
        <f t="shared" si="30"/>
        <v>0</v>
      </c>
      <c r="P88" s="361"/>
      <c r="Q88" s="362"/>
      <c r="R88" s="362"/>
      <c r="S88" s="363"/>
      <c r="T88" s="364"/>
      <c r="U88" s="362"/>
      <c r="V88" s="362"/>
      <c r="W88" s="363"/>
      <c r="Y88" s="37"/>
      <c r="AA88" s="170">
        <f t="shared" si="21"/>
        <v>0</v>
      </c>
      <c r="AB88" s="172">
        <f t="shared" si="14"/>
        <v>0</v>
      </c>
      <c r="AC88" s="172">
        <f t="shared" si="15"/>
        <v>0</v>
      </c>
      <c r="AD88" s="171">
        <f t="shared" si="16"/>
        <v>0</v>
      </c>
      <c r="AE88" s="343">
        <f t="shared" si="27"/>
        <v>0</v>
      </c>
      <c r="AF88" s="160">
        <f t="shared" si="27"/>
        <v>0</v>
      </c>
      <c r="AG88" s="160">
        <f t="shared" si="27"/>
        <v>0</v>
      </c>
      <c r="AH88" s="184">
        <f t="shared" si="27"/>
        <v>0</v>
      </c>
    </row>
    <row r="89" spans="2:34" ht="20.100000000000001" customHeight="1" thickBot="1" x14ac:dyDescent="0.4">
      <c r="B89" s="80" t="s">
        <v>110</v>
      </c>
      <c r="C89" s="164">
        <f>SUM(C83:C88)</f>
        <v>0</v>
      </c>
      <c r="D89" s="165">
        <f t="shared" ref="D89:O89" si="31">SUM(D83:D88)</f>
        <v>0</v>
      </c>
      <c r="E89" s="164">
        <f t="shared" si="31"/>
        <v>0</v>
      </c>
      <c r="F89" s="166">
        <f t="shared" si="31"/>
        <v>0</v>
      </c>
      <c r="G89" s="165">
        <f t="shared" si="31"/>
        <v>0</v>
      </c>
      <c r="H89" s="330">
        <f>SUM(H83:H88)</f>
        <v>0</v>
      </c>
      <c r="I89" s="168">
        <f t="shared" si="31"/>
        <v>0</v>
      </c>
      <c r="J89" s="165">
        <f t="shared" si="31"/>
        <v>0</v>
      </c>
      <c r="K89" s="168">
        <f t="shared" si="31"/>
        <v>0</v>
      </c>
      <c r="L89" s="169">
        <f t="shared" si="31"/>
        <v>0</v>
      </c>
      <c r="M89" s="165">
        <f t="shared" si="31"/>
        <v>0</v>
      </c>
      <c r="N89" s="330">
        <f t="shared" si="31"/>
        <v>0</v>
      </c>
      <c r="O89" s="319">
        <f t="shared" si="31"/>
        <v>0</v>
      </c>
      <c r="P89" s="508"/>
      <c r="Q89" s="509"/>
      <c r="R89" s="509"/>
      <c r="S89" s="509"/>
      <c r="T89" s="509"/>
      <c r="U89" s="509"/>
      <c r="V89" s="509"/>
      <c r="W89" s="510"/>
      <c r="Y89" s="37"/>
      <c r="AA89" s="516" t="s">
        <v>190</v>
      </c>
      <c r="AB89" s="517"/>
      <c r="AC89" s="517"/>
      <c r="AD89" s="517"/>
      <c r="AE89" s="520"/>
      <c r="AF89" s="520"/>
      <c r="AG89" s="520"/>
      <c r="AH89" s="521"/>
    </row>
    <row r="90" spans="2:34" ht="20.100000000000001" customHeight="1" thickBot="1" x14ac:dyDescent="0.4">
      <c r="B90" s="444" t="s">
        <v>143</v>
      </c>
      <c r="C90" s="445"/>
      <c r="D90" s="445"/>
      <c r="E90" s="445"/>
      <c r="F90" s="445"/>
      <c r="G90" s="445"/>
      <c r="H90" s="445"/>
      <c r="I90" s="445"/>
      <c r="J90" s="445"/>
      <c r="K90" s="445"/>
      <c r="L90" s="445"/>
      <c r="M90" s="445"/>
      <c r="N90" s="445"/>
      <c r="O90" s="445"/>
      <c r="P90" s="445"/>
      <c r="Q90" s="445"/>
      <c r="R90" s="445"/>
      <c r="S90" s="445"/>
      <c r="T90" s="445"/>
      <c r="U90" s="445"/>
      <c r="V90" s="445"/>
      <c r="W90" s="446"/>
      <c r="Y90" s="37"/>
      <c r="AA90" s="516"/>
      <c r="AB90" s="517"/>
      <c r="AC90" s="517"/>
      <c r="AD90" s="517"/>
      <c r="AE90" s="517"/>
      <c r="AF90" s="517"/>
      <c r="AG90" s="517"/>
      <c r="AH90" s="534"/>
    </row>
    <row r="91" spans="2:34" ht="20.100000000000001" customHeight="1" x14ac:dyDescent="0.35">
      <c r="B91" s="331"/>
      <c r="C91" s="76"/>
      <c r="D91" s="77"/>
      <c r="E91" s="76"/>
      <c r="F91" s="101"/>
      <c r="G91" s="77"/>
      <c r="H91" s="136">
        <f>SUM(E91:G91)</f>
        <v>0</v>
      </c>
      <c r="I91" s="76"/>
      <c r="J91" s="77"/>
      <c r="K91" s="76"/>
      <c r="L91" s="102"/>
      <c r="M91" s="77"/>
      <c r="N91" s="136">
        <f>SUM(K91:M91)</f>
        <v>0</v>
      </c>
      <c r="O91" s="314">
        <f>SUM(N91,H910)</f>
        <v>0</v>
      </c>
      <c r="P91" s="353"/>
      <c r="Q91" s="354"/>
      <c r="R91" s="354"/>
      <c r="S91" s="355"/>
      <c r="T91" s="356"/>
      <c r="U91" s="354"/>
      <c r="V91" s="354"/>
      <c r="W91" s="355"/>
      <c r="Y91" s="37"/>
      <c r="AA91" s="180">
        <f t="shared" si="21"/>
        <v>0</v>
      </c>
      <c r="AB91" s="181">
        <f t="shared" si="14"/>
        <v>0</v>
      </c>
      <c r="AC91" s="181">
        <f t="shared" si="15"/>
        <v>0</v>
      </c>
      <c r="AD91" s="182">
        <f t="shared" si="16"/>
        <v>0</v>
      </c>
      <c r="AE91" s="180">
        <f t="shared" ref="AE91:AH95" si="32">$N91*T91</f>
        <v>0</v>
      </c>
      <c r="AF91" s="181">
        <f t="shared" si="32"/>
        <v>0</v>
      </c>
      <c r="AG91" s="181">
        <f t="shared" si="32"/>
        <v>0</v>
      </c>
      <c r="AH91" s="182">
        <f t="shared" si="32"/>
        <v>0</v>
      </c>
    </row>
    <row r="92" spans="2:34" ht="20.100000000000001" customHeight="1" x14ac:dyDescent="0.35">
      <c r="B92" s="161"/>
      <c r="C92" s="72"/>
      <c r="D92" s="73"/>
      <c r="E92" s="72"/>
      <c r="F92" s="98"/>
      <c r="G92" s="73"/>
      <c r="H92" s="90">
        <f t="shared" ref="H92:H95" si="33">SUM(E92:G92)</f>
        <v>0</v>
      </c>
      <c r="I92" s="72"/>
      <c r="J92" s="73"/>
      <c r="K92" s="72"/>
      <c r="L92" s="51"/>
      <c r="M92" s="73"/>
      <c r="N92" s="136">
        <f t="shared" ref="N92:N95" si="34">SUM(K92:M92)</f>
        <v>0</v>
      </c>
      <c r="O92" s="314">
        <f t="shared" ref="O92:O95" si="35">SUM(N92,H911)</f>
        <v>0</v>
      </c>
      <c r="P92" s="357"/>
      <c r="Q92" s="358"/>
      <c r="R92" s="358"/>
      <c r="S92" s="359"/>
      <c r="T92" s="360"/>
      <c r="U92" s="358"/>
      <c r="V92" s="358"/>
      <c r="W92" s="359"/>
      <c r="Y92" s="37"/>
      <c r="AA92" s="183">
        <f t="shared" si="21"/>
        <v>0</v>
      </c>
      <c r="AB92" s="160">
        <f t="shared" si="14"/>
        <v>0</v>
      </c>
      <c r="AC92" s="160">
        <f t="shared" si="15"/>
        <v>0</v>
      </c>
      <c r="AD92" s="184">
        <f t="shared" si="16"/>
        <v>0</v>
      </c>
      <c r="AE92" s="183">
        <f t="shared" si="32"/>
        <v>0</v>
      </c>
      <c r="AF92" s="160">
        <f t="shared" si="32"/>
        <v>0</v>
      </c>
      <c r="AG92" s="160">
        <f t="shared" si="32"/>
        <v>0</v>
      </c>
      <c r="AH92" s="184">
        <f t="shared" si="32"/>
        <v>0</v>
      </c>
    </row>
    <row r="93" spans="2:34" ht="20.100000000000001" customHeight="1" x14ac:dyDescent="0.35">
      <c r="B93" s="161"/>
      <c r="C93" s="72"/>
      <c r="D93" s="73"/>
      <c r="E93" s="72"/>
      <c r="F93" s="98"/>
      <c r="G93" s="73"/>
      <c r="H93" s="90">
        <f t="shared" si="33"/>
        <v>0</v>
      </c>
      <c r="I93" s="72"/>
      <c r="J93" s="73"/>
      <c r="K93" s="72"/>
      <c r="L93" s="51"/>
      <c r="M93" s="73"/>
      <c r="N93" s="136">
        <f t="shared" si="34"/>
        <v>0</v>
      </c>
      <c r="O93" s="314">
        <f t="shared" si="35"/>
        <v>0</v>
      </c>
      <c r="P93" s="357"/>
      <c r="Q93" s="358"/>
      <c r="R93" s="358"/>
      <c r="S93" s="359"/>
      <c r="T93" s="360"/>
      <c r="U93" s="358"/>
      <c r="V93" s="358"/>
      <c r="W93" s="359"/>
      <c r="Y93" s="37"/>
      <c r="AA93" s="183">
        <f t="shared" si="21"/>
        <v>0</v>
      </c>
      <c r="AB93" s="160">
        <f t="shared" si="14"/>
        <v>0</v>
      </c>
      <c r="AC93" s="160">
        <f t="shared" si="15"/>
        <v>0</v>
      </c>
      <c r="AD93" s="184">
        <f t="shared" si="16"/>
        <v>0</v>
      </c>
      <c r="AE93" s="183">
        <f t="shared" si="32"/>
        <v>0</v>
      </c>
      <c r="AF93" s="160">
        <f t="shared" si="32"/>
        <v>0</v>
      </c>
      <c r="AG93" s="160">
        <f t="shared" si="32"/>
        <v>0</v>
      </c>
      <c r="AH93" s="184">
        <f t="shared" si="32"/>
        <v>0</v>
      </c>
    </row>
    <row r="94" spans="2:34" ht="20.100000000000001" customHeight="1" x14ac:dyDescent="0.35">
      <c r="B94" s="161"/>
      <c r="C94" s="72"/>
      <c r="D94" s="73"/>
      <c r="E94" s="72"/>
      <c r="F94" s="98"/>
      <c r="G94" s="73"/>
      <c r="H94" s="90">
        <f t="shared" si="33"/>
        <v>0</v>
      </c>
      <c r="I94" s="72"/>
      <c r="J94" s="73"/>
      <c r="K94" s="72"/>
      <c r="L94" s="51"/>
      <c r="M94" s="73"/>
      <c r="N94" s="136">
        <f t="shared" si="34"/>
        <v>0</v>
      </c>
      <c r="O94" s="314">
        <f t="shared" si="35"/>
        <v>0</v>
      </c>
      <c r="P94" s="357"/>
      <c r="Q94" s="358"/>
      <c r="R94" s="358"/>
      <c r="S94" s="359"/>
      <c r="T94" s="360"/>
      <c r="U94" s="358"/>
      <c r="V94" s="358"/>
      <c r="W94" s="359"/>
      <c r="Y94" s="37"/>
      <c r="AA94" s="183">
        <f t="shared" si="21"/>
        <v>0</v>
      </c>
      <c r="AB94" s="160">
        <f t="shared" si="14"/>
        <v>0</v>
      </c>
      <c r="AC94" s="160">
        <f t="shared" si="15"/>
        <v>0</v>
      </c>
      <c r="AD94" s="184">
        <f t="shared" si="16"/>
        <v>0</v>
      </c>
      <c r="AE94" s="183">
        <f t="shared" si="32"/>
        <v>0</v>
      </c>
      <c r="AF94" s="160">
        <f t="shared" si="32"/>
        <v>0</v>
      </c>
      <c r="AG94" s="160">
        <f t="shared" si="32"/>
        <v>0</v>
      </c>
      <c r="AH94" s="184">
        <f t="shared" si="32"/>
        <v>0</v>
      </c>
    </row>
    <row r="95" spans="2:34" ht="20.100000000000001" customHeight="1" thickBot="1" x14ac:dyDescent="0.4">
      <c r="B95" s="162"/>
      <c r="C95" s="119"/>
      <c r="D95" s="120"/>
      <c r="E95" s="119"/>
      <c r="F95" s="121"/>
      <c r="G95" s="120"/>
      <c r="H95" s="91">
        <f t="shared" si="33"/>
        <v>0</v>
      </c>
      <c r="I95" s="119"/>
      <c r="J95" s="120"/>
      <c r="K95" s="119"/>
      <c r="L95" s="122"/>
      <c r="M95" s="120"/>
      <c r="N95" s="137">
        <f t="shared" si="34"/>
        <v>0</v>
      </c>
      <c r="O95" s="315">
        <f t="shared" si="35"/>
        <v>0</v>
      </c>
      <c r="P95" s="361"/>
      <c r="Q95" s="362"/>
      <c r="R95" s="362"/>
      <c r="S95" s="363"/>
      <c r="T95" s="364"/>
      <c r="U95" s="362"/>
      <c r="V95" s="362"/>
      <c r="W95" s="363"/>
      <c r="Y95" s="37"/>
      <c r="AA95" s="183">
        <f t="shared" si="21"/>
        <v>0</v>
      </c>
      <c r="AB95" s="160">
        <f t="shared" si="14"/>
        <v>0</v>
      </c>
      <c r="AC95" s="160">
        <f t="shared" si="15"/>
        <v>0</v>
      </c>
      <c r="AD95" s="184">
        <f t="shared" si="16"/>
        <v>0</v>
      </c>
      <c r="AE95" s="183">
        <f t="shared" si="32"/>
        <v>0</v>
      </c>
      <c r="AF95" s="160">
        <f t="shared" si="32"/>
        <v>0</v>
      </c>
      <c r="AG95" s="160">
        <f t="shared" si="32"/>
        <v>0</v>
      </c>
      <c r="AH95" s="184">
        <f t="shared" si="32"/>
        <v>0</v>
      </c>
    </row>
    <row r="96" spans="2:34" ht="20.100000000000001" customHeight="1" thickBot="1" x14ac:dyDescent="0.4">
      <c r="B96" s="163" t="s">
        <v>112</v>
      </c>
      <c r="C96" s="164">
        <f>SUM(C91:C95)</f>
        <v>0</v>
      </c>
      <c r="D96" s="165">
        <f t="shared" ref="D96:O96" si="36">SUM(D91:D95)</f>
        <v>0</v>
      </c>
      <c r="E96" s="164">
        <f t="shared" si="36"/>
        <v>0</v>
      </c>
      <c r="F96" s="166">
        <f t="shared" si="36"/>
        <v>0</v>
      </c>
      <c r="G96" s="165">
        <f t="shared" si="36"/>
        <v>0</v>
      </c>
      <c r="H96" s="167">
        <f>SUM(H91:H95)</f>
        <v>0</v>
      </c>
      <c r="I96" s="168">
        <f t="shared" si="36"/>
        <v>0</v>
      </c>
      <c r="J96" s="165">
        <f t="shared" si="36"/>
        <v>0</v>
      </c>
      <c r="K96" s="168">
        <f t="shared" si="36"/>
        <v>0</v>
      </c>
      <c r="L96" s="169">
        <f t="shared" si="36"/>
        <v>0</v>
      </c>
      <c r="M96" s="165">
        <f t="shared" si="36"/>
        <v>0</v>
      </c>
      <c r="N96" s="167">
        <f t="shared" si="36"/>
        <v>0</v>
      </c>
      <c r="O96" s="319">
        <f t="shared" si="36"/>
        <v>0</v>
      </c>
      <c r="P96" s="508"/>
      <c r="Q96" s="509"/>
      <c r="R96" s="509"/>
      <c r="S96" s="509"/>
      <c r="T96" s="509"/>
      <c r="U96" s="509"/>
      <c r="V96" s="509"/>
      <c r="W96" s="510"/>
      <c r="Y96" s="37"/>
      <c r="AA96" s="524" t="s">
        <v>113</v>
      </c>
      <c r="AB96" s="520"/>
      <c r="AC96" s="520"/>
      <c r="AD96" s="520"/>
      <c r="AE96" s="520"/>
      <c r="AF96" s="520"/>
      <c r="AG96" s="520"/>
      <c r="AH96" s="521"/>
    </row>
    <row r="97" spans="2:34" ht="20.100000000000001" customHeight="1" thickBot="1" x14ac:dyDescent="0.4">
      <c r="B97" s="444" t="s">
        <v>113</v>
      </c>
      <c r="C97" s="445"/>
      <c r="D97" s="445"/>
      <c r="E97" s="445"/>
      <c r="F97" s="445"/>
      <c r="G97" s="445"/>
      <c r="H97" s="445"/>
      <c r="I97" s="445"/>
      <c r="J97" s="445"/>
      <c r="K97" s="445"/>
      <c r="L97" s="445"/>
      <c r="M97" s="445"/>
      <c r="N97" s="445"/>
      <c r="O97" s="445"/>
      <c r="P97" s="445"/>
      <c r="Q97" s="445"/>
      <c r="R97" s="445"/>
      <c r="S97" s="445"/>
      <c r="T97" s="445"/>
      <c r="U97" s="445"/>
      <c r="V97" s="445"/>
      <c r="W97" s="446"/>
      <c r="Y97" s="37"/>
      <c r="AA97" s="525"/>
      <c r="AB97" s="522"/>
      <c r="AC97" s="522"/>
      <c r="AD97" s="522"/>
      <c r="AE97" s="522"/>
      <c r="AF97" s="522"/>
      <c r="AG97" s="522"/>
      <c r="AH97" s="523"/>
    </row>
    <row r="98" spans="2:34" ht="20.100000000000001" customHeight="1" x14ac:dyDescent="0.35">
      <c r="B98" s="329" t="s">
        <v>57</v>
      </c>
      <c r="C98" s="76"/>
      <c r="D98" s="77"/>
      <c r="E98" s="76"/>
      <c r="F98" s="101"/>
      <c r="G98" s="77"/>
      <c r="H98" s="136">
        <f>SUM(E98:G98)</f>
        <v>0</v>
      </c>
      <c r="I98" s="76"/>
      <c r="J98" s="77"/>
      <c r="K98" s="76"/>
      <c r="L98" s="102"/>
      <c r="M98" s="77"/>
      <c r="N98" s="136">
        <f>SUM(K98:M98)</f>
        <v>0</v>
      </c>
      <c r="O98" s="314">
        <f>SUM(N98,H98)</f>
        <v>0</v>
      </c>
      <c r="P98" s="353"/>
      <c r="Q98" s="354"/>
      <c r="R98" s="354"/>
      <c r="S98" s="355"/>
      <c r="T98" s="356"/>
      <c r="U98" s="354"/>
      <c r="V98" s="354"/>
      <c r="W98" s="355"/>
      <c r="Y98" s="37"/>
      <c r="AA98" s="183">
        <f t="shared" si="21"/>
        <v>0</v>
      </c>
      <c r="AB98" s="160">
        <f t="shared" si="14"/>
        <v>0</v>
      </c>
      <c r="AC98" s="160">
        <f t="shared" si="15"/>
        <v>0</v>
      </c>
      <c r="AD98" s="184">
        <f t="shared" si="16"/>
        <v>0</v>
      </c>
      <c r="AE98" s="183">
        <f t="shared" ref="AE98:AH101" si="37">$N98*T98</f>
        <v>0</v>
      </c>
      <c r="AF98" s="160">
        <f t="shared" si="37"/>
        <v>0</v>
      </c>
      <c r="AG98" s="160">
        <f t="shared" si="37"/>
        <v>0</v>
      </c>
      <c r="AH98" s="184">
        <f t="shared" si="37"/>
        <v>0</v>
      </c>
    </row>
    <row r="99" spans="2:34" ht="20.100000000000001" customHeight="1" x14ac:dyDescent="0.35">
      <c r="B99" s="111" t="s">
        <v>63</v>
      </c>
      <c r="C99" s="72"/>
      <c r="D99" s="73"/>
      <c r="E99" s="72"/>
      <c r="F99" s="98"/>
      <c r="G99" s="73"/>
      <c r="H99" s="90">
        <f t="shared" ref="H99:H101" si="38">SUM(E99:G99)</f>
        <v>0</v>
      </c>
      <c r="I99" s="72"/>
      <c r="J99" s="73"/>
      <c r="K99" s="72"/>
      <c r="L99" s="51"/>
      <c r="M99" s="73"/>
      <c r="N99" s="136">
        <f t="shared" ref="N99:N101" si="39">SUM(K99:M99)</f>
        <v>0</v>
      </c>
      <c r="O99" s="314">
        <f t="shared" ref="O99:O101" si="40">SUM(N99,H99)</f>
        <v>0</v>
      </c>
      <c r="P99" s="357"/>
      <c r="Q99" s="358"/>
      <c r="R99" s="358"/>
      <c r="S99" s="359"/>
      <c r="T99" s="360"/>
      <c r="U99" s="358"/>
      <c r="V99" s="358"/>
      <c r="W99" s="359"/>
      <c r="Y99" s="37"/>
      <c r="AA99" s="183">
        <f t="shared" si="21"/>
        <v>0</v>
      </c>
      <c r="AB99" s="160">
        <f t="shared" si="14"/>
        <v>0</v>
      </c>
      <c r="AC99" s="160">
        <f t="shared" si="15"/>
        <v>0</v>
      </c>
      <c r="AD99" s="184">
        <f t="shared" si="16"/>
        <v>0</v>
      </c>
      <c r="AE99" s="183">
        <f t="shared" si="37"/>
        <v>0</v>
      </c>
      <c r="AF99" s="160">
        <f t="shared" si="37"/>
        <v>0</v>
      </c>
      <c r="AG99" s="160">
        <f t="shared" si="37"/>
        <v>0</v>
      </c>
      <c r="AH99" s="184">
        <f t="shared" si="37"/>
        <v>0</v>
      </c>
    </row>
    <row r="100" spans="2:34" ht="20.100000000000001" customHeight="1" x14ac:dyDescent="0.35">
      <c r="B100" s="111" t="s">
        <v>61</v>
      </c>
      <c r="C100" s="72"/>
      <c r="D100" s="73"/>
      <c r="E100" s="72"/>
      <c r="F100" s="98"/>
      <c r="G100" s="73"/>
      <c r="H100" s="90">
        <f t="shared" si="38"/>
        <v>0</v>
      </c>
      <c r="I100" s="72"/>
      <c r="J100" s="73"/>
      <c r="K100" s="72"/>
      <c r="L100" s="51"/>
      <c r="M100" s="73"/>
      <c r="N100" s="136">
        <f t="shared" si="39"/>
        <v>0</v>
      </c>
      <c r="O100" s="314">
        <f t="shared" si="40"/>
        <v>0</v>
      </c>
      <c r="P100" s="357"/>
      <c r="Q100" s="358"/>
      <c r="R100" s="358"/>
      <c r="S100" s="359"/>
      <c r="T100" s="360"/>
      <c r="U100" s="358"/>
      <c r="V100" s="358"/>
      <c r="W100" s="359"/>
      <c r="Y100" s="37"/>
      <c r="AA100" s="183">
        <f t="shared" si="21"/>
        <v>0</v>
      </c>
      <c r="AB100" s="160">
        <f t="shared" si="14"/>
        <v>0</v>
      </c>
      <c r="AC100" s="160">
        <f t="shared" si="15"/>
        <v>0</v>
      </c>
      <c r="AD100" s="184">
        <f t="shared" si="16"/>
        <v>0</v>
      </c>
      <c r="AE100" s="183">
        <f t="shared" si="37"/>
        <v>0</v>
      </c>
      <c r="AF100" s="160">
        <f t="shared" si="37"/>
        <v>0</v>
      </c>
      <c r="AG100" s="160">
        <f t="shared" si="37"/>
        <v>0</v>
      </c>
      <c r="AH100" s="184">
        <f t="shared" si="37"/>
        <v>0</v>
      </c>
    </row>
    <row r="101" spans="2:34" ht="20.100000000000001" customHeight="1" thickBot="1" x14ac:dyDescent="0.4">
      <c r="B101" s="112" t="s">
        <v>114</v>
      </c>
      <c r="C101" s="119"/>
      <c r="D101" s="120"/>
      <c r="E101" s="119"/>
      <c r="F101" s="121"/>
      <c r="G101" s="120"/>
      <c r="H101" s="91">
        <f t="shared" si="38"/>
        <v>0</v>
      </c>
      <c r="I101" s="119"/>
      <c r="J101" s="120"/>
      <c r="K101" s="119"/>
      <c r="L101" s="122"/>
      <c r="M101" s="120"/>
      <c r="N101" s="137">
        <f t="shared" si="39"/>
        <v>0</v>
      </c>
      <c r="O101" s="315">
        <f t="shared" si="40"/>
        <v>0</v>
      </c>
      <c r="P101" s="361"/>
      <c r="Q101" s="362"/>
      <c r="R101" s="362"/>
      <c r="S101" s="363"/>
      <c r="T101" s="364"/>
      <c r="U101" s="362"/>
      <c r="V101" s="362"/>
      <c r="W101" s="363"/>
      <c r="Y101" s="37"/>
      <c r="AA101" s="183">
        <f t="shared" si="21"/>
        <v>0</v>
      </c>
      <c r="AB101" s="160">
        <f t="shared" si="14"/>
        <v>0</v>
      </c>
      <c r="AC101" s="160">
        <f t="shared" si="15"/>
        <v>0</v>
      </c>
      <c r="AD101" s="184">
        <f t="shared" si="16"/>
        <v>0</v>
      </c>
      <c r="AE101" s="183">
        <f t="shared" si="37"/>
        <v>0</v>
      </c>
      <c r="AF101" s="160">
        <f t="shared" si="37"/>
        <v>0</v>
      </c>
      <c r="AG101" s="160">
        <f t="shared" si="37"/>
        <v>0</v>
      </c>
      <c r="AH101" s="184">
        <f t="shared" si="37"/>
        <v>0</v>
      </c>
    </row>
    <row r="102" spans="2:34" ht="20.100000000000001" customHeight="1" thickBot="1" x14ac:dyDescent="0.4">
      <c r="B102" s="163" t="s">
        <v>115</v>
      </c>
      <c r="C102" s="164">
        <f>SUM(C98:C101)</f>
        <v>0</v>
      </c>
      <c r="D102" s="165">
        <f t="shared" ref="D102:O102" si="41">SUM(D98:D101)</f>
        <v>0</v>
      </c>
      <c r="E102" s="164">
        <f t="shared" si="41"/>
        <v>0</v>
      </c>
      <c r="F102" s="166">
        <f t="shared" si="41"/>
        <v>0</v>
      </c>
      <c r="G102" s="165">
        <f t="shared" si="41"/>
        <v>0</v>
      </c>
      <c r="H102" s="167">
        <f>SUM(H98:H101)</f>
        <v>0</v>
      </c>
      <c r="I102" s="168">
        <f t="shared" si="41"/>
        <v>0</v>
      </c>
      <c r="J102" s="165">
        <f t="shared" si="41"/>
        <v>0</v>
      </c>
      <c r="K102" s="168">
        <f t="shared" si="41"/>
        <v>0</v>
      </c>
      <c r="L102" s="169">
        <f t="shared" si="41"/>
        <v>0</v>
      </c>
      <c r="M102" s="165">
        <f t="shared" si="41"/>
        <v>0</v>
      </c>
      <c r="N102" s="167">
        <f t="shared" si="41"/>
        <v>0</v>
      </c>
      <c r="O102" s="319">
        <f t="shared" si="41"/>
        <v>0</v>
      </c>
      <c r="P102" s="508"/>
      <c r="Q102" s="509"/>
      <c r="R102" s="509"/>
      <c r="S102" s="509"/>
      <c r="T102" s="509"/>
      <c r="U102" s="509"/>
      <c r="V102" s="509"/>
      <c r="W102" s="510"/>
      <c r="Y102" s="37"/>
      <c r="AA102" s="524" t="s">
        <v>116</v>
      </c>
      <c r="AB102" s="520"/>
      <c r="AC102" s="520"/>
      <c r="AD102" s="520"/>
      <c r="AE102" s="520"/>
      <c r="AF102" s="520"/>
      <c r="AG102" s="520"/>
      <c r="AH102" s="521"/>
    </row>
    <row r="103" spans="2:34" ht="20.100000000000001" customHeight="1" thickBot="1" x14ac:dyDescent="0.4">
      <c r="B103" s="444" t="s">
        <v>116</v>
      </c>
      <c r="C103" s="445"/>
      <c r="D103" s="445"/>
      <c r="E103" s="445"/>
      <c r="F103" s="445"/>
      <c r="G103" s="445"/>
      <c r="H103" s="445"/>
      <c r="I103" s="445"/>
      <c r="J103" s="445"/>
      <c r="K103" s="445"/>
      <c r="L103" s="445"/>
      <c r="M103" s="445"/>
      <c r="N103" s="445"/>
      <c r="O103" s="445"/>
      <c r="P103" s="445"/>
      <c r="Q103" s="445"/>
      <c r="R103" s="445"/>
      <c r="S103" s="445"/>
      <c r="T103" s="445"/>
      <c r="U103" s="445"/>
      <c r="V103" s="445"/>
      <c r="W103" s="446"/>
      <c r="Y103" s="37"/>
      <c r="AA103" s="525"/>
      <c r="AB103" s="522"/>
      <c r="AC103" s="522"/>
      <c r="AD103" s="522"/>
      <c r="AE103" s="522"/>
      <c r="AF103" s="522"/>
      <c r="AG103" s="522"/>
      <c r="AH103" s="523"/>
    </row>
    <row r="104" spans="2:34" ht="20.100000000000001" customHeight="1" x14ac:dyDescent="0.35">
      <c r="B104" s="329" t="s">
        <v>117</v>
      </c>
      <c r="C104" s="76"/>
      <c r="D104" s="77"/>
      <c r="E104" s="76"/>
      <c r="F104" s="101"/>
      <c r="G104" s="77"/>
      <c r="H104" s="136">
        <f>SUM(E104:G104)</f>
        <v>0</v>
      </c>
      <c r="I104" s="76"/>
      <c r="J104" s="77"/>
      <c r="K104" s="76"/>
      <c r="L104" s="102"/>
      <c r="M104" s="77"/>
      <c r="N104" s="136">
        <f>SUM(K104:M104)</f>
        <v>0</v>
      </c>
      <c r="O104" s="314">
        <f>SUM(N104,H104)</f>
        <v>0</v>
      </c>
      <c r="P104" s="353"/>
      <c r="Q104" s="354"/>
      <c r="R104" s="354"/>
      <c r="S104" s="355"/>
      <c r="T104" s="356"/>
      <c r="U104" s="354"/>
      <c r="V104" s="354"/>
      <c r="W104" s="355"/>
      <c r="Y104" s="37"/>
      <c r="AA104" s="183">
        <f t="shared" si="21"/>
        <v>0</v>
      </c>
      <c r="AB104" s="160">
        <f t="shared" si="14"/>
        <v>0</v>
      </c>
      <c r="AC104" s="160">
        <f t="shared" si="15"/>
        <v>0</v>
      </c>
      <c r="AD104" s="184">
        <f t="shared" si="16"/>
        <v>0</v>
      </c>
      <c r="AE104" s="183">
        <f t="shared" ref="AE104:AH106" si="42">$N104*T104</f>
        <v>0</v>
      </c>
      <c r="AF104" s="160">
        <f t="shared" si="42"/>
        <v>0</v>
      </c>
      <c r="AG104" s="160">
        <f t="shared" si="42"/>
        <v>0</v>
      </c>
      <c r="AH104" s="184">
        <f t="shared" si="42"/>
        <v>0</v>
      </c>
    </row>
    <row r="105" spans="2:34" ht="20.100000000000001" customHeight="1" x14ac:dyDescent="0.35">
      <c r="B105" s="111" t="s">
        <v>118</v>
      </c>
      <c r="C105" s="72"/>
      <c r="D105" s="73"/>
      <c r="E105" s="72"/>
      <c r="F105" s="98"/>
      <c r="G105" s="73"/>
      <c r="H105" s="90">
        <f t="shared" ref="H105:H106" si="43">SUM(E105:G105)</f>
        <v>0</v>
      </c>
      <c r="I105" s="72"/>
      <c r="J105" s="73"/>
      <c r="K105" s="72"/>
      <c r="L105" s="51"/>
      <c r="M105" s="73"/>
      <c r="N105" s="90">
        <f t="shared" ref="N105:N106" si="44">SUM(K105:M105)</f>
        <v>0</v>
      </c>
      <c r="O105" s="317">
        <f t="shared" ref="O105:O106" si="45">SUM(N105,H105)</f>
        <v>0</v>
      </c>
      <c r="P105" s="357"/>
      <c r="Q105" s="358"/>
      <c r="R105" s="358"/>
      <c r="S105" s="359"/>
      <c r="T105" s="360"/>
      <c r="U105" s="358"/>
      <c r="V105" s="358"/>
      <c r="W105" s="359"/>
      <c r="Y105" s="37"/>
      <c r="AA105" s="183">
        <f t="shared" si="21"/>
        <v>0</v>
      </c>
      <c r="AB105" s="160">
        <f t="shared" si="14"/>
        <v>0</v>
      </c>
      <c r="AC105" s="160">
        <f t="shared" si="15"/>
        <v>0</v>
      </c>
      <c r="AD105" s="184">
        <f t="shared" si="16"/>
        <v>0</v>
      </c>
      <c r="AE105" s="183">
        <f t="shared" si="42"/>
        <v>0</v>
      </c>
      <c r="AF105" s="160">
        <f t="shared" si="42"/>
        <v>0</v>
      </c>
      <c r="AG105" s="160">
        <f t="shared" si="42"/>
        <v>0</v>
      </c>
      <c r="AH105" s="184">
        <f t="shared" si="42"/>
        <v>0</v>
      </c>
    </row>
    <row r="106" spans="2:34" ht="20.100000000000001" customHeight="1" thickBot="1" x14ac:dyDescent="0.4">
      <c r="B106" s="112" t="s">
        <v>119</v>
      </c>
      <c r="C106" s="119"/>
      <c r="D106" s="120"/>
      <c r="E106" s="119"/>
      <c r="F106" s="121"/>
      <c r="G106" s="120"/>
      <c r="H106" s="91">
        <f t="shared" si="43"/>
        <v>0</v>
      </c>
      <c r="I106" s="119"/>
      <c r="J106" s="120"/>
      <c r="K106" s="119"/>
      <c r="L106" s="122"/>
      <c r="M106" s="120"/>
      <c r="N106" s="91">
        <f t="shared" si="44"/>
        <v>0</v>
      </c>
      <c r="O106" s="318">
        <f t="shared" si="45"/>
        <v>0</v>
      </c>
      <c r="P106" s="361"/>
      <c r="Q106" s="362"/>
      <c r="R106" s="362"/>
      <c r="S106" s="363"/>
      <c r="T106" s="364"/>
      <c r="U106" s="362"/>
      <c r="V106" s="362"/>
      <c r="W106" s="363"/>
      <c r="Y106" s="37"/>
      <c r="AA106" s="183">
        <f t="shared" si="21"/>
        <v>0</v>
      </c>
      <c r="AB106" s="160">
        <f t="shared" si="14"/>
        <v>0</v>
      </c>
      <c r="AC106" s="160">
        <f t="shared" si="15"/>
        <v>0</v>
      </c>
      <c r="AD106" s="184">
        <f t="shared" si="16"/>
        <v>0</v>
      </c>
      <c r="AE106" s="183">
        <f t="shared" si="42"/>
        <v>0</v>
      </c>
      <c r="AF106" s="160">
        <f t="shared" si="42"/>
        <v>0</v>
      </c>
      <c r="AG106" s="160">
        <f t="shared" si="42"/>
        <v>0</v>
      </c>
      <c r="AH106" s="184">
        <f t="shared" si="42"/>
        <v>0</v>
      </c>
    </row>
    <row r="107" spans="2:34" ht="20.100000000000001" customHeight="1" thickBot="1" x14ac:dyDescent="0.4">
      <c r="B107" s="163" t="s">
        <v>120</v>
      </c>
      <c r="C107" s="164">
        <f>SUM(C104:C106)</f>
        <v>0</v>
      </c>
      <c r="D107" s="165">
        <f t="shared" ref="D107:G107" si="46">SUM(D104:D106)</f>
        <v>0</v>
      </c>
      <c r="E107" s="164">
        <f t="shared" si="46"/>
        <v>0</v>
      </c>
      <c r="F107" s="166">
        <f t="shared" si="46"/>
        <v>0</v>
      </c>
      <c r="G107" s="165">
        <f t="shared" si="46"/>
        <v>0</v>
      </c>
      <c r="H107" s="167">
        <f>SUM(H104:H106)</f>
        <v>0</v>
      </c>
      <c r="I107" s="168">
        <f t="shared" ref="I107:K107" si="47">SUM(I104:I106)</f>
        <v>0</v>
      </c>
      <c r="J107" s="165">
        <f t="shared" si="47"/>
        <v>0</v>
      </c>
      <c r="K107" s="168">
        <f t="shared" si="47"/>
        <v>0</v>
      </c>
      <c r="L107" s="169">
        <f>SUM(L104:L106)</f>
        <v>0</v>
      </c>
      <c r="M107" s="165">
        <f t="shared" ref="M107:O107" si="48">SUM(M104:M106)</f>
        <v>0</v>
      </c>
      <c r="N107" s="167">
        <f t="shared" si="48"/>
        <v>0</v>
      </c>
      <c r="O107" s="319">
        <f t="shared" si="48"/>
        <v>0</v>
      </c>
      <c r="P107" s="508"/>
      <c r="Q107" s="509"/>
      <c r="R107" s="509"/>
      <c r="S107" s="509"/>
      <c r="T107" s="509"/>
      <c r="U107" s="509"/>
      <c r="V107" s="509"/>
      <c r="W107" s="510"/>
      <c r="Y107" s="37"/>
      <c r="AA107" s="524" t="s">
        <v>191</v>
      </c>
      <c r="AB107" s="520"/>
      <c r="AC107" s="520"/>
      <c r="AD107" s="520"/>
      <c r="AE107" s="520"/>
      <c r="AF107" s="520"/>
      <c r="AG107" s="520"/>
      <c r="AH107" s="521"/>
    </row>
    <row r="108" spans="2:34" ht="20.100000000000001" customHeight="1" thickBot="1" x14ac:dyDescent="0.4">
      <c r="B108" s="444" t="s">
        <v>121</v>
      </c>
      <c r="C108" s="445"/>
      <c r="D108" s="445"/>
      <c r="E108" s="445"/>
      <c r="F108" s="445"/>
      <c r="G108" s="445"/>
      <c r="H108" s="445"/>
      <c r="I108" s="445"/>
      <c r="J108" s="445"/>
      <c r="K108" s="445"/>
      <c r="L108" s="445"/>
      <c r="M108" s="445"/>
      <c r="N108" s="445"/>
      <c r="O108" s="445"/>
      <c r="P108" s="445"/>
      <c r="Q108" s="445"/>
      <c r="R108" s="445"/>
      <c r="S108" s="445"/>
      <c r="T108" s="445"/>
      <c r="U108" s="445"/>
      <c r="V108" s="445"/>
      <c r="W108" s="446"/>
      <c r="Y108" s="37"/>
      <c r="AA108" s="525"/>
      <c r="AB108" s="522"/>
      <c r="AC108" s="522"/>
      <c r="AD108" s="522"/>
      <c r="AE108" s="522"/>
      <c r="AF108" s="522"/>
      <c r="AG108" s="522"/>
      <c r="AH108" s="523"/>
    </row>
    <row r="109" spans="2:34" ht="20.100000000000001" customHeight="1" x14ac:dyDescent="0.35">
      <c r="B109" s="329" t="s">
        <v>122</v>
      </c>
      <c r="C109" s="76"/>
      <c r="D109" s="77"/>
      <c r="E109" s="76"/>
      <c r="F109" s="101"/>
      <c r="G109" s="77"/>
      <c r="H109" s="136">
        <f>SUM(E109:G109)</f>
        <v>0</v>
      </c>
      <c r="I109" s="76"/>
      <c r="J109" s="77"/>
      <c r="K109" s="76"/>
      <c r="L109" s="102"/>
      <c r="M109" s="102"/>
      <c r="N109" s="136">
        <f>SUM(K109:M109)</f>
        <v>0</v>
      </c>
      <c r="O109" s="320">
        <f>SUM(N109,H109)</f>
        <v>0</v>
      </c>
      <c r="P109" s="353"/>
      <c r="Q109" s="354"/>
      <c r="R109" s="354"/>
      <c r="S109" s="355"/>
      <c r="T109" s="356"/>
      <c r="U109" s="354"/>
      <c r="V109" s="354"/>
      <c r="W109" s="355"/>
      <c r="Y109" s="37"/>
      <c r="AA109" s="183">
        <f t="shared" si="21"/>
        <v>0</v>
      </c>
      <c r="AB109" s="160">
        <f t="shared" si="14"/>
        <v>0</v>
      </c>
      <c r="AC109" s="160">
        <f t="shared" si="15"/>
        <v>0</v>
      </c>
      <c r="AD109" s="184">
        <f t="shared" si="16"/>
        <v>0</v>
      </c>
      <c r="AE109" s="183">
        <f t="shared" ref="AE109:AH114" si="49">$N109*T109</f>
        <v>0</v>
      </c>
      <c r="AF109" s="160">
        <f t="shared" si="49"/>
        <v>0</v>
      </c>
      <c r="AG109" s="160">
        <f t="shared" si="49"/>
        <v>0</v>
      </c>
      <c r="AH109" s="184">
        <f t="shared" si="49"/>
        <v>0</v>
      </c>
    </row>
    <row r="110" spans="2:34" ht="20.100000000000001" customHeight="1" x14ac:dyDescent="0.35">
      <c r="B110" s="111" t="s">
        <v>123</v>
      </c>
      <c r="C110" s="72"/>
      <c r="D110" s="73"/>
      <c r="E110" s="72"/>
      <c r="F110" s="98"/>
      <c r="G110" s="73"/>
      <c r="H110" s="90">
        <f t="shared" ref="H110:H114" si="50">SUM(E110:G110)</f>
        <v>0</v>
      </c>
      <c r="I110" s="72"/>
      <c r="J110" s="73"/>
      <c r="K110" s="72"/>
      <c r="L110" s="51"/>
      <c r="M110" s="51"/>
      <c r="N110" s="90">
        <f t="shared" ref="N110:N114" si="51">SUM(K110:M110)</f>
        <v>0</v>
      </c>
      <c r="O110" s="320">
        <f t="shared" ref="O110:O114" si="52">SUM(N110,H110)</f>
        <v>0</v>
      </c>
      <c r="P110" s="357"/>
      <c r="Q110" s="358"/>
      <c r="R110" s="358"/>
      <c r="S110" s="359"/>
      <c r="T110" s="360"/>
      <c r="U110" s="358"/>
      <c r="V110" s="358"/>
      <c r="W110" s="359"/>
      <c r="Y110" s="37"/>
      <c r="AA110" s="183">
        <f t="shared" si="21"/>
        <v>0</v>
      </c>
      <c r="AB110" s="160">
        <f t="shared" si="14"/>
        <v>0</v>
      </c>
      <c r="AC110" s="160">
        <f t="shared" si="15"/>
        <v>0</v>
      </c>
      <c r="AD110" s="184">
        <f t="shared" si="16"/>
        <v>0</v>
      </c>
      <c r="AE110" s="183">
        <f t="shared" si="49"/>
        <v>0</v>
      </c>
      <c r="AF110" s="160">
        <f t="shared" si="49"/>
        <v>0</v>
      </c>
      <c r="AG110" s="160">
        <f t="shared" si="49"/>
        <v>0</v>
      </c>
      <c r="AH110" s="184">
        <f t="shared" si="49"/>
        <v>0</v>
      </c>
    </row>
    <row r="111" spans="2:34" ht="20.100000000000001" customHeight="1" x14ac:dyDescent="0.35">
      <c r="B111" s="111" t="s">
        <v>79</v>
      </c>
      <c r="C111" s="72"/>
      <c r="D111" s="73"/>
      <c r="E111" s="72"/>
      <c r="F111" s="98"/>
      <c r="G111" s="73"/>
      <c r="H111" s="90">
        <f t="shared" si="50"/>
        <v>0</v>
      </c>
      <c r="I111" s="72"/>
      <c r="J111" s="73"/>
      <c r="K111" s="72"/>
      <c r="L111" s="51"/>
      <c r="M111" s="51"/>
      <c r="N111" s="90">
        <f t="shared" si="51"/>
        <v>0</v>
      </c>
      <c r="O111" s="320">
        <f t="shared" si="52"/>
        <v>0</v>
      </c>
      <c r="P111" s="357"/>
      <c r="Q111" s="358"/>
      <c r="R111" s="358"/>
      <c r="S111" s="359"/>
      <c r="T111" s="360"/>
      <c r="U111" s="358"/>
      <c r="V111" s="358"/>
      <c r="W111" s="359"/>
      <c r="Y111" s="37"/>
      <c r="AA111" s="183">
        <f t="shared" si="21"/>
        <v>0</v>
      </c>
      <c r="AB111" s="160">
        <f t="shared" si="14"/>
        <v>0</v>
      </c>
      <c r="AC111" s="160">
        <f t="shared" si="15"/>
        <v>0</v>
      </c>
      <c r="AD111" s="184">
        <f t="shared" si="16"/>
        <v>0</v>
      </c>
      <c r="AE111" s="183">
        <f t="shared" si="49"/>
        <v>0</v>
      </c>
      <c r="AF111" s="160">
        <f t="shared" si="49"/>
        <v>0</v>
      </c>
      <c r="AG111" s="160">
        <f t="shared" si="49"/>
        <v>0</v>
      </c>
      <c r="AH111" s="184">
        <f t="shared" si="49"/>
        <v>0</v>
      </c>
    </row>
    <row r="112" spans="2:34" ht="20.100000000000001" customHeight="1" x14ac:dyDescent="0.35">
      <c r="B112" s="111" t="s">
        <v>124</v>
      </c>
      <c r="C112" s="72"/>
      <c r="D112" s="73"/>
      <c r="E112" s="72"/>
      <c r="F112" s="98"/>
      <c r="G112" s="73"/>
      <c r="H112" s="90">
        <f t="shared" si="50"/>
        <v>0</v>
      </c>
      <c r="I112" s="72"/>
      <c r="J112" s="73"/>
      <c r="K112" s="72"/>
      <c r="L112" s="51"/>
      <c r="M112" s="51"/>
      <c r="N112" s="90">
        <f t="shared" si="51"/>
        <v>0</v>
      </c>
      <c r="O112" s="320">
        <f t="shared" si="52"/>
        <v>0</v>
      </c>
      <c r="P112" s="357"/>
      <c r="Q112" s="358"/>
      <c r="R112" s="358"/>
      <c r="S112" s="359"/>
      <c r="T112" s="360"/>
      <c r="U112" s="358"/>
      <c r="V112" s="358"/>
      <c r="W112" s="359"/>
      <c r="Y112" s="37"/>
      <c r="AA112" s="183">
        <f t="shared" si="21"/>
        <v>0</v>
      </c>
      <c r="AB112" s="160">
        <f t="shared" si="14"/>
        <v>0</v>
      </c>
      <c r="AC112" s="160">
        <f t="shared" si="15"/>
        <v>0</v>
      </c>
      <c r="AD112" s="184">
        <f t="shared" si="16"/>
        <v>0</v>
      </c>
      <c r="AE112" s="183">
        <f t="shared" si="49"/>
        <v>0</v>
      </c>
      <c r="AF112" s="160">
        <f t="shared" si="49"/>
        <v>0</v>
      </c>
      <c r="AG112" s="160">
        <f t="shared" si="49"/>
        <v>0</v>
      </c>
      <c r="AH112" s="184">
        <f t="shared" si="49"/>
        <v>0</v>
      </c>
    </row>
    <row r="113" spans="2:34" ht="20.100000000000001" customHeight="1" x14ac:dyDescent="0.35">
      <c r="B113" s="111" t="s">
        <v>83</v>
      </c>
      <c r="C113" s="72"/>
      <c r="D113" s="73"/>
      <c r="E113" s="72"/>
      <c r="F113" s="98"/>
      <c r="G113" s="73"/>
      <c r="H113" s="90">
        <f t="shared" si="50"/>
        <v>0</v>
      </c>
      <c r="I113" s="72"/>
      <c r="J113" s="73"/>
      <c r="K113" s="72"/>
      <c r="L113" s="51"/>
      <c r="M113" s="51"/>
      <c r="N113" s="90">
        <f t="shared" si="51"/>
        <v>0</v>
      </c>
      <c r="O113" s="320">
        <f t="shared" si="52"/>
        <v>0</v>
      </c>
      <c r="P113" s="357"/>
      <c r="Q113" s="358"/>
      <c r="R113" s="358"/>
      <c r="S113" s="359"/>
      <c r="T113" s="360"/>
      <c r="U113" s="358"/>
      <c r="V113" s="358"/>
      <c r="W113" s="359"/>
      <c r="Y113" s="37"/>
      <c r="AA113" s="183">
        <f t="shared" si="21"/>
        <v>0</v>
      </c>
      <c r="AB113" s="160">
        <f t="shared" si="14"/>
        <v>0</v>
      </c>
      <c r="AC113" s="160">
        <f t="shared" si="15"/>
        <v>0</v>
      </c>
      <c r="AD113" s="184">
        <f t="shared" si="16"/>
        <v>0</v>
      </c>
      <c r="AE113" s="183">
        <f t="shared" si="49"/>
        <v>0</v>
      </c>
      <c r="AF113" s="160">
        <f t="shared" si="49"/>
        <v>0</v>
      </c>
      <c r="AG113" s="160">
        <f t="shared" si="49"/>
        <v>0</v>
      </c>
      <c r="AH113" s="184">
        <f t="shared" si="49"/>
        <v>0</v>
      </c>
    </row>
    <row r="114" spans="2:34" ht="20.100000000000001" customHeight="1" thickBot="1" x14ac:dyDescent="0.4">
      <c r="B114" s="112" t="s">
        <v>125</v>
      </c>
      <c r="C114" s="119"/>
      <c r="D114" s="120"/>
      <c r="E114" s="119"/>
      <c r="F114" s="121"/>
      <c r="G114" s="120"/>
      <c r="H114" s="91">
        <f t="shared" si="50"/>
        <v>0</v>
      </c>
      <c r="I114" s="119"/>
      <c r="J114" s="120"/>
      <c r="K114" s="119"/>
      <c r="L114" s="122"/>
      <c r="M114" s="122"/>
      <c r="N114" s="94">
        <f t="shared" si="51"/>
        <v>0</v>
      </c>
      <c r="O114" s="321">
        <f t="shared" si="52"/>
        <v>0</v>
      </c>
      <c r="P114" s="361"/>
      <c r="Q114" s="362"/>
      <c r="R114" s="362"/>
      <c r="S114" s="363"/>
      <c r="T114" s="364"/>
      <c r="U114" s="362"/>
      <c r="V114" s="362"/>
      <c r="W114" s="363"/>
      <c r="Y114" s="37"/>
      <c r="AA114" s="183">
        <f t="shared" si="21"/>
        <v>0</v>
      </c>
      <c r="AB114" s="160">
        <f t="shared" si="14"/>
        <v>0</v>
      </c>
      <c r="AC114" s="160">
        <f t="shared" si="15"/>
        <v>0</v>
      </c>
      <c r="AD114" s="184">
        <f t="shared" si="16"/>
        <v>0</v>
      </c>
      <c r="AE114" s="183">
        <f t="shared" si="49"/>
        <v>0</v>
      </c>
      <c r="AF114" s="160">
        <f t="shared" si="49"/>
        <v>0</v>
      </c>
      <c r="AG114" s="160">
        <f t="shared" si="49"/>
        <v>0</v>
      </c>
      <c r="AH114" s="184">
        <f t="shared" si="49"/>
        <v>0</v>
      </c>
    </row>
    <row r="115" spans="2:34" ht="20.100000000000001" customHeight="1" thickBot="1" x14ac:dyDescent="0.4">
      <c r="B115" s="163" t="s">
        <v>126</v>
      </c>
      <c r="C115" s="164">
        <f>SUM(C109:C114)</f>
        <v>0</v>
      </c>
      <c r="D115" s="165">
        <f t="shared" ref="D115:O115" si="53">SUM(D109:D114)</f>
        <v>0</v>
      </c>
      <c r="E115" s="164">
        <f t="shared" si="53"/>
        <v>0</v>
      </c>
      <c r="F115" s="166">
        <f t="shared" si="53"/>
        <v>0</v>
      </c>
      <c r="G115" s="165">
        <f t="shared" si="53"/>
        <v>0</v>
      </c>
      <c r="H115" s="167">
        <f>SUM(H109:H114)</f>
        <v>0</v>
      </c>
      <c r="I115" s="168">
        <f t="shared" si="53"/>
        <v>0</v>
      </c>
      <c r="J115" s="165">
        <f t="shared" si="53"/>
        <v>0</v>
      </c>
      <c r="K115" s="168">
        <f t="shared" si="53"/>
        <v>0</v>
      </c>
      <c r="L115" s="169">
        <f t="shared" si="53"/>
        <v>0</v>
      </c>
      <c r="M115" s="165">
        <f t="shared" si="53"/>
        <v>0</v>
      </c>
      <c r="N115" s="137">
        <f t="shared" si="53"/>
        <v>0</v>
      </c>
      <c r="O115" s="319">
        <f t="shared" si="53"/>
        <v>0</v>
      </c>
      <c r="P115" s="508"/>
      <c r="Q115" s="509"/>
      <c r="R115" s="509"/>
      <c r="S115" s="509"/>
      <c r="T115" s="509"/>
      <c r="U115" s="509"/>
      <c r="V115" s="509"/>
      <c r="W115" s="510"/>
      <c r="Y115" s="37"/>
      <c r="AA115" s="524" t="s">
        <v>192</v>
      </c>
      <c r="AB115" s="520"/>
      <c r="AC115" s="520"/>
      <c r="AD115" s="520"/>
      <c r="AE115" s="520"/>
      <c r="AF115" s="520"/>
      <c r="AG115" s="520"/>
      <c r="AH115" s="521"/>
    </row>
    <row r="116" spans="2:34" ht="20.100000000000001" customHeight="1" thickBot="1" x14ac:dyDescent="0.4">
      <c r="B116" s="444" t="s">
        <v>144</v>
      </c>
      <c r="C116" s="445"/>
      <c r="D116" s="445"/>
      <c r="E116" s="445"/>
      <c r="F116" s="445"/>
      <c r="G116" s="445"/>
      <c r="H116" s="445"/>
      <c r="I116" s="445"/>
      <c r="J116" s="445"/>
      <c r="K116" s="445"/>
      <c r="L116" s="445"/>
      <c r="M116" s="445"/>
      <c r="N116" s="445"/>
      <c r="O116" s="445"/>
      <c r="P116" s="445"/>
      <c r="Q116" s="445"/>
      <c r="R116" s="445"/>
      <c r="S116" s="445"/>
      <c r="T116" s="445"/>
      <c r="U116" s="445"/>
      <c r="V116" s="445"/>
      <c r="W116" s="446"/>
      <c r="Y116" s="50" t="s">
        <v>145</v>
      </c>
      <c r="AA116" s="525"/>
      <c r="AB116" s="522"/>
      <c r="AC116" s="522"/>
      <c r="AD116" s="522"/>
      <c r="AE116" s="522"/>
      <c r="AF116" s="522"/>
      <c r="AG116" s="522"/>
      <c r="AH116" s="523"/>
    </row>
    <row r="117" spans="2:34" ht="20.100000000000001" customHeight="1" x14ac:dyDescent="0.35">
      <c r="B117" s="332"/>
      <c r="C117" s="76"/>
      <c r="D117" s="77"/>
      <c r="E117" s="76"/>
      <c r="F117" s="101"/>
      <c r="G117" s="77"/>
      <c r="H117" s="136">
        <f>SUM(E117:G117)</f>
        <v>0</v>
      </c>
      <c r="I117" s="76"/>
      <c r="J117" s="77"/>
      <c r="K117" s="76"/>
      <c r="L117" s="102"/>
      <c r="M117" s="102"/>
      <c r="N117" s="136">
        <f>SUM(K117:M117)</f>
        <v>0</v>
      </c>
      <c r="O117" s="320">
        <f>SUM(N117,H1170)</f>
        <v>0</v>
      </c>
      <c r="P117" s="353"/>
      <c r="Q117" s="354"/>
      <c r="R117" s="354"/>
      <c r="S117" s="355"/>
      <c r="T117" s="356"/>
      <c r="U117" s="354"/>
      <c r="V117" s="354"/>
      <c r="W117" s="355"/>
      <c r="Y117" s="37"/>
      <c r="AA117" s="183">
        <f t="shared" si="21"/>
        <v>0</v>
      </c>
      <c r="AB117" s="160">
        <f t="shared" si="14"/>
        <v>0</v>
      </c>
      <c r="AC117" s="160">
        <f t="shared" si="15"/>
        <v>0</v>
      </c>
      <c r="AD117" s="184">
        <f t="shared" si="16"/>
        <v>0</v>
      </c>
      <c r="AE117" s="183">
        <f t="shared" ref="AE117:AH121" si="54">$N117*T117</f>
        <v>0</v>
      </c>
      <c r="AF117" s="160">
        <f t="shared" si="54"/>
        <v>0</v>
      </c>
      <c r="AG117" s="160">
        <f t="shared" si="54"/>
        <v>0</v>
      </c>
      <c r="AH117" s="184">
        <f t="shared" si="54"/>
        <v>0</v>
      </c>
    </row>
    <row r="118" spans="2:34" ht="20.100000000000001" customHeight="1" x14ac:dyDescent="0.35">
      <c r="B118" s="173"/>
      <c r="C118" s="72"/>
      <c r="D118" s="73"/>
      <c r="E118" s="72"/>
      <c r="F118" s="98"/>
      <c r="G118" s="73"/>
      <c r="H118" s="90">
        <f t="shared" ref="H118:H121" si="55">SUM(E118:G118)</f>
        <v>0</v>
      </c>
      <c r="I118" s="72"/>
      <c r="J118" s="73"/>
      <c r="K118" s="72"/>
      <c r="L118" s="51"/>
      <c r="M118" s="51"/>
      <c r="N118" s="90">
        <f t="shared" ref="N118:N121" si="56">SUM(K118:M118)</f>
        <v>0</v>
      </c>
      <c r="O118" s="320">
        <f t="shared" ref="O118:O121" si="57">SUM(N118,H1171)</f>
        <v>0</v>
      </c>
      <c r="P118" s="357"/>
      <c r="Q118" s="358"/>
      <c r="R118" s="358"/>
      <c r="S118" s="359"/>
      <c r="T118" s="360"/>
      <c r="U118" s="358"/>
      <c r="V118" s="358"/>
      <c r="W118" s="359"/>
      <c r="Y118" s="37"/>
      <c r="AA118" s="183">
        <f t="shared" si="21"/>
        <v>0</v>
      </c>
      <c r="AB118" s="160">
        <f t="shared" si="14"/>
        <v>0</v>
      </c>
      <c r="AC118" s="160">
        <f t="shared" si="15"/>
        <v>0</v>
      </c>
      <c r="AD118" s="184">
        <f t="shared" si="16"/>
        <v>0</v>
      </c>
      <c r="AE118" s="183">
        <f t="shared" si="54"/>
        <v>0</v>
      </c>
      <c r="AF118" s="160">
        <f t="shared" si="54"/>
        <v>0</v>
      </c>
      <c r="AG118" s="160">
        <f t="shared" si="54"/>
        <v>0</v>
      </c>
      <c r="AH118" s="184">
        <f t="shared" si="54"/>
        <v>0</v>
      </c>
    </row>
    <row r="119" spans="2:34" ht="20.100000000000001" customHeight="1" x14ac:dyDescent="0.35">
      <c r="B119" s="173"/>
      <c r="C119" s="72"/>
      <c r="D119" s="73"/>
      <c r="E119" s="72"/>
      <c r="F119" s="98"/>
      <c r="G119" s="73"/>
      <c r="H119" s="90">
        <f t="shared" si="55"/>
        <v>0</v>
      </c>
      <c r="I119" s="72"/>
      <c r="J119" s="73"/>
      <c r="K119" s="72"/>
      <c r="L119" s="51"/>
      <c r="M119" s="51"/>
      <c r="N119" s="90">
        <f t="shared" si="56"/>
        <v>0</v>
      </c>
      <c r="O119" s="320">
        <f t="shared" si="57"/>
        <v>0</v>
      </c>
      <c r="P119" s="357"/>
      <c r="Q119" s="358"/>
      <c r="R119" s="358"/>
      <c r="S119" s="359"/>
      <c r="T119" s="360"/>
      <c r="U119" s="358"/>
      <c r="V119" s="358"/>
      <c r="W119" s="359"/>
      <c r="Y119" s="37"/>
      <c r="AA119" s="183">
        <f t="shared" si="21"/>
        <v>0</v>
      </c>
      <c r="AB119" s="160">
        <f t="shared" si="14"/>
        <v>0</v>
      </c>
      <c r="AC119" s="160">
        <f t="shared" si="15"/>
        <v>0</v>
      </c>
      <c r="AD119" s="184">
        <f t="shared" si="16"/>
        <v>0</v>
      </c>
      <c r="AE119" s="183">
        <f t="shared" si="54"/>
        <v>0</v>
      </c>
      <c r="AF119" s="160">
        <f t="shared" si="54"/>
        <v>0</v>
      </c>
      <c r="AG119" s="160">
        <f t="shared" si="54"/>
        <v>0</v>
      </c>
      <c r="AH119" s="184">
        <f t="shared" si="54"/>
        <v>0</v>
      </c>
    </row>
    <row r="120" spans="2:34" ht="20.100000000000001" customHeight="1" x14ac:dyDescent="0.35">
      <c r="B120" s="173"/>
      <c r="C120" s="72"/>
      <c r="D120" s="73"/>
      <c r="E120" s="72"/>
      <c r="F120" s="98"/>
      <c r="G120" s="73"/>
      <c r="H120" s="90">
        <f t="shared" si="55"/>
        <v>0</v>
      </c>
      <c r="I120" s="72"/>
      <c r="J120" s="73"/>
      <c r="K120" s="72"/>
      <c r="L120" s="51"/>
      <c r="M120" s="51"/>
      <c r="N120" s="90">
        <f t="shared" si="56"/>
        <v>0</v>
      </c>
      <c r="O120" s="320">
        <f t="shared" si="57"/>
        <v>0</v>
      </c>
      <c r="P120" s="357"/>
      <c r="Q120" s="358"/>
      <c r="R120" s="358"/>
      <c r="S120" s="359"/>
      <c r="T120" s="360"/>
      <c r="U120" s="358"/>
      <c r="V120" s="358"/>
      <c r="W120" s="359"/>
      <c r="Y120" s="37"/>
      <c r="AA120" s="183">
        <f t="shared" si="21"/>
        <v>0</v>
      </c>
      <c r="AB120" s="160">
        <f t="shared" si="14"/>
        <v>0</v>
      </c>
      <c r="AC120" s="160">
        <f t="shared" si="15"/>
        <v>0</v>
      </c>
      <c r="AD120" s="184">
        <f t="shared" si="16"/>
        <v>0</v>
      </c>
      <c r="AE120" s="183">
        <f t="shared" si="54"/>
        <v>0</v>
      </c>
      <c r="AF120" s="160">
        <f t="shared" si="54"/>
        <v>0</v>
      </c>
      <c r="AG120" s="160">
        <f t="shared" si="54"/>
        <v>0</v>
      </c>
      <c r="AH120" s="184">
        <f t="shared" si="54"/>
        <v>0</v>
      </c>
    </row>
    <row r="121" spans="2:34" ht="20.100000000000001" customHeight="1" thickBot="1" x14ac:dyDescent="0.4">
      <c r="B121" s="174"/>
      <c r="C121" s="119"/>
      <c r="D121" s="120"/>
      <c r="E121" s="119"/>
      <c r="F121" s="121"/>
      <c r="G121" s="120"/>
      <c r="H121" s="91">
        <f t="shared" si="55"/>
        <v>0</v>
      </c>
      <c r="I121" s="119"/>
      <c r="J121" s="120"/>
      <c r="K121" s="119"/>
      <c r="L121" s="122"/>
      <c r="M121" s="122"/>
      <c r="N121" s="94">
        <f t="shared" si="56"/>
        <v>0</v>
      </c>
      <c r="O121" s="321">
        <f t="shared" si="57"/>
        <v>0</v>
      </c>
      <c r="P121" s="361"/>
      <c r="Q121" s="362"/>
      <c r="R121" s="362"/>
      <c r="S121" s="363"/>
      <c r="T121" s="364"/>
      <c r="U121" s="362"/>
      <c r="V121" s="362"/>
      <c r="W121" s="363"/>
      <c r="Y121" s="37"/>
      <c r="AA121" s="305">
        <f t="shared" si="21"/>
        <v>0</v>
      </c>
      <c r="AB121" s="306">
        <f t="shared" si="14"/>
        <v>0</v>
      </c>
      <c r="AC121" s="306">
        <f t="shared" si="15"/>
        <v>0</v>
      </c>
      <c r="AD121" s="307">
        <f t="shared" si="16"/>
        <v>0</v>
      </c>
      <c r="AE121" s="305">
        <f t="shared" si="54"/>
        <v>0</v>
      </c>
      <c r="AF121" s="306">
        <f t="shared" si="54"/>
        <v>0</v>
      </c>
      <c r="AG121" s="306">
        <f t="shared" si="54"/>
        <v>0</v>
      </c>
      <c r="AH121" s="307">
        <f t="shared" si="54"/>
        <v>0</v>
      </c>
    </row>
    <row r="122" spans="2:34" ht="20.100000000000001" customHeight="1" thickBot="1" x14ac:dyDescent="0.4">
      <c r="B122" s="103" t="s">
        <v>128</v>
      </c>
      <c r="C122" s="133">
        <f>SUM(C117:C121)</f>
        <v>0</v>
      </c>
      <c r="D122" s="134">
        <f t="shared" ref="D122:O122" si="58">SUM(D117:D121)</f>
        <v>0</v>
      </c>
      <c r="E122" s="133">
        <f t="shared" si="58"/>
        <v>0</v>
      </c>
      <c r="F122" s="135">
        <f t="shared" si="58"/>
        <v>0</v>
      </c>
      <c r="G122" s="134">
        <f t="shared" si="58"/>
        <v>0</v>
      </c>
      <c r="H122" s="131">
        <f>SUM(H117:H121)</f>
        <v>0</v>
      </c>
      <c r="I122" s="138">
        <f t="shared" si="58"/>
        <v>0</v>
      </c>
      <c r="J122" s="134">
        <f t="shared" si="58"/>
        <v>0</v>
      </c>
      <c r="K122" s="138">
        <f t="shared" si="58"/>
        <v>0</v>
      </c>
      <c r="L122" s="139">
        <f t="shared" si="58"/>
        <v>0</v>
      </c>
      <c r="M122" s="134">
        <f t="shared" si="58"/>
        <v>0</v>
      </c>
      <c r="N122" s="140">
        <f t="shared" si="58"/>
        <v>0</v>
      </c>
      <c r="O122" s="313">
        <f t="shared" si="58"/>
        <v>0</v>
      </c>
      <c r="P122" s="508"/>
      <c r="Q122" s="509"/>
      <c r="R122" s="509"/>
      <c r="S122" s="509"/>
      <c r="T122" s="509"/>
      <c r="U122" s="509"/>
      <c r="V122" s="509"/>
      <c r="W122" s="510"/>
      <c r="Y122" s="37"/>
      <c r="AA122" s="526" t="s">
        <v>193</v>
      </c>
      <c r="AB122" s="527"/>
      <c r="AC122" s="527"/>
      <c r="AD122" s="527"/>
      <c r="AE122" s="527"/>
      <c r="AF122" s="527"/>
      <c r="AG122" s="527"/>
      <c r="AH122" s="528"/>
    </row>
    <row r="123" spans="2:34" ht="20.100000000000001" customHeight="1" thickBot="1" x14ac:dyDescent="0.4">
      <c r="B123" s="444" t="s">
        <v>129</v>
      </c>
      <c r="C123" s="445"/>
      <c r="D123" s="445"/>
      <c r="E123" s="445"/>
      <c r="F123" s="445"/>
      <c r="G123" s="445"/>
      <c r="H123" s="445"/>
      <c r="I123" s="445"/>
      <c r="J123" s="445"/>
      <c r="K123" s="445"/>
      <c r="L123" s="445"/>
      <c r="M123" s="445"/>
      <c r="N123" s="445"/>
      <c r="O123" s="445"/>
      <c r="P123" s="507"/>
      <c r="Q123" s="507"/>
      <c r="R123" s="507"/>
      <c r="S123" s="507"/>
      <c r="T123" s="507"/>
      <c r="U123" s="507"/>
      <c r="V123" s="507"/>
      <c r="W123" s="465"/>
      <c r="Y123" s="37"/>
      <c r="AA123" s="529"/>
      <c r="AB123" s="530"/>
      <c r="AC123" s="530"/>
      <c r="AD123" s="530"/>
      <c r="AE123" s="530"/>
      <c r="AF123" s="530"/>
      <c r="AG123" s="530"/>
      <c r="AH123" s="531"/>
    </row>
    <row r="124" spans="2:34" ht="20.100000000000001" customHeight="1" thickBot="1" x14ac:dyDescent="0.4">
      <c r="B124" s="497" t="s">
        <v>130</v>
      </c>
      <c r="C124" s="498"/>
      <c r="D124" s="498"/>
      <c r="E124" s="498"/>
      <c r="F124" s="498"/>
      <c r="G124" s="499"/>
      <c r="H124" s="333"/>
      <c r="I124" s="500"/>
      <c r="J124" s="501"/>
      <c r="K124" s="501"/>
      <c r="L124" s="501"/>
      <c r="M124" s="502"/>
      <c r="N124" s="334"/>
      <c r="O124" s="344">
        <f>SUM(N124,H1240)</f>
        <v>0</v>
      </c>
      <c r="P124" s="365"/>
      <c r="Q124" s="366"/>
      <c r="R124" s="366"/>
      <c r="S124" s="367"/>
      <c r="T124" s="368"/>
      <c r="U124" s="366"/>
      <c r="V124" s="366"/>
      <c r="W124" s="367"/>
      <c r="Y124" s="42"/>
      <c r="AA124" s="345">
        <f>$H124*P124</f>
        <v>0</v>
      </c>
      <c r="AB124" s="346">
        <f t="shared" ref="AB124:AD124" si="59">$H124*Q124</f>
        <v>0</v>
      </c>
      <c r="AC124" s="346">
        <f t="shared" si="59"/>
        <v>0</v>
      </c>
      <c r="AD124" s="347">
        <f t="shared" si="59"/>
        <v>0</v>
      </c>
      <c r="AE124" s="148">
        <f>$N124*T124</f>
        <v>0</v>
      </c>
      <c r="AF124" s="346">
        <f t="shared" ref="AF124:AH124" si="60">$N124*U124</f>
        <v>0</v>
      </c>
      <c r="AG124" s="346">
        <f t="shared" si="60"/>
        <v>0</v>
      </c>
      <c r="AH124" s="347">
        <f t="shared" si="60"/>
        <v>0</v>
      </c>
    </row>
    <row r="125" spans="2:34" ht="54.95" customHeight="1" thickBot="1" x14ac:dyDescent="0.4">
      <c r="B125" s="283"/>
      <c r="C125" s="175" t="s">
        <v>146</v>
      </c>
      <c r="D125" s="175" t="s">
        <v>147</v>
      </c>
      <c r="E125" s="175" t="s">
        <v>148</v>
      </c>
      <c r="F125" s="175" t="s">
        <v>149</v>
      </c>
      <c r="G125" s="175" t="s">
        <v>142</v>
      </c>
      <c r="H125" s="175" t="s">
        <v>160</v>
      </c>
      <c r="I125" s="175" t="s">
        <v>146</v>
      </c>
      <c r="J125" s="175" t="s">
        <v>147</v>
      </c>
      <c r="K125" s="175" t="s">
        <v>148</v>
      </c>
      <c r="L125" s="176" t="s">
        <v>149</v>
      </c>
      <c r="M125" s="176" t="s">
        <v>142</v>
      </c>
      <c r="N125" s="176" t="s">
        <v>161</v>
      </c>
      <c r="O125" s="176" t="s">
        <v>162</v>
      </c>
      <c r="P125" s="286"/>
      <c r="Q125" s="286"/>
      <c r="R125" s="286"/>
      <c r="S125" s="286"/>
      <c r="T125" s="286"/>
      <c r="U125" s="286"/>
      <c r="V125" s="286"/>
      <c r="W125" s="286"/>
      <c r="Y125" s="348"/>
      <c r="AA125" s="308">
        <f>SUM(AA71,AA73:AA76,AA79:AA80,AA83:AA88,AA91:AA95,AA98:AA101,AA104:AA106,AA109:AA114,AA117:AA121,AA124)</f>
        <v>0</v>
      </c>
      <c r="AB125" s="309">
        <f t="shared" ref="AB125:AH125" si="61">SUM(AB71,AB73:AB76,AB79:AB80,AB83:AB88,AB91:AB95,AB98:AB101,AB104:AB106,AB109:AB114,AB117:AB121,AB124)</f>
        <v>0</v>
      </c>
      <c r="AC125" s="309">
        <f t="shared" si="61"/>
        <v>0</v>
      </c>
      <c r="AD125" s="310">
        <f t="shared" si="61"/>
        <v>0</v>
      </c>
      <c r="AE125" s="311">
        <f t="shared" si="61"/>
        <v>0</v>
      </c>
      <c r="AF125" s="309">
        <f t="shared" si="61"/>
        <v>0</v>
      </c>
      <c r="AG125" s="309">
        <f t="shared" si="61"/>
        <v>0</v>
      </c>
      <c r="AH125" s="310">
        <f t="shared" si="61"/>
        <v>0</v>
      </c>
    </row>
    <row r="126" spans="2:34" ht="20.100000000000001" customHeight="1" thickBot="1" x14ac:dyDescent="0.4">
      <c r="B126" s="284"/>
      <c r="C126" s="131">
        <f>SUM(C122,C115,C107,C102,C96,C89,C81,C77,C71)</f>
        <v>0</v>
      </c>
      <c r="D126" s="131">
        <f>SUM(D122,D115,D107,D102,D96,D89,D81,D77,D71)</f>
        <v>0</v>
      </c>
      <c r="E126" s="131">
        <f>SUM(E122,E115,E107,E102,E96,E89,E81,E77,E71)</f>
        <v>0</v>
      </c>
      <c r="F126" s="131">
        <f>SUM(F122,F115,F107,F102,F96,F89,F81,F77,F71)</f>
        <v>0</v>
      </c>
      <c r="G126" s="131">
        <f>SUM(G122,G115,G107,G102,G96,G89,G81,G77,G71)</f>
        <v>0</v>
      </c>
      <c r="H126" s="53">
        <f>SUM(H124,H122,H115,H107,H102,H96,H89,H81,H77,H71)</f>
        <v>0</v>
      </c>
      <c r="I126" s="131">
        <f>SUM(I122,I115,I107,I102,I96,I89,I81,I77,I71)</f>
        <v>0</v>
      </c>
      <c r="J126" s="131">
        <f>SUM(J122,J115,J107,J102,J96,J89,J81,J77,J71)</f>
        <v>0</v>
      </c>
      <c r="K126" s="131">
        <f>SUM(K122,K115,K107,K102,K96,K89,K81,K77,K71)</f>
        <v>0</v>
      </c>
      <c r="L126" s="131">
        <f>SUM(L122,L115,L107,L102,L96,L89,L81,L77,L71)</f>
        <v>0</v>
      </c>
      <c r="M126" s="131">
        <f>SUM(M122,M115,M107,M102,M96,M89,M81,M77,M71)</f>
        <v>0</v>
      </c>
      <c r="N126" s="53">
        <f>SUM(N124,N122,N115,N107,N102,N96,N89,N81,N77,N71)</f>
        <v>0</v>
      </c>
      <c r="O126" s="88">
        <f>SUM(N126,H126)</f>
        <v>0</v>
      </c>
      <c r="P126" s="287"/>
      <c r="Q126" s="287"/>
      <c r="R126" s="287"/>
      <c r="S126" s="287"/>
      <c r="T126" s="287"/>
      <c r="U126" s="287"/>
      <c r="V126" s="287"/>
      <c r="W126" s="287"/>
      <c r="Y126" s="32"/>
    </row>
  </sheetData>
  <mergeCells count="55">
    <mergeCell ref="AA115:AH116"/>
    <mergeCell ref="AA122:AH123"/>
    <mergeCell ref="B2:M2"/>
    <mergeCell ref="D4:M4"/>
    <mergeCell ref="B6:M6"/>
    <mergeCell ref="B8:M8"/>
    <mergeCell ref="AA81:AH82"/>
    <mergeCell ref="AA89:AH90"/>
    <mergeCell ref="AA96:AH97"/>
    <mergeCell ref="AA102:AH103"/>
    <mergeCell ref="AA107:AH108"/>
    <mergeCell ref="P77:W77"/>
    <mergeCell ref="AA67:AH67"/>
    <mergeCell ref="AA68:AD68"/>
    <mergeCell ref="AE68:AH68"/>
    <mergeCell ref="AA70:AH70"/>
    <mergeCell ref="P107:W107"/>
    <mergeCell ref="P102:W102"/>
    <mergeCell ref="P96:W96"/>
    <mergeCell ref="P89:W89"/>
    <mergeCell ref="P81:W81"/>
    <mergeCell ref="B82:W82"/>
    <mergeCell ref="B90:W90"/>
    <mergeCell ref="B97:W97"/>
    <mergeCell ref="B103:W103"/>
    <mergeCell ref="T68:W68"/>
    <mergeCell ref="B70:W70"/>
    <mergeCell ref="B72:W72"/>
    <mergeCell ref="AA72:AH72"/>
    <mergeCell ref="AA77:AH78"/>
    <mergeCell ref="B78:W78"/>
    <mergeCell ref="B124:G124"/>
    <mergeCell ref="I124:M124"/>
    <mergeCell ref="C11:G11"/>
    <mergeCell ref="M11:M12"/>
    <mergeCell ref="H11:L11"/>
    <mergeCell ref="B108:W108"/>
    <mergeCell ref="B116:W116"/>
    <mergeCell ref="B123:W123"/>
    <mergeCell ref="P122:W122"/>
    <mergeCell ref="P115:W115"/>
    <mergeCell ref="C68:H68"/>
    <mergeCell ref="I68:N68"/>
    <mergeCell ref="B67:O67"/>
    <mergeCell ref="O68:O69"/>
    <mergeCell ref="P67:W67"/>
    <mergeCell ref="P68:S68"/>
    <mergeCell ref="B4:C4"/>
    <mergeCell ref="AA10:AH10"/>
    <mergeCell ref="AA11:AD11"/>
    <mergeCell ref="AE11:AH11"/>
    <mergeCell ref="N10:U10"/>
    <mergeCell ref="N11:Q11"/>
    <mergeCell ref="R11:U11"/>
    <mergeCell ref="B10:M10"/>
  </mergeCells>
  <conditionalFormatting sqref="B14:F64 H14:K64 N14:U64 Y13:Y64 G71 M71 P71:W71 P73:W76 I73:M76 C73:G76 C79:G80 I79:M80 C83:G88 I83:M88 B91:G95 I91:M95 C98:G101 I98:M101 P79:W80 P83:W88 P91:W95 P98:W101 Y71:Y115 Y117:Y124 P124:W124 N124 H124 B117:G121 I117:M121 P117:W121 P109:W114 P104:W106 I109:M114 I104:M106 C104:G106 C109:G114">
    <cfRule type="containsBlanks" dxfId="1" priority="1">
      <formula>LEN(TRIM(B13))=0</formula>
    </cfRule>
  </conditionalFormatting>
  <dataValidations count="2">
    <dataValidation type="list" allowBlank="1" showInputMessage="1" showErrorMessage="1" sqref="C13:C64 H13:H64" xr:uid="{96A62C58-E497-4036-B576-8BF745725E4C}">
      <formula1>"Direct, Indirect"</formula1>
    </dataValidation>
    <dataValidation type="list" allowBlank="1" showInputMessage="1" showErrorMessage="1" sqref="D13:D47 D49:D64 I13:I47 I49:I64" xr:uid="{57AA23B2-82EA-43B1-B33F-08AB59EB1A67}">
      <formula1>"Fixed,Variable"</formula1>
    </dataValidation>
  </dataValidations>
  <pageMargins left="0.7" right="0.7" top="0.75" bottom="0.75" header="0.3" footer="0.3"/>
  <pageSetup paperSize="9"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38EC9-74F7-4A75-B5AD-BD38C68D07E6}">
  <sheetPr>
    <tabColor rgb="FFFFFF99"/>
  </sheetPr>
  <dimension ref="B1:G23"/>
  <sheetViews>
    <sheetView zoomScale="80" zoomScaleNormal="80" workbookViewId="0">
      <selection activeCell="D4" sqref="D4:F4"/>
    </sheetView>
  </sheetViews>
  <sheetFormatPr defaultColWidth="9" defaultRowHeight="13.5" x14ac:dyDescent="0.35"/>
  <cols>
    <col min="1" max="1" width="5.73046875" style="11" customWidth="1"/>
    <col min="2" max="2" width="32.1328125" style="11" customWidth="1"/>
    <col min="3" max="7" width="20.73046875" style="11" customWidth="1"/>
    <col min="8" max="16384" width="9" style="11"/>
  </cols>
  <sheetData>
    <row r="1" spans="2:7" ht="5.0999999999999996" customHeight="1" x14ac:dyDescent="0.35"/>
    <row r="2" spans="2:7" ht="45" customHeight="1" x14ac:dyDescent="0.35">
      <c r="B2" s="532" t="str">
        <f>Declaration!B2</f>
        <v>Practice Leadership Continuous Professional Development (CPD) Programme Pricing Schedule</v>
      </c>
      <c r="C2" s="541"/>
      <c r="D2" s="541"/>
      <c r="E2" s="541"/>
      <c r="F2" s="541"/>
      <c r="G2" s="179"/>
    </row>
    <row r="3" spans="2:7" ht="5.0999999999999996" customHeight="1" thickBot="1" x14ac:dyDescent="0.4"/>
    <row r="4" spans="2:7" ht="18.75" customHeight="1" thickBot="1" x14ac:dyDescent="0.4">
      <c r="B4" s="536" t="s">
        <v>91</v>
      </c>
      <c r="C4" s="537"/>
      <c r="D4" s="453">
        <f>Declaration!E4</f>
        <v>0</v>
      </c>
      <c r="E4" s="454"/>
      <c r="F4" s="455"/>
    </row>
    <row r="5" spans="2:7" ht="5.0999999999999996" customHeight="1" thickBot="1" x14ac:dyDescent="0.4"/>
    <row r="6" spans="2:7" ht="29.25" customHeight="1" thickBot="1" x14ac:dyDescent="0.4">
      <c r="B6" s="456" t="s">
        <v>163</v>
      </c>
      <c r="C6" s="457"/>
      <c r="D6" s="457"/>
      <c r="E6" s="457"/>
      <c r="F6" s="457"/>
    </row>
    <row r="7" spans="2:7" ht="5.0999999999999996" customHeight="1" thickBot="1" x14ac:dyDescent="0.4">
      <c r="B7" s="82"/>
      <c r="C7" s="82"/>
      <c r="D7" s="82"/>
      <c r="E7" s="82"/>
      <c r="F7" s="82"/>
    </row>
    <row r="8" spans="2:7" ht="174" customHeight="1" thickBot="1" x14ac:dyDescent="0.4">
      <c r="B8" s="538" t="s">
        <v>164</v>
      </c>
      <c r="C8" s="539"/>
      <c r="D8" s="539"/>
      <c r="E8" s="539"/>
      <c r="F8" s="540"/>
    </row>
    <row r="9" spans="2:7" ht="5.0999999999999996" customHeight="1" thickBot="1" x14ac:dyDescent="0.45">
      <c r="B9" s="46"/>
    </row>
    <row r="10" spans="2:7" s="44" customFormat="1" ht="20.100000000000001" customHeight="1" thickBot="1" x14ac:dyDescent="0.5">
      <c r="B10" s="59" t="s">
        <v>165</v>
      </c>
      <c r="C10" s="59" t="s">
        <v>96</v>
      </c>
      <c r="D10" s="59" t="s">
        <v>97</v>
      </c>
    </row>
    <row r="11" spans="2:7" s="44" customFormat="1" ht="20.100000000000001" customHeight="1" x14ac:dyDescent="0.45">
      <c r="B11" s="208" t="s">
        <v>170</v>
      </c>
      <c r="C11" s="210"/>
      <c r="D11" s="210"/>
    </row>
    <row r="12" spans="2:7" s="44" customFormat="1" ht="20.100000000000001" customHeight="1" x14ac:dyDescent="0.45">
      <c r="B12" s="209" t="s">
        <v>171</v>
      </c>
      <c r="C12" s="211"/>
      <c r="D12" s="211"/>
    </row>
    <row r="13" spans="2:7" s="44" customFormat="1" ht="20.100000000000001" customHeight="1" x14ac:dyDescent="0.45">
      <c r="B13" s="209" t="s">
        <v>172</v>
      </c>
      <c r="C13" s="211"/>
      <c r="D13" s="211"/>
    </row>
    <row r="14" spans="2:7" s="44" customFormat="1" ht="20.100000000000001" customHeight="1" x14ac:dyDescent="0.45">
      <c r="B14" s="209" t="s">
        <v>173</v>
      </c>
      <c r="C14" s="211"/>
      <c r="D14" s="211"/>
    </row>
    <row r="15" spans="2:7" s="44" customFormat="1" ht="20.100000000000001" customHeight="1" x14ac:dyDescent="0.45">
      <c r="B15" s="209" t="s">
        <v>174</v>
      </c>
      <c r="C15" s="211"/>
      <c r="D15" s="211"/>
    </row>
    <row r="16" spans="2:7" s="44" customFormat="1" ht="20.100000000000001" customHeight="1" x14ac:dyDescent="0.45">
      <c r="B16" s="209" t="s">
        <v>175</v>
      </c>
      <c r="C16" s="211"/>
      <c r="D16" s="211"/>
    </row>
    <row r="17" spans="2:5" s="44" customFormat="1" ht="20.100000000000001" customHeight="1" x14ac:dyDescent="0.45">
      <c r="B17" s="209" t="s">
        <v>176</v>
      </c>
      <c r="C17" s="211"/>
      <c r="D17" s="211"/>
    </row>
    <row r="18" spans="2:5" s="44" customFormat="1" ht="20.100000000000001" customHeight="1" x14ac:dyDescent="0.45">
      <c r="B18" s="209" t="s">
        <v>177</v>
      </c>
      <c r="C18" s="211"/>
      <c r="D18" s="211"/>
      <c r="E18" s="279"/>
    </row>
    <row r="19" spans="2:5" s="44" customFormat="1" ht="20.100000000000001" customHeight="1" x14ac:dyDescent="0.45">
      <c r="B19" s="209" t="s">
        <v>166</v>
      </c>
      <c r="C19" s="211"/>
      <c r="D19" s="211"/>
    </row>
    <row r="20" spans="2:5" s="44" customFormat="1" ht="20.100000000000001" customHeight="1" x14ac:dyDescent="0.45">
      <c r="B20" s="209" t="s">
        <v>167</v>
      </c>
      <c r="C20" s="211"/>
      <c r="D20" s="211"/>
    </row>
    <row r="21" spans="2:5" s="44" customFormat="1" ht="20.100000000000001" customHeight="1" x14ac:dyDescent="0.45">
      <c r="B21" s="209" t="s">
        <v>168</v>
      </c>
      <c r="C21" s="211"/>
      <c r="D21" s="211"/>
    </row>
    <row r="22" spans="2:5" s="44" customFormat="1" ht="20.100000000000001" customHeight="1" thickBot="1" x14ac:dyDescent="0.5">
      <c r="B22" s="209" t="s">
        <v>169</v>
      </c>
      <c r="C22" s="212"/>
      <c r="D22" s="212"/>
    </row>
    <row r="23" spans="2:5" ht="20.100000000000001" customHeight="1" thickBot="1" x14ac:dyDescent="0.4">
      <c r="B23" s="59" t="s">
        <v>95</v>
      </c>
      <c r="C23" s="88">
        <f>SUM(C11:C22)</f>
        <v>0</v>
      </c>
      <c r="D23" s="88">
        <f>SUM(D11:D22)</f>
        <v>0</v>
      </c>
    </row>
  </sheetData>
  <mergeCells count="5">
    <mergeCell ref="B4:C4"/>
    <mergeCell ref="D4:F4"/>
    <mergeCell ref="B8:F8"/>
    <mergeCell ref="B2:F2"/>
    <mergeCell ref="B6:F6"/>
  </mergeCells>
  <phoneticPr fontId="2" type="noConversion"/>
  <conditionalFormatting sqref="C11:D22">
    <cfRule type="containsBlanks" dxfId="0" priority="1">
      <formula>LEN(TRIM(C11))=0</formula>
    </cfRule>
  </conditionalFormatting>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569DEF3BA3AD459DCF4FF2BD3D314C" ma:contentTypeVersion="8" ma:contentTypeDescription="Create a new document." ma:contentTypeScope="" ma:versionID="794346e0dc533bce6b5d72c3a8691d6d">
  <xsd:schema xmlns:xsd="http://www.w3.org/2001/XMLSchema" xmlns:xs="http://www.w3.org/2001/XMLSchema" xmlns:p="http://schemas.microsoft.com/office/2006/metadata/properties" xmlns:ns2="d510f3aa-db47-4f57-bb1f-edf6557067cc" xmlns:ns3="e4923a9e-0f96-484d-880a-a1e5fe99c036" targetNamespace="http://schemas.microsoft.com/office/2006/metadata/properties" ma:root="true" ma:fieldsID="39fc0332af8808c7b7ca44ff804508de" ns2:_="" ns3:_="">
    <xsd:import namespace="d510f3aa-db47-4f57-bb1f-edf6557067cc"/>
    <xsd:import namespace="e4923a9e-0f96-484d-880a-a1e5fe99c03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10f3aa-db47-4f57-bb1f-edf655706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923a9e-0f96-484d-880a-a1e5fe99c03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B90FD8-40A1-47D1-B081-4557C981EE25}">
  <ds:schemaRefs>
    <ds:schemaRef ds:uri="http://schemas.microsoft.com/sharepoint/v3/contenttype/forms"/>
  </ds:schemaRefs>
</ds:datastoreItem>
</file>

<file path=customXml/itemProps2.xml><?xml version="1.0" encoding="utf-8"?>
<ds:datastoreItem xmlns:ds="http://schemas.openxmlformats.org/officeDocument/2006/customXml" ds:itemID="{16012BA7-73F2-44B6-8A82-5B89DC9BD726}">
  <ds:schemaRefs>
    <ds:schemaRef ds:uri="http://schemas.microsoft.com/office/2006/metadata/properties"/>
    <ds:schemaRef ds:uri="http://purl.org/dc/elements/1.1/"/>
    <ds:schemaRef ds:uri="d510f3aa-db47-4f57-bb1f-edf6557067cc"/>
    <ds:schemaRef ds:uri="http://purl.org/dc/dcmitype/"/>
    <ds:schemaRef ds:uri="http://schemas.microsoft.com/office/2006/documentManagement/types"/>
    <ds:schemaRef ds:uri="http://www.w3.org/XML/1998/namespace"/>
    <ds:schemaRef ds:uri="e4923a9e-0f96-484d-880a-a1e5fe99c036"/>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A50E9D3-A611-4E8C-B677-F648CA4383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10f3aa-db47-4f57-bb1f-edf6557067cc"/>
    <ds:schemaRef ds:uri="e4923a9e-0f96-484d-880a-a1e5fe99c0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Declaration</vt:lpstr>
      <vt:lpstr>Guidance </vt:lpstr>
      <vt:lpstr>Summary</vt:lpstr>
      <vt:lpstr>Set-up Costs</vt:lpstr>
      <vt:lpstr>Delivery Cost</vt:lpstr>
      <vt:lpstr>Payment Profile (info only)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MOSLEY, Sonia</dc:creator>
  <cp:keywords/>
  <dc:description/>
  <cp:lastModifiedBy>MCLELLAN, Hazel</cp:lastModifiedBy>
  <cp:revision/>
  <dcterms:created xsi:type="dcterms:W3CDTF">2020-12-02T13:41:44Z</dcterms:created>
  <dcterms:modified xsi:type="dcterms:W3CDTF">2021-09-07T15:44:57Z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0x01010012569DEF3BA3AD459DCF4FF2BD3D314C</vt:lpwstr>
  </property>
</Properties>
</file>