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M:\Finance Admin\Procurement\New Horizons Procurement\Specialist Provider Procurement Dec 2021\"/>
    </mc:Choice>
  </mc:AlternateContent>
  <xr:revisionPtr revIDLastSave="0" documentId="13_ncr:1_{FFE28930-804B-49B8-834E-5365D2E5BE8F}" xr6:coauthVersionLast="47" xr6:coauthVersionMax="47" xr10:uidLastSave="{00000000-0000-0000-0000-000000000000}"/>
  <bookViews>
    <workbookView xWindow="-110" yWindow="-110" windowWidth="19420" windowHeight="10300" activeTab="1" xr2:uid="{00000000-000D-0000-FFFF-FFFF00000000}"/>
  </bookViews>
  <sheets>
    <sheet name="Staffing Details" sheetId="2" r:id="rId1"/>
    <sheet name="Budget" sheetId="1" r:id="rId2"/>
    <sheet name="Outputs &amp; Results " sheetId="3"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2" l="1"/>
  <c r="E23" i="3"/>
  <c r="E22" i="3"/>
  <c r="E21" i="3"/>
  <c r="E20" i="3"/>
  <c r="E19" i="3"/>
  <c r="E7" i="3"/>
  <c r="E8" i="3"/>
  <c r="E9" i="3"/>
  <c r="E10" i="3"/>
  <c r="E11" i="3"/>
  <c r="E12" i="3"/>
  <c r="E13" i="3"/>
  <c r="E6" i="3"/>
  <c r="G27" i="1"/>
  <c r="G28" i="1"/>
  <c r="G29" i="1"/>
  <c r="G30" i="1"/>
  <c r="M30" i="1" s="1"/>
  <c r="G31" i="1"/>
  <c r="M31" i="1"/>
  <c r="M29" i="1"/>
  <c r="M28" i="1"/>
  <c r="M27" i="1"/>
  <c r="M26" i="1"/>
  <c r="M25" i="1"/>
  <c r="M24" i="1"/>
  <c r="M11" i="1"/>
  <c r="L11" i="1"/>
  <c r="L12" i="1"/>
  <c r="M12" i="1" s="1"/>
  <c r="G11" i="1"/>
  <c r="G12" i="1"/>
  <c r="G13" i="1"/>
  <c r="M35" i="1" l="1"/>
  <c r="G26" i="1" l="1"/>
  <c r="L26" i="1"/>
  <c r="G8" i="2" l="1"/>
  <c r="G7" i="2"/>
  <c r="O10" i="2"/>
  <c r="O11" i="2"/>
  <c r="O12" i="2"/>
  <c r="O13" i="2"/>
  <c r="O14" i="2"/>
  <c r="O15" i="2"/>
  <c r="O16" i="2"/>
  <c r="O7" i="2" l="1"/>
  <c r="O9" i="2"/>
  <c r="O8" i="2"/>
  <c r="K8" i="2"/>
  <c r="M9" i="2"/>
  <c r="N9" i="2" s="1"/>
  <c r="K10" i="2"/>
  <c r="M10" i="2" s="1"/>
  <c r="N10" i="2" s="1"/>
  <c r="P10" i="2" s="1"/>
  <c r="Q10" i="2" s="1"/>
  <c r="K11" i="2"/>
  <c r="M11" i="2" s="1"/>
  <c r="N11" i="2" s="1"/>
  <c r="P11" i="2" s="1"/>
  <c r="Q11" i="2" s="1"/>
  <c r="K12" i="2"/>
  <c r="M12" i="2" s="1"/>
  <c r="N12" i="2" s="1"/>
  <c r="P12" i="2" s="1"/>
  <c r="Q12" i="2" s="1"/>
  <c r="K13" i="2"/>
  <c r="M13" i="2" s="1"/>
  <c r="N13" i="2" s="1"/>
  <c r="P13" i="2" s="1"/>
  <c r="Q13" i="2" s="1"/>
  <c r="K14" i="2"/>
  <c r="M14" i="2" s="1"/>
  <c r="N14" i="2" s="1"/>
  <c r="P14" i="2" s="1"/>
  <c r="Q14" i="2" s="1"/>
  <c r="K15" i="2"/>
  <c r="M15" i="2" s="1"/>
  <c r="N15" i="2" s="1"/>
  <c r="P15" i="2" s="1"/>
  <c r="Q15" i="2" s="1"/>
  <c r="K16" i="2"/>
  <c r="M16" i="2" s="1"/>
  <c r="N16" i="2" s="1"/>
  <c r="P16" i="2" s="1"/>
  <c r="Q16" i="2" s="1"/>
  <c r="K7" i="2"/>
  <c r="M7" i="2" s="1"/>
  <c r="P9" i="2" l="1"/>
  <c r="Q9" i="2" s="1"/>
  <c r="L25" i="1" l="1"/>
  <c r="L24" i="1"/>
  <c r="L32" i="1" s="1"/>
  <c r="M8" i="2" l="1"/>
  <c r="N8" i="2" s="1"/>
  <c r="N7" i="2"/>
  <c r="P7" i="2" l="1"/>
  <c r="Q7" i="2" s="1"/>
  <c r="P8" i="2"/>
  <c r="Q8" i="2" s="1"/>
  <c r="K32" i="1" l="1"/>
  <c r="J32" i="1"/>
  <c r="I32" i="1"/>
  <c r="H32" i="1"/>
  <c r="F32" i="1"/>
  <c r="E32" i="1"/>
  <c r="D32" i="1"/>
  <c r="C32" i="1"/>
  <c r="G25" i="1"/>
  <c r="G24" i="1"/>
  <c r="G32" i="1" s="1"/>
  <c r="M32" i="1" s="1"/>
  <c r="L18" i="1"/>
  <c r="M18" i="1" s="1"/>
  <c r="G18" i="1"/>
  <c r="L17" i="1"/>
  <c r="M17" i="1" s="1"/>
  <c r="G17" i="1"/>
  <c r="L16" i="1"/>
  <c r="M16" i="1" s="1"/>
  <c r="G16" i="1"/>
  <c r="L15" i="1"/>
  <c r="M15" i="1" s="1"/>
  <c r="G15" i="1"/>
  <c r="L14" i="1"/>
  <c r="M14" i="1" s="1"/>
  <c r="G14" i="1"/>
  <c r="G10" i="1" l="1"/>
  <c r="D19" i="1" l="1"/>
  <c r="D21" i="1" s="1"/>
  <c r="D33" i="1" s="1"/>
  <c r="L10" i="1"/>
  <c r="M10" i="1" s="1"/>
  <c r="E19" i="1"/>
  <c r="E21" i="1" s="1"/>
  <c r="E33" i="1" s="1"/>
  <c r="F19" i="1" l="1"/>
  <c r="F21" i="1" s="1"/>
  <c r="F33" i="1" s="1"/>
  <c r="L13" i="1"/>
  <c r="M13" i="1" s="1"/>
  <c r="H19" i="1" l="1"/>
  <c r="H21" i="1" s="1"/>
  <c r="H33" i="1" s="1"/>
  <c r="C19" i="1"/>
  <c r="C21" i="1" s="1"/>
  <c r="C33" i="1" s="1"/>
  <c r="G9" i="1"/>
  <c r="G19" i="1" l="1"/>
  <c r="I19" i="1"/>
  <c r="I21" i="1" s="1"/>
  <c r="I33" i="1" s="1"/>
  <c r="G21" i="1" l="1"/>
  <c r="G33" i="1" s="1"/>
  <c r="J19" i="1"/>
  <c r="J21" i="1" s="1"/>
  <c r="J33" i="1" s="1"/>
  <c r="K19" i="1"/>
  <c r="K21" i="1" s="1"/>
  <c r="K33" i="1" s="1"/>
  <c r="L9" i="1"/>
  <c r="M9" i="1" s="1"/>
  <c r="L19" i="1" l="1"/>
  <c r="M19" i="1" s="1"/>
  <c r="L21" i="1" l="1"/>
  <c r="M21" i="1" s="1"/>
  <c r="L33" i="1" l="1"/>
  <c r="M33" i="1" s="1"/>
</calcChain>
</file>

<file path=xl/sharedStrings.xml><?xml version="1.0" encoding="utf-8"?>
<sst xmlns="http://schemas.openxmlformats.org/spreadsheetml/2006/main" count="94" uniqueCount="87">
  <si>
    <t>REVENUE EXPENDITURE</t>
  </si>
  <si>
    <t>ELIGIBLE EXPENDITURE CATEGORY</t>
  </si>
  <si>
    <t>Percentage of staff time used on the project</t>
  </si>
  <si>
    <t>Total all years £</t>
  </si>
  <si>
    <t>Staff Costs including NI and Pension</t>
  </si>
  <si>
    <t>Salaries - Subtotal</t>
  </si>
  <si>
    <t>Overheads - 15% Flat Rate</t>
  </si>
  <si>
    <t>Overheads- Subtotal</t>
  </si>
  <si>
    <t>Other Costs -100% on the project</t>
  </si>
  <si>
    <t>Irrecoverable VAT
Yes/No
VAT to be claimed from the project</t>
  </si>
  <si>
    <t>Apportioned costs are not allowed</t>
  </si>
  <si>
    <t>Other Costs - Subtotal</t>
  </si>
  <si>
    <t xml:space="preserve">       Revenue  Total</t>
  </si>
  <si>
    <t xml:space="preserve">Partner Name:   </t>
  </si>
  <si>
    <t>Year 1</t>
  </si>
  <si>
    <t>Year 2</t>
  </si>
  <si>
    <t xml:space="preserve">Please list all the people that you intend to allocate against the separate functions. For example, if you will be using two part time staff to make one full time equivalent (FTE), please list both. </t>
  </si>
  <si>
    <t>Existing</t>
  </si>
  <si>
    <t xml:space="preserve">New </t>
  </si>
  <si>
    <t xml:space="preserve">Staffing </t>
  </si>
  <si>
    <t xml:space="preserve">Job Title </t>
  </si>
  <si>
    <t>New or existing person?</t>
  </si>
  <si>
    <t xml:space="preserve">How many hours does/will  this person work in total? </t>
  </si>
  <si>
    <t xml:space="preserve">FTE for this project </t>
  </si>
  <si>
    <t xml:space="preserve">What are the FTE hours in your organisation? </t>
  </si>
  <si>
    <t xml:space="preserve">Employer Pension contributio </t>
  </si>
  <si>
    <t xml:space="preserve">Employer NI </t>
  </si>
  <si>
    <t xml:space="preserve">Total </t>
  </si>
  <si>
    <t xml:space="preserve">Actual Annual Gross Salary </t>
  </si>
  <si>
    <t>R1</t>
  </si>
  <si>
    <t>R2</t>
  </si>
  <si>
    <t>R4</t>
  </si>
  <si>
    <t xml:space="preserve">ESF- CR06 </t>
  </si>
  <si>
    <t xml:space="preserve">Unemployed participants into employment (including self-employment) on leaving </t>
  </si>
  <si>
    <t xml:space="preserve">Economically inactive participants into employment or job search on leaving </t>
  </si>
  <si>
    <t xml:space="preserve">Participants with childcare needs receiving childcare support </t>
  </si>
  <si>
    <t xml:space="preserve">Participants in employment including self employment 6 months after leaving </t>
  </si>
  <si>
    <t xml:space="preserve">Results </t>
  </si>
  <si>
    <t xml:space="preserve">Outputs </t>
  </si>
  <si>
    <t>O1</t>
  </si>
  <si>
    <t>ESF- CO01</t>
  </si>
  <si>
    <t>O4</t>
  </si>
  <si>
    <t>O5</t>
  </si>
  <si>
    <t>ESF - CO16</t>
  </si>
  <si>
    <t>ESF- CO14</t>
  </si>
  <si>
    <t xml:space="preserve">Unemployed, including long-term unemployed </t>
  </si>
  <si>
    <t xml:space="preserve">Economically inactive </t>
  </si>
  <si>
    <t xml:space="preserve">Participants from ethnic minorities </t>
  </si>
  <si>
    <t xml:space="preserve">Participants with disabilities </t>
  </si>
  <si>
    <t xml:space="preserve">Participants who live in a single adult household with dependant children </t>
  </si>
  <si>
    <t>Participants</t>
  </si>
  <si>
    <t>How many hours do/will they work on this project?</t>
  </si>
  <si>
    <t xml:space="preserve">Please detail add rows as necessary </t>
  </si>
  <si>
    <t>fixed %</t>
  </si>
  <si>
    <t>Actual paid annual</t>
  </si>
  <si>
    <t>Actual paid Monthly</t>
  </si>
  <si>
    <t>Claim Q</t>
  </si>
  <si>
    <t>Claim monthly</t>
  </si>
  <si>
    <t>Active Inclusion - including with a view to promoting equal opportunites and active participation and improving employability</t>
  </si>
  <si>
    <t>Outcomes</t>
  </si>
  <si>
    <t xml:space="preserve">male </t>
  </si>
  <si>
    <t xml:space="preserve">female </t>
  </si>
  <si>
    <t>ESF- CO03</t>
  </si>
  <si>
    <t xml:space="preserve">Participants over 50 years of age </t>
  </si>
  <si>
    <t>Results</t>
  </si>
  <si>
    <t>ESF- CR02</t>
  </si>
  <si>
    <t>Participants in education or training on leaving</t>
  </si>
  <si>
    <t>Q1 - 2022</t>
  </si>
  <si>
    <t>Q1 - 2023</t>
  </si>
  <si>
    <t>Q4 - 2021</t>
  </si>
  <si>
    <t>Q2 - 2022</t>
  </si>
  <si>
    <t>Q3 - 2022</t>
  </si>
  <si>
    <t>Q4 - 2022</t>
  </si>
  <si>
    <t>Q2 - 2023</t>
  </si>
  <si>
    <t>Project Title: 1.4 Inclusive Labour Markets</t>
  </si>
  <si>
    <r>
      <t xml:space="preserve">Please note this is </t>
    </r>
    <r>
      <rPr>
        <b/>
        <sz val="10"/>
        <rFont val="Arial"/>
        <family val="2"/>
      </rPr>
      <t xml:space="preserve">total </t>
    </r>
    <r>
      <rPr>
        <sz val="10"/>
        <rFont val="Arial"/>
        <family val="2"/>
      </rPr>
      <t>budget including both ESF and Match funding</t>
    </r>
  </si>
  <si>
    <t>Q3 - 2023</t>
  </si>
  <si>
    <t>Note:</t>
  </si>
  <si>
    <t>Please use gray area only</t>
  </si>
  <si>
    <t>new</t>
  </si>
  <si>
    <t>Revenue  Total</t>
  </si>
  <si>
    <t>Project Title: New Horizons - 1.4 Inclusive Labour Markets</t>
  </si>
  <si>
    <t>Total          Year 1</t>
  </si>
  <si>
    <t>Total         Year 2</t>
  </si>
  <si>
    <t>Partner Name:</t>
  </si>
  <si>
    <t>Project Title: New Horizons 1.4 Inclusive Labour Markets</t>
  </si>
  <si>
    <t>Example - Specialist Advice Worker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</si>
</sst>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_(* #,##0.00_);_(* \(#,##0.00\);_(* &quot;-&quot;_);_(@_)"/>
    <numFmt numFmtId="165" formatCode="_(&quot;$&quot;* #,##0.00_);_(&quot;$&quot;* \(#,##0.00\);_(&quot;$&quot;* &quot;-&quot;??_);_(@_)"/>
    <numFmt numFmtId="166" formatCode="&quot;£&quot;#,##0.00"/>
    <numFmt numFmtId="167" formatCode="_-* #,##0.00_-;\-* #,##0.00_-;_-* &quot;-&quot;_-;_-@_-"/>
  </numFmts>
  <fonts count="16" x14ac:knownFonts="1">
    <font>
      <sz val="11"/>
      <color theme="1"/>
      <name val="Calibri"/>
      <family val="2"/>
      <scheme val="minor"/>
    </font>
    <font>
      <sz val="10"/>
      <name val="Arial"/>
      <family val="2"/>
    </font>
    <font>
      <b/>
      <sz val="10"/>
      <name val="Arial"/>
      <family val="2"/>
    </font>
    <font>
      <b/>
      <sz val="14"/>
      <name val="Arial"/>
      <family val="2"/>
    </font>
    <font>
      <b/>
      <sz val="11"/>
      <name val="Arial"/>
      <family val="2"/>
    </font>
    <font>
      <b/>
      <sz val="9"/>
      <name val="Arial"/>
      <family val="2"/>
    </font>
    <font>
      <sz val="10"/>
      <color indexed="8"/>
      <name val="Arial"/>
      <family val="2"/>
    </font>
    <font>
      <sz val="9"/>
      <name val="Arial"/>
      <family val="2"/>
    </font>
    <font>
      <sz val="11"/>
      <name val="Calibri"/>
      <family val="2"/>
      <scheme val="minor"/>
    </font>
    <font>
      <b/>
      <sz val="11"/>
      <color theme="1"/>
      <name val="Calibri"/>
      <family val="2"/>
      <scheme val="minor"/>
    </font>
    <font>
      <sz val="11"/>
      <color rgb="FF000000"/>
      <name val="Calibri"/>
      <family val="2"/>
    </font>
    <font>
      <b/>
      <sz val="11"/>
      <color rgb="FF000000"/>
      <name val="Calibri"/>
      <family val="2"/>
    </font>
    <font>
      <sz val="11"/>
      <color rgb="FFFFFFFF"/>
      <name val="Calibri"/>
      <family val="2"/>
    </font>
    <font>
      <sz val="14"/>
      <color rgb="FF000000"/>
      <name val="Calibri"/>
      <family val="2"/>
    </font>
    <font>
      <sz val="11"/>
      <color theme="1"/>
      <name val="Calibri"/>
      <family val="2"/>
      <scheme val="minor"/>
    </font>
    <font>
      <sz val="11"/>
      <color rgb="FFFF0000"/>
      <name val="Calibri"/>
      <family val="2"/>
      <scheme val="minor"/>
    </font>
  </fonts>
  <fills count="12">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bgColor indexed="64"/>
      </patternFill>
    </fill>
    <fill>
      <patternFill patternType="solid">
        <fgColor rgb="FFF2F2F2"/>
        <bgColor rgb="FFF2F2F2"/>
      </patternFill>
    </fill>
    <fill>
      <patternFill patternType="solid">
        <fgColor rgb="FFDDD9C3"/>
        <bgColor rgb="FFDDD9C3"/>
      </patternFill>
    </fill>
    <fill>
      <patternFill patternType="solid">
        <fgColor rgb="FFFDE9D9"/>
        <bgColor rgb="FFFDE9D9"/>
      </patternFill>
    </fill>
    <fill>
      <patternFill patternType="solid">
        <fgColor rgb="FFFFCCFF"/>
        <bgColor indexed="64"/>
      </patternFill>
    </fill>
  </fills>
  <borders count="2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medium">
        <color auto="1"/>
      </left>
      <right style="medium">
        <color auto="1"/>
      </right>
      <top style="medium">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style="thin">
        <color indexed="64"/>
      </top>
      <bottom/>
      <diagonal/>
    </border>
    <border>
      <left/>
      <right/>
      <top style="thin">
        <color rgb="FF000000"/>
      </top>
      <bottom/>
      <diagonal/>
    </border>
    <border>
      <left style="thin">
        <color indexed="64"/>
      </left>
      <right/>
      <top/>
      <bottom/>
      <diagonal/>
    </border>
  </borders>
  <cellStyleXfs count="5">
    <xf numFmtId="0" fontId="0" fillId="0" borderId="0"/>
    <xf numFmtId="0" fontId="1" fillId="0" borderId="0"/>
    <xf numFmtId="165" fontId="6" fillId="0" borderId="0" applyFont="0" applyFill="0" applyBorder="0" applyAlignment="0" applyProtection="0"/>
    <xf numFmtId="0" fontId="10" fillId="0" borderId="0"/>
    <xf numFmtId="44" fontId="14" fillId="0" borderId="0" applyFont="0" applyFill="0" applyBorder="0" applyAlignment="0" applyProtection="0"/>
  </cellStyleXfs>
  <cellXfs count="100">
    <xf numFmtId="0" fontId="0" fillId="0" borderId="0" xfId="0"/>
    <xf numFmtId="0" fontId="2" fillId="2" borderId="2" xfId="1" applyFont="1" applyFill="1" applyBorder="1" applyAlignment="1">
      <alignment vertical="center"/>
    </xf>
    <xf numFmtId="0" fontId="2" fillId="2" borderId="4" xfId="1" applyFont="1" applyFill="1" applyBorder="1" applyAlignment="1">
      <alignment vertical="center"/>
    </xf>
    <xf numFmtId="0" fontId="2" fillId="2" borderId="5" xfId="1" applyFont="1" applyFill="1" applyBorder="1" applyAlignment="1">
      <alignment vertical="center"/>
    </xf>
    <xf numFmtId="0" fontId="2" fillId="0" borderId="0" xfId="1" applyFont="1" applyFill="1" applyBorder="1" applyAlignment="1">
      <alignment vertical="center"/>
    </xf>
    <xf numFmtId="0" fontId="3" fillId="0" borderId="0" xfId="1" applyFont="1" applyFill="1" applyBorder="1" applyAlignment="1" applyProtection="1">
      <alignment horizontal="center" vertical="center" wrapText="1"/>
    </xf>
    <xf numFmtId="0" fontId="0" fillId="0" borderId="0" xfId="0" applyFill="1"/>
    <xf numFmtId="0" fontId="1" fillId="3" borderId="0" xfId="1" applyFill="1" applyAlignment="1" applyProtection="1">
      <alignment vertical="center"/>
      <protection locked="0"/>
    </xf>
    <xf numFmtId="0" fontId="4" fillId="3" borderId="0" xfId="1" applyFont="1" applyFill="1" applyAlignment="1" applyProtection="1">
      <alignment vertical="center"/>
    </xf>
    <xf numFmtId="0" fontId="1" fillId="3" borderId="0" xfId="1" applyFill="1" applyAlignment="1" applyProtection="1">
      <alignment vertical="center"/>
    </xf>
    <xf numFmtId="0" fontId="2" fillId="2" borderId="15" xfId="1" applyFont="1" applyFill="1" applyBorder="1" applyAlignment="1" applyProtection="1">
      <alignment horizontal="center" vertical="center" wrapText="1"/>
    </xf>
    <xf numFmtId="164" fontId="2" fillId="5" borderId="7" xfId="1" applyNumberFormat="1" applyFont="1" applyFill="1" applyBorder="1" applyAlignment="1" applyProtection="1">
      <alignment vertical="center" wrapText="1"/>
    </xf>
    <xf numFmtId="164" fontId="2" fillId="5" borderId="17" xfId="1" applyNumberFormat="1" applyFont="1" applyFill="1" applyBorder="1" applyAlignment="1" applyProtection="1">
      <alignment vertical="center" wrapText="1"/>
    </xf>
    <xf numFmtId="164" fontId="1" fillId="2" borderId="18" xfId="1" applyNumberFormat="1" applyFont="1" applyFill="1" applyBorder="1" applyAlignment="1" applyProtection="1">
      <alignment vertical="center" wrapText="1"/>
    </xf>
    <xf numFmtId="166" fontId="7" fillId="6" borderId="18" xfId="2" applyNumberFormat="1" applyFont="1" applyFill="1" applyBorder="1" applyAlignment="1" applyProtection="1"/>
    <xf numFmtId="166" fontId="7" fillId="0" borderId="18" xfId="2" applyNumberFormat="1" applyFont="1" applyFill="1" applyBorder="1" applyAlignment="1" applyProtection="1">
      <protection locked="0"/>
    </xf>
    <xf numFmtId="0" fontId="8" fillId="0" borderId="19" xfId="1" applyFont="1" applyFill="1" applyBorder="1" applyAlignment="1" applyProtection="1">
      <alignment vertical="center" wrapText="1"/>
      <protection locked="0"/>
    </xf>
    <xf numFmtId="164" fontId="2" fillId="2" borderId="9" xfId="1" applyNumberFormat="1" applyFont="1" applyFill="1" applyBorder="1" applyAlignment="1" applyProtection="1">
      <alignment vertical="center"/>
    </xf>
    <xf numFmtId="164" fontId="2" fillId="2" borderId="18" xfId="1" applyNumberFormat="1" applyFont="1" applyFill="1" applyBorder="1" applyAlignment="1" applyProtection="1">
      <alignment vertical="center"/>
    </xf>
    <xf numFmtId="164" fontId="1" fillId="2" borderId="18" xfId="1" applyNumberFormat="1" applyFont="1" applyFill="1" applyBorder="1" applyAlignment="1" applyProtection="1">
      <alignment vertical="center"/>
    </xf>
    <xf numFmtId="164" fontId="2" fillId="5" borderId="20" xfId="1" applyNumberFormat="1" applyFont="1" applyFill="1" applyBorder="1" applyAlignment="1" applyProtection="1">
      <alignment vertical="center" wrapText="1"/>
    </xf>
    <xf numFmtId="164" fontId="2" fillId="5" borderId="5" xfId="1" applyNumberFormat="1" applyFont="1" applyFill="1" applyBorder="1" applyAlignment="1" applyProtection="1">
      <alignment vertical="center" wrapText="1"/>
    </xf>
    <xf numFmtId="164" fontId="2" fillId="5" borderId="6" xfId="1" applyNumberFormat="1" applyFont="1" applyFill="1" applyBorder="1" applyAlignment="1" applyProtection="1">
      <alignment vertical="center" wrapText="1"/>
    </xf>
    <xf numFmtId="164" fontId="2" fillId="6" borderId="21" xfId="1" applyNumberFormat="1" applyFont="1" applyFill="1" applyBorder="1" applyAlignment="1" applyProtection="1">
      <alignment vertical="center" wrapText="1"/>
    </xf>
    <xf numFmtId="164" fontId="2" fillId="6" borderId="18" xfId="1" applyNumberFormat="1" applyFont="1" applyFill="1" applyBorder="1" applyAlignment="1" applyProtection="1">
      <alignment vertical="center" wrapText="1"/>
    </xf>
    <xf numFmtId="0" fontId="2" fillId="5" borderId="21" xfId="1" applyFont="1" applyFill="1" applyBorder="1" applyAlignment="1" applyProtection="1">
      <alignment vertical="center" wrapText="1"/>
    </xf>
    <xf numFmtId="0" fontId="2" fillId="5" borderId="0" xfId="1" applyFont="1" applyFill="1" applyBorder="1" applyAlignment="1" applyProtection="1">
      <alignment vertical="center" wrapText="1"/>
    </xf>
    <xf numFmtId="0" fontId="8" fillId="2" borderId="18" xfId="1" applyFont="1" applyFill="1" applyBorder="1" applyAlignment="1" applyProtection="1">
      <alignment vertical="center" wrapText="1"/>
    </xf>
    <xf numFmtId="0" fontId="1" fillId="2" borderId="22" xfId="1" applyFont="1" applyFill="1" applyBorder="1" applyAlignment="1" applyProtection="1">
      <alignment vertical="center" wrapText="1"/>
    </xf>
    <xf numFmtId="166" fontId="1" fillId="0" borderId="18" xfId="1" applyNumberFormat="1" applyFont="1" applyFill="1" applyBorder="1" applyAlignment="1" applyProtection="1">
      <alignment vertical="center"/>
      <protection locked="0"/>
    </xf>
    <xf numFmtId="166" fontId="1" fillId="6" borderId="18" xfId="1" applyNumberFormat="1" applyFont="1" applyFill="1" applyBorder="1" applyAlignment="1" applyProtection="1">
      <alignment vertical="center"/>
    </xf>
    <xf numFmtId="0" fontId="1" fillId="2" borderId="18" xfId="1" applyFont="1" applyFill="1" applyBorder="1" applyAlignment="1" applyProtection="1">
      <alignment vertical="center" wrapText="1"/>
    </xf>
    <xf numFmtId="164" fontId="1" fillId="7" borderId="9" xfId="1" applyNumberFormat="1" applyFont="1" applyFill="1" applyBorder="1" applyAlignment="1" applyProtection="1">
      <alignment vertical="center"/>
      <protection locked="0"/>
    </xf>
    <xf numFmtId="0" fontId="1" fillId="6" borderId="18" xfId="1" applyFont="1" applyFill="1" applyBorder="1" applyAlignment="1" applyProtection="1">
      <alignment vertical="center" wrapText="1"/>
    </xf>
    <xf numFmtId="0" fontId="2" fillId="2" borderId="18" xfId="1" applyFont="1" applyFill="1" applyBorder="1" applyAlignment="1" applyProtection="1">
      <alignment vertical="center"/>
    </xf>
    <xf numFmtId="167" fontId="1" fillId="2" borderId="18" xfId="1" applyNumberFormat="1" applyFont="1" applyFill="1" applyBorder="1" applyAlignment="1" applyProtection="1">
      <alignment vertical="center"/>
    </xf>
    <xf numFmtId="0" fontId="2" fillId="5" borderId="13" xfId="1" applyFont="1" applyFill="1" applyBorder="1" applyAlignment="1" applyProtection="1">
      <alignment horizontal="left" vertical="center" wrapText="1"/>
    </xf>
    <xf numFmtId="166" fontId="4" fillId="5" borderId="15" xfId="1" applyNumberFormat="1" applyFont="1" applyFill="1" applyBorder="1" applyAlignment="1" applyProtection="1">
      <alignment vertical="center"/>
    </xf>
    <xf numFmtId="0" fontId="1" fillId="0" borderId="0" xfId="1" applyFill="1"/>
    <xf numFmtId="166" fontId="0" fillId="0" borderId="0" xfId="0" applyNumberFormat="1"/>
    <xf numFmtId="43" fontId="0" fillId="0" borderId="0" xfId="0" applyNumberFormat="1"/>
    <xf numFmtId="0" fontId="10" fillId="0" borderId="0" xfId="3" applyFont="1"/>
    <xf numFmtId="0" fontId="11" fillId="0" borderId="0" xfId="3" applyFont="1"/>
    <xf numFmtId="0" fontId="12" fillId="0" borderId="0" xfId="3" applyFont="1"/>
    <xf numFmtId="0" fontId="11" fillId="8" borderId="23" xfId="3" applyFont="1" applyFill="1" applyBorder="1" applyAlignment="1">
      <alignment vertical="top"/>
    </xf>
    <xf numFmtId="0" fontId="10" fillId="0" borderId="18" xfId="3" applyFont="1" applyBorder="1" applyAlignment="1">
      <alignment vertical="center"/>
    </xf>
    <xf numFmtId="0" fontId="10" fillId="0" borderId="18" xfId="3" applyFont="1" applyBorder="1"/>
    <xf numFmtId="0" fontId="11" fillId="9" borderId="24" xfId="3" applyFont="1" applyFill="1" applyBorder="1" applyAlignment="1">
      <alignment vertical="top"/>
    </xf>
    <xf numFmtId="0" fontId="10" fillId="0" borderId="18" xfId="3" applyFont="1" applyBorder="1" applyAlignment="1">
      <alignment vertical="top" wrapText="1"/>
    </xf>
    <xf numFmtId="0" fontId="10" fillId="0" borderId="18" xfId="3" applyNumberFormat="1" applyFont="1" applyBorder="1" applyAlignment="1">
      <alignment vertical="top" wrapText="1"/>
    </xf>
    <xf numFmtId="0" fontId="13" fillId="0" borderId="18" xfId="3" applyFont="1" applyBorder="1" applyAlignment="1">
      <alignment horizontal="left"/>
    </xf>
    <xf numFmtId="0" fontId="11" fillId="10" borderId="18" xfId="3" applyFont="1" applyFill="1" applyBorder="1" applyAlignment="1">
      <alignment vertical="top" wrapText="1"/>
    </xf>
    <xf numFmtId="0" fontId="0" fillId="0" borderId="18" xfId="0" applyBorder="1"/>
    <xf numFmtId="0" fontId="9" fillId="11" borderId="18" xfId="0" applyFont="1" applyFill="1" applyBorder="1" applyAlignment="1">
      <alignment vertical="top"/>
    </xf>
    <xf numFmtId="0" fontId="9" fillId="11" borderId="18" xfId="0" applyFont="1" applyFill="1" applyBorder="1" applyAlignment="1">
      <alignment vertical="top" wrapText="1"/>
    </xf>
    <xf numFmtId="0" fontId="9" fillId="0" borderId="0" xfId="0" applyFont="1"/>
    <xf numFmtId="0" fontId="2" fillId="6" borderId="1" xfId="1" applyFont="1" applyFill="1" applyBorder="1" applyAlignment="1">
      <alignment vertical="center"/>
    </xf>
    <xf numFmtId="0" fontId="2" fillId="6" borderId="2" xfId="1" applyFont="1" applyFill="1" applyBorder="1" applyAlignment="1">
      <alignment vertical="center"/>
    </xf>
    <xf numFmtId="0" fontId="0" fillId="6" borderId="0" xfId="0" applyFill="1"/>
    <xf numFmtId="0" fontId="2" fillId="6" borderId="4" xfId="1" applyFont="1" applyFill="1" applyBorder="1" applyAlignment="1">
      <alignment vertical="center"/>
    </xf>
    <xf numFmtId="0" fontId="2" fillId="6" borderId="5" xfId="1" applyFont="1" applyFill="1" applyBorder="1" applyAlignment="1">
      <alignment vertical="center"/>
    </xf>
    <xf numFmtId="0" fontId="0" fillId="0" borderId="0" xfId="0" applyAlignment="1">
      <alignment vertical="top"/>
    </xf>
    <xf numFmtId="0" fontId="9" fillId="0" borderId="0" xfId="0" applyFont="1" applyAlignment="1">
      <alignment vertical="top"/>
    </xf>
    <xf numFmtId="0" fontId="9" fillId="0" borderId="0" xfId="0" applyFont="1" applyAlignment="1">
      <alignment wrapText="1"/>
    </xf>
    <xf numFmtId="0" fontId="11" fillId="9" borderId="25" xfId="3" applyFont="1" applyFill="1" applyBorder="1" applyAlignment="1">
      <alignment vertical="top" wrapText="1"/>
    </xf>
    <xf numFmtId="2" fontId="10" fillId="0" borderId="18" xfId="3" applyNumberFormat="1" applyFont="1" applyBorder="1" applyAlignment="1">
      <alignment vertical="top" wrapText="1"/>
    </xf>
    <xf numFmtId="0" fontId="1" fillId="2" borderId="0" xfId="1" applyFont="1" applyFill="1" applyBorder="1" applyAlignment="1" applyProtection="1">
      <alignment vertical="center" wrapText="1"/>
    </xf>
    <xf numFmtId="44" fontId="0" fillId="0" borderId="0" xfId="4" applyFont="1"/>
    <xf numFmtId="44" fontId="0" fillId="0" borderId="0" xfId="0" applyNumberFormat="1"/>
    <xf numFmtId="0" fontId="9" fillId="11" borderId="26" xfId="0" applyFont="1" applyFill="1" applyBorder="1" applyAlignment="1">
      <alignment vertical="top" wrapText="1"/>
    </xf>
    <xf numFmtId="9" fontId="0" fillId="0" borderId="0" xfId="4" applyNumberFormat="1" applyFont="1"/>
    <xf numFmtId="1" fontId="0" fillId="0" borderId="0" xfId="0" applyNumberFormat="1"/>
    <xf numFmtId="0" fontId="1" fillId="0" borderId="0" xfId="1" applyFont="1" applyFill="1" applyBorder="1" applyAlignment="1">
      <alignment vertical="center"/>
    </xf>
    <xf numFmtId="44" fontId="0" fillId="0" borderId="18" xfId="4" applyFont="1" applyBorder="1"/>
    <xf numFmtId="44" fontId="0" fillId="5" borderId="18" xfId="4" applyFont="1" applyFill="1" applyBorder="1"/>
    <xf numFmtId="0" fontId="10" fillId="5" borderId="18" xfId="3" applyNumberFormat="1" applyFont="1" applyFill="1" applyBorder="1" applyAlignment="1">
      <alignment vertical="top" wrapText="1"/>
    </xf>
    <xf numFmtId="0" fontId="10" fillId="5" borderId="18" xfId="3" applyFont="1" applyFill="1" applyBorder="1" applyAlignment="1">
      <alignment vertical="top" wrapText="1"/>
    </xf>
    <xf numFmtId="9" fontId="0" fillId="0" borderId="0" xfId="0" applyNumberFormat="1" applyFill="1"/>
    <xf numFmtId="0" fontId="10" fillId="0" borderId="18" xfId="3" applyFont="1" applyBorder="1" applyAlignment="1">
      <alignment wrapText="1"/>
    </xf>
    <xf numFmtId="0" fontId="1" fillId="5" borderId="13" xfId="1" applyFont="1" applyFill="1" applyBorder="1" applyAlignment="1" applyProtection="1">
      <alignment vertical="center" wrapText="1"/>
    </xf>
    <xf numFmtId="164" fontId="1" fillId="7" borderId="0" xfId="1" applyNumberFormat="1" applyFont="1" applyFill="1" applyBorder="1" applyAlignment="1" applyProtection="1">
      <alignment vertical="center"/>
      <protection locked="0"/>
    </xf>
    <xf numFmtId="4" fontId="0" fillId="0" borderId="18" xfId="0" applyNumberFormat="1" applyBorder="1"/>
    <xf numFmtId="0" fontId="15" fillId="0" borderId="19" xfId="1" applyFont="1" applyFill="1" applyBorder="1" applyAlignment="1" applyProtection="1">
      <alignment vertical="center" wrapText="1"/>
      <protection locked="0"/>
    </xf>
    <xf numFmtId="0" fontId="2" fillId="2" borderId="8" xfId="1" applyFont="1" applyFill="1" applyBorder="1" applyAlignment="1" applyProtection="1">
      <alignment horizontal="center" vertical="center" wrapText="1"/>
    </xf>
    <xf numFmtId="0" fontId="2" fillId="2" borderId="14" xfId="1" applyFont="1" applyFill="1" applyBorder="1" applyAlignment="1" applyProtection="1">
      <alignment horizontal="center" vertical="center" wrapText="1"/>
    </xf>
    <xf numFmtId="0" fontId="2" fillId="4" borderId="9" xfId="1" applyFont="1" applyFill="1" applyBorder="1" applyAlignment="1" applyProtection="1">
      <alignment horizontal="center" vertical="center" wrapText="1"/>
    </xf>
    <xf numFmtId="0" fontId="2" fillId="4" borderId="10" xfId="1" applyFont="1" applyFill="1" applyBorder="1" applyAlignment="1" applyProtection="1">
      <alignment horizontal="center" vertical="center" wrapText="1"/>
    </xf>
    <xf numFmtId="0" fontId="2" fillId="4" borderId="11" xfId="1" applyFont="1" applyFill="1" applyBorder="1" applyAlignment="1" applyProtection="1">
      <alignment horizontal="center" vertical="center" wrapText="1"/>
    </xf>
    <xf numFmtId="0" fontId="2" fillId="2" borderId="12" xfId="1" applyFont="1" applyFill="1" applyBorder="1" applyAlignment="1" applyProtection="1">
      <alignment horizontal="center" vertical="center" wrapText="1"/>
    </xf>
    <xf numFmtId="0" fontId="2" fillId="2" borderId="16" xfId="1" applyFont="1" applyFill="1" applyBorder="1" applyAlignment="1" applyProtection="1">
      <alignment horizontal="center" vertical="center" wrapText="1"/>
    </xf>
    <xf numFmtId="0" fontId="5" fillId="6" borderId="2" xfId="1" applyFont="1" applyFill="1" applyBorder="1" applyAlignment="1" applyProtection="1">
      <alignment horizontal="center" vertical="center" wrapText="1"/>
    </xf>
    <xf numFmtId="0" fontId="5" fillId="6" borderId="5" xfId="1" applyFont="1" applyFill="1" applyBorder="1" applyAlignment="1" applyProtection="1">
      <alignment horizontal="center" vertical="center" wrapText="1"/>
    </xf>
    <xf numFmtId="0" fontId="3" fillId="3" borderId="2" xfId="1" applyFont="1" applyFill="1" applyBorder="1" applyAlignment="1" applyProtection="1">
      <alignment horizontal="center" vertical="center" wrapText="1"/>
    </xf>
    <xf numFmtId="0" fontId="3" fillId="3" borderId="3" xfId="1" applyFont="1" applyFill="1" applyBorder="1" applyAlignment="1" applyProtection="1">
      <alignment horizontal="center" vertical="center" wrapText="1"/>
    </xf>
    <xf numFmtId="0" fontId="3" fillId="3" borderId="5" xfId="1" applyFont="1" applyFill="1" applyBorder="1" applyAlignment="1" applyProtection="1">
      <alignment horizontal="center" vertical="center" wrapText="1"/>
    </xf>
    <xf numFmtId="0" fontId="3" fillId="3" borderId="6" xfId="1" applyFont="1" applyFill="1" applyBorder="1" applyAlignment="1" applyProtection="1">
      <alignment horizontal="center" vertical="center" wrapText="1"/>
    </xf>
    <xf numFmtId="0" fontId="2" fillId="2" borderId="7" xfId="1" applyFont="1" applyFill="1" applyBorder="1" applyAlignment="1" applyProtection="1">
      <alignment vertical="center" wrapText="1"/>
    </xf>
    <xf numFmtId="0" fontId="2" fillId="2" borderId="13" xfId="1" applyFont="1" applyFill="1" applyBorder="1" applyAlignment="1" applyProtection="1">
      <alignment vertical="center" wrapText="1"/>
    </xf>
    <xf numFmtId="0" fontId="5" fillId="2" borderId="8" xfId="1" applyNumberFormat="1" applyFont="1" applyFill="1" applyBorder="1" applyAlignment="1" applyProtection="1">
      <alignment horizontal="center" vertical="center" wrapText="1"/>
    </xf>
    <xf numFmtId="0" fontId="5" fillId="2" borderId="14" xfId="1" applyNumberFormat="1" applyFont="1" applyFill="1" applyBorder="1" applyAlignment="1" applyProtection="1">
      <alignment horizontal="center" vertical="center" wrapText="1"/>
    </xf>
  </cellXfs>
  <cellStyles count="5">
    <cellStyle name="Currency" xfId="4" builtinId="4"/>
    <cellStyle name="Currency 2" xfId="2" xr:uid="{00000000-0005-0000-0000-000001000000}"/>
    <cellStyle name="Normal" xfId="0" builtinId="0"/>
    <cellStyle name="Normal 2 2" xfId="3" xr:uid="{00000000-0005-0000-0000-000003000000}"/>
    <cellStyle name="Normal 3" xfId="1" xr:uid="{00000000-0005-0000-0000-000004000000}"/>
  </cellStyles>
  <dxfs count="0"/>
  <tableStyles count="0" defaultTableStyle="TableStyleMedium2" defaultPivotStyle="PivotStyleLight16"/>
  <colors>
    <mruColors>
      <color rgb="FFFFFF99"/>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HEWO-STORAGE\Company_Data\Project%20Development\ESIF%20Calls%202019\ESF.PA1.%20New%20Horizons\Working%20documents\New%20Horizons%20Granular%20Budget%20Fin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Staff Lists"/>
      <sheetName val="The WO More Develope"/>
      <sheetName val="Distribution"/>
      <sheetName val="Financial Tables"/>
      <sheetName val="Halton CAB"/>
      <sheetName val="Innovative Alliance"/>
      <sheetName val="Knowsley CAB"/>
      <sheetName val="Knowsley Disabity Concern"/>
      <sheetName val="LDAS"/>
      <sheetName val="MEH"/>
      <sheetName val="Raise"/>
      <sheetName val="St Helens Chamber"/>
      <sheetName val="Steve Biko"/>
      <sheetName val="The Brain Charity"/>
      <sheetName val="The WO TR"/>
      <sheetName val="TPT"/>
      <sheetName val="Transform Lives"/>
      <sheetName val="Wirral Chamber"/>
      <sheetName val="Match fund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33">
          <cell r="R33">
            <v>520117.38801914465</v>
          </cell>
        </row>
      </sheetData>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X19"/>
  <sheetViews>
    <sheetView workbookViewId="0">
      <selection activeCell="E14" sqref="E14"/>
    </sheetView>
  </sheetViews>
  <sheetFormatPr defaultRowHeight="14.5" x14ac:dyDescent="0.35"/>
  <cols>
    <col min="1" max="1" width="8.453125" customWidth="1"/>
    <col min="2" max="2" width="31.1796875" bestFit="1" customWidth="1"/>
    <col min="3" max="3" width="8.1796875" bestFit="1" customWidth="1"/>
    <col min="4" max="4" width="13.81640625" customWidth="1"/>
    <col min="5" max="7" width="15.26953125" customWidth="1"/>
    <col min="8" max="8" width="11.453125" customWidth="1"/>
    <col min="9" max="9" width="12" customWidth="1"/>
    <col min="10" max="10" width="10.26953125" bestFit="1" customWidth="1"/>
    <col min="11" max="11" width="11.54296875" bestFit="1" customWidth="1"/>
    <col min="13" max="14" width="14" customWidth="1"/>
    <col min="15" max="15" width="11.54296875" bestFit="1" customWidth="1"/>
    <col min="16" max="16" width="12.81640625" customWidth="1"/>
    <col min="17" max="17" width="11.54296875" bestFit="1" customWidth="1"/>
    <col min="18" max="18" width="11.54296875" customWidth="1"/>
    <col min="19" max="19" width="12.54296875" bestFit="1" customWidth="1"/>
    <col min="20" max="22" width="11.54296875" bestFit="1" customWidth="1"/>
    <col min="23" max="24" width="10.54296875" bestFit="1" customWidth="1"/>
  </cols>
  <sheetData>
    <row r="1" spans="1:24" x14ac:dyDescent="0.35">
      <c r="A1" s="56" t="s">
        <v>85</v>
      </c>
      <c r="B1" s="57"/>
      <c r="C1" s="58"/>
    </row>
    <row r="2" spans="1:24" x14ac:dyDescent="0.35">
      <c r="A2" s="59" t="s">
        <v>84</v>
      </c>
      <c r="B2" s="60"/>
      <c r="C2" s="58"/>
    </row>
    <row r="3" spans="1:24" x14ac:dyDescent="0.35">
      <c r="A3" s="41" t="s">
        <v>16</v>
      </c>
      <c r="B3" s="41"/>
      <c r="C3" s="41"/>
      <c r="D3" s="41"/>
      <c r="E3" s="41"/>
      <c r="F3" s="41"/>
      <c r="G3" s="41"/>
    </row>
    <row r="4" spans="1:24" x14ac:dyDescent="0.35">
      <c r="A4" s="42"/>
      <c r="B4" s="41"/>
      <c r="C4" s="43" t="s">
        <v>17</v>
      </c>
      <c r="D4" s="41"/>
      <c r="E4" s="41"/>
      <c r="F4" s="41"/>
      <c r="G4" s="41"/>
    </row>
    <row r="5" spans="1:24" x14ac:dyDescent="0.35">
      <c r="A5" s="41"/>
      <c r="B5" s="41"/>
      <c r="C5" s="43" t="s">
        <v>18</v>
      </c>
      <c r="D5" s="41"/>
      <c r="E5" s="41"/>
      <c r="F5" s="41"/>
      <c r="G5" s="41"/>
    </row>
    <row r="6" spans="1:24" ht="79.5" customHeight="1" x14ac:dyDescent="0.35">
      <c r="A6" s="44" t="s">
        <v>19</v>
      </c>
      <c r="B6" s="47" t="s">
        <v>20</v>
      </c>
      <c r="C6" s="64" t="s">
        <v>21</v>
      </c>
      <c r="D6" s="51" t="s">
        <v>24</v>
      </c>
      <c r="E6" s="51" t="s">
        <v>22</v>
      </c>
      <c r="F6" s="51" t="s">
        <v>51</v>
      </c>
      <c r="G6" s="51" t="s">
        <v>23</v>
      </c>
      <c r="H6" s="54" t="s">
        <v>28</v>
      </c>
      <c r="I6" s="54" t="s">
        <v>25</v>
      </c>
      <c r="J6" s="54" t="s">
        <v>26</v>
      </c>
      <c r="K6" s="53" t="s">
        <v>27</v>
      </c>
      <c r="L6" s="55"/>
      <c r="M6" s="69" t="s">
        <v>54</v>
      </c>
      <c r="N6" s="69" t="s">
        <v>55</v>
      </c>
      <c r="O6" s="69" t="s">
        <v>53</v>
      </c>
      <c r="P6" s="69" t="s">
        <v>57</v>
      </c>
      <c r="Q6" s="69" t="s">
        <v>56</v>
      </c>
    </row>
    <row r="7" spans="1:24" ht="30" customHeight="1" x14ac:dyDescent="0.45">
      <c r="A7" s="50">
        <v>1</v>
      </c>
      <c r="B7" s="45" t="s">
        <v>86</v>
      </c>
      <c r="C7" s="48" t="s">
        <v>79</v>
      </c>
      <c r="D7" s="75">
        <v>35</v>
      </c>
      <c r="E7" s="75">
        <v>17.5</v>
      </c>
      <c r="F7" s="75">
        <v>17.5</v>
      </c>
      <c r="G7" s="65">
        <f>F7/D7</f>
        <v>0.5</v>
      </c>
      <c r="H7" s="74">
        <v>12000</v>
      </c>
      <c r="I7" s="74">
        <v>1440</v>
      </c>
      <c r="J7" s="74">
        <v>600</v>
      </c>
      <c r="K7" s="73">
        <f>SUM(H7:J7)</f>
        <v>14040</v>
      </c>
      <c r="M7" s="67">
        <f>K7</f>
        <v>14040</v>
      </c>
      <c r="N7" s="67">
        <f>M7/12</f>
        <v>1170</v>
      </c>
      <c r="O7" s="70">
        <f>F7/E7</f>
        <v>1</v>
      </c>
      <c r="P7" s="68">
        <f>N7*O7</f>
        <v>1170</v>
      </c>
      <c r="Q7" s="68">
        <f>P7*3</f>
        <v>3510</v>
      </c>
      <c r="S7" s="67"/>
      <c r="U7" s="68"/>
      <c r="V7" s="68"/>
      <c r="W7" s="68"/>
      <c r="X7" s="68"/>
    </row>
    <row r="8" spans="1:24" ht="24.65" customHeight="1" x14ac:dyDescent="0.45">
      <c r="A8" s="50">
        <v>2</v>
      </c>
      <c r="B8" s="45" t="s">
        <v>86</v>
      </c>
      <c r="C8" s="48" t="s">
        <v>79</v>
      </c>
      <c r="D8" s="76">
        <v>35</v>
      </c>
      <c r="E8" s="75">
        <v>35</v>
      </c>
      <c r="F8" s="75">
        <v>35</v>
      </c>
      <c r="G8" s="65">
        <f t="shared" ref="G8" si="0">F8/D8</f>
        <v>1</v>
      </c>
      <c r="H8" s="74">
        <v>26000</v>
      </c>
      <c r="I8" s="74">
        <v>3120</v>
      </c>
      <c r="J8" s="74">
        <v>2397</v>
      </c>
      <c r="K8" s="73">
        <f t="shared" ref="K8:K16" si="1">SUM(H8:J8)</f>
        <v>31517</v>
      </c>
      <c r="M8" s="67">
        <f>K8</f>
        <v>31517</v>
      </c>
      <c r="N8" s="67">
        <f>M8/12</f>
        <v>2626.4166666666665</v>
      </c>
      <c r="O8" s="70">
        <f>F8/E8</f>
        <v>1</v>
      </c>
      <c r="P8" s="68">
        <f>N8*O8</f>
        <v>2626.4166666666665</v>
      </c>
      <c r="Q8" s="68">
        <f>P8*3</f>
        <v>7879.25</v>
      </c>
      <c r="R8" s="68"/>
      <c r="S8" s="67"/>
      <c r="T8" s="68"/>
      <c r="U8" s="68"/>
      <c r="V8" s="68"/>
      <c r="W8" s="68"/>
      <c r="X8" s="68"/>
    </row>
    <row r="9" spans="1:24" ht="62.5" customHeight="1" x14ac:dyDescent="0.45">
      <c r="A9" s="50">
        <v>3</v>
      </c>
      <c r="B9" s="78"/>
      <c r="C9" s="48"/>
      <c r="D9" s="48"/>
      <c r="E9" s="48"/>
      <c r="F9" s="49"/>
      <c r="G9" s="49"/>
      <c r="H9" s="65"/>
      <c r="I9" s="81"/>
      <c r="J9" s="81"/>
      <c r="K9" s="52">
        <f t="shared" si="1"/>
        <v>0</v>
      </c>
      <c r="M9" s="67">
        <f>K9</f>
        <v>0</v>
      </c>
      <c r="N9" s="67">
        <f>M9/12</f>
        <v>0</v>
      </c>
      <c r="O9" s="70" t="e">
        <f>F9/E9</f>
        <v>#DIV/0!</v>
      </c>
      <c r="P9" s="68" t="e">
        <f>N9*O9</f>
        <v>#DIV/0!</v>
      </c>
      <c r="Q9" s="68" t="e">
        <f>P9*3</f>
        <v>#DIV/0!</v>
      </c>
      <c r="S9" s="67"/>
    </row>
    <row r="10" spans="1:24" ht="47.5" customHeight="1" x14ac:dyDescent="0.45">
      <c r="A10" s="50">
        <v>4</v>
      </c>
      <c r="B10" s="78"/>
      <c r="C10" s="48"/>
      <c r="D10" s="48"/>
      <c r="E10" s="49"/>
      <c r="F10" s="49"/>
      <c r="G10" s="65"/>
      <c r="H10" s="81"/>
      <c r="I10" s="81"/>
      <c r="J10" s="52"/>
      <c r="K10" s="52">
        <f t="shared" si="1"/>
        <v>0</v>
      </c>
      <c r="M10" s="67">
        <f t="shared" ref="M10:M16" si="2">K10</f>
        <v>0</v>
      </c>
      <c r="N10" s="67">
        <f t="shared" ref="N10:N16" si="3">M10/12</f>
        <v>0</v>
      </c>
      <c r="O10" s="70" t="e">
        <f t="shared" ref="O10:O16" si="4">F10/E10</f>
        <v>#DIV/0!</v>
      </c>
      <c r="P10" s="68" t="e">
        <f t="shared" ref="P10:P16" si="5">N10*O10</f>
        <v>#DIV/0!</v>
      </c>
      <c r="Q10" s="68" t="e">
        <f t="shared" ref="Q10:Q16" si="6">P10*3</f>
        <v>#DIV/0!</v>
      </c>
      <c r="S10" s="68"/>
      <c r="U10" s="68"/>
      <c r="V10" s="68"/>
      <c r="W10" s="68"/>
      <c r="X10" s="68"/>
    </row>
    <row r="11" spans="1:24" ht="42" customHeight="1" x14ac:dyDescent="0.45">
      <c r="A11" s="50">
        <v>5</v>
      </c>
      <c r="B11" s="78"/>
      <c r="C11" s="48"/>
      <c r="D11" s="48"/>
      <c r="E11" s="49"/>
      <c r="F11" s="49"/>
      <c r="G11" s="65"/>
      <c r="H11" s="81"/>
      <c r="I11" s="81"/>
      <c r="J11" s="52"/>
      <c r="K11" s="52">
        <f t="shared" si="1"/>
        <v>0</v>
      </c>
      <c r="M11" s="67">
        <f t="shared" si="2"/>
        <v>0</v>
      </c>
      <c r="N11" s="67">
        <f t="shared" si="3"/>
        <v>0</v>
      </c>
      <c r="O11" s="70" t="e">
        <f t="shared" si="4"/>
        <v>#DIV/0!</v>
      </c>
      <c r="P11" s="68" t="e">
        <f t="shared" si="5"/>
        <v>#DIV/0!</v>
      </c>
      <c r="Q11" s="68" t="e">
        <f t="shared" si="6"/>
        <v>#DIV/0!</v>
      </c>
      <c r="S11" s="68"/>
      <c r="U11" s="68"/>
      <c r="V11" s="68"/>
      <c r="W11" s="68"/>
      <c r="X11" s="68"/>
    </row>
    <row r="12" spans="1:24" ht="18.5" x14ac:dyDescent="0.45">
      <c r="A12" s="50">
        <v>6</v>
      </c>
      <c r="B12" s="78"/>
      <c r="C12" s="48"/>
      <c r="D12" s="48"/>
      <c r="E12" s="49"/>
      <c r="F12" s="49"/>
      <c r="G12" s="65"/>
      <c r="H12" s="81"/>
      <c r="I12" s="81"/>
      <c r="J12" s="52"/>
      <c r="K12" s="52">
        <f t="shared" si="1"/>
        <v>0</v>
      </c>
      <c r="M12" s="67">
        <f t="shared" si="2"/>
        <v>0</v>
      </c>
      <c r="N12" s="67">
        <f t="shared" si="3"/>
        <v>0</v>
      </c>
      <c r="O12" s="70" t="e">
        <f t="shared" si="4"/>
        <v>#DIV/0!</v>
      </c>
      <c r="P12" s="68" t="e">
        <f t="shared" si="5"/>
        <v>#DIV/0!</v>
      </c>
      <c r="Q12" s="68" t="e">
        <f t="shared" si="6"/>
        <v>#DIV/0!</v>
      </c>
    </row>
    <row r="13" spans="1:24" ht="49.15" customHeight="1" x14ac:dyDescent="0.45">
      <c r="A13" s="50">
        <v>7</v>
      </c>
      <c r="B13" s="78"/>
      <c r="C13" s="48"/>
      <c r="D13" s="48"/>
      <c r="E13" s="49"/>
      <c r="F13" s="49"/>
      <c r="G13" s="65"/>
      <c r="H13" s="81"/>
      <c r="I13" s="81"/>
      <c r="J13" s="52"/>
      <c r="K13" s="52">
        <f t="shared" si="1"/>
        <v>0</v>
      </c>
      <c r="M13" s="67">
        <f t="shared" si="2"/>
        <v>0</v>
      </c>
      <c r="N13" s="67">
        <f t="shared" si="3"/>
        <v>0</v>
      </c>
      <c r="O13" s="70" t="e">
        <f t="shared" si="4"/>
        <v>#DIV/0!</v>
      </c>
      <c r="P13" s="68" t="e">
        <f t="shared" si="5"/>
        <v>#DIV/0!</v>
      </c>
      <c r="Q13" s="68" t="e">
        <f t="shared" si="6"/>
        <v>#DIV/0!</v>
      </c>
    </row>
    <row r="14" spans="1:24" ht="48" customHeight="1" x14ac:dyDescent="0.45">
      <c r="A14" s="50">
        <v>8</v>
      </c>
      <c r="B14" s="78"/>
      <c r="C14" s="48"/>
      <c r="D14" s="48"/>
      <c r="E14" s="49"/>
      <c r="F14" s="49"/>
      <c r="G14" s="65"/>
      <c r="H14" s="81"/>
      <c r="I14" s="81"/>
      <c r="J14" s="52"/>
      <c r="K14" s="52">
        <f t="shared" si="1"/>
        <v>0</v>
      </c>
      <c r="M14" s="67">
        <f t="shared" si="2"/>
        <v>0</v>
      </c>
      <c r="N14" s="67">
        <f t="shared" si="3"/>
        <v>0</v>
      </c>
      <c r="O14" s="70" t="e">
        <f t="shared" si="4"/>
        <v>#DIV/0!</v>
      </c>
      <c r="P14" s="68" t="e">
        <f t="shared" si="5"/>
        <v>#DIV/0!</v>
      </c>
      <c r="Q14" s="68" t="e">
        <f t="shared" si="6"/>
        <v>#DIV/0!</v>
      </c>
    </row>
    <row r="15" spans="1:24" ht="61.15" customHeight="1" x14ac:dyDescent="0.45">
      <c r="A15" s="50">
        <v>9</v>
      </c>
      <c r="B15" s="78"/>
      <c r="C15" s="48"/>
      <c r="D15" s="48"/>
      <c r="E15" s="49"/>
      <c r="F15" s="49"/>
      <c r="G15" s="65"/>
      <c r="H15" s="81"/>
      <c r="I15" s="81"/>
      <c r="J15" s="52"/>
      <c r="K15" s="52">
        <f t="shared" si="1"/>
        <v>0</v>
      </c>
      <c r="M15" s="67">
        <f t="shared" si="2"/>
        <v>0</v>
      </c>
      <c r="N15" s="67">
        <f t="shared" si="3"/>
        <v>0</v>
      </c>
      <c r="O15" s="70" t="e">
        <f t="shared" si="4"/>
        <v>#DIV/0!</v>
      </c>
      <c r="P15" s="68" t="e">
        <f t="shared" si="5"/>
        <v>#DIV/0!</v>
      </c>
      <c r="Q15" s="68" t="e">
        <f t="shared" si="6"/>
        <v>#DIV/0!</v>
      </c>
    </row>
    <row r="16" spans="1:24" ht="18.5" x14ac:dyDescent="0.45">
      <c r="A16" s="50">
        <v>10</v>
      </c>
      <c r="B16" s="46"/>
      <c r="C16" s="48"/>
      <c r="D16" s="48"/>
      <c r="E16" s="49"/>
      <c r="F16" s="49"/>
      <c r="G16" s="65"/>
      <c r="H16" s="81"/>
      <c r="I16" s="81"/>
      <c r="J16" s="52"/>
      <c r="K16" s="52">
        <f t="shared" si="1"/>
        <v>0</v>
      </c>
      <c r="M16" s="67">
        <f t="shared" si="2"/>
        <v>0</v>
      </c>
      <c r="N16" s="67">
        <f t="shared" si="3"/>
        <v>0</v>
      </c>
      <c r="O16" s="70" t="e">
        <f t="shared" si="4"/>
        <v>#DIV/0!</v>
      </c>
      <c r="P16" s="68" t="e">
        <f t="shared" si="5"/>
        <v>#DIV/0!</v>
      </c>
      <c r="Q16" s="68" t="e">
        <f t="shared" si="6"/>
        <v>#DIV/0!</v>
      </c>
    </row>
    <row r="19" spans="1:2" x14ac:dyDescent="0.35">
      <c r="A19" t="s">
        <v>77</v>
      </c>
      <c r="B19" t="s">
        <v>78</v>
      </c>
    </row>
  </sheetData>
  <dataValidations count="2">
    <dataValidation type="list" allowBlank="1" showErrorMessage="1" sqref="C7:C16" xr:uid="{00000000-0002-0000-0000-000000000000}">
      <formula1>$C$7:$C$8</formula1>
    </dataValidation>
    <dataValidation type="decimal" allowBlank="1" showErrorMessage="1" sqref="E7:G8 E9:H9 D7:D16 E10:G16" xr:uid="{00000000-0002-0000-0000-000001000000}">
      <formula1>0.5</formula1>
      <formula2>100000000000</formula2>
    </dataValidation>
  </dataValidations>
  <pageMargins left="0.7" right="0.7" top="0.75" bottom="0.75" header="0.3" footer="0.3"/>
  <pageSetup paperSize="8"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37"/>
  <sheetViews>
    <sheetView tabSelected="1" workbookViewId="0">
      <selection activeCell="O15" sqref="O15"/>
    </sheetView>
  </sheetViews>
  <sheetFormatPr defaultRowHeight="14.5" x14ac:dyDescent="0.35"/>
  <cols>
    <col min="1" max="1" width="33" customWidth="1"/>
    <col min="2" max="6" width="11.54296875" customWidth="1"/>
    <col min="7" max="7" width="12.54296875" customWidth="1"/>
    <col min="8" max="11" width="11.54296875" customWidth="1"/>
    <col min="12" max="12" width="14.453125" customWidth="1"/>
    <col min="13" max="13" width="16.7265625" customWidth="1"/>
  </cols>
  <sheetData>
    <row r="1" spans="1:23" x14ac:dyDescent="0.35">
      <c r="A1" s="56" t="s">
        <v>74</v>
      </c>
      <c r="B1" s="1"/>
      <c r="C1" s="92"/>
      <c r="D1" s="93"/>
    </row>
    <row r="2" spans="1:23" x14ac:dyDescent="0.35">
      <c r="A2" s="2" t="s">
        <v>13</v>
      </c>
      <c r="B2" s="3"/>
      <c r="C2" s="94"/>
      <c r="D2" s="95"/>
    </row>
    <row r="3" spans="1:23" s="6" customFormat="1" ht="18" x14ac:dyDescent="0.35">
      <c r="A3" s="72" t="s">
        <v>75</v>
      </c>
      <c r="B3" s="4"/>
      <c r="C3" s="5"/>
      <c r="D3" s="5"/>
    </row>
    <row r="4" spans="1:23" x14ac:dyDescent="0.35">
      <c r="A4" s="7"/>
      <c r="B4" s="7"/>
      <c r="C4" s="7"/>
      <c r="D4" s="7"/>
    </row>
    <row r="5" spans="1:23" ht="15" thickBot="1" x14ac:dyDescent="0.4">
      <c r="A5" s="8" t="s">
        <v>0</v>
      </c>
      <c r="B5" s="8"/>
      <c r="C5" s="9"/>
      <c r="D5" s="9"/>
      <c r="E5" s="6"/>
      <c r="F5" s="77">
        <v>0.01</v>
      </c>
      <c r="G5" s="6"/>
      <c r="H5" s="6"/>
      <c r="I5" s="6"/>
      <c r="J5" s="6"/>
      <c r="K5" s="77">
        <v>0.01</v>
      </c>
      <c r="L5" s="6"/>
      <c r="M5" s="6"/>
      <c r="N5" s="6"/>
      <c r="O5" s="6"/>
    </row>
    <row r="6" spans="1:23" ht="15" thickBot="1" x14ac:dyDescent="0.4">
      <c r="A6" s="96" t="s">
        <v>1</v>
      </c>
      <c r="B6" s="98" t="s">
        <v>2</v>
      </c>
      <c r="C6" s="85" t="s">
        <v>14</v>
      </c>
      <c r="D6" s="86"/>
      <c r="E6" s="86"/>
      <c r="F6" s="87"/>
      <c r="G6" s="83" t="s">
        <v>82</v>
      </c>
      <c r="H6" s="85" t="s">
        <v>15</v>
      </c>
      <c r="I6" s="86"/>
      <c r="J6" s="86"/>
      <c r="K6" s="87"/>
      <c r="L6" s="83" t="s">
        <v>83</v>
      </c>
      <c r="M6" s="88" t="s">
        <v>3</v>
      </c>
      <c r="N6" s="6"/>
      <c r="O6" s="6"/>
      <c r="P6" s="6"/>
      <c r="Q6" s="6"/>
      <c r="R6" s="6"/>
      <c r="S6" s="6"/>
      <c r="T6" s="6"/>
    </row>
    <row r="7" spans="1:23" ht="33" customHeight="1" thickBot="1" x14ac:dyDescent="0.4">
      <c r="A7" s="97"/>
      <c r="B7" s="99"/>
      <c r="C7" s="10" t="s">
        <v>69</v>
      </c>
      <c r="D7" s="10" t="s">
        <v>67</v>
      </c>
      <c r="E7" s="10" t="s">
        <v>70</v>
      </c>
      <c r="F7" s="10" t="s">
        <v>71</v>
      </c>
      <c r="G7" s="84"/>
      <c r="H7" s="10" t="s">
        <v>72</v>
      </c>
      <c r="I7" s="10" t="s">
        <v>68</v>
      </c>
      <c r="J7" s="10" t="s">
        <v>73</v>
      </c>
      <c r="K7" s="10" t="s">
        <v>76</v>
      </c>
      <c r="L7" s="84"/>
      <c r="M7" s="89"/>
      <c r="N7" s="6"/>
      <c r="O7" s="6"/>
      <c r="P7" s="6"/>
      <c r="Q7" s="6"/>
      <c r="R7" s="6"/>
      <c r="S7" s="6"/>
      <c r="T7" s="6"/>
      <c r="U7" s="6"/>
      <c r="V7" s="6"/>
      <c r="W7" s="6"/>
    </row>
    <row r="8" spans="1:23" ht="26" x14ac:dyDescent="0.35">
      <c r="A8" s="11" t="s">
        <v>4</v>
      </c>
      <c r="B8" s="12"/>
      <c r="C8" s="12"/>
      <c r="D8" s="12"/>
      <c r="E8" s="12"/>
      <c r="F8" s="12"/>
      <c r="G8" s="12"/>
      <c r="H8" s="12"/>
      <c r="I8" s="12"/>
      <c r="J8" s="12"/>
      <c r="K8" s="12"/>
      <c r="L8" s="12"/>
      <c r="M8" s="12"/>
      <c r="N8" s="6"/>
      <c r="O8" s="6"/>
    </row>
    <row r="9" spans="1:23" x14ac:dyDescent="0.35">
      <c r="A9" s="16"/>
      <c r="B9" s="13"/>
      <c r="C9" s="15">
        <v>0</v>
      </c>
      <c r="D9" s="15"/>
      <c r="E9" s="15"/>
      <c r="F9" s="15"/>
      <c r="G9" s="14">
        <f>C9+D9+E9+F9</f>
        <v>0</v>
      </c>
      <c r="H9" s="15"/>
      <c r="I9" s="15"/>
      <c r="J9" s="15"/>
      <c r="K9" s="15"/>
      <c r="L9" s="14">
        <f>H9+I9+J9+K9</f>
        <v>0</v>
      </c>
      <c r="M9" s="14">
        <f>G9+L9</f>
        <v>0</v>
      </c>
      <c r="N9" s="6"/>
      <c r="O9" s="6"/>
    </row>
    <row r="10" spans="1:23" x14ac:dyDescent="0.35">
      <c r="A10" s="16"/>
      <c r="B10" s="13"/>
      <c r="C10" s="15">
        <v>0</v>
      </c>
      <c r="D10" s="15"/>
      <c r="E10" s="15"/>
      <c r="F10" s="15"/>
      <c r="G10" s="14">
        <f t="shared" ref="G10:G18" si="0">C10+D10+E10+F10</f>
        <v>0</v>
      </c>
      <c r="H10" s="15"/>
      <c r="I10" s="15"/>
      <c r="J10" s="15"/>
      <c r="K10" s="15"/>
      <c r="L10" s="14">
        <f t="shared" ref="L10:L18" si="1">H10+I10+J10+K10</f>
        <v>0</v>
      </c>
      <c r="M10" s="14">
        <f t="shared" ref="M10:M18" si="2">G10+L10</f>
        <v>0</v>
      </c>
      <c r="N10" s="6"/>
      <c r="O10" s="6"/>
    </row>
    <row r="11" spans="1:23" x14ac:dyDescent="0.35">
      <c r="A11" s="16"/>
      <c r="B11" s="13"/>
      <c r="C11" s="15">
        <v>0</v>
      </c>
      <c r="D11" s="15"/>
      <c r="E11" s="15"/>
      <c r="F11" s="15"/>
      <c r="G11" s="14">
        <f t="shared" si="0"/>
        <v>0</v>
      </c>
      <c r="H11" s="15"/>
      <c r="I11" s="15"/>
      <c r="J11" s="15"/>
      <c r="K11" s="15"/>
      <c r="L11" s="14">
        <f t="shared" si="1"/>
        <v>0</v>
      </c>
      <c r="M11" s="14">
        <f t="shared" si="2"/>
        <v>0</v>
      </c>
      <c r="N11" s="6"/>
      <c r="O11" s="6"/>
    </row>
    <row r="12" spans="1:23" x14ac:dyDescent="0.35">
      <c r="A12" s="16"/>
      <c r="B12" s="13"/>
      <c r="C12" s="15">
        <v>0</v>
      </c>
      <c r="D12" s="15"/>
      <c r="E12" s="15"/>
      <c r="F12" s="15"/>
      <c r="G12" s="14">
        <f t="shared" si="0"/>
        <v>0</v>
      </c>
      <c r="H12" s="15"/>
      <c r="I12" s="15"/>
      <c r="J12" s="15"/>
      <c r="K12" s="15"/>
      <c r="L12" s="14">
        <f t="shared" si="1"/>
        <v>0</v>
      </c>
      <c r="M12" s="14">
        <f t="shared" si="2"/>
        <v>0</v>
      </c>
      <c r="N12" s="6"/>
      <c r="O12" s="6"/>
    </row>
    <row r="13" spans="1:23" x14ac:dyDescent="0.35">
      <c r="A13" s="16"/>
      <c r="B13" s="13"/>
      <c r="C13" s="15">
        <v>0</v>
      </c>
      <c r="D13" s="15"/>
      <c r="E13" s="15"/>
      <c r="F13" s="15"/>
      <c r="G13" s="14">
        <f t="shared" si="0"/>
        <v>0</v>
      </c>
      <c r="H13" s="15"/>
      <c r="I13" s="15"/>
      <c r="J13" s="15"/>
      <c r="K13" s="15"/>
      <c r="L13" s="14">
        <f t="shared" si="1"/>
        <v>0</v>
      </c>
      <c r="M13" s="14">
        <f t="shared" si="2"/>
        <v>0</v>
      </c>
      <c r="N13" s="6"/>
      <c r="O13" s="6"/>
    </row>
    <row r="14" spans="1:23" x14ac:dyDescent="0.35">
      <c r="A14" s="16"/>
      <c r="B14" s="13"/>
      <c r="C14" s="15">
        <v>0</v>
      </c>
      <c r="D14" s="15"/>
      <c r="E14" s="15"/>
      <c r="F14" s="15"/>
      <c r="G14" s="14">
        <f t="shared" si="0"/>
        <v>0</v>
      </c>
      <c r="H14" s="15"/>
      <c r="I14" s="15"/>
      <c r="J14" s="15"/>
      <c r="K14" s="15"/>
      <c r="L14" s="14">
        <f t="shared" si="1"/>
        <v>0</v>
      </c>
      <c r="M14" s="14">
        <f t="shared" si="2"/>
        <v>0</v>
      </c>
      <c r="N14" s="6"/>
      <c r="O14" s="6"/>
    </row>
    <row r="15" spans="1:23" x14ac:dyDescent="0.35">
      <c r="A15" s="16"/>
      <c r="B15" s="13"/>
      <c r="C15" s="15">
        <v>0</v>
      </c>
      <c r="D15" s="15"/>
      <c r="E15" s="15"/>
      <c r="F15" s="15"/>
      <c r="G15" s="14">
        <f t="shared" si="0"/>
        <v>0</v>
      </c>
      <c r="H15" s="15"/>
      <c r="I15" s="15"/>
      <c r="J15" s="15"/>
      <c r="K15" s="15"/>
      <c r="L15" s="14">
        <f t="shared" si="1"/>
        <v>0</v>
      </c>
      <c r="M15" s="14">
        <f t="shared" si="2"/>
        <v>0</v>
      </c>
      <c r="N15" s="6"/>
      <c r="O15" s="6"/>
    </row>
    <row r="16" spans="1:23" x14ac:dyDescent="0.35">
      <c r="A16" s="16"/>
      <c r="B16" s="13"/>
      <c r="C16" s="15">
        <v>0</v>
      </c>
      <c r="D16" s="15"/>
      <c r="E16" s="15"/>
      <c r="F16" s="15"/>
      <c r="G16" s="14">
        <f t="shared" si="0"/>
        <v>0</v>
      </c>
      <c r="H16" s="15"/>
      <c r="I16" s="15"/>
      <c r="J16" s="15"/>
      <c r="K16" s="15"/>
      <c r="L16" s="14">
        <f t="shared" si="1"/>
        <v>0</v>
      </c>
      <c r="M16" s="14">
        <f t="shared" si="2"/>
        <v>0</v>
      </c>
      <c r="N16" s="6"/>
      <c r="O16" s="6"/>
    </row>
    <row r="17" spans="1:15" x14ac:dyDescent="0.35">
      <c r="A17" s="82"/>
      <c r="B17" s="13"/>
      <c r="C17" s="15">
        <v>0</v>
      </c>
      <c r="D17" s="15"/>
      <c r="E17" s="15"/>
      <c r="F17" s="15"/>
      <c r="G17" s="14">
        <f t="shared" si="0"/>
        <v>0</v>
      </c>
      <c r="H17" s="15"/>
      <c r="I17" s="15"/>
      <c r="J17" s="15"/>
      <c r="K17" s="15"/>
      <c r="L17" s="14">
        <f t="shared" si="1"/>
        <v>0</v>
      </c>
      <c r="M17" s="14">
        <f t="shared" si="2"/>
        <v>0</v>
      </c>
      <c r="N17" s="6"/>
      <c r="O17" s="6"/>
    </row>
    <row r="18" spans="1:15" ht="15" thickBot="1" x14ac:dyDescent="0.4">
      <c r="A18" s="16"/>
      <c r="B18" s="13"/>
      <c r="C18" s="15"/>
      <c r="D18" s="15"/>
      <c r="E18" s="15"/>
      <c r="F18" s="15"/>
      <c r="G18" s="14">
        <f t="shared" si="0"/>
        <v>0</v>
      </c>
      <c r="H18" s="15"/>
      <c r="I18" s="15"/>
      <c r="J18" s="15"/>
      <c r="K18" s="15"/>
      <c r="L18" s="14">
        <f t="shared" si="1"/>
        <v>0</v>
      </c>
      <c r="M18" s="14">
        <f t="shared" si="2"/>
        <v>0</v>
      </c>
      <c r="N18" s="6"/>
      <c r="O18" s="6"/>
    </row>
    <row r="19" spans="1:15" ht="15" thickBot="1" x14ac:dyDescent="0.4">
      <c r="A19" s="17" t="s">
        <v>5</v>
      </c>
      <c r="B19" s="18"/>
      <c r="C19" s="19">
        <f t="shared" ref="C19:L19" si="3">SUM(C9:C18)</f>
        <v>0</v>
      </c>
      <c r="D19" s="19">
        <f t="shared" si="3"/>
        <v>0</v>
      </c>
      <c r="E19" s="19">
        <f t="shared" si="3"/>
        <v>0</v>
      </c>
      <c r="F19" s="19">
        <f t="shared" si="3"/>
        <v>0</v>
      </c>
      <c r="G19" s="19">
        <f t="shared" si="3"/>
        <v>0</v>
      </c>
      <c r="H19" s="19">
        <f t="shared" si="3"/>
        <v>0</v>
      </c>
      <c r="I19" s="19">
        <f t="shared" si="3"/>
        <v>0</v>
      </c>
      <c r="J19" s="19">
        <f t="shared" si="3"/>
        <v>0</v>
      </c>
      <c r="K19" s="19">
        <f t="shared" si="3"/>
        <v>0</v>
      </c>
      <c r="L19" s="19">
        <f t="shared" si="3"/>
        <v>0</v>
      </c>
      <c r="M19" s="14">
        <f>G19+L19</f>
        <v>0</v>
      </c>
      <c r="N19" s="6"/>
      <c r="O19" s="6"/>
    </row>
    <row r="20" spans="1:15" x14ac:dyDescent="0.35">
      <c r="A20" s="20" t="s">
        <v>6</v>
      </c>
      <c r="B20" s="21"/>
      <c r="C20" s="21"/>
      <c r="D20" s="21"/>
      <c r="E20" s="21"/>
      <c r="F20" s="21"/>
      <c r="G20" s="21"/>
      <c r="H20" s="21"/>
      <c r="I20" s="21"/>
      <c r="J20" s="21"/>
      <c r="K20" s="21"/>
      <c r="L20" s="21"/>
      <c r="M20" s="22"/>
      <c r="N20" s="6"/>
      <c r="O20" s="6"/>
    </row>
    <row r="21" spans="1:15" x14ac:dyDescent="0.35">
      <c r="A21" s="23" t="s">
        <v>7</v>
      </c>
      <c r="B21" s="24"/>
      <c r="C21" s="24">
        <f t="shared" ref="C21:L21" si="4">C19*0.15</f>
        <v>0</v>
      </c>
      <c r="D21" s="24">
        <f t="shared" si="4"/>
        <v>0</v>
      </c>
      <c r="E21" s="24">
        <f t="shared" si="4"/>
        <v>0</v>
      </c>
      <c r="F21" s="24">
        <f t="shared" si="4"/>
        <v>0</v>
      </c>
      <c r="G21" s="24">
        <f t="shared" si="4"/>
        <v>0</v>
      </c>
      <c r="H21" s="24">
        <f t="shared" si="4"/>
        <v>0</v>
      </c>
      <c r="I21" s="24">
        <f t="shared" si="4"/>
        <v>0</v>
      </c>
      <c r="J21" s="24">
        <f t="shared" si="4"/>
        <v>0</v>
      </c>
      <c r="K21" s="24">
        <f t="shared" si="4"/>
        <v>0</v>
      </c>
      <c r="L21" s="24">
        <f t="shared" si="4"/>
        <v>0</v>
      </c>
      <c r="M21" s="14">
        <f>G21+L21</f>
        <v>0</v>
      </c>
      <c r="N21" s="6"/>
      <c r="O21" s="6"/>
    </row>
    <row r="22" spans="1:15" x14ac:dyDescent="0.35">
      <c r="A22" s="25" t="s">
        <v>8</v>
      </c>
      <c r="B22" s="90" t="s">
        <v>9</v>
      </c>
      <c r="C22" s="26"/>
      <c r="D22" s="26"/>
      <c r="E22" s="26"/>
      <c r="F22" s="26"/>
      <c r="G22" s="26"/>
      <c r="H22" s="26"/>
      <c r="I22" s="26"/>
      <c r="J22" s="26"/>
      <c r="K22" s="26"/>
      <c r="L22" s="26"/>
      <c r="M22" s="26"/>
      <c r="N22" s="6"/>
      <c r="O22" s="6"/>
    </row>
    <row r="23" spans="1:15" ht="18" customHeight="1" x14ac:dyDescent="0.35">
      <c r="A23" s="26" t="s">
        <v>10</v>
      </c>
      <c r="B23" s="91"/>
      <c r="C23" s="26"/>
      <c r="D23" s="26"/>
      <c r="E23" s="26"/>
      <c r="F23" s="26"/>
      <c r="G23" s="26"/>
      <c r="H23" s="26"/>
      <c r="I23" s="26"/>
      <c r="J23" s="26"/>
      <c r="K23" s="26"/>
      <c r="L23" s="26"/>
      <c r="M23" s="26"/>
      <c r="N23" s="6"/>
      <c r="O23" s="6"/>
    </row>
    <row r="24" spans="1:15" x14ac:dyDescent="0.35">
      <c r="A24" s="27"/>
      <c r="B24" s="13"/>
      <c r="C24" s="29"/>
      <c r="D24" s="29"/>
      <c r="E24" s="29"/>
      <c r="F24" s="29"/>
      <c r="G24" s="30">
        <f>C24+D24+E24+F24</f>
        <v>0</v>
      </c>
      <c r="H24" s="29"/>
      <c r="I24" s="29"/>
      <c r="J24" s="29"/>
      <c r="K24" s="29"/>
      <c r="L24" s="30">
        <f>H24+I24+J24+K24</f>
        <v>0</v>
      </c>
      <c r="M24" s="14">
        <f t="shared" ref="M24:M32" si="5">G24+L24</f>
        <v>0</v>
      </c>
      <c r="N24" s="6"/>
      <c r="O24" s="6"/>
    </row>
    <row r="25" spans="1:15" x14ac:dyDescent="0.35">
      <c r="A25" s="28"/>
      <c r="B25" s="13"/>
      <c r="C25" s="29"/>
      <c r="D25" s="29"/>
      <c r="E25" s="29"/>
      <c r="F25" s="29"/>
      <c r="G25" s="30">
        <f t="shared" ref="G25:G31" si="6">C25+D25+E25+F25</f>
        <v>0</v>
      </c>
      <c r="H25" s="29"/>
      <c r="I25" s="29"/>
      <c r="J25" s="29"/>
      <c r="K25" s="29"/>
      <c r="L25" s="30">
        <f t="shared" ref="L25:L26" si="7">H25+I25+J25+K25</f>
        <v>0</v>
      </c>
      <c r="M25" s="14">
        <f t="shared" si="5"/>
        <v>0</v>
      </c>
      <c r="N25" s="6"/>
      <c r="O25" s="6"/>
    </row>
    <row r="26" spans="1:15" x14ac:dyDescent="0.35">
      <c r="A26" s="28"/>
      <c r="B26" s="13"/>
      <c r="C26" s="29"/>
      <c r="D26" s="29"/>
      <c r="E26" s="29"/>
      <c r="F26" s="29"/>
      <c r="G26" s="30">
        <f t="shared" si="6"/>
        <v>0</v>
      </c>
      <c r="H26" s="29"/>
      <c r="I26" s="29"/>
      <c r="J26" s="29"/>
      <c r="K26" s="29"/>
      <c r="L26" s="30">
        <f t="shared" si="7"/>
        <v>0</v>
      </c>
      <c r="M26" s="14">
        <f t="shared" si="5"/>
        <v>0</v>
      </c>
      <c r="N26" s="6"/>
      <c r="O26" s="6"/>
    </row>
    <row r="27" spans="1:15" x14ac:dyDescent="0.35">
      <c r="A27" s="31"/>
      <c r="B27" s="13"/>
      <c r="C27" s="29"/>
      <c r="D27" s="29"/>
      <c r="E27" s="29"/>
      <c r="F27" s="29"/>
      <c r="G27" s="30">
        <f t="shared" si="6"/>
        <v>0</v>
      </c>
      <c r="H27" s="29"/>
      <c r="I27" s="29"/>
      <c r="J27" s="29"/>
      <c r="K27" s="29"/>
      <c r="L27" s="30">
        <v>1000</v>
      </c>
      <c r="M27" s="14">
        <f t="shared" si="5"/>
        <v>1000</v>
      </c>
      <c r="N27" s="6"/>
      <c r="O27" s="6"/>
    </row>
    <row r="28" spans="1:15" ht="27" customHeight="1" x14ac:dyDescent="0.35">
      <c r="A28" s="66"/>
      <c r="B28" s="13"/>
      <c r="C28" s="29"/>
      <c r="D28" s="29"/>
      <c r="E28" s="29"/>
      <c r="F28" s="29"/>
      <c r="G28" s="30">
        <f t="shared" si="6"/>
        <v>0</v>
      </c>
      <c r="H28" s="29"/>
      <c r="I28" s="29"/>
      <c r="J28" s="29"/>
      <c r="K28" s="29"/>
      <c r="L28" s="30">
        <v>2000</v>
      </c>
      <c r="M28" s="14">
        <f t="shared" si="5"/>
        <v>2000</v>
      </c>
      <c r="N28" s="6"/>
      <c r="O28" s="6"/>
    </row>
    <row r="29" spans="1:15" ht="27.65" customHeight="1" thickBot="1" x14ac:dyDescent="0.4">
      <c r="A29" s="66"/>
      <c r="B29" s="13"/>
      <c r="C29" s="29"/>
      <c r="D29" s="29"/>
      <c r="E29" s="29"/>
      <c r="F29" s="29"/>
      <c r="G29" s="30">
        <f t="shared" si="6"/>
        <v>0</v>
      </c>
      <c r="H29" s="29"/>
      <c r="I29" s="29"/>
      <c r="J29" s="29"/>
      <c r="K29" s="29"/>
      <c r="L29" s="30">
        <v>4520</v>
      </c>
      <c r="M29" s="14">
        <f t="shared" si="5"/>
        <v>4520</v>
      </c>
      <c r="N29" s="6"/>
      <c r="O29" s="6"/>
    </row>
    <row r="30" spans="1:15" ht="25.9" customHeight="1" thickBot="1" x14ac:dyDescent="0.4">
      <c r="A30" s="32" t="s">
        <v>52</v>
      </c>
      <c r="B30" s="13"/>
      <c r="C30" s="29"/>
      <c r="D30" s="29"/>
      <c r="E30" s="29"/>
      <c r="F30" s="29"/>
      <c r="G30" s="30">
        <f t="shared" si="6"/>
        <v>0</v>
      </c>
      <c r="H30" s="29"/>
      <c r="I30" s="29"/>
      <c r="J30" s="29"/>
      <c r="K30" s="29"/>
      <c r="L30" s="30">
        <v>6400</v>
      </c>
      <c r="M30" s="14">
        <f t="shared" si="5"/>
        <v>6400</v>
      </c>
      <c r="N30" s="6"/>
      <c r="O30" s="6"/>
    </row>
    <row r="31" spans="1:15" ht="25.9" customHeight="1" x14ac:dyDescent="0.35">
      <c r="A31" s="80"/>
      <c r="B31" s="33"/>
      <c r="C31" s="29"/>
      <c r="D31" s="29"/>
      <c r="E31" s="29"/>
      <c r="F31" s="29"/>
      <c r="G31" s="30">
        <f t="shared" si="6"/>
        <v>0</v>
      </c>
      <c r="H31" s="29"/>
      <c r="I31" s="29"/>
      <c r="J31" s="29"/>
      <c r="K31" s="29"/>
      <c r="L31" s="30">
        <v>5280</v>
      </c>
      <c r="M31" s="14">
        <f t="shared" si="5"/>
        <v>5280</v>
      </c>
      <c r="N31" s="6"/>
      <c r="O31" s="6"/>
    </row>
    <row r="32" spans="1:15" ht="31.15" customHeight="1" x14ac:dyDescent="0.35">
      <c r="A32" s="34" t="s">
        <v>11</v>
      </c>
      <c r="B32" s="31" t="s">
        <v>11</v>
      </c>
      <c r="C32" s="35">
        <f t="shared" ref="C32:K32" si="8">SUM(C24:C30)</f>
        <v>0</v>
      </c>
      <c r="D32" s="35">
        <f t="shared" si="8"/>
        <v>0</v>
      </c>
      <c r="E32" s="35">
        <f t="shared" si="8"/>
        <v>0</v>
      </c>
      <c r="F32" s="35">
        <f t="shared" si="8"/>
        <v>0</v>
      </c>
      <c r="G32" s="35">
        <f>SUM(G24:G31)</f>
        <v>0</v>
      </c>
      <c r="H32" s="35">
        <f t="shared" si="8"/>
        <v>0</v>
      </c>
      <c r="I32" s="35">
        <f t="shared" si="8"/>
        <v>0</v>
      </c>
      <c r="J32" s="35">
        <f t="shared" si="8"/>
        <v>0</v>
      </c>
      <c r="K32" s="35">
        <f t="shared" si="8"/>
        <v>0</v>
      </c>
      <c r="L32" s="35">
        <f>SUM(L24:L31)</f>
        <v>19200</v>
      </c>
      <c r="M32" s="14">
        <f t="shared" si="5"/>
        <v>19200</v>
      </c>
    </row>
    <row r="33" spans="1:13" ht="42" customHeight="1" thickBot="1" x14ac:dyDescent="0.4">
      <c r="A33" s="36" t="s">
        <v>12</v>
      </c>
      <c r="B33" s="79" t="s">
        <v>80</v>
      </c>
      <c r="C33" s="37">
        <f t="shared" ref="C33:K33" si="9">C32+C21+C19</f>
        <v>0</v>
      </c>
      <c r="D33" s="37">
        <f t="shared" si="9"/>
        <v>0</v>
      </c>
      <c r="E33" s="37">
        <f t="shared" si="9"/>
        <v>0</v>
      </c>
      <c r="F33" s="37">
        <f t="shared" si="9"/>
        <v>0</v>
      </c>
      <c r="G33" s="37">
        <f>G32+G21+G19</f>
        <v>0</v>
      </c>
      <c r="H33" s="37">
        <f t="shared" si="9"/>
        <v>0</v>
      </c>
      <c r="I33" s="37">
        <f t="shared" si="9"/>
        <v>0</v>
      </c>
      <c r="J33" s="37">
        <f t="shared" si="9"/>
        <v>0</v>
      </c>
      <c r="K33" s="37">
        <f t="shared" si="9"/>
        <v>0</v>
      </c>
      <c r="L33" s="37">
        <f>L32+L21+L19</f>
        <v>19200</v>
      </c>
      <c r="M33" s="14">
        <f>G33+L33</f>
        <v>19200</v>
      </c>
    </row>
    <row r="34" spans="1:13" x14ac:dyDescent="0.35">
      <c r="A34" s="38"/>
      <c r="B34" s="38"/>
      <c r="C34" s="38"/>
      <c r="D34" s="38"/>
    </row>
    <row r="35" spans="1:13" x14ac:dyDescent="0.35">
      <c r="M35" s="39">
        <f>'[1]Steve Biko'!$R$33</f>
        <v>520117.38801914465</v>
      </c>
    </row>
    <row r="37" spans="1:13" x14ac:dyDescent="0.35">
      <c r="M37" s="40"/>
    </row>
  </sheetData>
  <mergeCells count="9">
    <mergeCell ref="C1:D2"/>
    <mergeCell ref="A6:A7"/>
    <mergeCell ref="B6:B7"/>
    <mergeCell ref="C6:F6"/>
    <mergeCell ref="G6:G7"/>
    <mergeCell ref="H6:K6"/>
    <mergeCell ref="L6:L7"/>
    <mergeCell ref="M6:M7"/>
    <mergeCell ref="B22:B23"/>
  </mergeCells>
  <pageMargins left="0.7" right="0.7" top="0.75" bottom="0.75" header="0.3" footer="0.3"/>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8"/>
  <sheetViews>
    <sheetView workbookViewId="0">
      <selection activeCell="C6" sqref="C6"/>
    </sheetView>
  </sheetViews>
  <sheetFormatPr defaultRowHeight="14.5" x14ac:dyDescent="0.35"/>
  <cols>
    <col min="1" max="1" width="11.1796875" customWidth="1"/>
    <col min="2" max="2" width="98" customWidth="1"/>
  </cols>
  <sheetData>
    <row r="1" spans="1:5" x14ac:dyDescent="0.35">
      <c r="A1" s="56" t="s">
        <v>81</v>
      </c>
      <c r="B1" s="58"/>
      <c r="C1" s="58"/>
      <c r="D1" s="58"/>
    </row>
    <row r="2" spans="1:5" x14ac:dyDescent="0.35">
      <c r="A2" s="59" t="s">
        <v>13</v>
      </c>
      <c r="B2" s="58"/>
      <c r="C2" s="58"/>
      <c r="D2" s="58"/>
    </row>
    <row r="4" spans="1:5" x14ac:dyDescent="0.35">
      <c r="A4" s="55"/>
    </row>
    <row r="5" spans="1:5" ht="29" x14ac:dyDescent="0.35">
      <c r="A5" s="62">
        <v>1.4</v>
      </c>
      <c r="B5" s="63" t="s">
        <v>58</v>
      </c>
      <c r="C5" t="s">
        <v>14</v>
      </c>
      <c r="D5" t="s">
        <v>15</v>
      </c>
      <c r="E5" t="s">
        <v>27</v>
      </c>
    </row>
    <row r="6" spans="1:5" x14ac:dyDescent="0.35">
      <c r="A6" s="55" t="s">
        <v>38</v>
      </c>
      <c r="B6" s="55" t="s">
        <v>59</v>
      </c>
      <c r="E6">
        <f>C6+D6</f>
        <v>0</v>
      </c>
    </row>
    <row r="7" spans="1:5" x14ac:dyDescent="0.35">
      <c r="A7" s="61" t="s">
        <v>39</v>
      </c>
      <c r="B7" t="s">
        <v>50</v>
      </c>
      <c r="C7" s="71"/>
      <c r="D7" s="71"/>
      <c r="E7">
        <f t="shared" ref="E7:E13" si="0">C7+D7</f>
        <v>0</v>
      </c>
    </row>
    <row r="8" spans="1:5" x14ac:dyDescent="0.35">
      <c r="A8" s="61"/>
      <c r="B8" t="s">
        <v>60</v>
      </c>
      <c r="C8" s="71"/>
      <c r="D8" s="71"/>
      <c r="E8">
        <f t="shared" si="0"/>
        <v>0</v>
      </c>
    </row>
    <row r="9" spans="1:5" x14ac:dyDescent="0.35">
      <c r="A9" s="61"/>
      <c r="B9" t="s">
        <v>61</v>
      </c>
      <c r="C9" s="71"/>
      <c r="D9" s="71"/>
      <c r="E9">
        <f t="shared" si="0"/>
        <v>0</v>
      </c>
    </row>
    <row r="10" spans="1:5" x14ac:dyDescent="0.35">
      <c r="A10" s="61" t="s">
        <v>40</v>
      </c>
      <c r="B10" t="s">
        <v>45</v>
      </c>
      <c r="C10" s="71"/>
      <c r="D10" s="71"/>
      <c r="E10">
        <f t="shared" si="0"/>
        <v>0</v>
      </c>
    </row>
    <row r="11" spans="1:5" x14ac:dyDescent="0.35">
      <c r="A11" s="61" t="s">
        <v>62</v>
      </c>
      <c r="B11" t="s">
        <v>46</v>
      </c>
      <c r="C11" s="71"/>
      <c r="D11" s="71"/>
      <c r="E11">
        <f t="shared" si="0"/>
        <v>0</v>
      </c>
    </row>
    <row r="12" spans="1:5" x14ac:dyDescent="0.35">
      <c r="A12" s="61" t="s">
        <v>41</v>
      </c>
      <c r="B12" t="s">
        <v>63</v>
      </c>
      <c r="C12" s="71"/>
      <c r="D12" s="71"/>
      <c r="E12">
        <f t="shared" si="0"/>
        <v>0</v>
      </c>
    </row>
    <row r="13" spans="1:5" x14ac:dyDescent="0.35">
      <c r="A13" s="61" t="s">
        <v>42</v>
      </c>
      <c r="B13" t="s">
        <v>47</v>
      </c>
      <c r="C13" s="71"/>
      <c r="D13" s="71"/>
      <c r="E13">
        <f t="shared" si="0"/>
        <v>0</v>
      </c>
    </row>
    <row r="14" spans="1:5" x14ac:dyDescent="0.35">
      <c r="A14" s="61" t="s">
        <v>43</v>
      </c>
      <c r="B14" t="s">
        <v>48</v>
      </c>
      <c r="C14" s="71"/>
      <c r="D14" s="71"/>
    </row>
    <row r="15" spans="1:5" x14ac:dyDescent="0.35">
      <c r="A15" s="61" t="s">
        <v>44</v>
      </c>
      <c r="B15" t="s">
        <v>49</v>
      </c>
      <c r="C15" s="71"/>
      <c r="D15" s="71"/>
    </row>
    <row r="16" spans="1:5" x14ac:dyDescent="0.35">
      <c r="A16" s="61"/>
      <c r="C16" s="71"/>
      <c r="D16" s="71"/>
    </row>
    <row r="17" spans="1:5" x14ac:dyDescent="0.35">
      <c r="A17" s="61"/>
      <c r="C17" s="71"/>
      <c r="D17" s="71"/>
    </row>
    <row r="18" spans="1:5" x14ac:dyDescent="0.35">
      <c r="A18" s="62" t="s">
        <v>37</v>
      </c>
      <c r="B18" s="55" t="s">
        <v>64</v>
      </c>
      <c r="C18" s="71"/>
      <c r="D18" s="71"/>
    </row>
    <row r="19" spans="1:5" x14ac:dyDescent="0.35">
      <c r="A19" s="61" t="s">
        <v>65</v>
      </c>
      <c r="B19" t="s">
        <v>66</v>
      </c>
      <c r="C19" s="71"/>
      <c r="D19" s="71"/>
      <c r="E19">
        <f t="shared" ref="E19:E23" si="1">C19+D19</f>
        <v>0</v>
      </c>
    </row>
    <row r="20" spans="1:5" x14ac:dyDescent="0.35">
      <c r="A20" s="61" t="s">
        <v>29</v>
      </c>
      <c r="B20" t="s">
        <v>33</v>
      </c>
      <c r="C20" s="71"/>
      <c r="D20" s="71"/>
      <c r="E20">
        <f t="shared" si="1"/>
        <v>0</v>
      </c>
    </row>
    <row r="21" spans="1:5" x14ac:dyDescent="0.35">
      <c r="A21" s="61" t="s">
        <v>30</v>
      </c>
      <c r="B21" t="s">
        <v>34</v>
      </c>
      <c r="C21" s="71"/>
      <c r="D21" s="71"/>
      <c r="E21">
        <f t="shared" si="1"/>
        <v>0</v>
      </c>
    </row>
    <row r="22" spans="1:5" x14ac:dyDescent="0.35">
      <c r="A22" s="61" t="s">
        <v>32</v>
      </c>
      <c r="B22" t="s">
        <v>36</v>
      </c>
      <c r="C22" s="71"/>
      <c r="D22" s="71"/>
      <c r="E22">
        <f t="shared" si="1"/>
        <v>0</v>
      </c>
    </row>
    <row r="23" spans="1:5" x14ac:dyDescent="0.35">
      <c r="A23" s="61" t="s">
        <v>31</v>
      </c>
      <c r="B23" t="s">
        <v>35</v>
      </c>
      <c r="C23" s="71"/>
      <c r="D23" s="71"/>
      <c r="E23">
        <f t="shared" si="1"/>
        <v>0</v>
      </c>
    </row>
    <row r="24" spans="1:5" x14ac:dyDescent="0.35">
      <c r="A24" s="61"/>
    </row>
    <row r="25" spans="1:5" x14ac:dyDescent="0.35">
      <c r="A25" s="62"/>
    </row>
    <row r="26" spans="1:5" x14ac:dyDescent="0.35">
      <c r="A26" s="62"/>
      <c r="B26" s="63"/>
    </row>
    <row r="27" spans="1:5" x14ac:dyDescent="0.35">
      <c r="A27" s="61"/>
    </row>
    <row r="28" spans="1:5" x14ac:dyDescent="0.35">
      <c r="A28" s="61"/>
    </row>
    <row r="29" spans="1:5" x14ac:dyDescent="0.35">
      <c r="A29" s="61"/>
    </row>
    <row r="30" spans="1:5" x14ac:dyDescent="0.35">
      <c r="A30" s="61"/>
    </row>
    <row r="31" spans="1:5" x14ac:dyDescent="0.35">
      <c r="A31" s="61"/>
    </row>
    <row r="32" spans="1:5" x14ac:dyDescent="0.35">
      <c r="A32" s="61"/>
    </row>
    <row r="33" spans="1:2" x14ac:dyDescent="0.35">
      <c r="A33" s="62"/>
      <c r="B33" s="55"/>
    </row>
    <row r="34" spans="1:2" x14ac:dyDescent="0.35">
      <c r="A34" s="61"/>
    </row>
    <row r="35" spans="1:2" x14ac:dyDescent="0.35">
      <c r="A35" s="61"/>
    </row>
    <row r="36" spans="1:2" x14ac:dyDescent="0.35">
      <c r="A36" s="61"/>
    </row>
    <row r="37" spans="1:2" x14ac:dyDescent="0.35">
      <c r="A37" s="61"/>
    </row>
    <row r="38" spans="1:2" x14ac:dyDescent="0.35">
      <c r="A38" s="55"/>
    </row>
  </sheetData>
  <pageMargins left="0.7" right="0.7"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Staffing Details</vt:lpstr>
      <vt:lpstr>Budget</vt:lpstr>
      <vt:lpstr>Outputs &amp; Results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Cox</dc:creator>
  <cp:lastModifiedBy>Laura Anderson</cp:lastModifiedBy>
  <cp:lastPrinted>2020-01-16T10:32:52Z</cp:lastPrinted>
  <dcterms:created xsi:type="dcterms:W3CDTF">2018-09-07T12:35:14Z</dcterms:created>
  <dcterms:modified xsi:type="dcterms:W3CDTF">2021-12-24T13:32:22Z</dcterms:modified>
</cp:coreProperties>
</file>