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0"/>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168_Self-Propelled Sonar System/02 Solicitation/"/>
    </mc:Choice>
  </mc:AlternateContent>
  <xr:revisionPtr revIDLastSave="541" documentId="14_{E1CB2833-C72C-453B-AF69-FAD6CA6D2AEA}" xr6:coauthVersionLast="47" xr6:coauthVersionMax="47" xr10:uidLastSave="{6A465A59-862D-4541-9B00-78ACE931E02A}"/>
  <bookViews>
    <workbookView xWindow="-120" yWindow="-120" windowWidth="29040" windowHeight="17520" xr2:uid="{00000000-000D-0000-FFFF-FFFF00000000}"/>
  </bookViews>
  <sheets>
    <sheet name="ToR" sheetId="13" r:id="rId1"/>
    <sheet name="Sheet2" sheetId="15" state="hidden" r:id="rId2"/>
    <sheet name="Sheet1" sheetId="14" state="hidden" r:id="rId3"/>
  </sheets>
  <definedNames>
    <definedName name="_xlnm._FilterDatabase" localSheetId="0" hidden="1">ToR!$A$3:$F$6</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 name="_xlnm.Print_Area" localSheetId="0">ToR!$A$1:$H$6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15" l="1"/>
  <c r="J54" i="15"/>
  <c r="J53" i="15"/>
  <c r="J51" i="15"/>
  <c r="J50" i="15"/>
  <c r="J49" i="15"/>
  <c r="J16" i="15"/>
  <c r="J15" i="15"/>
  <c r="J17" i="15"/>
  <c r="I5" i="15"/>
  <c r="I4" i="15"/>
  <c r="E7" i="15"/>
  <c r="I6" i="15"/>
  <c r="I4" i="13"/>
  <c r="I6" i="13" s="1"/>
</calcChain>
</file>

<file path=xl/sharedStrings.xml><?xml version="1.0" encoding="utf-8"?>
<sst xmlns="http://schemas.openxmlformats.org/spreadsheetml/2006/main" count="71" uniqueCount="62">
  <si>
    <t>ITT No. PFRU2-2025-168 Procurement of Surface Self-Propelled Sonar System | ITT № PFRU2-2025-168 Закупівля Надводної самохідної сонарної системи
Volume 3 - Terms of Reference (ToR)/Specifications | Розділ 3 - Технічне завдання (ТЗ)/Специфікації</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</si>
  <si>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</si>
  <si>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</si>
  <si>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</si>
  <si>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</si>
  <si>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</si>
  <si>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</si>
  <si>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</si>
  <si>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</si>
  <si>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</si>
  <si>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r>
      <rPr>
        <b/>
        <i/>
        <sz val="12"/>
        <rFont val="Calibri"/>
        <family val="2"/>
        <scheme val="minor"/>
      </rPr>
      <t xml:space="preserve">Surface Self-Propelled Sonar System (Type: Sonobot-5 or Equivalent)
</t>
    </r>
    <r>
      <rPr>
        <b/>
        <u/>
        <sz val="12"/>
        <rFont val="Calibri"/>
        <family val="2"/>
        <scheme val="minor"/>
      </rPr>
      <t>Purpose of Use:</t>
    </r>
    <r>
      <rPr>
        <sz val="12"/>
        <rFont val="Calibri"/>
        <family val="2"/>
        <scheme val="minor"/>
      </rPr>
      <t xml:space="preserve"> 
The system will be used by SSTS humanitarian demining units for technical survey and mapping of water bodies contaminated by explosive remnants of war (ERW). It supports safe underwater clearance operations by providing high-resolution bathymetric, sonar and positioning data without exposing divers to unnecessary risk.
</t>
    </r>
    <r>
      <rPr>
        <b/>
        <u/>
        <sz val="12"/>
        <rFont val="Calibri"/>
        <family val="2"/>
        <scheme val="minor"/>
      </rPr>
      <t>Technical requirements:</t>
    </r>
    <r>
      <rPr>
        <sz val="12"/>
        <rFont val="Calibri"/>
        <family val="2"/>
        <scheme val="minor"/>
      </rPr>
      <t xml:space="preserve">
1) Self-propelled unmanned surface vessel (USV) for autonomous or remote operation;
2) Portable, deployable by two operators without boat or crane;
3) For inland and near-shore waters;
4)  Hull made of durable corrosion-resistant material;
5) Waterproof rating IP67 minimum;
6) Endurance ≥ 4 hours per charge;
7) Transport case and charger included in packaging;
8) Length 1.5–1.7 m; width 0.8–1.0 m; weight ≤ 55 kg; payload ≥ 10 kg;
9) Speed 0–5 knots;
10) RTK-GNSS accuracy ≤ 2 cm;
11) Dual-frequency side-scan sonar (230/700 kHz) + single-beam echosounder;
12) Compatible with HydroMagic/Hypack/Qinsy or equivalent;
13) Output: bathymetry, side-scan imagery, coordinates (CSV, GeoTIFF, LAS).
</t>
    </r>
    <r>
      <rPr>
        <b/>
        <u/>
        <sz val="12"/>
        <rFont val="Calibri"/>
        <family val="2"/>
        <scheme val="minor"/>
      </rPr>
      <t xml:space="preserve">
Control and Communication: 
</t>
    </r>
    <r>
      <rPr>
        <sz val="12"/>
        <rFont val="Calibri"/>
        <family val="2"/>
        <scheme val="minor"/>
      </rPr>
      <t xml:space="preserve">Dual mode – autonomous (pre-programmed) and remote manual control; communication range ≥ 500 m; GNSS base station with RTK correction included; Wi-Fi/Ethernet data transfer; on-board computer with mission planning software; control via laptop or handheld station.
</t>
    </r>
    <r>
      <rPr>
        <b/>
        <u/>
        <sz val="12"/>
        <rFont val="Calibri"/>
        <family val="2"/>
        <scheme val="minor"/>
      </rPr>
      <t>Safety, Transport and Accessories:</t>
    </r>
    <r>
      <rPr>
        <sz val="12"/>
        <rFont val="Calibri"/>
        <family val="2"/>
        <scheme val="minor"/>
      </rPr>
      <t xml:space="preserve"> 
Automatic return-to-home on signal loss or low battery; optional collision avoidance sensors; full cable and spare propeller set; maintenance toolkit; IP67 transport case with wheels; battery pack and charger compliant with IEC standards.
</t>
    </r>
    <r>
      <rPr>
        <b/>
        <u/>
        <sz val="12"/>
        <rFont val="Calibri"/>
        <family val="2"/>
        <scheme val="minor"/>
      </rPr>
      <t>Minimum warranty requirements:</t>
    </r>
    <r>
      <rPr>
        <sz val="12"/>
        <rFont val="Calibri"/>
        <family val="2"/>
        <scheme val="minor"/>
      </rPr>
      <t xml:space="preserve">
12 months or 500 working hours.</t>
    </r>
  </si>
  <si>
    <r>
      <rPr>
        <b/>
        <i/>
        <sz val="12"/>
        <color rgb="FF000000"/>
        <rFont val="Calibri"/>
        <scheme val="minor"/>
      </rPr>
      <t xml:space="preserve">Надводна самохідна сонарна система (типу Sonobot-5 або еквівалент)
</t>
    </r>
    <r>
      <rPr>
        <sz val="12"/>
        <color rgb="FF000000"/>
        <rFont val="Calibri"/>
        <scheme val="minor"/>
      </rPr>
      <t xml:space="preserve">
</t>
    </r>
    <r>
      <rPr>
        <b/>
        <u/>
        <sz val="12"/>
        <color rgb="FF000000"/>
        <rFont val="Calibri"/>
        <scheme val="minor"/>
      </rPr>
      <t xml:space="preserve">Призначення використання: 
</t>
    </r>
    <r>
      <rPr>
        <sz val="12"/>
        <color rgb="FF000000"/>
        <rFont val="Calibri"/>
        <scheme val="minor"/>
      </rPr>
      <t xml:space="preserve">Система використовується підрозділами гуманітарного розмінування ДССТ для технічного обстеження та картографування водних об’єктів, забруднених вибухонебезпечними предметами (ВНП). Забезпечує отримання високоточних батиметричних, сонарних та навігаційних даних без ризику для водолазів.
</t>
    </r>
    <r>
      <rPr>
        <b/>
        <u/>
        <sz val="12"/>
        <color rgb="FF000000"/>
        <rFont val="Calibri"/>
        <scheme val="minor"/>
      </rPr>
      <t xml:space="preserve">Технічні вимоги:
</t>
    </r>
    <r>
      <rPr>
        <sz val="12"/>
        <color rgb="FF000000"/>
        <rFont val="Calibri"/>
        <scheme val="minor"/>
      </rPr>
      <t xml:space="preserve">1) Самохідне надводне безпілотне судно (USV) для автономного або дистанційного керування;
2) Переносне, розгортання двома операторами без човна або крана;
3) Призначене для внутрішніх і прибережних вод;
4) Корпус з міцного антикорозійного матеріалу;
5) Ступінь захисту IP67 або вище;
6) Тривалість автономної роботи не менше 4 годин;
7)  У комплекті – транспортний кейс і зарядний пристрій;
8) Довжина 1.5–1.7 м; ширина 0.8–1.0 м; маса ≤ 55 кг; вантажопідйомність ≥ 10 кг;
9) Швидкість 0–5 вузлів;
10) RTK-GNSS точність ≤ 2 см;
11) Боковий оглядовий сонар подвійної частоти (230/700 кГц) + ехолот;
12) Сумісність з HydroMagic/Hypack/Qinsy або еквівалентом;
13) Вихідні дані: батиметрія, сонарні зображення, координати (CSV, GeoTIFF, LAS).
</t>
    </r>
    <r>
      <rPr>
        <b/>
        <u/>
        <sz val="12"/>
        <color rgb="FF000000"/>
        <rFont val="Calibri"/>
        <scheme val="minor"/>
      </rPr>
      <t>Керування та зв’язок:</t>
    </r>
    <r>
      <rPr>
        <sz val="12"/>
        <color rgb="FF000000"/>
        <rFont val="Calibri"/>
        <scheme val="minor"/>
      </rPr>
      <t xml:space="preserve"> 
Подвійний режим – автономний (запрограмований) та дистанційне ручне керування; дальність зв’язку ≥ 500 м; у комплекті GNSS-базова станція з RTK-корекцією; передача даних через Wi-Fi/Ethernet; вбудований комп’ютер з ПЗ для планування місій; керування через ноутбук або пульт оператора.
</t>
    </r>
    <r>
      <rPr>
        <b/>
        <u/>
        <sz val="12"/>
        <color rgb="FF000000"/>
        <rFont val="Calibri"/>
        <scheme val="minor"/>
      </rPr>
      <t xml:space="preserve">Безпека, транспортування та комплектність: </t>
    </r>
    <r>
      <rPr>
        <sz val="12"/>
        <color rgb="FF000000"/>
        <rFont val="Calibri"/>
        <scheme val="minor"/>
      </rPr>
      <t xml:space="preserve">Автоматичне повернення на базу при втраті зв’язку або низькому заряді; опційні датчики уникнення перешкод; повний комплект кабелів і запасних гвинтів; набір для обслуговування; транспортний кейс IP67 з колесами; акумулятор і зарядний пристрій, що відповідають стандартам IEC.
</t>
    </r>
    <r>
      <rPr>
        <b/>
        <u/>
        <sz val="12"/>
        <color rgb="FF000000"/>
        <rFont val="Calibri"/>
        <scheme val="minor"/>
      </rPr>
      <t xml:space="preserve">Мінімальні вимоги до гарантії:
</t>
    </r>
    <r>
      <rPr>
        <sz val="12"/>
        <color rgb="FF000000"/>
        <rFont val="Calibri"/>
        <scheme val="minor"/>
      </rPr>
      <t>12 місяців або 500 годин роботи.</t>
    </r>
  </si>
  <si>
    <t>Total amount VAT excl. |
Загальна сума без ПДВ</t>
  </si>
  <si>
    <r>
      <rPr>
        <b/>
        <sz val="14"/>
        <color rgb="FF000000"/>
        <rFont val="Calibri"/>
        <family val="2"/>
        <scheme val="minor"/>
      </rPr>
      <t>Core note 1:</t>
    </r>
    <r>
      <rPr>
        <sz val="14"/>
        <color rgb="FF000000"/>
        <rFont val="Calibri"/>
        <family val="2"/>
        <scheme val="minor"/>
      </rPr>
      <t xml:space="preserve"> Delivery destination - Chernihiv.The contractual delivery address will be provided to the successful bidder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м. Чернігів. Контрактна адреса доставки буде надана переможцю тендеру в договорі про закупівлю.
</t>
    </r>
    <r>
      <rPr>
        <b/>
        <sz val="14"/>
        <color rgb="FF000000"/>
        <rFont val="Calibri"/>
        <family val="2"/>
        <scheme val="minor"/>
      </rPr>
      <t xml:space="preserve">
Core note 2:</t>
    </r>
    <r>
      <rPr>
        <sz val="14"/>
        <color rgb="FF000000"/>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sz val="14"/>
        <color rgb="FF000000"/>
        <rFont val="Calibri"/>
        <family val="2"/>
        <scheme val="minor"/>
      </rPr>
      <t>56.3070 UAH.</t>
    </r>
    <r>
      <rPr>
        <sz val="14"/>
        <color rgb="FF000000"/>
        <rFont val="Calibri"/>
        <family val="2"/>
        <scheme val="minor"/>
      </rPr>
      <t xml:space="preserve">/ 
</t>
    </r>
    <r>
      <rPr>
        <b/>
        <sz val="14"/>
        <color rgb="FF000000"/>
        <rFont val="Calibri"/>
        <family val="2"/>
        <scheme val="minor"/>
      </rPr>
      <t>Основна примітка 2:</t>
    </r>
    <r>
      <rPr>
        <sz val="14"/>
        <color rgb="FF000000"/>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sz val="14"/>
        <color rgb="FF000000"/>
        <rFont val="Calibri"/>
        <family val="2"/>
        <scheme val="minor"/>
      </rPr>
      <t>56.3070 грн.</t>
    </r>
    <r>
      <rPr>
        <sz val="14"/>
        <color rgb="FF000000"/>
        <rFont val="Calibri"/>
        <family val="2"/>
        <scheme val="minor"/>
      </rPr>
      <t xml:space="preserve">
General notes: / Загальні примітки:
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(if possible) is required for all Goods under this ITT. The warranty coverage must be valid on all Goods for a minimum of 12 months after delivery and acceptance of the Goods, unless otherwise specified in the technical specifications. / 
5•	Гарантійне обслуговування та ремонт у країні виконання робіт (якщо є можливим) є обов'язковим для всіх Товарів за цією ІТТ. Гарантійне покриття має бути дійсним для всіх Товарів протягом щонайменше 12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</si>
  <si>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</si>
  <si>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</si>
  <si>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DDP Chernihiv|Чернігів</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</si>
  <si>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</si>
  <si>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</si>
  <si>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</si>
  <si>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</si>
  <si>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Possibility of local service warranty provision (please indicate "yes/no") |
Можливість надання гарантійного обслуговування на території України (будь ласка, зазначте "так/ні")</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</si>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</sst>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b/>
      <i/>
      <sz val="12"/>
      <name val="Calibri"/>
      <family val="2"/>
      <scheme val="minor"/>
    </font>
    <font>
      <b/>
      <u/>
      <sz val="12"/>
      <name val="Calibri"/>
      <family val="2"/>
      <scheme val="minor"/>
    </font>
    <font>
      <b/>
      <i/>
      <sz val="12"/>
      <color rgb="FF000000"/>
      <name val="Calibri"/>
      <scheme val="minor"/>
    </font>
    <font>
      <sz val="12"/>
      <color rgb="FF000000"/>
      <name val="Calibri"/>
      <scheme val="minor"/>
    </font>
    <font>
      <b/>
      <u/>
      <sz val="12"/>
      <color rgb="FF000000"/>
      <name val="Calibri"/>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medium">
        <color indexed="64"/>
      </right>
      <top/>
      <bottom style="thin">
        <color auto="1"/>
      </bottom>
      <diagonal/>
    </border>
  </borders>
  <cellStyleXfs count="7">
    <xf numFmtId="0" fontId="0" fillId="0" borderId="0"/>
    <xf numFmtId="164" fontId="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 fillId="0" borderId="0"/>
    <xf numFmtId="0" fontId="2" fillId="0" borderId="0"/>
    <xf numFmtId="164" fontId="2" fillId="0" borderId="0" applyFont="0" applyFill="0" applyBorder="0" applyAlignment="0" applyProtection="0"/>
  </cellStyleXfs>
  <cellXfs count="92">
    <xf numFmtId="0" fontId="0" fillId="0" borderId="0" xfId="0"/>
    <xf numFmtId="0" fontId="4"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center" vertical="center" wrapText="1"/>
    </xf>
    <xf numFmtId="0" fontId="0" fillId="0" borderId="1" xfId="0" applyBorder="1"/>
    <xf numFmtId="164" fontId="5"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1" fillId="5" borderId="1" xfId="0" applyFont="1" applyFill="1" applyBorder="1" applyAlignment="1">
      <alignment horizontal="center" vertical="center"/>
    </xf>
    <xf numFmtId="4" fontId="13" fillId="0" borderId="0" xfId="0" applyNumberFormat="1" applyFont="1"/>
    <xf numFmtId="4" fontId="11" fillId="0" borderId="1" xfId="0" applyNumberFormat="1" applyFont="1" applyBorder="1"/>
    <xf numFmtId="0" fontId="9" fillId="3" borderId="7" xfId="0" applyFont="1" applyFill="1" applyBorder="1" applyAlignment="1">
      <alignment horizontal="centerContinuous" vertical="center" wrapText="1"/>
    </xf>
    <xf numFmtId="0" fontId="6" fillId="3" borderId="7" xfId="0" applyFont="1" applyFill="1" applyBorder="1" applyAlignment="1">
      <alignment horizontal="centerContinuous" vertical="center"/>
    </xf>
    <xf numFmtId="0" fontId="5" fillId="0" borderId="7" xfId="0" applyFont="1" applyBorder="1" applyAlignment="1">
      <alignment vertical="top"/>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164" fontId="8" fillId="2" borderId="8" xfId="1" applyFont="1" applyFill="1" applyBorder="1" applyAlignment="1">
      <alignment horizontal="center" vertical="center" wrapText="1"/>
    </xf>
    <xf numFmtId="0" fontId="2" fillId="0" borderId="0" xfId="5"/>
    <xf numFmtId="0" fontId="19" fillId="3" borderId="0" xfId="5" applyFont="1" applyFill="1" applyAlignment="1">
      <alignment vertical="top"/>
    </xf>
    <xf numFmtId="0" fontId="5" fillId="0" borderId="14" xfId="0" applyFont="1" applyBorder="1" applyAlignment="1">
      <alignment vertical="top"/>
    </xf>
    <xf numFmtId="0" fontId="9" fillId="3" borderId="15" xfId="0" applyFont="1" applyFill="1" applyBorder="1" applyAlignment="1">
      <alignment horizontal="centerContinuous" vertical="center" wrapText="1"/>
    </xf>
    <xf numFmtId="0" fontId="5" fillId="0" borderId="16" xfId="0" applyFont="1" applyBorder="1" applyAlignment="1">
      <alignment vertical="top"/>
    </xf>
    <xf numFmtId="0" fontId="8" fillId="2" borderId="17" xfId="0" applyFont="1" applyFill="1" applyBorder="1" applyAlignment="1">
      <alignment horizontal="center" vertical="center" wrapText="1"/>
    </xf>
    <xf numFmtId="2" fontId="14" fillId="2" borderId="20" xfId="1" applyNumberFormat="1" applyFont="1" applyFill="1" applyBorder="1" applyAlignment="1">
      <alignment horizontal="center" vertical="center"/>
    </xf>
    <xf numFmtId="0" fontId="5" fillId="0" borderId="21" xfId="0" applyFont="1" applyBorder="1" applyAlignment="1">
      <alignment vertical="top"/>
    </xf>
    <xf numFmtId="0" fontId="5" fillId="0" borderId="22" xfId="0" applyFont="1" applyBorder="1" applyAlignment="1">
      <alignment vertical="top"/>
    </xf>
    <xf numFmtId="164" fontId="8" fillId="2" borderId="11" xfId="1" applyFont="1" applyFill="1" applyBorder="1" applyAlignment="1">
      <alignment horizontal="center" vertical="center" wrapText="1"/>
    </xf>
    <xf numFmtId="164" fontId="8" fillId="2" borderId="18" xfId="1" applyFont="1" applyFill="1" applyBorder="1" applyAlignment="1">
      <alignment horizontal="center" vertical="center" wrapText="1"/>
    </xf>
    <xf numFmtId="0" fontId="20" fillId="0" borderId="25" xfId="5" applyFont="1" applyBorder="1" applyAlignment="1">
      <alignment horizontal="left" vertical="center" wrapText="1"/>
    </xf>
    <xf numFmtId="0" fontId="20" fillId="0" borderId="26" xfId="5" applyFont="1" applyBorder="1" applyAlignment="1">
      <alignment horizontal="left" vertical="center" wrapText="1"/>
    </xf>
    <xf numFmtId="0" fontId="20" fillId="0" borderId="27" xfId="5" applyFont="1" applyBorder="1" applyAlignment="1">
      <alignment horizontal="left" vertical="center" wrapText="1"/>
    </xf>
    <xf numFmtId="0" fontId="18" fillId="3" borderId="21" xfId="5" applyFont="1" applyFill="1" applyBorder="1" applyAlignment="1">
      <alignment horizontal="right" vertical="center" wrapText="1"/>
    </xf>
    <xf numFmtId="0" fontId="18" fillId="3" borderId="0" xfId="5" applyFont="1" applyFill="1" applyAlignment="1">
      <alignment horizontal="right" vertical="center" wrapText="1"/>
    </xf>
    <xf numFmtId="0" fontId="18" fillId="3" borderId="6" xfId="5" applyFont="1" applyFill="1" applyBorder="1" applyAlignment="1">
      <alignment horizontal="right" vertical="center" wrapText="1"/>
    </xf>
    <xf numFmtId="0" fontId="22" fillId="3" borderId="21"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18" fillId="3" borderId="21" xfId="5" applyFont="1" applyFill="1" applyBorder="1" applyAlignment="1">
      <alignment horizontal="right" vertical="center"/>
    </xf>
    <xf numFmtId="0" fontId="18" fillId="3" borderId="0" xfId="5" applyFont="1" applyFill="1" applyAlignment="1">
      <alignment horizontal="right" vertical="center"/>
    </xf>
    <xf numFmtId="0" fontId="18" fillId="3" borderId="6" xfId="5" applyFont="1" applyFill="1" applyBorder="1" applyAlignment="1">
      <alignment horizontal="right" vertical="center"/>
    </xf>
    <xf numFmtId="0" fontId="18" fillId="3" borderId="1" xfId="5" applyFont="1" applyFill="1" applyBorder="1" applyAlignment="1">
      <alignment horizontal="center" vertical="center"/>
    </xf>
    <xf numFmtId="0" fontId="18" fillId="3" borderId="24" xfId="5" applyFont="1" applyFill="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8" fillId="3" borderId="1" xfId="5" applyFont="1" applyFill="1" applyBorder="1" applyAlignment="1">
      <alignment horizontal="center" vertical="center" wrapText="1"/>
    </xf>
    <xf numFmtId="0" fontId="18" fillId="3" borderId="24" xfId="5" applyFont="1" applyFill="1" applyBorder="1" applyAlignment="1">
      <alignment horizontal="center" vertical="center" wrapText="1"/>
    </xf>
    <xf numFmtId="0" fontId="21" fillId="0" borderId="19" xfId="5" applyFont="1" applyBorder="1" applyAlignment="1">
      <alignment horizontal="left" vertical="top" wrapText="1"/>
    </xf>
    <xf numFmtId="0" fontId="21" fillId="0" borderId="3" xfId="5" applyFont="1" applyBorder="1" applyAlignment="1">
      <alignment horizontal="left" vertical="top" wrapText="1"/>
    </xf>
    <xf numFmtId="0" fontId="21" fillId="0" borderId="20" xfId="5" applyFont="1" applyBorder="1" applyAlignment="1">
      <alignment horizontal="left" vertical="top" wrapText="1"/>
    </xf>
    <xf numFmtId="0" fontId="14" fillId="2" borderId="17" xfId="5" applyFont="1" applyFill="1" applyBorder="1" applyAlignment="1">
      <alignment horizontal="right" vertical="top"/>
    </xf>
    <xf numFmtId="0" fontId="14" fillId="2" borderId="9" xfId="5" applyFont="1" applyFill="1" applyBorder="1" applyAlignment="1">
      <alignment horizontal="right" vertical="top"/>
    </xf>
    <xf numFmtId="0" fontId="14" fillId="2" borderId="23"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4" xfId="5" applyFont="1" applyFill="1" applyBorder="1" applyAlignment="1">
      <alignment horizontal="center" vertical="center" wrapText="1"/>
    </xf>
    <xf numFmtId="0" fontId="18" fillId="0" borderId="1" xfId="5" applyFont="1" applyBorder="1" applyAlignment="1">
      <alignment horizontal="center" vertical="center"/>
    </xf>
    <xf numFmtId="0" fontId="18" fillId="0" borderId="24" xfId="5" applyFont="1" applyBorder="1" applyAlignment="1">
      <alignment horizontal="center" vertical="center"/>
    </xf>
    <xf numFmtId="0" fontId="16" fillId="4" borderId="28"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6" fillId="4" borderId="11" xfId="0" applyFont="1" applyFill="1" applyBorder="1" applyAlignment="1">
      <alignment horizontal="left" vertical="top" wrapText="1"/>
    </xf>
    <xf numFmtId="0" fontId="16" fillId="4" borderId="30" xfId="0" applyFont="1" applyFill="1" applyBorder="1" applyAlignment="1">
      <alignment horizontal="left" vertical="top" wrapText="1"/>
    </xf>
    <xf numFmtId="0" fontId="16" fillId="4" borderId="31"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2" fillId="3" borderId="33" xfId="0" applyFont="1" applyFill="1" applyBorder="1" applyAlignment="1">
      <alignment horizontal="center" vertical="top" wrapText="1"/>
    </xf>
    <xf numFmtId="0" fontId="12" fillId="3" borderId="34" xfId="0" applyFont="1" applyFill="1" applyBorder="1" applyAlignment="1">
      <alignment horizontal="center" vertical="top" wrapText="1"/>
    </xf>
    <xf numFmtId="2" fontId="15" fillId="3" borderId="18" xfId="1" applyNumberFormat="1" applyFont="1" applyFill="1" applyBorder="1" applyAlignment="1">
      <alignment horizontal="center" vertical="center"/>
    </xf>
    <xf numFmtId="2" fontId="15" fillId="3" borderId="35" xfId="1" applyNumberFormat="1" applyFont="1" applyFill="1" applyBorder="1" applyAlignment="1">
      <alignment horizontal="center" vertical="center"/>
    </xf>
    <xf numFmtId="0" fontId="18" fillId="0" borderId="2" xfId="5" applyFont="1" applyBorder="1" applyAlignment="1">
      <alignment horizontal="center" vertical="center"/>
    </xf>
    <xf numFmtId="0" fontId="18" fillId="0" borderId="20" xfId="5" applyFont="1" applyBorder="1" applyAlignment="1">
      <alignment horizontal="center" vertical="center"/>
    </xf>
    <xf numFmtId="2" fontId="15" fillId="3" borderId="11" xfId="1" applyNumberFormat="1" applyFont="1" applyFill="1" applyBorder="1" applyAlignment="1">
      <alignment horizontal="center" vertical="center"/>
    </xf>
    <xf numFmtId="2" fontId="15" fillId="3" borderId="30" xfId="1" applyNumberFormat="1" applyFont="1" applyFill="1" applyBorder="1" applyAlignment="1">
      <alignment horizontal="center" vertical="center"/>
    </xf>
    <xf numFmtId="0" fontId="5" fillId="0" borderId="11" xfId="0" applyFont="1" applyBorder="1" applyAlignment="1">
      <alignment horizontal="center" vertical="top"/>
    </xf>
    <xf numFmtId="0" fontId="5" fillId="0" borderId="18" xfId="0" applyFont="1" applyBorder="1" applyAlignment="1">
      <alignment horizontal="center" vertical="top"/>
    </xf>
    <xf numFmtId="39" fontId="14" fillId="2" borderId="19" xfId="1" applyNumberFormat="1" applyFont="1" applyFill="1" applyBorder="1" applyAlignment="1">
      <alignment horizontal="right" vertical="center"/>
    </xf>
    <xf numFmtId="39" fontId="14" fillId="2" borderId="3" xfId="1" applyNumberFormat="1" applyFont="1" applyFill="1" applyBorder="1" applyAlignment="1">
      <alignment horizontal="right" vertical="center"/>
    </xf>
    <xf numFmtId="39" fontId="14" fillId="2" borderId="4" xfId="1" applyNumberFormat="1" applyFont="1" applyFill="1" applyBorder="1" applyAlignment="1">
      <alignment horizontal="right" vertical="center"/>
    </xf>
    <xf numFmtId="0" fontId="18" fillId="3" borderId="15" xfId="5" applyFont="1" applyFill="1" applyBorder="1" applyAlignment="1">
      <alignment horizontal="right" vertical="center" wrapText="1"/>
    </xf>
    <xf numFmtId="0" fontId="18" fillId="3" borderId="7" xfId="5" applyFont="1" applyFill="1" applyBorder="1" applyAlignment="1">
      <alignment horizontal="right" vertical="center" wrapText="1"/>
    </xf>
    <xf numFmtId="0" fontId="18" fillId="3" borderId="5" xfId="5" applyFont="1" applyFill="1" applyBorder="1" applyAlignment="1">
      <alignment horizontal="right" vertical="center" wrapText="1"/>
    </xf>
    <xf numFmtId="0" fontId="0" fillId="5" borderId="3" xfId="0" applyFill="1" applyBorder="1" applyAlignment="1">
      <alignment horizontal="center"/>
    </xf>
    <xf numFmtId="0" fontId="0" fillId="5" borderId="4" xfId="0" applyFill="1" applyBorder="1" applyAlignment="1">
      <alignment horizontal="center"/>
    </xf>
    <xf numFmtId="0" fontId="27" fillId="4" borderId="11" xfId="0" applyFont="1" applyFill="1" applyBorder="1" applyAlignment="1">
      <alignment horizontal="left" vertical="top" wrapText="1"/>
    </xf>
    <xf numFmtId="0" fontId="1" fillId="3" borderId="11" xfId="0" applyFont="1" applyFill="1" applyBorder="1" applyAlignment="1">
      <alignment horizontal="center" vertical="top" wrapText="1"/>
    </xf>
    <xf numFmtId="0" fontId="1" fillId="3" borderId="11" xfId="0" applyFont="1" applyFill="1" applyBorder="1" applyAlignment="1">
      <alignment horizontal="center" vertical="center" wrapText="1"/>
    </xf>
    <xf numFmtId="0" fontId="1" fillId="3" borderId="30" xfId="0" applyFont="1" applyFill="1" applyBorder="1" applyAlignment="1">
      <alignment horizontal="center" vertical="top" wrapText="1"/>
    </xf>
    <xf numFmtId="0" fontId="1" fillId="3" borderId="30" xfId="0" applyFont="1" applyFill="1" applyBorder="1" applyAlignment="1">
      <alignment horizontal="center" vertical="center" wrapText="1"/>
    </xf>
    <xf numFmtId="0" fontId="1" fillId="0" borderId="0" xfId="0" applyFont="1"/>
    <xf numFmtId="0" fontId="1" fillId="0" borderId="1" xfId="0" applyFont="1" applyBorder="1" applyAlignment="1">
      <alignment wrapText="1"/>
    </xf>
    <xf numFmtId="0" fontId="1" fillId="5" borderId="2" xfId="0" applyFont="1" applyFill="1" applyBorder="1" applyAlignment="1">
      <alignment horizontal="center"/>
    </xf>
    <xf numFmtId="0" fontId="1" fillId="0" borderId="1" xfId="0" applyFont="1" applyBorder="1"/>
    <xf numFmtId="0" fontId="1" fillId="0" borderId="1" xfId="0" applyFont="1" applyBorder="1" applyAlignment="1">
      <alignment vertical="center" wrapText="1"/>
    </xf>
  </cellXfs>
  <cellStyles count="7">
    <cellStyle name="Comma 2" xfId="6" xr:uid="{F64FDDF6-3F70-43FA-833B-146C5EDDB1AB}"/>
    <cellStyle name="Hyperlink 2" xfId="2" xr:uid="{00000000-0005-0000-0000-000000000000}"/>
    <cellStyle name="Normal 2" xfId="4" xr:uid="{6E72F082-D191-4B8F-A7F2-5B4BF619607D}"/>
    <cellStyle name="Normal 3" xfId="5" xr:uid="{752B3E9D-E024-4419-AD22-3183366377BC}"/>
    <cellStyle name="Гіперпосилання 2" xfId="3" xr:uid="{00000000-0005-0000-0000-000002000000}"/>
    <cellStyle name="Обычный" xfId="0" builtinId="0"/>
    <cellStyle name="Финансовый" xfId="1" builtinId="3"/>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6</xdr:col>
      <xdr:colOff>304800</xdr:colOff>
      <xdr:row>7</xdr:row>
      <xdr:rowOff>136392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136392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136392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136392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136392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136392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136392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136392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136392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136392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136392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136392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136392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3"/>
  <sheetViews>
    <sheetView tabSelected="1" topLeftCell="B3" zoomScale="70" zoomScaleNormal="70" zoomScaleSheetLayoutView="85" zoomScalePageLayoutView="55" workbookViewId="0">
      <selection activeCell="C4" sqref="C4:C5"/>
    </sheetView>
  </sheetViews>
  <sheetFormatPr defaultColWidth="9.125" defaultRowHeight="12.75"/>
  <cols>
    <col min="1" max="1" width="5.75" style="2" customWidth="1"/>
    <col min="2" max="3" width="130.75" style="3" customWidth="1"/>
    <col min="4" max="4" width="30.75" style="4" customWidth="1"/>
    <col min="5" max="5" width="37.75" style="2" customWidth="1"/>
    <col min="6" max="6" width="60.75" style="2" customWidth="1"/>
    <col min="7" max="7" width="25.75" style="6" customWidth="1"/>
    <col min="8" max="9" width="21.25" style="2" customWidth="1"/>
    <col min="10" max="16384" width="9.125" style="2"/>
  </cols>
  <sheetData>
    <row r="1" spans="1:16" ht="63.75" customHeight="1">
      <c r="A1" s="44" t="s">
        <v>0</v>
      </c>
      <c r="B1" s="45"/>
      <c r="C1" s="45"/>
      <c r="D1" s="45"/>
      <c r="E1" s="45"/>
      <c r="F1" s="45"/>
      <c r="G1" s="45"/>
      <c r="H1" s="45"/>
      <c r="I1" s="21"/>
    </row>
    <row r="2" spans="1:16" ht="7.5" customHeight="1">
      <c r="A2" s="22"/>
      <c r="B2" s="14"/>
      <c r="C2" s="13"/>
      <c r="D2" s="14"/>
      <c r="E2" s="14"/>
      <c r="F2" s="14"/>
      <c r="G2" s="14"/>
      <c r="H2" s="15"/>
      <c r="I2" s="23"/>
    </row>
    <row r="3" spans="1:16" s="1" customFormat="1" ht="120.6" customHeight="1">
      <c r="A3" s="24" t="s">
        <v>1</v>
      </c>
      <c r="B3" s="16" t="s">
        <v>2</v>
      </c>
      <c r="C3" s="16" t="s">
        <v>3</v>
      </c>
      <c r="D3" s="16" t="s">
        <v>4</v>
      </c>
      <c r="E3" s="17" t="s">
        <v>5</v>
      </c>
      <c r="F3" s="16" t="s">
        <v>6</v>
      </c>
      <c r="G3" s="18" t="s">
        <v>7</v>
      </c>
      <c r="H3" s="28" t="s">
        <v>8</v>
      </c>
      <c r="I3" s="29" t="s">
        <v>9</v>
      </c>
    </row>
    <row r="4" spans="1:16" ht="280.14999999999998" customHeight="1">
      <c r="A4" s="58">
        <v>1</v>
      </c>
      <c r="B4" s="60" t="s">
        <v>10</v>
      </c>
      <c r="C4" s="82" t="s">
        <v>11</v>
      </c>
      <c r="D4" s="62">
        <v>2</v>
      </c>
      <c r="E4" s="64"/>
      <c r="F4" s="83"/>
      <c r="G4" s="84"/>
      <c r="H4" s="70">
        <v>0</v>
      </c>
      <c r="I4" s="66">
        <f>D4*H4</f>
        <v>0</v>
      </c>
    </row>
    <row r="5" spans="1:16" ht="253.9" customHeight="1">
      <c r="A5" s="59"/>
      <c r="B5" s="61"/>
      <c r="C5" s="61"/>
      <c r="D5" s="63"/>
      <c r="E5" s="65"/>
      <c r="F5" s="85"/>
      <c r="G5" s="86"/>
      <c r="H5" s="71"/>
      <c r="I5" s="67"/>
    </row>
    <row r="6" spans="1:16" ht="15.75">
      <c r="A6" s="74" t="s">
        <v>12</v>
      </c>
      <c r="B6" s="75"/>
      <c r="C6" s="75"/>
      <c r="D6" s="75"/>
      <c r="E6" s="75"/>
      <c r="F6" s="75"/>
      <c r="G6" s="75"/>
      <c r="H6" s="76"/>
      <c r="I6" s="25">
        <f>I4</f>
        <v>0</v>
      </c>
    </row>
    <row r="7" spans="1:16">
      <c r="A7" s="26"/>
      <c r="I7" s="27"/>
    </row>
    <row r="8" spans="1:16" ht="325.14999999999998" customHeight="1">
      <c r="A8" s="48" t="s">
        <v>13</v>
      </c>
      <c r="B8" s="49"/>
      <c r="C8" s="49"/>
      <c r="D8" s="49"/>
      <c r="E8" s="49"/>
      <c r="F8" s="49"/>
      <c r="G8" s="49"/>
      <c r="H8" s="49"/>
      <c r="I8" s="50"/>
      <c r="M8" s="19"/>
      <c r="N8" s="19"/>
      <c r="O8" s="19"/>
      <c r="P8" s="19"/>
    </row>
    <row r="9" spans="1:16" ht="15.75">
      <c r="A9" s="51" t="s">
        <v>14</v>
      </c>
      <c r="B9" s="52"/>
      <c r="C9" s="52"/>
      <c r="D9" s="52"/>
      <c r="E9" s="52"/>
      <c r="F9" s="52"/>
      <c r="G9" s="52"/>
      <c r="H9" s="52"/>
      <c r="I9" s="53"/>
      <c r="M9" s="19"/>
      <c r="N9" s="19"/>
      <c r="O9" s="19"/>
      <c r="P9" s="19"/>
    </row>
    <row r="10" spans="1:16" ht="37.9" customHeight="1">
      <c r="A10" s="33" t="s">
        <v>15</v>
      </c>
      <c r="B10" s="34"/>
      <c r="C10" s="34"/>
      <c r="D10" s="34"/>
      <c r="E10" s="34"/>
      <c r="F10" s="34"/>
      <c r="G10" s="35"/>
      <c r="H10" s="42" t="s">
        <v>16</v>
      </c>
      <c r="I10" s="43"/>
      <c r="M10" s="20"/>
      <c r="N10" s="20"/>
      <c r="O10" s="20"/>
      <c r="P10" s="20"/>
    </row>
    <row r="11" spans="1:16" ht="37.9" customHeight="1">
      <c r="A11" s="33" t="s">
        <v>17</v>
      </c>
      <c r="B11" s="34"/>
      <c r="C11" s="34"/>
      <c r="D11" s="34"/>
      <c r="E11" s="34"/>
      <c r="F11" s="34"/>
      <c r="G11" s="35"/>
      <c r="H11" s="46"/>
      <c r="I11" s="47"/>
      <c r="M11" s="20"/>
      <c r="N11" s="20"/>
      <c r="O11" s="20"/>
      <c r="P11" s="20"/>
    </row>
    <row r="12" spans="1:16" ht="37.9" customHeight="1">
      <c r="A12" s="36" t="s">
        <v>18</v>
      </c>
      <c r="B12" s="37"/>
      <c r="C12" s="37"/>
      <c r="D12" s="37"/>
      <c r="E12" s="37"/>
      <c r="F12" s="37"/>
      <c r="G12" s="38"/>
      <c r="H12" s="54"/>
      <c r="I12" s="55"/>
      <c r="M12" s="20"/>
      <c r="N12" s="20"/>
      <c r="O12" s="20"/>
      <c r="P12" s="20"/>
    </row>
    <row r="13" spans="1:16" ht="37.9" customHeight="1">
      <c r="A13" s="33" t="s">
        <v>19</v>
      </c>
      <c r="B13" s="34"/>
      <c r="C13" s="34"/>
      <c r="D13" s="34"/>
      <c r="E13" s="34"/>
      <c r="F13" s="34"/>
      <c r="G13" s="35"/>
      <c r="H13" s="56" t="s">
        <v>20</v>
      </c>
      <c r="I13" s="57"/>
      <c r="M13" s="20"/>
      <c r="N13" s="20"/>
      <c r="O13" s="20"/>
      <c r="P13" s="20"/>
    </row>
    <row r="14" spans="1:16" ht="37.9" customHeight="1">
      <c r="A14" s="33" t="s">
        <v>21</v>
      </c>
      <c r="B14" s="34"/>
      <c r="C14" s="34"/>
      <c r="D14" s="34"/>
      <c r="E14" s="34"/>
      <c r="F14" s="34"/>
      <c r="G14" s="35"/>
      <c r="H14" s="68"/>
      <c r="I14" s="69"/>
      <c r="M14" s="20"/>
      <c r="N14" s="20"/>
      <c r="O14" s="20"/>
      <c r="P14" s="20"/>
    </row>
    <row r="15" spans="1:16" ht="37.9" customHeight="1">
      <c r="A15" s="33" t="s">
        <v>22</v>
      </c>
      <c r="B15" s="34"/>
      <c r="C15" s="34"/>
      <c r="D15" s="34"/>
      <c r="E15" s="34"/>
      <c r="F15" s="34"/>
      <c r="G15" s="35"/>
      <c r="H15" s="46"/>
      <c r="I15" s="47"/>
    </row>
    <row r="16" spans="1:16" ht="37.9" customHeight="1">
      <c r="A16" s="33" t="s">
        <v>23</v>
      </c>
      <c r="B16" s="34"/>
      <c r="C16" s="34"/>
      <c r="D16" s="34"/>
      <c r="E16" s="34"/>
      <c r="F16" s="34"/>
      <c r="G16" s="35"/>
      <c r="H16" s="46"/>
      <c r="I16" s="47"/>
    </row>
    <row r="17" spans="1:9" ht="37.9" customHeight="1">
      <c r="A17" s="39" t="s">
        <v>24</v>
      </c>
      <c r="B17" s="40"/>
      <c r="C17" s="40"/>
      <c r="D17" s="40"/>
      <c r="E17" s="40"/>
      <c r="F17" s="40"/>
      <c r="G17" s="41"/>
      <c r="H17" s="42"/>
      <c r="I17" s="43"/>
    </row>
    <row r="18" spans="1:9" ht="108" customHeight="1">
      <c r="A18" s="33" t="s">
        <v>25</v>
      </c>
      <c r="B18" s="34"/>
      <c r="C18" s="34"/>
      <c r="D18" s="34"/>
      <c r="E18" s="34"/>
      <c r="F18" s="34"/>
      <c r="G18" s="35"/>
      <c r="H18" s="46"/>
      <c r="I18" s="47"/>
    </row>
    <row r="19" spans="1:9" ht="37.9" customHeight="1">
      <c r="A19" s="39" t="s">
        <v>26</v>
      </c>
      <c r="B19" s="40"/>
      <c r="C19" s="40"/>
      <c r="D19" s="40"/>
      <c r="E19" s="40"/>
      <c r="F19" s="40"/>
      <c r="G19" s="41"/>
      <c r="H19" s="42"/>
      <c r="I19" s="43"/>
    </row>
    <row r="20" spans="1:9" ht="37.9" customHeight="1">
      <c r="A20" s="33" t="s">
        <v>27</v>
      </c>
      <c r="B20" s="34"/>
      <c r="C20" s="34"/>
      <c r="D20" s="34"/>
      <c r="E20" s="34"/>
      <c r="F20" s="34"/>
      <c r="G20" s="35"/>
      <c r="H20" s="46"/>
      <c r="I20" s="47"/>
    </row>
    <row r="21" spans="1:9" ht="37.9" customHeight="1">
      <c r="A21" s="39" t="s">
        <v>28</v>
      </c>
      <c r="B21" s="40"/>
      <c r="C21" s="40"/>
      <c r="D21" s="40"/>
      <c r="E21" s="40"/>
      <c r="F21" s="40"/>
      <c r="G21" s="41"/>
      <c r="H21" s="42"/>
      <c r="I21" s="43"/>
    </row>
    <row r="22" spans="1:9" ht="37.9" customHeight="1">
      <c r="A22" s="77" t="s">
        <v>29</v>
      </c>
      <c r="B22" s="78"/>
      <c r="C22" s="78"/>
      <c r="D22" s="78"/>
      <c r="E22" s="78"/>
      <c r="F22" s="78"/>
      <c r="G22" s="79"/>
      <c r="H22" s="72"/>
      <c r="I22" s="73"/>
    </row>
    <row r="23" spans="1:9" ht="39" customHeight="1" thickBot="1">
      <c r="A23" s="30" t="s">
        <v>30</v>
      </c>
      <c r="B23" s="31"/>
      <c r="C23" s="31"/>
      <c r="D23" s="31"/>
      <c r="E23" s="31"/>
      <c r="F23" s="31"/>
      <c r="G23" s="31"/>
      <c r="H23" s="31"/>
      <c r="I23" s="32"/>
    </row>
  </sheetData>
  <protectedRanges>
    <protectedRange sqref="G4:G5" name="data_1"/>
  </protectedRanges>
  <mergeCells count="40">
    <mergeCell ref="G4:G5"/>
    <mergeCell ref="H4:H5"/>
    <mergeCell ref="H22:I22"/>
    <mergeCell ref="A6:H6"/>
    <mergeCell ref="H20:I20"/>
    <mergeCell ref="H21:I21"/>
    <mergeCell ref="H17:I17"/>
    <mergeCell ref="H18:I18"/>
    <mergeCell ref="H16:I16"/>
    <mergeCell ref="A22:G22"/>
    <mergeCell ref="H10:I10"/>
    <mergeCell ref="A1:H1"/>
    <mergeCell ref="H15:I15"/>
    <mergeCell ref="A8:I8"/>
    <mergeCell ref="A9:I9"/>
    <mergeCell ref="H11:I11"/>
    <mergeCell ref="H12:I12"/>
    <mergeCell ref="H13:I13"/>
    <mergeCell ref="A4:A5"/>
    <mergeCell ref="B4:B5"/>
    <mergeCell ref="C4:C5"/>
    <mergeCell ref="D4:D5"/>
    <mergeCell ref="E4:E5"/>
    <mergeCell ref="F4:F5"/>
    <mergeCell ref="I4:I5"/>
    <mergeCell ref="H14:I14"/>
    <mergeCell ref="A14:G14"/>
    <mergeCell ref="A23:I23"/>
    <mergeCell ref="A10:G10"/>
    <mergeCell ref="A11:G11"/>
    <mergeCell ref="A12:G12"/>
    <mergeCell ref="A13:G13"/>
    <mergeCell ref="A15:G15"/>
    <mergeCell ref="A16:G16"/>
    <mergeCell ref="A17:G17"/>
    <mergeCell ref="A18:G18"/>
    <mergeCell ref="A19:G19"/>
    <mergeCell ref="A20:G20"/>
    <mergeCell ref="A21:G21"/>
    <mergeCell ref="H19:I19"/>
  </mergeCells>
  <phoneticPr fontId="17"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5" customWidth="1"/>
    <col min="6" max="6" width="33.25" customWidth="1"/>
    <col min="7" max="7" width="12.25" customWidth="1"/>
    <col min="8" max="8" width="5.75" bestFit="1" customWidth="1"/>
    <col min="10" max="10" width="9" bestFit="1" customWidth="1"/>
    <col min="11" max="11" width="2.875" customWidth="1"/>
  </cols>
  <sheetData>
    <row r="3" spans="4:10">
      <c r="E3" s="87" t="s">
        <v>31</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32</v>
      </c>
      <c r="G14" s="10" t="s">
        <v>33</v>
      </c>
      <c r="H14" s="10" t="s">
        <v>34</v>
      </c>
      <c r="I14" s="10" t="s">
        <v>35</v>
      </c>
      <c r="J14" s="10" t="s">
        <v>36</v>
      </c>
    </row>
    <row r="15" spans="4:10" ht="180">
      <c r="F15" s="88" t="s">
        <v>37</v>
      </c>
      <c r="G15" s="88" t="s">
        <v>38</v>
      </c>
      <c r="H15" s="9">
        <v>22.57</v>
      </c>
      <c r="I15" s="9">
        <v>30</v>
      </c>
      <c r="J15" s="9">
        <f>H15*I15</f>
        <v>677.1</v>
      </c>
    </row>
    <row r="16" spans="4:10" ht="180">
      <c r="F16" s="88" t="s">
        <v>39</v>
      </c>
      <c r="G16" s="88" t="s">
        <v>40</v>
      </c>
      <c r="H16" s="9">
        <v>19.420000000000002</v>
      </c>
      <c r="I16" s="9">
        <v>150</v>
      </c>
      <c r="J16" s="9">
        <f>H16*I16</f>
        <v>2913.0000000000005</v>
      </c>
    </row>
    <row r="17" spans="10:10" ht="15.75">
      <c r="J17" s="11">
        <f>SUM(J15:J16)</f>
        <v>3590.1000000000004</v>
      </c>
    </row>
    <row r="47" spans="5:10">
      <c r="E47" s="89" t="s">
        <v>41</v>
      </c>
      <c r="F47" s="80"/>
      <c r="G47" s="80"/>
      <c r="H47" s="80"/>
      <c r="I47" s="80"/>
      <c r="J47" s="81"/>
    </row>
    <row r="48" spans="5:10">
      <c r="E48" s="5"/>
      <c r="F48" s="90" t="s">
        <v>42</v>
      </c>
      <c r="G48" s="90" t="s">
        <v>43</v>
      </c>
      <c r="H48" s="90" t="s">
        <v>44</v>
      </c>
      <c r="I48" s="90" t="s">
        <v>45</v>
      </c>
      <c r="J48" s="90" t="s">
        <v>46</v>
      </c>
    </row>
    <row r="49" spans="5:10" ht="120">
      <c r="E49" s="5">
        <v>227</v>
      </c>
      <c r="F49" s="91" t="s">
        <v>47</v>
      </c>
      <c r="G49" s="90" t="s">
        <v>48</v>
      </c>
      <c r="H49" s="5">
        <v>14</v>
      </c>
      <c r="I49" s="5">
        <v>188.3</v>
      </c>
      <c r="J49" s="9">
        <f>H49*I49</f>
        <v>2636.2000000000003</v>
      </c>
    </row>
    <row r="50" spans="5:10" ht="45">
      <c r="E50" s="5">
        <v>228</v>
      </c>
      <c r="F50" s="91" t="s">
        <v>49</v>
      </c>
      <c r="G50" s="90" t="s">
        <v>50</v>
      </c>
      <c r="H50" s="5">
        <v>510</v>
      </c>
      <c r="I50" s="5">
        <v>1.87</v>
      </c>
      <c r="J50" s="9">
        <f>H50*I50</f>
        <v>953.7</v>
      </c>
    </row>
    <row r="51" spans="5:10">
      <c r="E51" s="5"/>
      <c r="F51" s="5"/>
      <c r="G51" s="5"/>
      <c r="H51" s="5"/>
      <c r="I51" s="5"/>
      <c r="J51" s="12">
        <f>SUM(J49:J50)</f>
        <v>3589.9000000000005</v>
      </c>
    </row>
    <row r="52" spans="5:10">
      <c r="E52" s="89" t="s">
        <v>51</v>
      </c>
      <c r="F52" s="80"/>
      <c r="G52" s="80"/>
      <c r="H52" s="80"/>
      <c r="I52" s="80"/>
      <c r="J52" s="81"/>
    </row>
    <row r="53" spans="5:10" ht="60">
      <c r="E53" s="5">
        <v>227</v>
      </c>
      <c r="F53" s="91" t="s">
        <v>52</v>
      </c>
      <c r="G53" s="90" t="s">
        <v>53</v>
      </c>
      <c r="H53" s="5">
        <v>30</v>
      </c>
      <c r="I53" s="5">
        <v>22.57</v>
      </c>
      <c r="J53" s="9">
        <f>H53*I53</f>
        <v>677.1</v>
      </c>
    </row>
    <row r="54" spans="5:10" ht="75">
      <c r="E54" s="5">
        <v>228</v>
      </c>
      <c r="F54" s="91" t="s">
        <v>54</v>
      </c>
      <c r="G54" s="90" t="s">
        <v>53</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5" customWidth="1"/>
    <col min="8" max="8" width="50.75" customWidth="1"/>
  </cols>
  <sheetData>
    <row r="2" spans="5:8" ht="45">
      <c r="E2" s="7" t="s">
        <v>55</v>
      </c>
      <c r="F2">
        <v>411</v>
      </c>
      <c r="G2" t="s">
        <v>56</v>
      </c>
      <c r="H2" t="s">
        <v>57</v>
      </c>
    </row>
    <row r="3" spans="5:8" ht="45">
      <c r="E3" s="7" t="s">
        <v>58</v>
      </c>
      <c r="F3">
        <v>186</v>
      </c>
      <c r="G3" t="s">
        <v>56</v>
      </c>
      <c r="H3" t="s">
        <v>57</v>
      </c>
    </row>
    <row r="4" spans="5:8" ht="60">
      <c r="E4" s="7" t="s">
        <v>59</v>
      </c>
      <c r="F4">
        <v>33</v>
      </c>
      <c r="G4" t="s">
        <v>56</v>
      </c>
      <c r="H4" t="s">
        <v>57</v>
      </c>
    </row>
    <row r="5" spans="5:8" ht="45">
      <c r="E5" s="7" t="s">
        <v>55</v>
      </c>
      <c r="F5">
        <v>250</v>
      </c>
      <c r="G5" t="s">
        <v>56</v>
      </c>
      <c r="H5" s="7" t="s">
        <v>60</v>
      </c>
    </row>
    <row r="6" spans="5:8" ht="45">
      <c r="E6" s="7" t="s">
        <v>55</v>
      </c>
      <c r="F6">
        <v>300</v>
      </c>
      <c r="G6" t="s">
        <v>56</v>
      </c>
      <c r="H6" s="7" t="s">
        <v>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7FB13F-C403-4B38-B0F2-D95B86DE340A}"/>
</file>

<file path=customXml/itemProps2.xml><?xml version="1.0" encoding="utf-8"?>
<ds:datastoreItem xmlns:ds="http://schemas.openxmlformats.org/officeDocument/2006/customXml" ds:itemID="{21D7ACC4-3813-47CE-9045-F5F77E2C8017}"/>
</file>

<file path=customXml/itemProps3.xml><?xml version="1.0" encoding="utf-8"?>
<ds:datastoreItem xmlns:ds="http://schemas.openxmlformats.org/officeDocument/2006/customXml" ds:itemID="{52218FAE-8103-4EFF-9A95-75FB37175E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Vitalii Taras</cp:lastModifiedBy>
  <cp:revision/>
  <dcterms:created xsi:type="dcterms:W3CDTF">2022-10-12T13:36:00Z</dcterms:created>
  <dcterms:modified xsi:type="dcterms:W3CDTF">2025-10-23T13:00:18Z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