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Team/Department Folders/Dept - Operations/0_ADMIN/PROCURMENT/PROCUREMENT/OPS-039_RFP_Prime Power (Generators &amp; Fuel) (Rehearsal)/"/>
    </mc:Choice>
  </mc:AlternateContent>
  <xr:revisionPtr revIDLastSave="0" documentId="13_ncr:1_{105894B7-05DF-784B-AFE0-2AA000540D2E}" xr6:coauthVersionLast="47" xr6:coauthVersionMax="47" xr10:uidLastSave="{00000000-0000-0000-0000-000000000000}"/>
  <bookViews>
    <workbookView xWindow="-5400" yWindow="-20900" windowWidth="37500" windowHeight="16600" xr2:uid="{72D83FBB-6F4D-D04F-80F5-3FF77CE18805}"/>
  </bookViews>
  <sheets>
    <sheet name="1-1 Powe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1" i="1" l="1"/>
  <c r="AJ60" i="1"/>
  <c r="AJ59" i="1"/>
  <c r="AJ58" i="1"/>
  <c r="AJ57" i="1"/>
  <c r="AJ56" i="1"/>
  <c r="AJ55" i="1"/>
  <c r="AJ54" i="1"/>
  <c r="AN50" i="1"/>
  <c r="AO50" i="1" s="1"/>
  <c r="AN48" i="1"/>
  <c r="AO48" i="1" s="1"/>
  <c r="AN46" i="1"/>
  <c r="AO46" i="1" s="1"/>
  <c r="AO52" i="1" s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K40" i="1"/>
  <c r="AG39" i="1"/>
  <c r="AE39" i="1"/>
  <c r="AC39" i="1"/>
  <c r="AA39" i="1"/>
  <c r="Y39" i="1"/>
  <c r="W39" i="1"/>
  <c r="U39" i="1"/>
  <c r="S39" i="1"/>
  <c r="Q39" i="1"/>
  <c r="O39" i="1"/>
  <c r="M39" i="1"/>
  <c r="K39" i="1"/>
  <c r="I39" i="1"/>
  <c r="AI39" i="1" s="1"/>
  <c r="AG38" i="1"/>
  <c r="AE38" i="1"/>
  <c r="AC38" i="1"/>
  <c r="AA38" i="1"/>
  <c r="Y38" i="1"/>
  <c r="W38" i="1"/>
  <c r="U38" i="1"/>
  <c r="S38" i="1"/>
  <c r="Q38" i="1"/>
  <c r="O38" i="1"/>
  <c r="M38" i="1"/>
  <c r="K38" i="1"/>
  <c r="I38" i="1"/>
  <c r="AI38" i="1" s="1"/>
  <c r="AI42" i="1" s="1"/>
  <c r="AI46" i="1" s="1"/>
  <c r="AC36" i="1"/>
  <c r="AA36" i="1"/>
  <c r="Y36" i="1"/>
  <c r="W36" i="1"/>
  <c r="U36" i="1"/>
  <c r="S36" i="1"/>
  <c r="Q36" i="1"/>
  <c r="O36" i="1"/>
  <c r="M36" i="1"/>
  <c r="K36" i="1"/>
  <c r="I36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AI31" i="1"/>
  <c r="AG31" i="1"/>
  <c r="AC31" i="1"/>
  <c r="AA31" i="1"/>
  <c r="Y31" i="1"/>
  <c r="W31" i="1"/>
  <c r="U31" i="1"/>
  <c r="S31" i="1"/>
  <c r="Q31" i="1"/>
  <c r="O31" i="1"/>
  <c r="M31" i="1"/>
  <c r="K31" i="1"/>
  <c r="I31" i="1"/>
  <c r="W30" i="1"/>
  <c r="S30" i="1"/>
  <c r="O30" i="1"/>
  <c r="M30" i="1"/>
  <c r="K30" i="1"/>
  <c r="I30" i="1"/>
  <c r="O29" i="1"/>
  <c r="M29" i="1"/>
  <c r="K29" i="1"/>
  <c r="I29" i="1"/>
  <c r="W28" i="1"/>
  <c r="S28" i="1"/>
  <c r="Q28" i="1"/>
  <c r="O28" i="1"/>
  <c r="M28" i="1"/>
  <c r="K28" i="1"/>
  <c r="I28" i="1"/>
  <c r="AI27" i="1"/>
  <c r="AG27" i="1"/>
  <c r="AE27" i="1"/>
  <c r="AC27" i="1"/>
  <c r="AA27" i="1"/>
  <c r="Y27" i="1"/>
  <c r="W27" i="1"/>
  <c r="U27" i="1"/>
  <c r="Q27" i="1"/>
  <c r="O27" i="1"/>
  <c r="M27" i="1"/>
  <c r="K27" i="1"/>
  <c r="I27" i="1"/>
  <c r="AI26" i="1"/>
  <c r="AG26" i="1"/>
  <c r="AE26" i="1"/>
  <c r="AC26" i="1"/>
  <c r="AA26" i="1"/>
  <c r="Y26" i="1"/>
  <c r="W26" i="1"/>
  <c r="U26" i="1"/>
  <c r="Q26" i="1"/>
  <c r="O26" i="1"/>
  <c r="M26" i="1"/>
  <c r="K26" i="1"/>
  <c r="I26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AI24" i="1"/>
  <c r="AG24" i="1"/>
  <c r="AE24" i="1"/>
  <c r="AC24" i="1"/>
  <c r="AA24" i="1"/>
  <c r="Y24" i="1"/>
  <c r="W24" i="1"/>
  <c r="U24" i="1"/>
  <c r="Q24" i="1"/>
  <c r="O24" i="1"/>
  <c r="M24" i="1"/>
  <c r="K24" i="1"/>
  <c r="I24" i="1"/>
  <c r="AI23" i="1"/>
  <c r="AG23" i="1"/>
  <c r="AE23" i="1"/>
  <c r="AC23" i="1"/>
  <c r="AA23" i="1"/>
  <c r="Y23" i="1"/>
  <c r="W23" i="1"/>
  <c r="U23" i="1"/>
  <c r="Q23" i="1"/>
  <c r="O23" i="1"/>
  <c r="M23" i="1"/>
  <c r="K23" i="1"/>
  <c r="I23" i="1"/>
  <c r="AI22" i="1"/>
  <c r="AG22" i="1"/>
  <c r="AE22" i="1"/>
  <c r="AC22" i="1"/>
  <c r="AA22" i="1"/>
  <c r="Y22" i="1"/>
  <c r="W22" i="1"/>
  <c r="U22" i="1"/>
  <c r="S22" i="1"/>
  <c r="S33" i="1" s="1"/>
  <c r="S49" i="1" s="1"/>
  <c r="Q22" i="1"/>
  <c r="O22" i="1"/>
  <c r="M22" i="1"/>
  <c r="K22" i="1"/>
  <c r="I22" i="1"/>
  <c r="AA21" i="1"/>
  <c r="W21" i="1"/>
  <c r="U21" i="1"/>
  <c r="S21" i="1"/>
  <c r="Q21" i="1"/>
  <c r="O21" i="1"/>
  <c r="M21" i="1"/>
  <c r="K21" i="1"/>
  <c r="I21" i="1"/>
  <c r="AA20" i="1"/>
  <c r="W20" i="1"/>
  <c r="S20" i="1"/>
  <c r="Q20" i="1"/>
  <c r="O20" i="1"/>
  <c r="M20" i="1"/>
  <c r="K20" i="1"/>
  <c r="I20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AI9" i="1"/>
  <c r="AG9" i="1"/>
  <c r="AE9" i="1"/>
  <c r="AC9" i="1"/>
  <c r="I9" i="1"/>
  <c r="AE8" i="1"/>
  <c r="AI7" i="1"/>
  <c r="AG7" i="1"/>
  <c r="AE7" i="1"/>
  <c r="AC7" i="1"/>
  <c r="O7" i="1"/>
  <c r="I7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AG4" i="1"/>
  <c r="AE4" i="1"/>
  <c r="AC4" i="1"/>
  <c r="AA4" i="1"/>
  <c r="Y4" i="1"/>
  <c r="W4" i="1"/>
  <c r="W33" i="1" s="1"/>
  <c r="W47" i="1" s="1"/>
  <c r="U4" i="1"/>
  <c r="S4" i="1"/>
  <c r="Q4" i="1"/>
  <c r="O4" i="1"/>
  <c r="M4" i="1"/>
  <c r="K4" i="1"/>
  <c r="I4" i="1"/>
  <c r="AA42" i="1" l="1"/>
  <c r="AA48" i="1" s="1"/>
  <c r="AI33" i="1"/>
  <c r="AI45" i="1" s="1"/>
  <c r="S42" i="1"/>
  <c r="S50" i="1" s="1"/>
  <c r="I33" i="1"/>
  <c r="I45" i="1" s="1"/>
  <c r="AK45" i="1" s="1"/>
  <c r="AC42" i="1"/>
  <c r="AC46" i="1" s="1"/>
  <c r="Y33" i="1"/>
  <c r="Y47" i="1" s="1"/>
  <c r="M42" i="1"/>
  <c r="M48" i="1" s="1"/>
  <c r="AK48" i="1" s="1"/>
  <c r="O42" i="1"/>
  <c r="O50" i="1" s="1"/>
  <c r="AK50" i="1" s="1"/>
  <c r="AC33" i="1"/>
  <c r="AC45" i="1" s="1"/>
  <c r="M33" i="1"/>
  <c r="M47" i="1" s="1"/>
  <c r="Q42" i="1"/>
  <c r="Q50" i="1" s="1"/>
  <c r="O33" i="1"/>
  <c r="O49" i="1" s="1"/>
  <c r="AE33" i="1"/>
  <c r="AE49" i="1" s="1"/>
  <c r="K33" i="1"/>
  <c r="K45" i="1" s="1"/>
  <c r="AA33" i="1"/>
  <c r="AA47" i="1" s="1"/>
  <c r="K42" i="1"/>
  <c r="K46" i="1" s="1"/>
  <c r="Q33" i="1"/>
  <c r="Q49" i="1" s="1"/>
  <c r="AG33" i="1"/>
  <c r="AG49" i="1" s="1"/>
  <c r="U42" i="1"/>
  <c r="U50" i="1" s="1"/>
  <c r="AE42" i="1"/>
  <c r="AE50" i="1" s="1"/>
  <c r="W42" i="1"/>
  <c r="W48" i="1" s="1"/>
  <c r="AG42" i="1"/>
  <c r="AG50" i="1" s="1"/>
  <c r="U33" i="1"/>
  <c r="U49" i="1" s="1"/>
  <c r="I42" i="1"/>
  <c r="I46" i="1" s="1"/>
  <c r="AK46" i="1" s="1"/>
  <c r="Y42" i="1"/>
  <c r="Y48" i="1" s="1"/>
  <c r="AK47" i="1" l="1"/>
  <c r="AL48" i="1" s="1"/>
  <c r="AL46" i="1"/>
  <c r="AK49" i="1"/>
  <c r="AL50" i="1" s="1"/>
</calcChain>
</file>

<file path=xl/sharedStrings.xml><?xml version="1.0" encoding="utf-8"?>
<sst xmlns="http://schemas.openxmlformats.org/spreadsheetml/2006/main" count="161" uniqueCount="96">
  <si>
    <t xml:space="preserve">1-1 Power </t>
  </si>
  <si>
    <t>item</t>
  </si>
  <si>
    <t>dates:</t>
  </si>
  <si>
    <t>weeks</t>
  </si>
  <si>
    <t>notes</t>
  </si>
  <si>
    <t xml:space="preserve"> single/3 - phase</t>
  </si>
  <si>
    <t>amps</t>
  </si>
  <si>
    <t>2-1 indoor rehearsal</t>
  </si>
  <si>
    <t>sub - total (amps)</t>
  </si>
  <si>
    <t>cast Holding</t>
  </si>
  <si>
    <t>Cast Check in</t>
  </si>
  <si>
    <t>Office - Ops / SiTE</t>
  </si>
  <si>
    <t>Wardrobe workshop</t>
  </si>
  <si>
    <t>Props workshop</t>
  </si>
  <si>
    <t>Workforce break area</t>
  </si>
  <si>
    <t>Volunteer break area</t>
  </si>
  <si>
    <t>large Scenic storage</t>
  </si>
  <si>
    <t>Prayer Tents 1</t>
  </si>
  <si>
    <t xml:space="preserve">Viewing / Control Tower </t>
  </si>
  <si>
    <t>Portacabin Office areas</t>
  </si>
  <si>
    <t>Toilets / Site</t>
  </si>
  <si>
    <t>Toilets / Rehearsals</t>
  </si>
  <si>
    <t>single phase power</t>
  </si>
  <si>
    <t>lighting (internal)</t>
  </si>
  <si>
    <t>LED flourescent lighting</t>
  </si>
  <si>
    <t>single phase</t>
  </si>
  <si>
    <t>Lighting (external at entrance / roller doors)</t>
  </si>
  <si>
    <t>PA (rehearsals)</t>
  </si>
  <si>
    <t>6 x speakers and amps</t>
  </si>
  <si>
    <t>Public Address (internal/External)</t>
  </si>
  <si>
    <t>announcements, safety</t>
  </si>
  <si>
    <t>Comms and IEMS chargers</t>
  </si>
  <si>
    <t>Fire Detection</t>
  </si>
  <si>
    <t>TV's</t>
  </si>
  <si>
    <t>computers / phones</t>
  </si>
  <si>
    <t>Printes / laminators</t>
  </si>
  <si>
    <t>wifi router</t>
  </si>
  <si>
    <t>hot water urns</t>
  </si>
  <si>
    <t>kettle</t>
  </si>
  <si>
    <t>microwave</t>
  </si>
  <si>
    <t>fridge / freezer</t>
  </si>
  <si>
    <t xml:space="preserve">irons / steamers </t>
  </si>
  <si>
    <t>power tool chargers</t>
  </si>
  <si>
    <t>Workshop tools</t>
  </si>
  <si>
    <t>sink and hot water</t>
  </si>
  <si>
    <t>extractor fans / vacuum</t>
  </si>
  <si>
    <t>Washing Machines</t>
  </si>
  <si>
    <t>Tumble Dryers</t>
  </si>
  <si>
    <t>sewing machines</t>
  </si>
  <si>
    <t>additonal worklight</t>
  </si>
  <si>
    <t>Portacabins</t>
  </si>
  <si>
    <t>heating / ventilation</t>
  </si>
  <si>
    <t xml:space="preserve">170kw </t>
  </si>
  <si>
    <t xml:space="preserve">110 to 150kw </t>
  </si>
  <si>
    <t>Buggy Power</t>
  </si>
  <si>
    <t>Toilets units</t>
  </si>
  <si>
    <t>total (AMPS) single phase</t>
  </si>
  <si>
    <t>3 - Phase Power</t>
  </si>
  <si>
    <t>2 x 300 kw running 16 amps / phase</t>
  </si>
  <si>
    <t>3 phase</t>
  </si>
  <si>
    <t>Sound Power (FOP)</t>
  </si>
  <si>
    <t xml:space="preserve">machinery </t>
  </si>
  <si>
    <t>welding equipment</t>
  </si>
  <si>
    <t>Reefer containers</t>
  </si>
  <si>
    <t>water pumps</t>
  </si>
  <si>
    <t>for supply of water</t>
  </si>
  <si>
    <t>total (AMPS) 3 phase</t>
  </si>
  <si>
    <t>Farms</t>
  </si>
  <si>
    <t>Farm sub-totals (amps)</t>
  </si>
  <si>
    <t>three phase</t>
  </si>
  <si>
    <t>diversity 15%</t>
  </si>
  <si>
    <t>kVa</t>
  </si>
  <si>
    <t>1. FOP, Cast Holding, 2-1, reefer containers</t>
  </si>
  <si>
    <t>09/5/22 to 8/8/22</t>
  </si>
  <si>
    <t>14 weeks</t>
  </si>
  <si>
    <t>single</t>
  </si>
  <si>
    <t>3-phase</t>
  </si>
  <si>
    <t>2. Cast checkin / Scenic workshop / Vols Break area / Prayer</t>
  </si>
  <si>
    <t>09/5/22 to 15/8/22</t>
  </si>
  <si>
    <t>3. Site / Workshop / Office / Portacbins</t>
  </si>
  <si>
    <t>25/4/22 to 25/8/22</t>
  </si>
  <si>
    <t>18 weeks</t>
  </si>
  <si>
    <t>Total kVa</t>
  </si>
  <si>
    <t>supply distribution breakdown</t>
  </si>
  <si>
    <t>type</t>
  </si>
  <si>
    <t>totals</t>
  </si>
  <si>
    <t>16 amp single</t>
  </si>
  <si>
    <t>c-form</t>
  </si>
  <si>
    <t>32 amp single</t>
  </si>
  <si>
    <t>63 amp single</t>
  </si>
  <si>
    <t>125 amp single</t>
  </si>
  <si>
    <t>16 amp 3 phase</t>
  </si>
  <si>
    <t>32 amp 3 phase</t>
  </si>
  <si>
    <t>63 amp 3 phase</t>
  </si>
  <si>
    <t>125 amp 3 phase</t>
  </si>
  <si>
    <t>n.b. Further stepdown will be required to 16amp C-form and  3-pin UK sockets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</si>
</sst>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8" xfId="0" applyBorder="1" applyAlignment="1">
      <alignment horizontal="center"/>
    </xf>
    <xf numFmtId="0" fontId="0" fillId="0" borderId="20" xfId="0" applyBorder="1"/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3" fontId="3" fillId="0" borderId="6" xfId="0" applyNumberFormat="1" applyFont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18" xfId="0" applyBorder="1"/>
    <xf numFmtId="0" fontId="0" fillId="0" borderId="41" xfId="0" applyBorder="1" applyAlignment="1">
      <alignment horizontal="center"/>
    </xf>
    <xf numFmtId="3" fontId="3" fillId="0" borderId="42" xfId="0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4" xfId="0" applyBorder="1"/>
    <xf numFmtId="0" fontId="0" fillId="0" borderId="43" xfId="0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0" fontId="0" fillId="0" borderId="45" xfId="0" applyBorder="1"/>
    <xf numFmtId="0" fontId="0" fillId="0" borderId="28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3" fontId="3" fillId="0" borderId="48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5" borderId="28" xfId="0" applyFill="1" applyBorder="1"/>
    <xf numFmtId="3" fontId="3" fillId="5" borderId="33" xfId="0" applyNumberFormat="1" applyFont="1" applyFill="1" applyBorder="1" applyAlignment="1">
      <alignment horizontal="center"/>
    </xf>
    <xf numFmtId="0" fontId="3" fillId="0" borderId="30" xfId="0" applyFont="1" applyBorder="1"/>
    <xf numFmtId="3" fontId="3" fillId="5" borderId="49" xfId="0" applyNumberFormat="1" applyFont="1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0" fontId="3" fillId="0" borderId="20" xfId="0" applyFont="1" applyBorder="1"/>
    <xf numFmtId="0" fontId="0" fillId="0" borderId="50" xfId="0" applyBorder="1" applyAlignment="1">
      <alignment horizontal="center"/>
    </xf>
    <xf numFmtId="0" fontId="0" fillId="3" borderId="24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24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D803-BF7B-9E42-A268-153F86C8C3BC}">
  <dimension ref="A1:CF63"/>
  <sheetViews>
    <sheetView tabSelected="1" zoomScale="135" zoomScaleNormal="70" workbookViewId="0">
      <pane xSplit="7" ySplit="2" topLeftCell="H3" activePane="bottomRight" state="frozenSplit"/>
      <selection pane="topRight" activeCell="D1" sqref="D1"/>
      <selection pane="bottomLeft" activeCell="A20" sqref="A20"/>
      <selection pane="bottomRight" activeCell="B19" sqref="B19"/>
    </sheetView>
  </sheetViews>
  <sheetFormatPr baseColWidth="10" defaultColWidth="11.5" defaultRowHeight="15" x14ac:dyDescent="0.2"/>
  <cols>
    <col min="1" max="1" width="2.6640625" customWidth="1"/>
    <col min="2" max="2" width="37.1640625" customWidth="1"/>
    <col min="3" max="3" width="16" style="2" customWidth="1"/>
    <col min="4" max="4" width="8.6640625" style="2" customWidth="1"/>
    <col min="5" max="5" width="28.33203125" customWidth="1"/>
    <col min="6" max="6" width="12" style="2" customWidth="1"/>
    <col min="7" max="9" width="11.5" style="2"/>
    <col min="28" max="28" width="12.6640625" customWidth="1"/>
    <col min="30" max="30" width="12.6640625" customWidth="1"/>
    <col min="32" max="32" width="12.6640625" customWidth="1"/>
    <col min="34" max="34" width="12.6640625" customWidth="1"/>
    <col min="37" max="37" width="14.33203125" style="4" customWidth="1"/>
    <col min="38" max="39" width="11.5" style="4"/>
    <col min="40" max="40" width="12.83203125" style="4" bestFit="1" customWidth="1"/>
    <col min="41" max="41" width="11.5" style="4"/>
  </cols>
  <sheetData>
    <row r="1" spans="2:41" ht="20" thickBot="1" x14ac:dyDescent="0.3">
      <c r="B1" s="1" t="s">
        <v>0</v>
      </c>
      <c r="E1" s="3"/>
    </row>
    <row r="2" spans="2:41" s="5" customFormat="1" ht="32" customHeight="1" thickBot="1" x14ac:dyDescent="0.25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9" t="s">
        <v>7</v>
      </c>
      <c r="I2" s="10" t="s">
        <v>8</v>
      </c>
      <c r="J2" s="11" t="s">
        <v>9</v>
      </c>
      <c r="K2" s="10" t="s">
        <v>8</v>
      </c>
      <c r="L2" s="12" t="s">
        <v>10</v>
      </c>
      <c r="M2" s="13" t="s">
        <v>8</v>
      </c>
      <c r="N2" s="14" t="s">
        <v>11</v>
      </c>
      <c r="O2" s="15" t="s">
        <v>8</v>
      </c>
      <c r="P2" s="14" t="s">
        <v>12</v>
      </c>
      <c r="Q2" s="15" t="s">
        <v>8</v>
      </c>
      <c r="R2" s="14" t="s">
        <v>13</v>
      </c>
      <c r="S2" s="15" t="s">
        <v>8</v>
      </c>
      <c r="T2" s="14" t="s">
        <v>14</v>
      </c>
      <c r="U2" s="15" t="s">
        <v>8</v>
      </c>
      <c r="V2" s="12" t="s">
        <v>15</v>
      </c>
      <c r="W2" s="13" t="s">
        <v>8</v>
      </c>
      <c r="X2" s="12" t="s">
        <v>16</v>
      </c>
      <c r="Y2" s="13" t="s">
        <v>8</v>
      </c>
      <c r="Z2" s="12" t="s">
        <v>17</v>
      </c>
      <c r="AA2" s="13" t="s">
        <v>8</v>
      </c>
      <c r="AB2" s="11" t="s">
        <v>18</v>
      </c>
      <c r="AC2" s="10" t="s">
        <v>8</v>
      </c>
      <c r="AD2" s="14" t="s">
        <v>19</v>
      </c>
      <c r="AE2" s="15" t="s">
        <v>8</v>
      </c>
      <c r="AF2" s="14" t="s">
        <v>20</v>
      </c>
      <c r="AG2" s="15" t="s">
        <v>8</v>
      </c>
      <c r="AH2" s="11" t="s">
        <v>21</v>
      </c>
      <c r="AI2" s="10" t="s">
        <v>8</v>
      </c>
      <c r="AK2" s="16"/>
      <c r="AL2" s="16"/>
      <c r="AM2" s="16"/>
      <c r="AN2" s="16"/>
      <c r="AO2" s="16"/>
    </row>
    <row r="3" spans="2:41" s="5" customFormat="1" ht="19" customHeight="1" thickBot="1" x14ac:dyDescent="0.25">
      <c r="B3" s="17" t="s">
        <v>22</v>
      </c>
      <c r="C3" s="18"/>
      <c r="D3" s="18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20"/>
      <c r="AD3" s="19"/>
      <c r="AE3" s="20"/>
      <c r="AF3" s="19"/>
      <c r="AG3" s="20"/>
      <c r="AH3" s="19"/>
      <c r="AI3" s="20"/>
      <c r="AK3" s="16"/>
      <c r="AL3" s="16"/>
      <c r="AM3" s="16"/>
      <c r="AN3" s="16"/>
      <c r="AO3" s="16"/>
    </row>
    <row r="4" spans="2:41" ht="18" customHeight="1" x14ac:dyDescent="0.2">
      <c r="B4" s="21" t="s">
        <v>23</v>
      </c>
      <c r="C4" s="22"/>
      <c r="D4" s="23"/>
      <c r="E4" s="24" t="s">
        <v>24</v>
      </c>
      <c r="F4" s="25" t="s">
        <v>25</v>
      </c>
      <c r="G4" s="26">
        <v>0.23</v>
      </c>
      <c r="H4" s="27">
        <v>30</v>
      </c>
      <c r="I4" s="28">
        <f>SUM(G4*H4)</f>
        <v>6.9</v>
      </c>
      <c r="J4" s="27">
        <v>30</v>
      </c>
      <c r="K4" s="28">
        <f>SUM(G4*J4)</f>
        <v>6.9</v>
      </c>
      <c r="L4" s="27">
        <v>20</v>
      </c>
      <c r="M4" s="28">
        <f>SUM(G4*L4)</f>
        <v>4.6000000000000005</v>
      </c>
      <c r="N4" s="27">
        <v>15</v>
      </c>
      <c r="O4" s="28">
        <f>SUM(G4*N4)</f>
        <v>3.45</v>
      </c>
      <c r="P4" s="27">
        <v>20</v>
      </c>
      <c r="Q4" s="28">
        <f>SUM(G4*P4)</f>
        <v>4.6000000000000005</v>
      </c>
      <c r="R4" s="27">
        <v>20</v>
      </c>
      <c r="S4" s="28">
        <f>SUM(G4*R4)</f>
        <v>4.6000000000000005</v>
      </c>
      <c r="T4" s="27">
        <v>20</v>
      </c>
      <c r="U4" s="28">
        <f>SUM(G4*T4)</f>
        <v>4.6000000000000005</v>
      </c>
      <c r="V4" s="27">
        <v>20</v>
      </c>
      <c r="W4" s="28">
        <f>SUM(G4*V4)</f>
        <v>4.6000000000000005</v>
      </c>
      <c r="X4" s="27">
        <v>30</v>
      </c>
      <c r="Y4" s="28">
        <f>SUM(G4*X4)</f>
        <v>6.9</v>
      </c>
      <c r="Z4" s="27">
        <v>20</v>
      </c>
      <c r="AA4" s="28">
        <f>SUM(G4*Z4)</f>
        <v>4.6000000000000005</v>
      </c>
      <c r="AB4" s="27">
        <v>20</v>
      </c>
      <c r="AC4" s="28">
        <f t="shared" ref="AC4:AC19" si="0">SUM(G4*AB4)</f>
        <v>4.6000000000000005</v>
      </c>
      <c r="AD4" s="27">
        <v>0</v>
      </c>
      <c r="AE4" s="28">
        <f t="shared" ref="AE4:AE19" si="1">SUM(G4*AD4)</f>
        <v>0</v>
      </c>
      <c r="AF4" s="27">
        <v>0</v>
      </c>
      <c r="AG4" s="28">
        <f>SUM(C4*AF4)</f>
        <v>0</v>
      </c>
      <c r="AH4" s="27">
        <v>0</v>
      </c>
      <c r="AI4" s="29">
        <v>0</v>
      </c>
      <c r="AJ4" s="2"/>
    </row>
    <row r="5" spans="2:41" ht="18" customHeight="1" x14ac:dyDescent="0.2">
      <c r="B5" s="30" t="s">
        <v>26</v>
      </c>
      <c r="C5" s="31"/>
      <c r="D5" s="28"/>
      <c r="E5" s="32"/>
      <c r="F5" s="25" t="s">
        <v>25</v>
      </c>
      <c r="G5" s="26">
        <v>16</v>
      </c>
      <c r="H5" s="27">
        <v>2</v>
      </c>
      <c r="I5" s="28">
        <f>SUM(G5*H5)</f>
        <v>32</v>
      </c>
      <c r="J5" s="27">
        <v>2</v>
      </c>
      <c r="K5" s="28">
        <f>SUM(G5*J5)</f>
        <v>32</v>
      </c>
      <c r="L5" s="27">
        <v>2</v>
      </c>
      <c r="M5" s="28">
        <f>SUM(G5*L5)</f>
        <v>32</v>
      </c>
      <c r="N5" s="27">
        <v>1</v>
      </c>
      <c r="O5" s="28">
        <f>SUM(G5*N5)</f>
        <v>16</v>
      </c>
      <c r="P5" s="27">
        <v>1</v>
      </c>
      <c r="Q5" s="28">
        <f>SUM(G5*P5)</f>
        <v>16</v>
      </c>
      <c r="R5" s="27">
        <v>1</v>
      </c>
      <c r="S5" s="28">
        <f>SUM(G5*R5)</f>
        <v>16</v>
      </c>
      <c r="T5" s="27">
        <v>1</v>
      </c>
      <c r="U5" s="28">
        <f>SUM(G5*T5)</f>
        <v>16</v>
      </c>
      <c r="V5" s="27">
        <v>1</v>
      </c>
      <c r="W5" s="28">
        <f>SUM(G5*V5)</f>
        <v>16</v>
      </c>
      <c r="X5" s="27">
        <v>2</v>
      </c>
      <c r="Y5" s="28">
        <f>SUM(G5*X5)</f>
        <v>32</v>
      </c>
      <c r="Z5" s="27">
        <v>1</v>
      </c>
      <c r="AA5" s="28">
        <f>SUM(G5*Z5)</f>
        <v>16</v>
      </c>
      <c r="AB5" s="27">
        <v>1</v>
      </c>
      <c r="AC5" s="28">
        <f t="shared" si="0"/>
        <v>16</v>
      </c>
      <c r="AD5" s="27">
        <v>3</v>
      </c>
      <c r="AE5" s="28">
        <f t="shared" si="1"/>
        <v>48</v>
      </c>
      <c r="AF5" s="27">
        <v>1</v>
      </c>
      <c r="AG5" s="28">
        <f>SUM(G5*AF5)</f>
        <v>16</v>
      </c>
      <c r="AH5" s="27">
        <v>2</v>
      </c>
      <c r="AI5" s="28">
        <f t="shared" ref="AI5:AI19" si="2">SUM(G5*AH5)</f>
        <v>32</v>
      </c>
      <c r="AJ5" s="2"/>
    </row>
    <row r="6" spans="2:41" x14ac:dyDescent="0.2">
      <c r="B6" s="33" t="s">
        <v>27</v>
      </c>
      <c r="C6" s="34"/>
      <c r="D6" s="35"/>
      <c r="E6" s="36" t="s">
        <v>28</v>
      </c>
      <c r="F6" s="37" t="s">
        <v>25</v>
      </c>
      <c r="G6" s="38">
        <v>32</v>
      </c>
      <c r="H6" s="39">
        <v>2</v>
      </c>
      <c r="I6" s="35">
        <f t="shared" ref="I6:I32" si="3">SUM(G6*H6)</f>
        <v>64</v>
      </c>
      <c r="J6" s="39">
        <v>1</v>
      </c>
      <c r="K6" s="35">
        <f t="shared" ref="K6:K32" si="4">SUM(G6*J6)</f>
        <v>32</v>
      </c>
      <c r="L6" s="39">
        <v>0</v>
      </c>
      <c r="M6" s="28">
        <f t="shared" ref="M6:M32" si="5">SUM(G6*L6)</f>
        <v>0</v>
      </c>
      <c r="N6" s="39">
        <v>0</v>
      </c>
      <c r="O6" s="28">
        <f t="shared" ref="O6:O32" si="6">SUM(G6*N6)</f>
        <v>0</v>
      </c>
      <c r="P6" s="39">
        <v>0</v>
      </c>
      <c r="Q6" s="28">
        <f>SUM(G6*P6)</f>
        <v>0</v>
      </c>
      <c r="R6" s="39">
        <v>0</v>
      </c>
      <c r="S6" s="28">
        <f>SUM(G6*R6)</f>
        <v>0</v>
      </c>
      <c r="T6" s="39">
        <v>0</v>
      </c>
      <c r="U6" s="28">
        <f>SUM(G6*T6)</f>
        <v>0</v>
      </c>
      <c r="V6" s="39">
        <v>0</v>
      </c>
      <c r="W6" s="28">
        <f>SUM(G6*V6)</f>
        <v>0</v>
      </c>
      <c r="X6" s="39">
        <v>0</v>
      </c>
      <c r="Y6" s="28">
        <f>SUM(G6*X6)</f>
        <v>0</v>
      </c>
      <c r="Z6" s="39">
        <v>0</v>
      </c>
      <c r="AA6" s="28">
        <f>SUM(G6*Z6)</f>
        <v>0</v>
      </c>
      <c r="AB6" s="39">
        <v>0</v>
      </c>
      <c r="AC6" s="28">
        <f t="shared" si="0"/>
        <v>0</v>
      </c>
      <c r="AD6" s="39">
        <v>0</v>
      </c>
      <c r="AE6" s="28">
        <f t="shared" si="1"/>
        <v>0</v>
      </c>
      <c r="AF6" s="39">
        <v>0</v>
      </c>
      <c r="AG6" s="28">
        <f t="shared" ref="AG6:AG19" si="7">SUM(C6*AF6)</f>
        <v>0</v>
      </c>
      <c r="AH6" s="39">
        <v>0</v>
      </c>
      <c r="AI6" s="28">
        <f t="shared" si="2"/>
        <v>0</v>
      </c>
      <c r="AJ6" s="2"/>
    </row>
    <row r="7" spans="2:41" x14ac:dyDescent="0.2">
      <c r="B7" s="33" t="s">
        <v>29</v>
      </c>
      <c r="C7" s="34"/>
      <c r="D7" s="35"/>
      <c r="E7" s="36" t="s">
        <v>30</v>
      </c>
      <c r="F7" s="37" t="s">
        <v>25</v>
      </c>
      <c r="G7" s="38">
        <v>32</v>
      </c>
      <c r="H7" s="39">
        <v>1</v>
      </c>
      <c r="I7" s="35">
        <f t="shared" si="3"/>
        <v>32</v>
      </c>
      <c r="J7" s="39"/>
      <c r="K7" s="35"/>
      <c r="L7" s="39"/>
      <c r="M7" s="28"/>
      <c r="N7" s="39">
        <v>1</v>
      </c>
      <c r="O7" s="28">
        <f t="shared" si="6"/>
        <v>32</v>
      </c>
      <c r="P7" s="39"/>
      <c r="Q7" s="28"/>
      <c r="R7" s="39"/>
      <c r="S7" s="28"/>
      <c r="T7" s="39"/>
      <c r="U7" s="28"/>
      <c r="V7" s="39"/>
      <c r="W7" s="28"/>
      <c r="X7" s="39"/>
      <c r="Y7" s="28"/>
      <c r="Z7" s="39"/>
      <c r="AA7" s="28"/>
      <c r="AB7" s="39"/>
      <c r="AC7" s="28">
        <f t="shared" si="0"/>
        <v>0</v>
      </c>
      <c r="AD7" s="39">
        <v>0</v>
      </c>
      <c r="AE7" s="28">
        <f t="shared" si="1"/>
        <v>0</v>
      </c>
      <c r="AF7" s="39"/>
      <c r="AG7" s="28">
        <f t="shared" si="7"/>
        <v>0</v>
      </c>
      <c r="AH7" s="39"/>
      <c r="AI7" s="28">
        <f t="shared" si="2"/>
        <v>0</v>
      </c>
      <c r="AJ7" s="2"/>
    </row>
    <row r="8" spans="2:41" x14ac:dyDescent="0.2">
      <c r="B8" s="33" t="s">
        <v>31</v>
      </c>
      <c r="C8" s="34"/>
      <c r="D8" s="35"/>
      <c r="E8" s="36"/>
      <c r="F8" s="37" t="s">
        <v>25</v>
      </c>
      <c r="G8" s="38">
        <v>63</v>
      </c>
      <c r="H8" s="39"/>
      <c r="I8" s="35"/>
      <c r="J8" s="39"/>
      <c r="K8" s="35"/>
      <c r="L8" s="39"/>
      <c r="M8" s="28"/>
      <c r="N8" s="39"/>
      <c r="O8" s="28"/>
      <c r="P8" s="39"/>
      <c r="Q8" s="28"/>
      <c r="R8" s="39"/>
      <c r="S8" s="28"/>
      <c r="T8" s="39"/>
      <c r="U8" s="28"/>
      <c r="V8" s="39"/>
      <c r="W8" s="28"/>
      <c r="X8" s="39"/>
      <c r="Y8" s="28"/>
      <c r="Z8" s="39"/>
      <c r="AA8" s="28"/>
      <c r="AB8" s="39"/>
      <c r="AC8" s="28"/>
      <c r="AD8" s="39">
        <v>1</v>
      </c>
      <c r="AE8" s="28">
        <f t="shared" si="1"/>
        <v>63</v>
      </c>
      <c r="AF8" s="39"/>
      <c r="AG8" s="28"/>
      <c r="AH8" s="39"/>
      <c r="AI8" s="28"/>
      <c r="AJ8" s="2"/>
    </row>
    <row r="9" spans="2:41" x14ac:dyDescent="0.2">
      <c r="B9" s="33" t="s">
        <v>32</v>
      </c>
      <c r="C9" s="34"/>
      <c r="D9" s="35"/>
      <c r="E9" s="36"/>
      <c r="F9" s="37" t="s">
        <v>25</v>
      </c>
      <c r="G9" s="38">
        <v>16</v>
      </c>
      <c r="H9" s="39"/>
      <c r="I9" s="35">
        <f t="shared" si="3"/>
        <v>0</v>
      </c>
      <c r="J9" s="39"/>
      <c r="K9" s="35"/>
      <c r="L9" s="39"/>
      <c r="M9" s="28"/>
      <c r="N9" s="39"/>
      <c r="O9" s="28"/>
      <c r="P9" s="39"/>
      <c r="Q9" s="28"/>
      <c r="R9" s="39"/>
      <c r="S9" s="28"/>
      <c r="T9" s="39"/>
      <c r="U9" s="28"/>
      <c r="V9" s="39"/>
      <c r="W9" s="28"/>
      <c r="X9" s="39"/>
      <c r="Y9" s="28"/>
      <c r="Z9" s="39"/>
      <c r="AA9" s="28"/>
      <c r="AB9" s="39"/>
      <c r="AC9" s="28">
        <f t="shared" si="0"/>
        <v>0</v>
      </c>
      <c r="AD9" s="39"/>
      <c r="AE9" s="28">
        <f t="shared" si="1"/>
        <v>0</v>
      </c>
      <c r="AF9" s="39"/>
      <c r="AG9" s="28">
        <f t="shared" si="7"/>
        <v>0</v>
      </c>
      <c r="AH9" s="39"/>
      <c r="AI9" s="28">
        <f t="shared" si="2"/>
        <v>0</v>
      </c>
      <c r="AJ9" s="2"/>
    </row>
    <row r="10" spans="2:41" x14ac:dyDescent="0.2">
      <c r="B10" s="33" t="s">
        <v>33</v>
      </c>
      <c r="C10" s="34"/>
      <c r="D10" s="35"/>
      <c r="E10" s="36"/>
      <c r="F10" s="37" t="s">
        <v>25</v>
      </c>
      <c r="G10" s="38">
        <v>1</v>
      </c>
      <c r="H10" s="39">
        <v>2</v>
      </c>
      <c r="I10" s="35">
        <f t="shared" si="3"/>
        <v>2</v>
      </c>
      <c r="J10" s="39">
        <v>2</v>
      </c>
      <c r="K10" s="35">
        <f t="shared" si="4"/>
        <v>2</v>
      </c>
      <c r="L10" s="39">
        <v>4</v>
      </c>
      <c r="M10" s="28">
        <f t="shared" si="5"/>
        <v>4</v>
      </c>
      <c r="N10" s="39">
        <v>2</v>
      </c>
      <c r="O10" s="28">
        <f t="shared" si="6"/>
        <v>2</v>
      </c>
      <c r="P10" s="39">
        <v>0</v>
      </c>
      <c r="Q10" s="28">
        <f t="shared" ref="Q10:Q28" si="8">SUM(G10*P10)</f>
        <v>0</v>
      </c>
      <c r="R10" s="39">
        <v>0</v>
      </c>
      <c r="S10" s="28">
        <f t="shared" ref="S10:S22" si="9">SUM(G10*R10)</f>
        <v>0</v>
      </c>
      <c r="T10" s="39">
        <v>0</v>
      </c>
      <c r="U10" s="28">
        <f t="shared" ref="U10:U19" si="10">SUM(G10*T10)</f>
        <v>0</v>
      </c>
      <c r="V10" s="39">
        <v>0</v>
      </c>
      <c r="W10" s="28">
        <f t="shared" ref="W10:W32" si="11">SUM(G10*V10)</f>
        <v>0</v>
      </c>
      <c r="X10" s="39">
        <v>0</v>
      </c>
      <c r="Y10" s="28">
        <f t="shared" ref="Y10:Y19" si="12">SUM(G10*X10)</f>
        <v>0</v>
      </c>
      <c r="Z10" s="39">
        <v>0</v>
      </c>
      <c r="AA10" s="28">
        <f t="shared" ref="AA10:AA27" si="13">SUM(G10*Z10)</f>
        <v>0</v>
      </c>
      <c r="AB10" s="39">
        <v>0</v>
      </c>
      <c r="AC10" s="28">
        <f t="shared" si="0"/>
        <v>0</v>
      </c>
      <c r="AD10" s="39">
        <v>0</v>
      </c>
      <c r="AE10" s="28">
        <f t="shared" si="1"/>
        <v>0</v>
      </c>
      <c r="AF10" s="39">
        <v>0</v>
      </c>
      <c r="AG10" s="28">
        <f t="shared" si="7"/>
        <v>0</v>
      </c>
      <c r="AH10" s="39">
        <v>0</v>
      </c>
      <c r="AI10" s="28">
        <f t="shared" si="2"/>
        <v>0</v>
      </c>
      <c r="AJ10" s="2"/>
    </row>
    <row r="11" spans="2:41" x14ac:dyDescent="0.2">
      <c r="B11" s="33" t="s">
        <v>34</v>
      </c>
      <c r="C11" s="34"/>
      <c r="D11" s="35"/>
      <c r="E11" s="36"/>
      <c r="F11" s="37" t="s">
        <v>25</v>
      </c>
      <c r="G11" s="38">
        <v>0.3</v>
      </c>
      <c r="H11" s="39">
        <v>10</v>
      </c>
      <c r="I11" s="35">
        <f t="shared" si="3"/>
        <v>3</v>
      </c>
      <c r="J11" s="39">
        <v>100</v>
      </c>
      <c r="K11" s="35">
        <f t="shared" si="4"/>
        <v>30</v>
      </c>
      <c r="L11" s="39">
        <v>10</v>
      </c>
      <c r="M11" s="28">
        <f t="shared" si="5"/>
        <v>3</v>
      </c>
      <c r="N11" s="39">
        <v>20</v>
      </c>
      <c r="O11" s="28">
        <f t="shared" si="6"/>
        <v>6</v>
      </c>
      <c r="P11" s="39">
        <v>6</v>
      </c>
      <c r="Q11" s="28">
        <f t="shared" si="8"/>
        <v>1.7999999999999998</v>
      </c>
      <c r="R11" s="39">
        <v>6</v>
      </c>
      <c r="S11" s="28">
        <f t="shared" si="9"/>
        <v>1.7999999999999998</v>
      </c>
      <c r="T11" s="39">
        <v>10</v>
      </c>
      <c r="U11" s="28">
        <f t="shared" si="10"/>
        <v>3</v>
      </c>
      <c r="V11" s="39">
        <v>10</v>
      </c>
      <c r="W11" s="28">
        <f t="shared" si="11"/>
        <v>3</v>
      </c>
      <c r="X11" s="39">
        <v>4</v>
      </c>
      <c r="Y11" s="28">
        <f t="shared" si="12"/>
        <v>1.2</v>
      </c>
      <c r="Z11" s="39">
        <v>4</v>
      </c>
      <c r="AA11" s="28">
        <f t="shared" si="13"/>
        <v>1.2</v>
      </c>
      <c r="AB11" s="39">
        <v>4</v>
      </c>
      <c r="AC11" s="28">
        <f t="shared" si="0"/>
        <v>1.2</v>
      </c>
      <c r="AD11" s="39">
        <v>0</v>
      </c>
      <c r="AE11" s="28">
        <f t="shared" si="1"/>
        <v>0</v>
      </c>
      <c r="AF11" s="39">
        <v>0</v>
      </c>
      <c r="AG11" s="28">
        <f t="shared" si="7"/>
        <v>0</v>
      </c>
      <c r="AH11" s="39">
        <v>0</v>
      </c>
      <c r="AI11" s="28">
        <f t="shared" si="2"/>
        <v>0</v>
      </c>
      <c r="AJ11" s="2"/>
    </row>
    <row r="12" spans="2:41" x14ac:dyDescent="0.2">
      <c r="B12" s="33" t="s">
        <v>35</v>
      </c>
      <c r="C12" s="34"/>
      <c r="D12" s="35"/>
      <c r="E12" s="36"/>
      <c r="F12" s="37" t="s">
        <v>25</v>
      </c>
      <c r="G12" s="38">
        <v>0.5</v>
      </c>
      <c r="H12" s="39">
        <v>1</v>
      </c>
      <c r="I12" s="35">
        <f t="shared" si="3"/>
        <v>0.5</v>
      </c>
      <c r="J12" s="39">
        <v>0</v>
      </c>
      <c r="K12" s="35">
        <f t="shared" si="4"/>
        <v>0</v>
      </c>
      <c r="L12" s="39">
        <v>2</v>
      </c>
      <c r="M12" s="28">
        <f t="shared" si="5"/>
        <v>1</v>
      </c>
      <c r="N12" s="39">
        <v>4</v>
      </c>
      <c r="O12" s="28">
        <f t="shared" si="6"/>
        <v>2</v>
      </c>
      <c r="P12" s="39">
        <v>2</v>
      </c>
      <c r="Q12" s="28">
        <f t="shared" si="8"/>
        <v>1</v>
      </c>
      <c r="R12" s="39">
        <v>2</v>
      </c>
      <c r="S12" s="28">
        <f t="shared" si="9"/>
        <v>1</v>
      </c>
      <c r="T12" s="39">
        <v>0</v>
      </c>
      <c r="U12" s="28">
        <f t="shared" si="10"/>
        <v>0</v>
      </c>
      <c r="V12" s="39">
        <v>0</v>
      </c>
      <c r="W12" s="28">
        <f t="shared" si="11"/>
        <v>0</v>
      </c>
      <c r="X12" s="39">
        <v>0</v>
      </c>
      <c r="Y12" s="28">
        <f t="shared" si="12"/>
        <v>0</v>
      </c>
      <c r="Z12" s="39">
        <v>0</v>
      </c>
      <c r="AA12" s="28">
        <f t="shared" si="13"/>
        <v>0</v>
      </c>
      <c r="AB12" s="39">
        <v>0</v>
      </c>
      <c r="AC12" s="28">
        <f t="shared" si="0"/>
        <v>0</v>
      </c>
      <c r="AD12" s="39">
        <v>0</v>
      </c>
      <c r="AE12" s="28">
        <f t="shared" si="1"/>
        <v>0</v>
      </c>
      <c r="AF12" s="39">
        <v>0</v>
      </c>
      <c r="AG12" s="28">
        <f t="shared" si="7"/>
        <v>0</v>
      </c>
      <c r="AH12" s="39">
        <v>0</v>
      </c>
      <c r="AI12" s="28">
        <f t="shared" si="2"/>
        <v>0</v>
      </c>
      <c r="AJ12" s="2"/>
    </row>
    <row r="13" spans="2:41" x14ac:dyDescent="0.2">
      <c r="B13" s="33" t="s">
        <v>36</v>
      </c>
      <c r="C13" s="34"/>
      <c r="D13" s="35"/>
      <c r="E13" s="36"/>
      <c r="F13" s="37" t="s">
        <v>25</v>
      </c>
      <c r="G13" s="38">
        <v>0.5</v>
      </c>
      <c r="H13" s="39">
        <v>2</v>
      </c>
      <c r="I13" s="35">
        <f t="shared" si="3"/>
        <v>1</v>
      </c>
      <c r="J13" s="39">
        <v>2</v>
      </c>
      <c r="K13" s="35">
        <f t="shared" si="4"/>
        <v>1</v>
      </c>
      <c r="L13" s="39">
        <v>2</v>
      </c>
      <c r="M13" s="28">
        <f t="shared" si="5"/>
        <v>1</v>
      </c>
      <c r="N13" s="39">
        <v>4</v>
      </c>
      <c r="O13" s="28">
        <f t="shared" si="6"/>
        <v>2</v>
      </c>
      <c r="P13" s="39">
        <v>1</v>
      </c>
      <c r="Q13" s="28">
        <f t="shared" si="8"/>
        <v>0.5</v>
      </c>
      <c r="R13" s="39">
        <v>1</v>
      </c>
      <c r="S13" s="28">
        <f t="shared" si="9"/>
        <v>0.5</v>
      </c>
      <c r="T13" s="39">
        <v>1</v>
      </c>
      <c r="U13" s="28">
        <f t="shared" si="10"/>
        <v>0.5</v>
      </c>
      <c r="V13" s="39">
        <v>1</v>
      </c>
      <c r="W13" s="28">
        <f t="shared" si="11"/>
        <v>0.5</v>
      </c>
      <c r="X13" s="39">
        <v>0</v>
      </c>
      <c r="Y13" s="28">
        <f t="shared" si="12"/>
        <v>0</v>
      </c>
      <c r="Z13" s="39">
        <v>0</v>
      </c>
      <c r="AA13" s="28">
        <f t="shared" si="13"/>
        <v>0</v>
      </c>
      <c r="AB13" s="39">
        <v>0</v>
      </c>
      <c r="AC13" s="28">
        <f t="shared" si="0"/>
        <v>0</v>
      </c>
      <c r="AD13" s="39">
        <v>1</v>
      </c>
      <c r="AE13" s="28">
        <f t="shared" si="1"/>
        <v>0.5</v>
      </c>
      <c r="AF13" s="39">
        <v>0</v>
      </c>
      <c r="AG13" s="28">
        <f t="shared" si="7"/>
        <v>0</v>
      </c>
      <c r="AH13" s="39">
        <v>0</v>
      </c>
      <c r="AI13" s="28">
        <f t="shared" si="2"/>
        <v>0</v>
      </c>
      <c r="AJ13" s="2"/>
    </row>
    <row r="14" spans="2:41" x14ac:dyDescent="0.2">
      <c r="B14" s="33" t="s">
        <v>37</v>
      </c>
      <c r="C14" s="34"/>
      <c r="D14" s="35"/>
      <c r="E14" s="36"/>
      <c r="F14" s="37" t="s">
        <v>25</v>
      </c>
      <c r="G14" s="38">
        <v>16</v>
      </c>
      <c r="H14" s="39"/>
      <c r="I14" s="35">
        <f t="shared" si="3"/>
        <v>0</v>
      </c>
      <c r="J14" s="39">
        <v>3</v>
      </c>
      <c r="K14" s="35">
        <f t="shared" si="4"/>
        <v>48</v>
      </c>
      <c r="L14" s="39">
        <v>0</v>
      </c>
      <c r="M14" s="28">
        <f>SUM(G14*L14)</f>
        <v>0</v>
      </c>
      <c r="N14" s="39">
        <v>1</v>
      </c>
      <c r="O14" s="28">
        <f t="shared" si="6"/>
        <v>16</v>
      </c>
      <c r="P14" s="39">
        <v>0</v>
      </c>
      <c r="Q14" s="28">
        <f t="shared" si="8"/>
        <v>0</v>
      </c>
      <c r="R14" s="39">
        <v>0</v>
      </c>
      <c r="S14" s="28">
        <f t="shared" si="9"/>
        <v>0</v>
      </c>
      <c r="T14" s="39">
        <v>1</v>
      </c>
      <c r="U14" s="28">
        <f t="shared" si="10"/>
        <v>16</v>
      </c>
      <c r="V14" s="39">
        <v>1</v>
      </c>
      <c r="W14" s="28">
        <f t="shared" si="11"/>
        <v>16</v>
      </c>
      <c r="X14" s="39">
        <v>0</v>
      </c>
      <c r="Y14" s="28">
        <f t="shared" si="12"/>
        <v>0</v>
      </c>
      <c r="Z14" s="39">
        <v>0</v>
      </c>
      <c r="AA14" s="28">
        <f t="shared" si="13"/>
        <v>0</v>
      </c>
      <c r="AB14" s="39">
        <v>0</v>
      </c>
      <c r="AC14" s="28">
        <f t="shared" si="0"/>
        <v>0</v>
      </c>
      <c r="AD14" s="39">
        <v>0</v>
      </c>
      <c r="AE14" s="28">
        <f t="shared" si="1"/>
        <v>0</v>
      </c>
      <c r="AF14" s="39">
        <v>0</v>
      </c>
      <c r="AG14" s="28">
        <f t="shared" si="7"/>
        <v>0</v>
      </c>
      <c r="AH14" s="39">
        <v>0</v>
      </c>
      <c r="AI14" s="28">
        <f t="shared" si="2"/>
        <v>0</v>
      </c>
      <c r="AJ14" s="2"/>
    </row>
    <row r="15" spans="2:41" x14ac:dyDescent="0.2">
      <c r="B15" s="33" t="s">
        <v>38</v>
      </c>
      <c r="C15" s="34"/>
      <c r="D15" s="35"/>
      <c r="E15" s="36"/>
      <c r="F15" s="37" t="s">
        <v>25</v>
      </c>
      <c r="G15" s="38">
        <v>13</v>
      </c>
      <c r="H15" s="39"/>
      <c r="I15" s="35">
        <f t="shared" si="3"/>
        <v>0</v>
      </c>
      <c r="J15" s="39"/>
      <c r="K15" s="35">
        <f t="shared" si="4"/>
        <v>0</v>
      </c>
      <c r="L15" s="39">
        <v>0</v>
      </c>
      <c r="M15" s="28">
        <f t="shared" si="5"/>
        <v>0</v>
      </c>
      <c r="N15" s="39">
        <v>1</v>
      </c>
      <c r="O15" s="28">
        <f t="shared" si="6"/>
        <v>13</v>
      </c>
      <c r="P15" s="39">
        <v>1</v>
      </c>
      <c r="Q15" s="28">
        <f t="shared" si="8"/>
        <v>13</v>
      </c>
      <c r="R15" s="39">
        <v>1</v>
      </c>
      <c r="S15" s="28">
        <f t="shared" si="9"/>
        <v>13</v>
      </c>
      <c r="T15" s="39">
        <v>1</v>
      </c>
      <c r="U15" s="28">
        <f t="shared" si="10"/>
        <v>13</v>
      </c>
      <c r="V15" s="39">
        <v>1</v>
      </c>
      <c r="W15" s="28">
        <f t="shared" si="11"/>
        <v>13</v>
      </c>
      <c r="X15" s="39">
        <v>1</v>
      </c>
      <c r="Y15" s="28">
        <f t="shared" si="12"/>
        <v>13</v>
      </c>
      <c r="Z15" s="39">
        <v>1</v>
      </c>
      <c r="AA15" s="28">
        <f t="shared" si="13"/>
        <v>13</v>
      </c>
      <c r="AB15" s="39">
        <v>1</v>
      </c>
      <c r="AC15" s="28">
        <f t="shared" si="0"/>
        <v>13</v>
      </c>
      <c r="AD15" s="39">
        <v>1</v>
      </c>
      <c r="AE15" s="28">
        <f t="shared" si="1"/>
        <v>13</v>
      </c>
      <c r="AF15" s="39">
        <v>0</v>
      </c>
      <c r="AG15" s="28">
        <f t="shared" si="7"/>
        <v>0</v>
      </c>
      <c r="AH15" s="39">
        <v>0</v>
      </c>
      <c r="AI15" s="28">
        <f t="shared" si="2"/>
        <v>0</v>
      </c>
      <c r="AJ15" s="2"/>
    </row>
    <row r="16" spans="2:41" x14ac:dyDescent="0.2">
      <c r="B16" s="33" t="s">
        <v>39</v>
      </c>
      <c r="C16" s="34"/>
      <c r="D16" s="35"/>
      <c r="E16" s="36"/>
      <c r="F16" s="37" t="s">
        <v>25</v>
      </c>
      <c r="G16" s="38">
        <v>4.5</v>
      </c>
      <c r="H16" s="39"/>
      <c r="I16" s="35">
        <f t="shared" si="3"/>
        <v>0</v>
      </c>
      <c r="J16" s="39">
        <v>2</v>
      </c>
      <c r="K16" s="35">
        <f t="shared" si="4"/>
        <v>9</v>
      </c>
      <c r="L16" s="39">
        <v>0</v>
      </c>
      <c r="M16" s="28">
        <f t="shared" si="5"/>
        <v>0</v>
      </c>
      <c r="N16" s="39">
        <v>1</v>
      </c>
      <c r="O16" s="28">
        <f t="shared" si="6"/>
        <v>4.5</v>
      </c>
      <c r="P16" s="39">
        <v>0</v>
      </c>
      <c r="Q16" s="28">
        <f t="shared" si="8"/>
        <v>0</v>
      </c>
      <c r="R16" s="39">
        <v>0</v>
      </c>
      <c r="S16" s="28">
        <f t="shared" si="9"/>
        <v>0</v>
      </c>
      <c r="T16" s="39">
        <v>2</v>
      </c>
      <c r="U16" s="28">
        <f t="shared" si="10"/>
        <v>9</v>
      </c>
      <c r="V16" s="39">
        <v>2</v>
      </c>
      <c r="W16" s="28">
        <f t="shared" si="11"/>
        <v>9</v>
      </c>
      <c r="X16" s="39">
        <v>0</v>
      </c>
      <c r="Y16" s="28">
        <f t="shared" si="12"/>
        <v>0</v>
      </c>
      <c r="Z16" s="39">
        <v>0</v>
      </c>
      <c r="AA16" s="28">
        <f t="shared" si="13"/>
        <v>0</v>
      </c>
      <c r="AB16" s="39">
        <v>2</v>
      </c>
      <c r="AC16" s="28">
        <f t="shared" si="0"/>
        <v>9</v>
      </c>
      <c r="AD16" s="39">
        <v>1</v>
      </c>
      <c r="AE16" s="28">
        <f t="shared" si="1"/>
        <v>4.5</v>
      </c>
      <c r="AF16" s="39">
        <v>0</v>
      </c>
      <c r="AG16" s="28">
        <f t="shared" si="7"/>
        <v>0</v>
      </c>
      <c r="AH16" s="39">
        <v>0</v>
      </c>
      <c r="AI16" s="28">
        <f t="shared" si="2"/>
        <v>0</v>
      </c>
      <c r="AJ16" s="2"/>
    </row>
    <row r="17" spans="1:84" x14ac:dyDescent="0.2">
      <c r="B17" s="33" t="s">
        <v>40</v>
      </c>
      <c r="C17" s="34"/>
      <c r="D17" s="35"/>
      <c r="E17" s="36"/>
      <c r="F17" s="37" t="s">
        <v>25</v>
      </c>
      <c r="G17" s="38">
        <v>1.5</v>
      </c>
      <c r="H17" s="39"/>
      <c r="I17" s="35">
        <f t="shared" si="3"/>
        <v>0</v>
      </c>
      <c r="J17" s="39">
        <v>2</v>
      </c>
      <c r="K17" s="35">
        <f t="shared" si="4"/>
        <v>3</v>
      </c>
      <c r="L17" s="39">
        <v>0</v>
      </c>
      <c r="M17" s="28">
        <f t="shared" si="5"/>
        <v>0</v>
      </c>
      <c r="N17" s="39">
        <v>1</v>
      </c>
      <c r="O17" s="28">
        <f t="shared" si="6"/>
        <v>1.5</v>
      </c>
      <c r="P17" s="39">
        <v>0</v>
      </c>
      <c r="Q17" s="28">
        <f t="shared" si="8"/>
        <v>0</v>
      </c>
      <c r="R17" s="39">
        <v>0</v>
      </c>
      <c r="S17" s="28">
        <f t="shared" si="9"/>
        <v>0</v>
      </c>
      <c r="T17" s="39">
        <v>2</v>
      </c>
      <c r="U17" s="28">
        <f t="shared" si="10"/>
        <v>3</v>
      </c>
      <c r="V17" s="39">
        <v>2</v>
      </c>
      <c r="W17" s="28">
        <f t="shared" si="11"/>
        <v>3</v>
      </c>
      <c r="X17" s="39">
        <v>0</v>
      </c>
      <c r="Y17" s="28">
        <f t="shared" si="12"/>
        <v>0</v>
      </c>
      <c r="Z17" s="39">
        <v>1</v>
      </c>
      <c r="AA17" s="28">
        <f t="shared" si="13"/>
        <v>1.5</v>
      </c>
      <c r="AB17" s="39">
        <v>2</v>
      </c>
      <c r="AC17" s="28">
        <f t="shared" si="0"/>
        <v>3</v>
      </c>
      <c r="AD17" s="39">
        <v>1</v>
      </c>
      <c r="AE17" s="28">
        <f t="shared" si="1"/>
        <v>1.5</v>
      </c>
      <c r="AF17" s="39">
        <v>0</v>
      </c>
      <c r="AG17" s="28">
        <f t="shared" si="7"/>
        <v>0</v>
      </c>
      <c r="AH17" s="39">
        <v>0</v>
      </c>
      <c r="AI17" s="28">
        <f t="shared" si="2"/>
        <v>0</v>
      </c>
      <c r="AJ17" s="2"/>
    </row>
    <row r="18" spans="1:84" x14ac:dyDescent="0.2">
      <c r="B18" s="33" t="s">
        <v>41</v>
      </c>
      <c r="C18" s="34"/>
      <c r="D18" s="35"/>
      <c r="E18" s="36"/>
      <c r="F18" s="37" t="s">
        <v>25</v>
      </c>
      <c r="G18" s="38">
        <v>12.5</v>
      </c>
      <c r="H18" s="39"/>
      <c r="I18" s="35">
        <f t="shared" si="3"/>
        <v>0</v>
      </c>
      <c r="J18" s="39"/>
      <c r="K18" s="35">
        <f t="shared" si="4"/>
        <v>0</v>
      </c>
      <c r="L18" s="39"/>
      <c r="M18" s="28">
        <f t="shared" si="5"/>
        <v>0</v>
      </c>
      <c r="N18" s="39"/>
      <c r="O18" s="28">
        <f t="shared" si="6"/>
        <v>0</v>
      </c>
      <c r="P18" s="39">
        <v>2</v>
      </c>
      <c r="Q18" s="28">
        <f t="shared" si="8"/>
        <v>25</v>
      </c>
      <c r="R18" s="39">
        <v>0</v>
      </c>
      <c r="S18" s="28">
        <f t="shared" si="9"/>
        <v>0</v>
      </c>
      <c r="T18" s="39"/>
      <c r="U18" s="28">
        <f t="shared" si="10"/>
        <v>0</v>
      </c>
      <c r="V18" s="39"/>
      <c r="W18" s="28">
        <f t="shared" si="11"/>
        <v>0</v>
      </c>
      <c r="X18" s="39"/>
      <c r="Y18" s="28">
        <f t="shared" si="12"/>
        <v>0</v>
      </c>
      <c r="Z18" s="39"/>
      <c r="AA18" s="28">
        <f t="shared" si="13"/>
        <v>0</v>
      </c>
      <c r="AB18" s="39"/>
      <c r="AC18" s="28">
        <f t="shared" si="0"/>
        <v>0</v>
      </c>
      <c r="AD18" s="39">
        <v>0</v>
      </c>
      <c r="AE18" s="28">
        <f t="shared" si="1"/>
        <v>0</v>
      </c>
      <c r="AF18" s="39">
        <v>0</v>
      </c>
      <c r="AG18" s="28">
        <f t="shared" si="7"/>
        <v>0</v>
      </c>
      <c r="AH18" s="39">
        <v>0</v>
      </c>
      <c r="AI18" s="28">
        <f t="shared" si="2"/>
        <v>0</v>
      </c>
      <c r="AJ18" s="2"/>
    </row>
    <row r="19" spans="1:84" x14ac:dyDescent="0.2">
      <c r="B19" s="33" t="s">
        <v>42</v>
      </c>
      <c r="C19" s="34"/>
      <c r="D19" s="35"/>
      <c r="E19" s="36"/>
      <c r="F19" s="37" t="s">
        <v>25</v>
      </c>
      <c r="G19" s="38">
        <v>0.7</v>
      </c>
      <c r="H19" s="39"/>
      <c r="I19" s="35">
        <f t="shared" si="3"/>
        <v>0</v>
      </c>
      <c r="J19" s="39"/>
      <c r="K19" s="35">
        <f t="shared" si="4"/>
        <v>0</v>
      </c>
      <c r="L19" s="39"/>
      <c r="M19" s="28">
        <f t="shared" si="5"/>
        <v>0</v>
      </c>
      <c r="N19" s="39"/>
      <c r="O19" s="28">
        <f t="shared" si="6"/>
        <v>0</v>
      </c>
      <c r="P19" s="39"/>
      <c r="Q19" s="28">
        <f t="shared" si="8"/>
        <v>0</v>
      </c>
      <c r="R19" s="39">
        <v>6</v>
      </c>
      <c r="S19" s="28">
        <f t="shared" si="9"/>
        <v>4.1999999999999993</v>
      </c>
      <c r="T19" s="39"/>
      <c r="U19" s="28">
        <f t="shared" si="10"/>
        <v>0</v>
      </c>
      <c r="V19" s="39"/>
      <c r="W19" s="28">
        <f t="shared" si="11"/>
        <v>0</v>
      </c>
      <c r="X19" s="39">
        <v>8</v>
      </c>
      <c r="Y19" s="28">
        <f t="shared" si="12"/>
        <v>5.6</v>
      </c>
      <c r="Z19" s="39"/>
      <c r="AA19" s="28">
        <f t="shared" si="13"/>
        <v>0</v>
      </c>
      <c r="AB19" s="39"/>
      <c r="AC19" s="28">
        <f t="shared" si="0"/>
        <v>0</v>
      </c>
      <c r="AD19" s="39">
        <v>20</v>
      </c>
      <c r="AE19" s="28">
        <f t="shared" si="1"/>
        <v>14</v>
      </c>
      <c r="AF19" s="39"/>
      <c r="AG19" s="28">
        <f t="shared" si="7"/>
        <v>0</v>
      </c>
      <c r="AH19" s="39"/>
      <c r="AI19" s="28">
        <f t="shared" si="2"/>
        <v>0</v>
      </c>
      <c r="AJ19" s="2"/>
    </row>
    <row r="20" spans="1:84" x14ac:dyDescent="0.2">
      <c r="B20" s="33" t="s">
        <v>43</v>
      </c>
      <c r="C20" s="34"/>
      <c r="D20" s="40"/>
      <c r="E20" s="36"/>
      <c r="F20" s="41" t="s">
        <v>25</v>
      </c>
      <c r="G20" s="42">
        <v>16</v>
      </c>
      <c r="H20" s="39"/>
      <c r="I20" s="35">
        <f t="shared" si="3"/>
        <v>0</v>
      </c>
      <c r="J20" s="39"/>
      <c r="K20" s="35">
        <f t="shared" si="4"/>
        <v>0</v>
      </c>
      <c r="L20" s="39"/>
      <c r="M20" s="28">
        <f t="shared" si="5"/>
        <v>0</v>
      </c>
      <c r="N20" s="39"/>
      <c r="O20" s="28">
        <f t="shared" si="6"/>
        <v>0</v>
      </c>
      <c r="P20" s="39"/>
      <c r="Q20" s="28">
        <f t="shared" si="8"/>
        <v>0</v>
      </c>
      <c r="R20" s="39">
        <v>4</v>
      </c>
      <c r="S20" s="28">
        <f t="shared" si="9"/>
        <v>64</v>
      </c>
      <c r="T20" s="39"/>
      <c r="U20" s="28"/>
      <c r="V20" s="39"/>
      <c r="W20" s="28">
        <f t="shared" si="11"/>
        <v>0</v>
      </c>
      <c r="X20" s="39"/>
      <c r="Y20" s="28"/>
      <c r="Z20" s="39"/>
      <c r="AA20" s="28">
        <f t="shared" si="13"/>
        <v>0</v>
      </c>
      <c r="AB20" s="39"/>
      <c r="AC20" s="28"/>
      <c r="AD20" s="39"/>
      <c r="AE20" s="28"/>
      <c r="AF20" s="39"/>
      <c r="AG20" s="28"/>
      <c r="AH20" s="39"/>
      <c r="AI20" s="28"/>
      <c r="AJ20" s="2"/>
    </row>
    <row r="21" spans="1:84" x14ac:dyDescent="0.2">
      <c r="B21" s="33" t="s">
        <v>44</v>
      </c>
      <c r="C21" s="34"/>
      <c r="D21" s="40"/>
      <c r="E21" s="36"/>
      <c r="F21" s="41" t="s">
        <v>25</v>
      </c>
      <c r="G21" s="42">
        <v>16</v>
      </c>
      <c r="H21" s="39"/>
      <c r="I21" s="35">
        <f t="shared" si="3"/>
        <v>0</v>
      </c>
      <c r="J21" s="39"/>
      <c r="K21" s="35">
        <f t="shared" si="4"/>
        <v>0</v>
      </c>
      <c r="L21" s="39"/>
      <c r="M21" s="28">
        <f t="shared" si="5"/>
        <v>0</v>
      </c>
      <c r="N21" s="39">
        <v>1</v>
      </c>
      <c r="O21" s="28">
        <f t="shared" si="6"/>
        <v>16</v>
      </c>
      <c r="P21" s="39">
        <v>1</v>
      </c>
      <c r="Q21" s="28">
        <f t="shared" si="8"/>
        <v>16</v>
      </c>
      <c r="R21" s="39">
        <v>1</v>
      </c>
      <c r="S21" s="28">
        <f t="shared" si="9"/>
        <v>16</v>
      </c>
      <c r="T21" s="39">
        <v>1</v>
      </c>
      <c r="U21" s="28">
        <f t="shared" ref="U21:U27" si="14">SUM(G21*T21)</f>
        <v>16</v>
      </c>
      <c r="V21" s="39">
        <v>1</v>
      </c>
      <c r="W21" s="28">
        <f t="shared" si="11"/>
        <v>16</v>
      </c>
      <c r="X21" s="39"/>
      <c r="Y21" s="28"/>
      <c r="Z21" s="39">
        <v>0</v>
      </c>
      <c r="AA21" s="28">
        <f t="shared" si="13"/>
        <v>0</v>
      </c>
      <c r="AB21" s="39"/>
      <c r="AC21" s="28"/>
      <c r="AD21" s="39"/>
      <c r="AE21" s="28"/>
      <c r="AF21" s="39"/>
      <c r="AG21" s="28"/>
      <c r="AH21" s="39"/>
      <c r="AI21" s="28"/>
      <c r="AJ21" s="2"/>
    </row>
    <row r="22" spans="1:84" x14ac:dyDescent="0.2">
      <c r="B22" s="33" t="s">
        <v>45</v>
      </c>
      <c r="C22" s="34"/>
      <c r="D22" s="35"/>
      <c r="E22" s="36"/>
      <c r="F22" s="37" t="s">
        <v>25</v>
      </c>
      <c r="G22" s="38">
        <v>9</v>
      </c>
      <c r="H22" s="39"/>
      <c r="I22" s="35">
        <f t="shared" si="3"/>
        <v>0</v>
      </c>
      <c r="J22" s="39"/>
      <c r="K22" s="35">
        <f t="shared" si="4"/>
        <v>0</v>
      </c>
      <c r="L22" s="39"/>
      <c r="M22" s="28">
        <f t="shared" si="5"/>
        <v>0</v>
      </c>
      <c r="O22" s="28">
        <f>SUM(G22*N21)</f>
        <v>9</v>
      </c>
      <c r="P22" s="39">
        <v>1</v>
      </c>
      <c r="Q22" s="28">
        <f t="shared" si="8"/>
        <v>9</v>
      </c>
      <c r="R22" s="39">
        <v>1</v>
      </c>
      <c r="S22" s="28">
        <f t="shared" si="9"/>
        <v>9</v>
      </c>
      <c r="T22" s="39"/>
      <c r="U22" s="28">
        <f t="shared" si="14"/>
        <v>0</v>
      </c>
      <c r="V22" s="39"/>
      <c r="W22" s="28">
        <f t="shared" si="11"/>
        <v>0</v>
      </c>
      <c r="X22" s="39"/>
      <c r="Y22" s="28">
        <f t="shared" ref="Y22:Y27" si="15">SUM(G22*X22)</f>
        <v>0</v>
      </c>
      <c r="Z22" s="39"/>
      <c r="AA22" s="28">
        <f t="shared" si="13"/>
        <v>0</v>
      </c>
      <c r="AB22" s="39"/>
      <c r="AC22" s="28">
        <f t="shared" ref="AC22:AC27" si="16">SUM(G22*AB22)</f>
        <v>0</v>
      </c>
      <c r="AD22" s="39"/>
      <c r="AE22" s="28">
        <f t="shared" ref="AE22:AE27" si="17">SUM(G22*AD22)</f>
        <v>0</v>
      </c>
      <c r="AF22" s="39"/>
      <c r="AG22" s="28">
        <f t="shared" ref="AG22:AG27" si="18">SUM(C22*AF22)</f>
        <v>0</v>
      </c>
      <c r="AH22" s="39"/>
      <c r="AI22" s="28">
        <f t="shared" ref="AI22:AI27" si="19">SUM(G22*AH22)</f>
        <v>0</v>
      </c>
      <c r="AJ22" s="2"/>
    </row>
    <row r="23" spans="1:84" x14ac:dyDescent="0.2">
      <c r="B23" s="33" t="s">
        <v>46</v>
      </c>
      <c r="C23" s="34"/>
      <c r="D23" s="35"/>
      <c r="E23" s="36"/>
      <c r="F23" s="37" t="s">
        <v>25</v>
      </c>
      <c r="G23" s="42">
        <v>10</v>
      </c>
      <c r="H23" s="43"/>
      <c r="I23" s="35">
        <f t="shared" si="3"/>
        <v>0</v>
      </c>
      <c r="J23" s="43"/>
      <c r="K23" s="35">
        <f t="shared" si="4"/>
        <v>0</v>
      </c>
      <c r="L23" s="43"/>
      <c r="M23" s="28">
        <f t="shared" si="5"/>
        <v>0</v>
      </c>
      <c r="N23" s="43"/>
      <c r="O23" s="28">
        <f t="shared" si="6"/>
        <v>0</v>
      </c>
      <c r="P23" s="39">
        <v>2</v>
      </c>
      <c r="Q23" s="28">
        <f t="shared" si="8"/>
        <v>20</v>
      </c>
      <c r="R23" s="43"/>
      <c r="S23" s="28"/>
      <c r="T23" s="43"/>
      <c r="U23" s="28">
        <f t="shared" si="14"/>
        <v>0</v>
      </c>
      <c r="V23" s="43"/>
      <c r="W23" s="28">
        <f t="shared" si="11"/>
        <v>0</v>
      </c>
      <c r="X23" s="43"/>
      <c r="Y23" s="28">
        <f t="shared" si="15"/>
        <v>0</v>
      </c>
      <c r="Z23" s="43"/>
      <c r="AA23" s="28">
        <f t="shared" si="13"/>
        <v>0</v>
      </c>
      <c r="AB23" s="43"/>
      <c r="AC23" s="28">
        <f t="shared" si="16"/>
        <v>0</v>
      </c>
      <c r="AD23" s="43"/>
      <c r="AE23" s="28">
        <f t="shared" si="17"/>
        <v>0</v>
      </c>
      <c r="AF23" s="43"/>
      <c r="AG23" s="28">
        <f t="shared" si="18"/>
        <v>0</v>
      </c>
      <c r="AH23" s="43"/>
      <c r="AI23" s="28">
        <f t="shared" si="19"/>
        <v>0</v>
      </c>
      <c r="AJ23" s="2"/>
    </row>
    <row r="24" spans="1:84" x14ac:dyDescent="0.2">
      <c r="B24" s="33" t="s">
        <v>47</v>
      </c>
      <c r="C24" s="34"/>
      <c r="D24" s="35"/>
      <c r="E24" s="36"/>
      <c r="F24" s="37" t="s">
        <v>25</v>
      </c>
      <c r="G24" s="42">
        <v>11</v>
      </c>
      <c r="H24" s="43"/>
      <c r="I24" s="35">
        <f t="shared" si="3"/>
        <v>0</v>
      </c>
      <c r="J24" s="43"/>
      <c r="K24" s="35">
        <f t="shared" si="4"/>
        <v>0</v>
      </c>
      <c r="L24" s="43"/>
      <c r="M24" s="28">
        <f t="shared" si="5"/>
        <v>0</v>
      </c>
      <c r="N24" s="43"/>
      <c r="O24" s="28">
        <f t="shared" si="6"/>
        <v>0</v>
      </c>
      <c r="P24" s="39">
        <v>2</v>
      </c>
      <c r="Q24" s="28">
        <f t="shared" si="8"/>
        <v>22</v>
      </c>
      <c r="R24" s="43"/>
      <c r="S24" s="28"/>
      <c r="T24" s="43"/>
      <c r="U24" s="28">
        <f t="shared" si="14"/>
        <v>0</v>
      </c>
      <c r="V24" s="43"/>
      <c r="W24" s="28">
        <f t="shared" si="11"/>
        <v>0</v>
      </c>
      <c r="X24" s="43"/>
      <c r="Y24" s="28">
        <f t="shared" si="15"/>
        <v>0</v>
      </c>
      <c r="Z24" s="43"/>
      <c r="AA24" s="28">
        <f t="shared" si="13"/>
        <v>0</v>
      </c>
      <c r="AB24" s="43"/>
      <c r="AC24" s="28">
        <f t="shared" si="16"/>
        <v>0</v>
      </c>
      <c r="AD24" s="43"/>
      <c r="AE24" s="28">
        <f t="shared" si="17"/>
        <v>0</v>
      </c>
      <c r="AF24" s="43"/>
      <c r="AG24" s="28">
        <f t="shared" si="18"/>
        <v>0</v>
      </c>
      <c r="AH24" s="43"/>
      <c r="AI24" s="28">
        <f t="shared" si="19"/>
        <v>0</v>
      </c>
      <c r="AJ24" s="2"/>
    </row>
    <row r="25" spans="1:84" x14ac:dyDescent="0.2">
      <c r="B25" s="33" t="s">
        <v>48</v>
      </c>
      <c r="C25" s="34"/>
      <c r="D25" s="35"/>
      <c r="E25" s="36"/>
      <c r="F25" s="37" t="s">
        <v>25</v>
      </c>
      <c r="G25" s="42">
        <v>0.75</v>
      </c>
      <c r="H25" s="43"/>
      <c r="I25" s="35">
        <f t="shared" si="3"/>
        <v>0</v>
      </c>
      <c r="J25" s="43"/>
      <c r="K25" s="35">
        <f t="shared" si="4"/>
        <v>0</v>
      </c>
      <c r="L25" s="43"/>
      <c r="M25" s="28">
        <f t="shared" si="5"/>
        <v>0</v>
      </c>
      <c r="N25" s="43"/>
      <c r="O25" s="28">
        <f t="shared" si="6"/>
        <v>0</v>
      </c>
      <c r="P25" s="43">
        <v>4</v>
      </c>
      <c r="Q25" s="28">
        <f t="shared" si="8"/>
        <v>3</v>
      </c>
      <c r="R25" s="43">
        <v>0</v>
      </c>
      <c r="S25" s="28">
        <f>SUM(G25*R25)</f>
        <v>0</v>
      </c>
      <c r="T25" s="43"/>
      <c r="U25" s="28">
        <f t="shared" si="14"/>
        <v>0</v>
      </c>
      <c r="V25" s="43"/>
      <c r="W25" s="28">
        <f t="shared" si="11"/>
        <v>0</v>
      </c>
      <c r="X25" s="43"/>
      <c r="Y25" s="28">
        <f t="shared" si="15"/>
        <v>0</v>
      </c>
      <c r="Z25" s="43"/>
      <c r="AA25" s="28">
        <f t="shared" si="13"/>
        <v>0</v>
      </c>
      <c r="AB25" s="43"/>
      <c r="AC25" s="28">
        <f t="shared" si="16"/>
        <v>0</v>
      </c>
      <c r="AD25" s="43"/>
      <c r="AE25" s="28">
        <f t="shared" si="17"/>
        <v>0</v>
      </c>
      <c r="AF25" s="43"/>
      <c r="AG25" s="28">
        <f t="shared" si="18"/>
        <v>0</v>
      </c>
      <c r="AH25" s="43"/>
      <c r="AI25" s="28">
        <f t="shared" si="19"/>
        <v>0</v>
      </c>
      <c r="AJ25" s="2"/>
    </row>
    <row r="26" spans="1:84" x14ac:dyDescent="0.2">
      <c r="B26" s="33" t="s">
        <v>49</v>
      </c>
      <c r="C26" s="44"/>
      <c r="D26" s="40"/>
      <c r="E26" s="36"/>
      <c r="F26" s="37" t="s">
        <v>25</v>
      </c>
      <c r="G26" s="42">
        <v>2</v>
      </c>
      <c r="H26" s="43"/>
      <c r="I26" s="35">
        <f t="shared" si="3"/>
        <v>0</v>
      </c>
      <c r="J26" s="43"/>
      <c r="K26" s="35">
        <f t="shared" si="4"/>
        <v>0</v>
      </c>
      <c r="L26" s="43"/>
      <c r="M26" s="28">
        <f t="shared" si="5"/>
        <v>0</v>
      </c>
      <c r="N26" s="43"/>
      <c r="O26" s="28">
        <f t="shared" si="6"/>
        <v>0</v>
      </c>
      <c r="P26" s="43">
        <v>10</v>
      </c>
      <c r="Q26" s="28">
        <f t="shared" si="8"/>
        <v>20</v>
      </c>
      <c r="R26" s="43"/>
      <c r="S26" s="28"/>
      <c r="T26" s="43"/>
      <c r="U26" s="28">
        <f t="shared" si="14"/>
        <v>0</v>
      </c>
      <c r="V26" s="43"/>
      <c r="W26" s="28">
        <f t="shared" si="11"/>
        <v>0</v>
      </c>
      <c r="X26" s="43"/>
      <c r="Y26" s="28">
        <f t="shared" si="15"/>
        <v>0</v>
      </c>
      <c r="Z26" s="43"/>
      <c r="AA26" s="28">
        <f t="shared" si="13"/>
        <v>0</v>
      </c>
      <c r="AB26" s="43"/>
      <c r="AC26" s="28">
        <f t="shared" si="16"/>
        <v>0</v>
      </c>
      <c r="AD26" s="43"/>
      <c r="AE26" s="28">
        <f t="shared" si="17"/>
        <v>0</v>
      </c>
      <c r="AF26" s="43"/>
      <c r="AG26" s="28">
        <f t="shared" si="18"/>
        <v>0</v>
      </c>
      <c r="AH26" s="43"/>
      <c r="AI26" s="28">
        <f t="shared" si="19"/>
        <v>0</v>
      </c>
      <c r="AJ26" s="2"/>
    </row>
    <row r="27" spans="1:84" s="2" customFormat="1" x14ac:dyDescent="0.2">
      <c r="A27"/>
      <c r="B27" s="33" t="s">
        <v>50</v>
      </c>
      <c r="C27" s="44"/>
      <c r="D27" s="40"/>
      <c r="E27" s="36"/>
      <c r="F27" s="41" t="s">
        <v>25</v>
      </c>
      <c r="G27" s="42">
        <v>32</v>
      </c>
      <c r="H27" s="43"/>
      <c r="I27" s="35">
        <f t="shared" si="3"/>
        <v>0</v>
      </c>
      <c r="J27" s="43"/>
      <c r="K27" s="35">
        <f t="shared" si="4"/>
        <v>0</v>
      </c>
      <c r="L27" s="43"/>
      <c r="M27" s="28">
        <f t="shared" si="5"/>
        <v>0</v>
      </c>
      <c r="N27" s="43"/>
      <c r="O27" s="28">
        <f t="shared" si="6"/>
        <v>0</v>
      </c>
      <c r="P27" s="43"/>
      <c r="Q27" s="28">
        <f t="shared" si="8"/>
        <v>0</v>
      </c>
      <c r="R27" s="43"/>
      <c r="S27" s="29"/>
      <c r="T27" s="43"/>
      <c r="U27" s="28">
        <f t="shared" si="14"/>
        <v>0</v>
      </c>
      <c r="V27" s="43"/>
      <c r="W27" s="28">
        <f t="shared" si="11"/>
        <v>0</v>
      </c>
      <c r="X27" s="43"/>
      <c r="Y27" s="28">
        <f t="shared" si="15"/>
        <v>0</v>
      </c>
      <c r="Z27" s="43"/>
      <c r="AA27" s="28">
        <f t="shared" si="13"/>
        <v>0</v>
      </c>
      <c r="AB27" s="43"/>
      <c r="AC27" s="28">
        <f t="shared" si="16"/>
        <v>0</v>
      </c>
      <c r="AD27" s="43">
        <v>3</v>
      </c>
      <c r="AE27" s="28">
        <f t="shared" si="17"/>
        <v>96</v>
      </c>
      <c r="AF27" s="43"/>
      <c r="AG27" s="28">
        <f t="shared" si="18"/>
        <v>0</v>
      </c>
      <c r="AH27" s="43"/>
      <c r="AI27" s="28">
        <f t="shared" si="19"/>
        <v>0</v>
      </c>
      <c r="AK27" s="4"/>
      <c r="AL27" s="4"/>
      <c r="AM27" s="4"/>
      <c r="AN27" s="4"/>
      <c r="AO27" s="4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2" customFormat="1" x14ac:dyDescent="0.2">
      <c r="A28"/>
      <c r="B28" s="30" t="s">
        <v>51</v>
      </c>
      <c r="C28" s="44"/>
      <c r="D28" s="40"/>
      <c r="E28" s="36" t="s">
        <v>52</v>
      </c>
      <c r="F28" s="41" t="s">
        <v>25</v>
      </c>
      <c r="G28" s="42">
        <v>32</v>
      </c>
      <c r="H28" s="43"/>
      <c r="I28" s="35">
        <f t="shared" si="3"/>
        <v>0</v>
      </c>
      <c r="J28" s="43"/>
      <c r="K28" s="35">
        <f t="shared" si="4"/>
        <v>0</v>
      </c>
      <c r="L28" s="43"/>
      <c r="M28" s="28">
        <f t="shared" si="5"/>
        <v>0</v>
      </c>
      <c r="N28" s="43">
        <v>1</v>
      </c>
      <c r="O28" s="28">
        <f t="shared" si="6"/>
        <v>32</v>
      </c>
      <c r="P28" s="43">
        <v>1</v>
      </c>
      <c r="Q28" s="28">
        <f t="shared" si="8"/>
        <v>32</v>
      </c>
      <c r="R28" s="43">
        <v>1</v>
      </c>
      <c r="S28" s="28">
        <f>SUM(G28*R28)</f>
        <v>32</v>
      </c>
      <c r="T28" s="43"/>
      <c r="U28" s="28"/>
      <c r="V28" s="43"/>
      <c r="W28" s="28">
        <f t="shared" si="11"/>
        <v>0</v>
      </c>
      <c r="X28" s="43"/>
      <c r="Y28" s="28"/>
      <c r="Z28" s="43"/>
      <c r="AA28" s="28"/>
      <c r="AB28" s="43"/>
      <c r="AC28" s="28"/>
      <c r="AD28" s="43"/>
      <c r="AE28" s="28"/>
      <c r="AF28" s="43"/>
      <c r="AG28" s="28"/>
      <c r="AH28" s="43"/>
      <c r="AI28" s="28"/>
      <c r="AK28" s="4"/>
      <c r="AL28" s="4"/>
      <c r="AM28" s="4"/>
      <c r="AN28" s="4"/>
      <c r="AO28" s="4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2" customFormat="1" x14ac:dyDescent="0.2">
      <c r="A29"/>
      <c r="B29" s="30" t="s">
        <v>51</v>
      </c>
      <c r="C29" s="44"/>
      <c r="D29" s="40"/>
      <c r="E29" s="36" t="s">
        <v>53</v>
      </c>
      <c r="F29" s="41" t="s">
        <v>25</v>
      </c>
      <c r="G29" s="42">
        <v>16</v>
      </c>
      <c r="H29" s="43"/>
      <c r="I29" s="35">
        <f t="shared" si="3"/>
        <v>0</v>
      </c>
      <c r="J29" s="43"/>
      <c r="K29" s="35">
        <f t="shared" si="4"/>
        <v>0</v>
      </c>
      <c r="L29" s="43"/>
      <c r="M29" s="28">
        <f t="shared" si="5"/>
        <v>0</v>
      </c>
      <c r="N29" s="43"/>
      <c r="O29" s="28">
        <f t="shared" si="6"/>
        <v>0</v>
      </c>
      <c r="P29" s="43"/>
      <c r="Q29" s="28"/>
      <c r="R29" s="43"/>
      <c r="S29" s="28"/>
      <c r="T29" s="43">
        <v>1</v>
      </c>
      <c r="U29" s="28">
        <v>32</v>
      </c>
      <c r="V29" s="43">
        <v>1</v>
      </c>
      <c r="W29" s="28">
        <v>32</v>
      </c>
      <c r="X29" s="43"/>
      <c r="Y29" s="28"/>
      <c r="Z29" s="43">
        <v>1</v>
      </c>
      <c r="AA29" s="28">
        <v>32</v>
      </c>
      <c r="AB29" s="43">
        <v>1</v>
      </c>
      <c r="AC29" s="28">
        <v>32</v>
      </c>
      <c r="AD29" s="43"/>
      <c r="AE29" s="28"/>
      <c r="AF29" s="43"/>
      <c r="AG29" s="28"/>
      <c r="AH29" s="43"/>
      <c r="AI29" s="28"/>
      <c r="AK29" s="4"/>
      <c r="AL29" s="4"/>
      <c r="AM29" s="4"/>
      <c r="AN29" s="4"/>
      <c r="AO29" s="4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2" customFormat="1" x14ac:dyDescent="0.2">
      <c r="A30"/>
      <c r="B30" s="33" t="s">
        <v>54</v>
      </c>
      <c r="C30" s="44"/>
      <c r="D30" s="40"/>
      <c r="E30" s="36"/>
      <c r="F30" s="41" t="s">
        <v>25</v>
      </c>
      <c r="G30" s="42">
        <v>16</v>
      </c>
      <c r="H30" s="43"/>
      <c r="I30" s="35">
        <f t="shared" si="3"/>
        <v>0</v>
      </c>
      <c r="J30" s="43"/>
      <c r="K30" s="35">
        <f t="shared" si="4"/>
        <v>0</v>
      </c>
      <c r="L30" s="43"/>
      <c r="M30" s="28">
        <f>SUM(G30*L30)</f>
        <v>0</v>
      </c>
      <c r="N30" s="43">
        <v>4</v>
      </c>
      <c r="O30" s="28">
        <f>SUM(G30*N30)</f>
        <v>64</v>
      </c>
      <c r="P30" s="43"/>
      <c r="Q30" s="28"/>
      <c r="R30" s="43">
        <v>4</v>
      </c>
      <c r="S30" s="28">
        <f>SUM(G30*R30)</f>
        <v>64</v>
      </c>
      <c r="T30" s="43"/>
      <c r="U30" s="28"/>
      <c r="V30" s="43"/>
      <c r="W30" s="28">
        <f t="shared" si="11"/>
        <v>0</v>
      </c>
      <c r="X30" s="43"/>
      <c r="Y30" s="28"/>
      <c r="Z30" s="43"/>
      <c r="AA30" s="28"/>
      <c r="AB30" s="43"/>
      <c r="AC30" s="28"/>
      <c r="AD30" s="43"/>
      <c r="AE30" s="28"/>
      <c r="AF30" s="43"/>
      <c r="AG30" s="28"/>
      <c r="AH30" s="43"/>
      <c r="AI30" s="28"/>
      <c r="AK30" s="4"/>
      <c r="AL30" s="4"/>
      <c r="AM30" s="4"/>
      <c r="AN30" s="4"/>
      <c r="AO30" s="4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2" customFormat="1" x14ac:dyDescent="0.2">
      <c r="A31"/>
      <c r="B31" s="33" t="s">
        <v>55</v>
      </c>
      <c r="C31" s="44"/>
      <c r="D31" s="40"/>
      <c r="E31" s="36"/>
      <c r="F31" s="41" t="s">
        <v>25</v>
      </c>
      <c r="G31" s="42">
        <v>16</v>
      </c>
      <c r="H31" s="43"/>
      <c r="I31" s="35">
        <f t="shared" si="3"/>
        <v>0</v>
      </c>
      <c r="J31" s="43"/>
      <c r="K31" s="35">
        <f t="shared" si="4"/>
        <v>0</v>
      </c>
      <c r="L31" s="43"/>
      <c r="M31" s="28">
        <f t="shared" si="5"/>
        <v>0</v>
      </c>
      <c r="N31" s="43"/>
      <c r="O31" s="28">
        <f t="shared" si="6"/>
        <v>0</v>
      </c>
      <c r="P31" s="43"/>
      <c r="Q31" s="28">
        <f>SUM(G31*P31)</f>
        <v>0</v>
      </c>
      <c r="R31" s="43"/>
      <c r="S31" s="28">
        <f>SUM(G31*R31)</f>
        <v>0</v>
      </c>
      <c r="T31" s="43"/>
      <c r="U31" s="28">
        <f>SUM(G31*T31)</f>
        <v>0</v>
      </c>
      <c r="V31" s="43"/>
      <c r="W31" s="28">
        <f t="shared" si="11"/>
        <v>0</v>
      </c>
      <c r="X31" s="43"/>
      <c r="Y31" s="28">
        <f>SUM(G31*X31)</f>
        <v>0</v>
      </c>
      <c r="Z31" s="43"/>
      <c r="AA31" s="28">
        <f>SUM(G31*Z31)</f>
        <v>0</v>
      </c>
      <c r="AB31" s="43"/>
      <c r="AC31" s="28">
        <f>SUM(G31*AB31)</f>
        <v>0</v>
      </c>
      <c r="AD31" s="43"/>
      <c r="AE31" s="28"/>
      <c r="AF31" s="43">
        <v>6</v>
      </c>
      <c r="AG31" s="28">
        <f>SUM(G31*AF31)</f>
        <v>96</v>
      </c>
      <c r="AH31" s="43">
        <v>18</v>
      </c>
      <c r="AI31" s="28">
        <f>SUM(G31*AH31)</f>
        <v>288</v>
      </c>
      <c r="AK31" s="4"/>
      <c r="AL31" s="4"/>
      <c r="AM31" s="4"/>
      <c r="AN31" s="4"/>
      <c r="AO31" s="4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2" customFormat="1" ht="16" thickBot="1" x14ac:dyDescent="0.25">
      <c r="A32"/>
      <c r="B32" s="33"/>
      <c r="C32" s="34"/>
      <c r="D32" s="35"/>
      <c r="E32" s="36"/>
      <c r="F32" s="41"/>
      <c r="G32" s="42"/>
      <c r="H32" s="43"/>
      <c r="I32" s="35">
        <f t="shared" si="3"/>
        <v>0</v>
      </c>
      <c r="J32" s="43"/>
      <c r="K32" s="35">
        <f t="shared" si="4"/>
        <v>0</v>
      </c>
      <c r="L32" s="43"/>
      <c r="M32" s="28">
        <f t="shared" si="5"/>
        <v>0</v>
      </c>
      <c r="N32" s="43"/>
      <c r="O32" s="28">
        <f t="shared" si="6"/>
        <v>0</v>
      </c>
      <c r="P32" s="43"/>
      <c r="Q32" s="28">
        <f>SUM(G32*P32)</f>
        <v>0</v>
      </c>
      <c r="R32" s="43"/>
      <c r="S32" s="28">
        <f>SUM(G32*R32)</f>
        <v>0</v>
      </c>
      <c r="T32" s="43"/>
      <c r="U32" s="28">
        <f>SUM(G32*T32)</f>
        <v>0</v>
      </c>
      <c r="V32" s="43"/>
      <c r="W32" s="28">
        <f t="shared" si="11"/>
        <v>0</v>
      </c>
      <c r="X32" s="43"/>
      <c r="Y32" s="28">
        <f>SUM(G32*X32)</f>
        <v>0</v>
      </c>
      <c r="Z32" s="43"/>
      <c r="AA32" s="28">
        <f>SUM(G32*Z32)</f>
        <v>0</v>
      </c>
      <c r="AB32" s="43"/>
      <c r="AC32" s="28">
        <f>SUM(G32*AB32)</f>
        <v>0</v>
      </c>
      <c r="AD32" s="43"/>
      <c r="AE32" s="28">
        <f>SUM(G32*AD32)</f>
        <v>0</v>
      </c>
      <c r="AF32" s="43"/>
      <c r="AG32" s="28">
        <f>SUM(C32*AF32)</f>
        <v>0</v>
      </c>
      <c r="AH32" s="43"/>
      <c r="AI32" s="28">
        <f>SUM(G32*AH32)</f>
        <v>0</v>
      </c>
      <c r="AK32" s="4"/>
      <c r="AL32" s="4"/>
      <c r="AM32" s="4"/>
      <c r="AN32" s="4"/>
      <c r="AO32" s="4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2" customFormat="1" ht="16" thickBot="1" x14ac:dyDescent="0.25">
      <c r="A33"/>
      <c r="B33" s="45"/>
      <c r="C33" s="46"/>
      <c r="D33" s="47"/>
      <c r="E33" s="48"/>
      <c r="F33" s="104" t="s">
        <v>56</v>
      </c>
      <c r="G33" s="105"/>
      <c r="H33" s="49"/>
      <c r="I33" s="50">
        <f>SUM(I4:I32)</f>
        <v>141.4</v>
      </c>
      <c r="J33" s="49"/>
      <c r="K33" s="50">
        <f>SUM(K4:K32)</f>
        <v>163.9</v>
      </c>
      <c r="L33" s="49"/>
      <c r="M33" s="50">
        <f>SUM(M4:M32)</f>
        <v>45.6</v>
      </c>
      <c r="N33" s="49"/>
      <c r="O33" s="50">
        <f>SUM(O4:O32)</f>
        <v>219.45</v>
      </c>
      <c r="P33" s="49"/>
      <c r="Q33" s="50">
        <f>SUM(Q4:Q32)</f>
        <v>183.9</v>
      </c>
      <c r="R33" s="49"/>
      <c r="S33" s="50">
        <f>SUM(S4:S32)</f>
        <v>226.10000000000002</v>
      </c>
      <c r="T33" s="49"/>
      <c r="U33" s="50">
        <f>SUM(U4:U32)</f>
        <v>113.1</v>
      </c>
      <c r="V33" s="49"/>
      <c r="W33" s="50">
        <f>SUM(W4:W32)</f>
        <v>113.1</v>
      </c>
      <c r="X33" s="49"/>
      <c r="Y33" s="50">
        <f>SUM(Y4:Y32)</f>
        <v>58.7</v>
      </c>
      <c r="Z33" s="49"/>
      <c r="AA33" s="50">
        <f>SUM(AA4:AA32)</f>
        <v>68.3</v>
      </c>
      <c r="AB33" s="49"/>
      <c r="AC33" s="50">
        <f>SUM(AC4:AC32)</f>
        <v>78.8</v>
      </c>
      <c r="AD33" s="49"/>
      <c r="AE33" s="50">
        <f>SUM(AE4:AE32)</f>
        <v>240.5</v>
      </c>
      <c r="AF33" s="49"/>
      <c r="AG33" s="50">
        <f>SUM(AG4:AG32)</f>
        <v>112</v>
      </c>
      <c r="AH33" s="49"/>
      <c r="AI33" s="50">
        <f>SUM(AI4:AI32)</f>
        <v>320</v>
      </c>
      <c r="AK33" s="4"/>
      <c r="AL33" s="4"/>
      <c r="AM33" s="4"/>
      <c r="AN33" s="4"/>
      <c r="AO33" s="4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2" customFormat="1" ht="16" thickBot="1" x14ac:dyDescent="0.25">
      <c r="A34"/>
      <c r="B34"/>
      <c r="E34"/>
      <c r="F34" s="51"/>
      <c r="G34" s="51"/>
      <c r="H34" s="51"/>
      <c r="I34" s="52"/>
      <c r="J34" s="51"/>
      <c r="K34" s="52"/>
      <c r="L34" s="51"/>
      <c r="M34" s="52"/>
      <c r="N34" s="51"/>
      <c r="O34" s="52"/>
      <c r="P34" s="51"/>
      <c r="Q34" s="52"/>
      <c r="R34" s="51"/>
      <c r="S34" s="52"/>
      <c r="T34" s="51"/>
      <c r="U34" s="52"/>
      <c r="V34" s="51"/>
      <c r="W34" s="52"/>
      <c r="X34" s="51"/>
      <c r="Y34" s="52"/>
      <c r="Z34" s="51"/>
      <c r="AA34" s="52"/>
      <c r="AB34" s="51"/>
      <c r="AC34" s="52"/>
      <c r="AD34" s="51"/>
      <c r="AE34" s="52"/>
      <c r="AF34" s="51"/>
      <c r="AG34" s="52"/>
      <c r="AH34" s="51"/>
      <c r="AI34" s="52"/>
      <c r="AJ34" s="51"/>
      <c r="AK34" s="4"/>
      <c r="AL34" s="4"/>
      <c r="AM34" s="4"/>
      <c r="AN34" s="4"/>
      <c r="AO34" s="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2" customFormat="1" ht="16" thickBot="1" x14ac:dyDescent="0.25">
      <c r="A35"/>
      <c r="B35" s="53" t="s">
        <v>57</v>
      </c>
      <c r="E35"/>
      <c r="F35" s="51"/>
      <c r="G35" s="51"/>
      <c r="H35" s="51"/>
      <c r="I35" s="52"/>
      <c r="J35" s="51"/>
      <c r="K35" s="52"/>
      <c r="L35" s="51"/>
      <c r="M35" s="52"/>
      <c r="N35" s="51"/>
      <c r="O35" s="51"/>
      <c r="P35" s="51"/>
      <c r="Q35" s="52"/>
      <c r="R35" s="51"/>
      <c r="S35" s="52"/>
      <c r="T35" s="51"/>
      <c r="U35" s="52"/>
      <c r="V35" s="51"/>
      <c r="W35" s="52"/>
      <c r="X35" s="51"/>
      <c r="Y35" s="52"/>
      <c r="Z35" s="51"/>
      <c r="AA35" s="52"/>
      <c r="AB35" s="51"/>
      <c r="AC35" s="52"/>
      <c r="AD35" s="51"/>
      <c r="AE35" s="52"/>
      <c r="AF35" s="51"/>
      <c r="AG35" s="52"/>
      <c r="AH35" s="51"/>
      <c r="AI35" s="52"/>
      <c r="AJ35" s="51"/>
      <c r="AK35" s="4"/>
      <c r="AL35" s="4"/>
      <c r="AM35" s="4"/>
      <c r="AN35" s="4"/>
      <c r="AO35" s="4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2" customFormat="1" x14ac:dyDescent="0.2">
      <c r="A36"/>
      <c r="B36" s="21" t="s">
        <v>51</v>
      </c>
      <c r="C36" s="54"/>
      <c r="D36" s="23"/>
      <c r="E36" s="55" t="s">
        <v>58</v>
      </c>
      <c r="F36" s="56" t="s">
        <v>59</v>
      </c>
      <c r="G36" s="23">
        <v>32</v>
      </c>
      <c r="H36" s="56">
        <v>2</v>
      </c>
      <c r="I36" s="23">
        <f t="shared" ref="I36" si="20">SUM(G36*H36)</f>
        <v>64</v>
      </c>
      <c r="J36" s="56">
        <v>2</v>
      </c>
      <c r="K36" s="23">
        <f t="shared" ref="K36" si="21">SUM(G36*J36)</f>
        <v>64</v>
      </c>
      <c r="L36" s="56">
        <v>1</v>
      </c>
      <c r="M36" s="23">
        <f>SUM(G36*L36)</f>
        <v>32</v>
      </c>
      <c r="N36" s="56">
        <v>0</v>
      </c>
      <c r="O36" s="23">
        <f>SUM(G36*N36)</f>
        <v>0</v>
      </c>
      <c r="P36" s="56">
        <v>1</v>
      </c>
      <c r="Q36" s="23">
        <f>SUM(G36*P36)</f>
        <v>32</v>
      </c>
      <c r="R36" s="56">
        <v>0</v>
      </c>
      <c r="S36" s="23">
        <f>SUM(G36*R36)</f>
        <v>0</v>
      </c>
      <c r="T36" s="56">
        <v>0</v>
      </c>
      <c r="U36" s="23">
        <f>SUM(G36*T36)</f>
        <v>0</v>
      </c>
      <c r="V36" s="56">
        <v>0</v>
      </c>
      <c r="W36" s="23">
        <f>SUM(G36*V36)</f>
        <v>0</v>
      </c>
      <c r="X36" s="56">
        <v>0</v>
      </c>
      <c r="Y36" s="23">
        <f>SUM(G36*X36)</f>
        <v>0</v>
      </c>
      <c r="Z36" s="56">
        <v>0</v>
      </c>
      <c r="AA36" s="23">
        <f>SUM(G36*Z36)</f>
        <v>0</v>
      </c>
      <c r="AB36" s="56">
        <v>0</v>
      </c>
      <c r="AC36" s="23">
        <f>SUM(G36*AB36)</f>
        <v>0</v>
      </c>
      <c r="AD36" s="56"/>
      <c r="AE36" s="23">
        <v>0</v>
      </c>
      <c r="AF36" s="56">
        <v>0</v>
      </c>
      <c r="AG36" s="23">
        <v>0</v>
      </c>
      <c r="AH36" s="56">
        <v>0</v>
      </c>
      <c r="AI36" s="23">
        <v>0</v>
      </c>
      <c r="AK36" s="4"/>
      <c r="AL36" s="4"/>
      <c r="AM36" s="4"/>
      <c r="AN36" s="4"/>
      <c r="AO36" s="4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2" customFormat="1" x14ac:dyDescent="0.2">
      <c r="A37"/>
      <c r="B37" s="33" t="s">
        <v>60</v>
      </c>
      <c r="C37" s="38"/>
      <c r="D37" s="35"/>
      <c r="E37" s="57"/>
      <c r="F37" s="39" t="s">
        <v>59</v>
      </c>
      <c r="G37" s="35">
        <v>32</v>
      </c>
      <c r="H37" s="27"/>
      <c r="I37" s="28"/>
      <c r="J37" s="27"/>
      <c r="K37" s="28"/>
      <c r="L37" s="27"/>
      <c r="M37" s="28"/>
      <c r="N37" s="39"/>
      <c r="O37" s="35"/>
      <c r="P37" s="27"/>
      <c r="Q37" s="28"/>
      <c r="R37" s="27"/>
      <c r="S37" s="28"/>
      <c r="T37" s="27"/>
      <c r="U37" s="28"/>
      <c r="V37" s="27"/>
      <c r="W37" s="28"/>
      <c r="X37" s="27"/>
      <c r="Y37" s="28"/>
      <c r="Z37" s="27"/>
      <c r="AA37" s="28"/>
      <c r="AB37" s="39">
        <v>1</v>
      </c>
      <c r="AC37" s="35">
        <v>32</v>
      </c>
      <c r="AD37" s="39"/>
      <c r="AE37" s="35"/>
      <c r="AF37" s="39"/>
      <c r="AG37" s="35"/>
      <c r="AH37" s="39"/>
      <c r="AI37" s="35"/>
      <c r="AK37" s="4"/>
      <c r="AL37" s="4"/>
      <c r="AM37" s="4"/>
      <c r="AN37" s="4"/>
      <c r="AO37" s="4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2" customFormat="1" x14ac:dyDescent="0.2">
      <c r="A38"/>
      <c r="B38" s="33" t="s">
        <v>61</v>
      </c>
      <c r="C38" s="38"/>
      <c r="D38" s="35"/>
      <c r="E38" s="57"/>
      <c r="F38" s="39" t="s">
        <v>59</v>
      </c>
      <c r="G38" s="35">
        <v>32</v>
      </c>
      <c r="H38" s="39">
        <v>0</v>
      </c>
      <c r="I38" s="35">
        <f t="shared" ref="I38:I41" si="22">SUM(G38*H38)</f>
        <v>0</v>
      </c>
      <c r="J38" s="39">
        <v>0</v>
      </c>
      <c r="K38" s="35">
        <f t="shared" ref="K38:K41" si="23">SUM(G38*J38)</f>
        <v>0</v>
      </c>
      <c r="L38" s="39">
        <v>0</v>
      </c>
      <c r="M38" s="35">
        <f>SUM(G38*L38)</f>
        <v>0</v>
      </c>
      <c r="N38" s="39">
        <v>0</v>
      </c>
      <c r="O38" s="35">
        <f t="shared" ref="O38:O41" si="24">SUM(G38*N38)</f>
        <v>0</v>
      </c>
      <c r="P38" s="39">
        <v>0</v>
      </c>
      <c r="Q38" s="35">
        <f>SUM(G38*P38)</f>
        <v>0</v>
      </c>
      <c r="R38" s="39">
        <v>0</v>
      </c>
      <c r="S38" s="35">
        <f>SUM(G38*R38)</f>
        <v>0</v>
      </c>
      <c r="T38" s="39">
        <v>0</v>
      </c>
      <c r="U38" s="35">
        <f>SUM(G38*T38)</f>
        <v>0</v>
      </c>
      <c r="V38" s="39">
        <v>0</v>
      </c>
      <c r="W38" s="35">
        <f>SUM(G38*V38)</f>
        <v>0</v>
      </c>
      <c r="X38" s="39">
        <v>0</v>
      </c>
      <c r="Y38" s="35">
        <f>SUM(G38*X38)</f>
        <v>0</v>
      </c>
      <c r="Z38" s="39">
        <v>0</v>
      </c>
      <c r="AA38" s="35">
        <f>SUM(G38*Z38)</f>
        <v>0</v>
      </c>
      <c r="AB38" s="39">
        <v>0</v>
      </c>
      <c r="AC38" s="35">
        <f>SUM(G38*AB38)</f>
        <v>0</v>
      </c>
      <c r="AD38" s="39">
        <v>0</v>
      </c>
      <c r="AE38" s="35">
        <f>SUM(G38*AD38)</f>
        <v>0</v>
      </c>
      <c r="AF38" s="39">
        <v>0</v>
      </c>
      <c r="AG38" s="35">
        <f>SUM(G38*AF38)</f>
        <v>0</v>
      </c>
      <c r="AH38" s="39">
        <v>0</v>
      </c>
      <c r="AI38" s="35">
        <f>SUM(I38*AH38)</f>
        <v>0</v>
      </c>
      <c r="AK38" s="4"/>
      <c r="AL38" s="4"/>
      <c r="AM38" s="4"/>
      <c r="AN38" s="4"/>
      <c r="AO38" s="4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2" customFormat="1" x14ac:dyDescent="0.2">
      <c r="A39"/>
      <c r="B39" s="33" t="s">
        <v>62</v>
      </c>
      <c r="C39" s="38"/>
      <c r="D39" s="35"/>
      <c r="E39" s="57"/>
      <c r="F39" s="39" t="s">
        <v>59</v>
      </c>
      <c r="G39" s="35">
        <v>32</v>
      </c>
      <c r="H39" s="39">
        <v>0</v>
      </c>
      <c r="I39" s="35">
        <f t="shared" si="22"/>
        <v>0</v>
      </c>
      <c r="J39" s="39">
        <v>0</v>
      </c>
      <c r="K39" s="35">
        <f t="shared" si="23"/>
        <v>0</v>
      </c>
      <c r="L39" s="39">
        <v>0</v>
      </c>
      <c r="M39" s="35">
        <f>SUM(G39*L39)</f>
        <v>0</v>
      </c>
      <c r="N39" s="39">
        <v>0</v>
      </c>
      <c r="O39" s="35">
        <f t="shared" si="24"/>
        <v>0</v>
      </c>
      <c r="P39" s="39">
        <v>0</v>
      </c>
      <c r="Q39" s="35">
        <f>SUM(G39*P39)</f>
        <v>0</v>
      </c>
      <c r="R39" s="39">
        <v>0</v>
      </c>
      <c r="S39" s="35">
        <f>SUM(G39*R39)</f>
        <v>0</v>
      </c>
      <c r="T39" s="39">
        <v>0</v>
      </c>
      <c r="U39" s="35">
        <f>SUM(G39*T39)</f>
        <v>0</v>
      </c>
      <c r="V39" s="39">
        <v>0</v>
      </c>
      <c r="W39" s="35">
        <f>SUM(G39*V39)</f>
        <v>0</v>
      </c>
      <c r="X39" s="39">
        <v>0</v>
      </c>
      <c r="Y39" s="35">
        <f>SUM(G39*X39)</f>
        <v>0</v>
      </c>
      <c r="Z39" s="39">
        <v>0</v>
      </c>
      <c r="AA39" s="35">
        <f>SUM(G39*Z39)</f>
        <v>0</v>
      </c>
      <c r="AB39" s="39">
        <v>0</v>
      </c>
      <c r="AC39" s="35">
        <f>SUM(G39*AB39)</f>
        <v>0</v>
      </c>
      <c r="AD39" s="39">
        <v>0</v>
      </c>
      <c r="AE39" s="35">
        <f>SUM(G39*AD39)</f>
        <v>0</v>
      </c>
      <c r="AF39" s="39">
        <v>0</v>
      </c>
      <c r="AG39" s="35">
        <f>SUM(G39*AF39)</f>
        <v>0</v>
      </c>
      <c r="AH39" s="39">
        <v>0</v>
      </c>
      <c r="AI39" s="35">
        <f>SUM(I39*AH39)</f>
        <v>0</v>
      </c>
      <c r="AK39" s="4"/>
      <c r="AL39" s="4"/>
      <c r="AM39" s="4"/>
      <c r="AN39" s="4"/>
      <c r="AO39" s="4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2" customFormat="1" x14ac:dyDescent="0.2">
      <c r="A40"/>
      <c r="B40" s="33" t="s">
        <v>63</v>
      </c>
      <c r="C40" s="38"/>
      <c r="D40" s="35"/>
      <c r="E40" s="57"/>
      <c r="F40" s="43" t="s">
        <v>59</v>
      </c>
      <c r="G40" s="40">
        <v>63</v>
      </c>
      <c r="H40" s="43"/>
      <c r="I40" s="40"/>
      <c r="J40" s="43">
        <v>2</v>
      </c>
      <c r="K40" s="35">
        <f t="shared" si="23"/>
        <v>126</v>
      </c>
      <c r="L40" s="43"/>
      <c r="M40" s="40"/>
      <c r="N40" s="43"/>
      <c r="O40" s="40"/>
      <c r="P40" s="43"/>
      <c r="Q40" s="40"/>
      <c r="R40" s="43"/>
      <c r="S40" s="40"/>
      <c r="T40" s="43"/>
      <c r="U40" s="40"/>
      <c r="V40" s="43"/>
      <c r="W40" s="40"/>
      <c r="X40" s="43"/>
      <c r="Y40" s="40"/>
      <c r="Z40" s="43"/>
      <c r="AA40" s="40"/>
      <c r="AB40" s="43"/>
      <c r="AC40" s="40"/>
      <c r="AD40" s="43"/>
      <c r="AE40" s="40"/>
      <c r="AF40" s="43"/>
      <c r="AG40" s="40"/>
      <c r="AH40" s="43"/>
      <c r="AI40" s="40"/>
      <c r="AK40" s="4"/>
      <c r="AL40" s="4"/>
      <c r="AM40" s="4"/>
      <c r="AN40" s="4"/>
      <c r="AO40" s="4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2" customFormat="1" ht="16" thickBot="1" x14ac:dyDescent="0.25">
      <c r="A41"/>
      <c r="B41" s="33" t="s">
        <v>64</v>
      </c>
      <c r="C41" s="34"/>
      <c r="D41" s="35"/>
      <c r="E41" s="36" t="s">
        <v>65</v>
      </c>
      <c r="F41" s="43" t="s">
        <v>59</v>
      </c>
      <c r="G41" s="40">
        <v>32</v>
      </c>
      <c r="H41" s="43">
        <v>0</v>
      </c>
      <c r="I41" s="40">
        <f t="shared" si="22"/>
        <v>0</v>
      </c>
      <c r="J41" s="58">
        <v>0</v>
      </c>
      <c r="K41" s="47">
        <f t="shared" si="23"/>
        <v>0</v>
      </c>
      <c r="L41" s="43">
        <v>0</v>
      </c>
      <c r="M41" s="40">
        <f>SUM(G41*L41)</f>
        <v>0</v>
      </c>
      <c r="N41" s="58">
        <v>0</v>
      </c>
      <c r="O41" s="47">
        <f t="shared" si="24"/>
        <v>0</v>
      </c>
      <c r="P41" s="43">
        <v>0</v>
      </c>
      <c r="Q41" s="40">
        <f>SUM(G41*P41)</f>
        <v>0</v>
      </c>
      <c r="R41" s="43">
        <v>0</v>
      </c>
      <c r="S41" s="40">
        <f>SUM(G41*R41)</f>
        <v>0</v>
      </c>
      <c r="T41" s="58">
        <v>0</v>
      </c>
      <c r="U41" s="47">
        <f>SUM(G41*T41)</f>
        <v>0</v>
      </c>
      <c r="V41" s="58">
        <v>0</v>
      </c>
      <c r="W41" s="47">
        <f>SUM(G41*V41)</f>
        <v>0</v>
      </c>
      <c r="X41" s="58">
        <v>0</v>
      </c>
      <c r="Y41" s="47">
        <f>SUM(G41*X41)</f>
        <v>0</v>
      </c>
      <c r="Z41" s="58">
        <v>0</v>
      </c>
      <c r="AA41" s="47">
        <f>SUM(G41*Z41)</f>
        <v>0</v>
      </c>
      <c r="AB41" s="58">
        <v>0</v>
      </c>
      <c r="AC41" s="47">
        <f>SUM(G41*AB41)</f>
        <v>0</v>
      </c>
      <c r="AD41" s="58">
        <v>0</v>
      </c>
      <c r="AE41" s="47">
        <f>SUM(G41*AD41)</f>
        <v>0</v>
      </c>
      <c r="AF41" s="58">
        <v>1</v>
      </c>
      <c r="AG41" s="47">
        <f>SUM(G41*AF41)</f>
        <v>32</v>
      </c>
      <c r="AH41" s="58">
        <v>1</v>
      </c>
      <c r="AI41" s="47">
        <f>SUM(G41*AH41)</f>
        <v>32</v>
      </c>
      <c r="AK41" s="4"/>
      <c r="AL41" s="4"/>
      <c r="AM41" s="4"/>
      <c r="AN41" s="4"/>
      <c r="AO41" s="4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2" customFormat="1" ht="16" thickBot="1" x14ac:dyDescent="0.25">
      <c r="A42"/>
      <c r="B42" s="45"/>
      <c r="C42" s="46"/>
      <c r="D42" s="59"/>
      <c r="E42" s="48"/>
      <c r="F42" s="106" t="s">
        <v>66</v>
      </c>
      <c r="G42" s="107"/>
      <c r="H42" s="60"/>
      <c r="I42" s="50">
        <f>SUM(I36:I41)</f>
        <v>64</v>
      </c>
      <c r="J42" s="60"/>
      <c r="K42" s="50">
        <f>SUM(K36:K41)</f>
        <v>190</v>
      </c>
      <c r="L42" s="60"/>
      <c r="M42" s="50">
        <f>SUM(M36:M41)</f>
        <v>32</v>
      </c>
      <c r="N42" s="61"/>
      <c r="O42" s="62">
        <f>SUM(O36:O41)</f>
        <v>0</v>
      </c>
      <c r="P42" s="60"/>
      <c r="Q42" s="50">
        <f>SUM(Q36:Q41)</f>
        <v>32</v>
      </c>
      <c r="R42" s="60"/>
      <c r="S42" s="50">
        <f>SUM(S36:S41)</f>
        <v>0</v>
      </c>
      <c r="T42" s="63"/>
      <c r="U42" s="64">
        <f>SUM(U36:U41)</f>
        <v>0</v>
      </c>
      <c r="V42" s="63"/>
      <c r="W42" s="64">
        <f>SUM(W36:W41)</f>
        <v>0</v>
      </c>
      <c r="X42" s="63"/>
      <c r="Y42" s="64">
        <f>SUM(Y36:Y41)</f>
        <v>0</v>
      </c>
      <c r="Z42" s="63"/>
      <c r="AA42" s="64">
        <f>SUM(AA36:AA41)</f>
        <v>0</v>
      </c>
      <c r="AB42" s="63"/>
      <c r="AC42" s="64">
        <f>SUM(AC36:AC41)</f>
        <v>32</v>
      </c>
      <c r="AD42" s="63"/>
      <c r="AE42" s="64">
        <f>SUM(AE36:AE41)</f>
        <v>0</v>
      </c>
      <c r="AF42" s="63"/>
      <c r="AG42" s="64">
        <f>SUM(AG36:AG41)</f>
        <v>32</v>
      </c>
      <c r="AH42" s="63"/>
      <c r="AI42" s="64">
        <f>SUM(AI36:AI41)</f>
        <v>32</v>
      </c>
      <c r="AK42" s="4"/>
      <c r="AL42" s="4"/>
      <c r="AM42" s="4"/>
      <c r="AN42" s="4"/>
      <c r="AO42" s="4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2" customFormat="1" ht="16" thickBot="1" x14ac:dyDescent="0.25">
      <c r="A43"/>
      <c r="B43"/>
      <c r="E43"/>
      <c r="F43" s="51"/>
      <c r="G43" s="51"/>
      <c r="H43" s="51"/>
      <c r="I43" s="52"/>
      <c r="J43" s="51"/>
      <c r="K43" s="52"/>
      <c r="L43" s="51"/>
      <c r="M43" s="52"/>
      <c r="N43" s="51"/>
      <c r="O43" s="52"/>
      <c r="P43" s="51"/>
      <c r="Q43" s="52"/>
      <c r="R43" s="51"/>
      <c r="S43" s="52"/>
      <c r="T43" s="51"/>
      <c r="U43" s="52"/>
      <c r="V43" s="51"/>
      <c r="W43" s="52"/>
      <c r="X43" s="51"/>
      <c r="Y43" s="52"/>
      <c r="Z43" s="51"/>
      <c r="AA43" s="52"/>
      <c r="AB43" s="51"/>
      <c r="AC43" s="52"/>
      <c r="AD43" s="51"/>
      <c r="AE43" s="52"/>
      <c r="AF43" s="51"/>
      <c r="AG43" s="52"/>
      <c r="AH43" s="51"/>
      <c r="AI43" s="52"/>
      <c r="AJ43" s="51"/>
      <c r="AK43" s="4"/>
      <c r="AL43" s="4"/>
      <c r="AM43" s="4"/>
      <c r="AN43" s="4"/>
      <c r="AO43" s="4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36" customFormat="1" ht="16" thickBot="1" x14ac:dyDescent="0.25">
      <c r="A44" s="57"/>
      <c r="B44" s="65" t="s">
        <v>67</v>
      </c>
      <c r="C44" s="66"/>
      <c r="D44" s="67"/>
      <c r="E44" s="68"/>
      <c r="F44" s="22"/>
      <c r="G44" s="23"/>
      <c r="H44" s="56"/>
      <c r="I44" s="23"/>
      <c r="J44" s="21"/>
      <c r="K44" s="69"/>
      <c r="L44" s="21"/>
      <c r="M44" s="69"/>
      <c r="N44" s="21"/>
      <c r="O44" s="55"/>
      <c r="P44" s="68"/>
      <c r="Q44" s="69"/>
      <c r="R44" s="21"/>
      <c r="S44" s="69"/>
      <c r="T44" s="68"/>
      <c r="U44" s="55"/>
      <c r="V44" s="21"/>
      <c r="W44" s="69"/>
      <c r="X44" s="68"/>
      <c r="Y44" s="69"/>
      <c r="Z44" s="68"/>
      <c r="AA44" s="69"/>
      <c r="AB44" s="21"/>
      <c r="AC44" s="69"/>
      <c r="AD44" s="68"/>
      <c r="AE44" s="69"/>
      <c r="AF44" s="21"/>
      <c r="AG44" s="69"/>
      <c r="AH44" s="21"/>
      <c r="AI44" s="69"/>
      <c r="AJ44" s="108" t="s">
        <v>68</v>
      </c>
      <c r="AK44" s="109"/>
      <c r="AL44" s="110" t="s">
        <v>69</v>
      </c>
      <c r="AM44" s="110"/>
      <c r="AN44" s="70" t="s">
        <v>70</v>
      </c>
      <c r="AO44" s="71" t="s">
        <v>71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36" customFormat="1" x14ac:dyDescent="0.2">
      <c r="A45" s="57"/>
      <c r="B45" s="111" t="s">
        <v>72</v>
      </c>
      <c r="C45" s="98" t="s">
        <v>73</v>
      </c>
      <c r="D45" s="100" t="s">
        <v>74</v>
      </c>
      <c r="E45" s="72" t="s">
        <v>25</v>
      </c>
      <c r="F45" s="34"/>
      <c r="G45" s="35"/>
      <c r="H45" s="39"/>
      <c r="I45" s="35">
        <f>SUM(I33)</f>
        <v>141.4</v>
      </c>
      <c r="J45" s="33"/>
      <c r="K45" s="73">
        <f>SUM(K33)</f>
        <v>163.9</v>
      </c>
      <c r="L45" s="33"/>
      <c r="M45" s="73"/>
      <c r="N45" s="33"/>
      <c r="O45" s="57"/>
      <c r="P45" s="72"/>
      <c r="Q45" s="73"/>
      <c r="R45" s="33"/>
      <c r="S45" s="73"/>
      <c r="T45" s="72"/>
      <c r="U45" s="57"/>
      <c r="V45" s="33"/>
      <c r="W45" s="73"/>
      <c r="X45" s="72"/>
      <c r="Y45" s="73"/>
      <c r="Z45" s="72"/>
      <c r="AA45" s="73"/>
      <c r="AB45" s="33"/>
      <c r="AC45" s="73">
        <f>SUM(AC33)</f>
        <v>78.8</v>
      </c>
      <c r="AD45" s="72"/>
      <c r="AE45" s="73"/>
      <c r="AF45" s="33"/>
      <c r="AG45" s="73"/>
      <c r="AH45" s="33"/>
      <c r="AI45" s="73">
        <f>SUM(AI33)</f>
        <v>320</v>
      </c>
      <c r="AJ45" s="74" t="s">
        <v>75</v>
      </c>
      <c r="AK45" s="75">
        <f>SUM(F45:AI45)/3</f>
        <v>234.70000000000002</v>
      </c>
      <c r="AL45" s="76"/>
      <c r="AM45" s="76"/>
      <c r="AN45" s="76"/>
      <c r="AO45" s="77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36" customFormat="1" x14ac:dyDescent="0.2">
      <c r="A46" s="57"/>
      <c r="B46" s="112"/>
      <c r="C46" s="99"/>
      <c r="D46" s="101"/>
      <c r="E46" s="72" t="s">
        <v>76</v>
      </c>
      <c r="F46" s="34"/>
      <c r="G46" s="35"/>
      <c r="H46" s="39"/>
      <c r="I46" s="35">
        <f>SUM(I42)</f>
        <v>64</v>
      </c>
      <c r="J46" s="33"/>
      <c r="K46" s="73">
        <f>SUM(K42)</f>
        <v>190</v>
      </c>
      <c r="L46" s="33"/>
      <c r="M46" s="73"/>
      <c r="N46" s="33"/>
      <c r="O46" s="57"/>
      <c r="P46" s="72"/>
      <c r="Q46" s="73"/>
      <c r="R46" s="33"/>
      <c r="S46" s="73"/>
      <c r="T46" s="72"/>
      <c r="U46" s="57"/>
      <c r="V46" s="33"/>
      <c r="W46" s="73"/>
      <c r="X46" s="72"/>
      <c r="Y46" s="73"/>
      <c r="Z46" s="72"/>
      <c r="AA46" s="73"/>
      <c r="AB46" s="33"/>
      <c r="AC46" s="73">
        <f>SUM(AC42)</f>
        <v>32</v>
      </c>
      <c r="AD46" s="72"/>
      <c r="AE46" s="73"/>
      <c r="AF46" s="33"/>
      <c r="AG46" s="73"/>
      <c r="AH46" s="33"/>
      <c r="AI46" s="73">
        <f>SUM(AI42)</f>
        <v>32</v>
      </c>
      <c r="AJ46" s="78" t="s">
        <v>76</v>
      </c>
      <c r="AK46" s="79">
        <f>SUM(F46:AI46)</f>
        <v>318</v>
      </c>
      <c r="AL46" s="80">
        <f>SUM(AK45:AK46)</f>
        <v>552.70000000000005</v>
      </c>
      <c r="AM46" s="80">
        <v>560</v>
      </c>
      <c r="AN46" s="80">
        <f>SUM(AM46)*0.8</f>
        <v>448</v>
      </c>
      <c r="AO46" s="81">
        <f>SUM(AN46/1.39)</f>
        <v>322.30215827338134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36" customFormat="1" x14ac:dyDescent="0.2">
      <c r="A47" s="57"/>
      <c r="B47" s="96" t="s">
        <v>77</v>
      </c>
      <c r="C47" s="98" t="s">
        <v>78</v>
      </c>
      <c r="D47" s="100" t="s">
        <v>74</v>
      </c>
      <c r="E47" s="72" t="s">
        <v>25</v>
      </c>
      <c r="F47" s="34"/>
      <c r="G47" s="35"/>
      <c r="H47" s="39"/>
      <c r="I47" s="35"/>
      <c r="J47" s="33"/>
      <c r="K47" s="73"/>
      <c r="L47" s="33"/>
      <c r="M47" s="73">
        <f>SUM(M33)</f>
        <v>45.6</v>
      </c>
      <c r="N47" s="33"/>
      <c r="O47" s="57"/>
      <c r="P47" s="72"/>
      <c r="R47" s="33"/>
      <c r="S47" s="73"/>
      <c r="T47" s="72"/>
      <c r="U47" s="57"/>
      <c r="V47" s="33"/>
      <c r="W47" s="73">
        <f>SUM(W33)</f>
        <v>113.1</v>
      </c>
      <c r="X47" s="72"/>
      <c r="Y47" s="73">
        <f>SUM(Y33)</f>
        <v>58.7</v>
      </c>
      <c r="Z47" s="72"/>
      <c r="AA47" s="73">
        <f>SUM(AA33)</f>
        <v>68.3</v>
      </c>
      <c r="AB47" s="33"/>
      <c r="AC47" s="73"/>
      <c r="AD47" s="72"/>
      <c r="AE47" s="73"/>
      <c r="AF47" s="33"/>
      <c r="AG47" s="73"/>
      <c r="AH47" s="33"/>
      <c r="AI47" s="73"/>
      <c r="AJ47" s="78" t="s">
        <v>75</v>
      </c>
      <c r="AK47" s="79">
        <f>SUM(F47:AI47)/3</f>
        <v>95.233333333333334</v>
      </c>
      <c r="AL47" s="80"/>
      <c r="AM47" s="80"/>
      <c r="AN47" s="80"/>
      <c r="AO47" s="81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36" customFormat="1" x14ac:dyDescent="0.2">
      <c r="A48" s="57"/>
      <c r="B48" s="97"/>
      <c r="C48" s="99"/>
      <c r="D48" s="101"/>
      <c r="E48" s="72" t="s">
        <v>76</v>
      </c>
      <c r="F48" s="34"/>
      <c r="G48" s="35"/>
      <c r="H48" s="39"/>
      <c r="I48" s="35"/>
      <c r="J48" s="33"/>
      <c r="K48" s="73"/>
      <c r="L48" s="33"/>
      <c r="M48" s="73">
        <f>SUM(M42)</f>
        <v>32</v>
      </c>
      <c r="N48" s="33"/>
      <c r="O48" s="57"/>
      <c r="P48" s="72"/>
      <c r="R48" s="33"/>
      <c r="S48" s="73"/>
      <c r="T48" s="72"/>
      <c r="U48" s="57"/>
      <c r="V48" s="33"/>
      <c r="W48" s="73">
        <f>SUM(W42)</f>
        <v>0</v>
      </c>
      <c r="X48" s="72"/>
      <c r="Y48" s="73">
        <f>SUM(Y42)</f>
        <v>0</v>
      </c>
      <c r="Z48" s="72"/>
      <c r="AA48" s="73">
        <f>SUM(AA42)</f>
        <v>0</v>
      </c>
      <c r="AB48" s="33"/>
      <c r="AC48" s="73"/>
      <c r="AD48" s="72"/>
      <c r="AE48" s="73"/>
      <c r="AF48" s="33"/>
      <c r="AG48" s="73"/>
      <c r="AH48" s="33"/>
      <c r="AI48" s="73"/>
      <c r="AJ48" s="78" t="s">
        <v>76</v>
      </c>
      <c r="AK48" s="79">
        <f>SUM(F48:AI48)</f>
        <v>32</v>
      </c>
      <c r="AL48" s="80">
        <f>SUM(AK47:AK48)</f>
        <v>127.23333333333333</v>
      </c>
      <c r="AM48" s="80">
        <v>140</v>
      </c>
      <c r="AN48" s="80">
        <f>SUM(AM48)*0.8</f>
        <v>112</v>
      </c>
      <c r="AO48" s="81">
        <f>SUM(AN48/1.39)</f>
        <v>80.575539568345334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36" customFormat="1" x14ac:dyDescent="0.2">
      <c r="A49" s="57"/>
      <c r="B49" s="102" t="s">
        <v>79</v>
      </c>
      <c r="C49" s="98" t="s">
        <v>80</v>
      </c>
      <c r="D49" s="100" t="s">
        <v>81</v>
      </c>
      <c r="E49" s="72" t="s">
        <v>25</v>
      </c>
      <c r="F49" s="34"/>
      <c r="G49" s="35"/>
      <c r="H49" s="39"/>
      <c r="I49" s="35"/>
      <c r="J49" s="33"/>
      <c r="K49" s="73"/>
      <c r="L49" s="33"/>
      <c r="N49" s="33"/>
      <c r="O49" s="57">
        <f>SUM(O33)</f>
        <v>219.45</v>
      </c>
      <c r="P49" s="72"/>
      <c r="Q49" s="73">
        <f>SUM(Q33)</f>
        <v>183.9</v>
      </c>
      <c r="R49" s="33"/>
      <c r="S49" s="73">
        <f>SUM(S33)</f>
        <v>226.10000000000002</v>
      </c>
      <c r="T49" s="72"/>
      <c r="U49" s="57">
        <f>SUM(U33)</f>
        <v>113.1</v>
      </c>
      <c r="V49" s="33"/>
      <c r="W49" s="73"/>
      <c r="X49" s="72"/>
      <c r="Y49" s="73"/>
      <c r="Z49" s="72"/>
      <c r="AB49" s="33"/>
      <c r="AC49" s="73"/>
      <c r="AD49" s="72"/>
      <c r="AE49" s="73">
        <f>SUM(AE33)</f>
        <v>240.5</v>
      </c>
      <c r="AF49" s="33"/>
      <c r="AG49" s="73">
        <f>SUM(AG33)</f>
        <v>112</v>
      </c>
      <c r="AH49" s="33"/>
      <c r="AI49" s="73"/>
      <c r="AJ49" s="78" t="s">
        <v>75</v>
      </c>
      <c r="AK49" s="79">
        <f>SUM(F49:AI49)/3</f>
        <v>365.01666666666671</v>
      </c>
      <c r="AL49" s="80"/>
      <c r="AM49" s="80"/>
      <c r="AN49" s="80"/>
      <c r="AO49" s="81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36" customFormat="1" x14ac:dyDescent="0.2">
      <c r="A50" s="57"/>
      <c r="B50" s="103"/>
      <c r="C50" s="99"/>
      <c r="D50" s="101"/>
      <c r="E50" s="72" t="s">
        <v>76</v>
      </c>
      <c r="F50" s="34"/>
      <c r="G50" s="35"/>
      <c r="H50" s="39"/>
      <c r="I50" s="35"/>
      <c r="J50" s="33"/>
      <c r="K50" s="73"/>
      <c r="L50" s="33"/>
      <c r="N50" s="33"/>
      <c r="O50" s="57">
        <f>SUM(O42)</f>
        <v>0</v>
      </c>
      <c r="P50" s="72"/>
      <c r="Q50" s="73">
        <f>SUM(Q42)</f>
        <v>32</v>
      </c>
      <c r="R50" s="33"/>
      <c r="S50" s="73">
        <f>SUM(S42)</f>
        <v>0</v>
      </c>
      <c r="T50" s="72"/>
      <c r="U50" s="57">
        <f>SUM(U42)</f>
        <v>0</v>
      </c>
      <c r="V50" s="33"/>
      <c r="W50" s="73"/>
      <c r="X50" s="72"/>
      <c r="Y50" s="73"/>
      <c r="Z50" s="72"/>
      <c r="AB50" s="33"/>
      <c r="AC50" s="73"/>
      <c r="AD50" s="72"/>
      <c r="AE50" s="73">
        <f>SUM(AE42)</f>
        <v>0</v>
      </c>
      <c r="AF50" s="33"/>
      <c r="AG50" s="73">
        <f>SUM(AG42)</f>
        <v>32</v>
      </c>
      <c r="AH50" s="33"/>
      <c r="AI50" s="73"/>
      <c r="AJ50" s="78" t="s">
        <v>76</v>
      </c>
      <c r="AK50" s="79">
        <f>SUM(F50:AI50)</f>
        <v>64</v>
      </c>
      <c r="AL50" s="80">
        <f>SUM(AK49:AK50)</f>
        <v>429.01666666666671</v>
      </c>
      <c r="AM50" s="80">
        <v>450</v>
      </c>
      <c r="AN50" s="80">
        <f>SUM(AM50)*0.8</f>
        <v>360</v>
      </c>
      <c r="AO50" s="81">
        <f>SUM(AN50/1.39)</f>
        <v>258.99280575539569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36" customFormat="1" ht="16" thickBot="1" x14ac:dyDescent="0.25">
      <c r="A51" s="57"/>
      <c r="B51" s="45"/>
      <c r="C51" s="46"/>
      <c r="D51" s="47"/>
      <c r="E51" s="82"/>
      <c r="F51" s="46"/>
      <c r="G51" s="47"/>
      <c r="H51" s="58"/>
      <c r="I51" s="47"/>
      <c r="J51" s="45"/>
      <c r="K51" s="83"/>
      <c r="L51" s="45"/>
      <c r="M51" s="83"/>
      <c r="N51" s="45"/>
      <c r="O51" s="84"/>
      <c r="P51" s="82"/>
      <c r="Q51" s="83"/>
      <c r="R51" s="45"/>
      <c r="S51" s="83"/>
      <c r="T51" s="82"/>
      <c r="U51" s="84"/>
      <c r="V51" s="45"/>
      <c r="W51" s="83"/>
      <c r="X51" s="82"/>
      <c r="Y51" s="83"/>
      <c r="Z51" s="82"/>
      <c r="AA51" s="83"/>
      <c r="AB51" s="45"/>
      <c r="AC51" s="83"/>
      <c r="AD51" s="82"/>
      <c r="AE51" s="83"/>
      <c r="AF51" s="45"/>
      <c r="AG51" s="83"/>
      <c r="AH51" s="45"/>
      <c r="AI51" s="83"/>
      <c r="AJ51" s="85"/>
      <c r="AK51" s="86"/>
      <c r="AL51" s="87"/>
      <c r="AM51" s="87"/>
      <c r="AN51" s="87"/>
      <c r="AO51" s="88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ht="16" thickBot="1" x14ac:dyDescent="0.25">
      <c r="AN52" s="89" t="s">
        <v>82</v>
      </c>
      <c r="AO52" s="71">
        <f>SUM(AO46:AO51)</f>
        <v>661.87050359712237</v>
      </c>
    </row>
    <row r="53" spans="1:84" ht="16" thickBot="1" x14ac:dyDescent="0.25">
      <c r="B53" s="90" t="s">
        <v>83</v>
      </c>
      <c r="C53" s="65" t="s">
        <v>84</v>
      </c>
      <c r="AJ53" s="91" t="s">
        <v>85</v>
      </c>
    </row>
    <row r="54" spans="1:84" x14ac:dyDescent="0.2">
      <c r="B54" s="21" t="s">
        <v>86</v>
      </c>
      <c r="C54" s="22" t="s">
        <v>87</v>
      </c>
      <c r="D54" s="22"/>
      <c r="E54" s="24"/>
      <c r="F54" s="22"/>
      <c r="G54" s="22"/>
      <c r="H54" s="22"/>
      <c r="I54" s="22">
        <v>6</v>
      </c>
      <c r="J54" s="24"/>
      <c r="K54" s="24">
        <v>6</v>
      </c>
      <c r="L54" s="24"/>
      <c r="M54" s="24">
        <v>6</v>
      </c>
      <c r="N54" s="24"/>
      <c r="O54" s="24">
        <v>10</v>
      </c>
      <c r="P54" s="24"/>
      <c r="Q54" s="24">
        <v>8</v>
      </c>
      <c r="R54" s="24"/>
      <c r="S54" s="24">
        <v>12</v>
      </c>
      <c r="T54" s="24"/>
      <c r="U54" s="24">
        <v>4</v>
      </c>
      <c r="V54" s="24"/>
      <c r="W54" s="24">
        <v>4</v>
      </c>
      <c r="X54" s="24"/>
      <c r="Y54" s="24">
        <v>2</v>
      </c>
      <c r="Z54" s="24"/>
      <c r="AA54" s="24">
        <v>2</v>
      </c>
      <c r="AB54" s="24"/>
      <c r="AC54" s="24">
        <v>2</v>
      </c>
      <c r="AD54" s="24"/>
      <c r="AE54" s="24">
        <v>3</v>
      </c>
      <c r="AF54" s="24"/>
      <c r="AG54" s="24">
        <v>5</v>
      </c>
      <c r="AH54" s="24"/>
      <c r="AI54" s="55">
        <v>19</v>
      </c>
      <c r="AJ54" s="92">
        <f>SUM(H54:AI54)</f>
        <v>89</v>
      </c>
    </row>
    <row r="55" spans="1:84" x14ac:dyDescent="0.2">
      <c r="B55" s="33" t="s">
        <v>88</v>
      </c>
      <c r="C55" s="34" t="s">
        <v>87</v>
      </c>
      <c r="D55" s="34"/>
      <c r="E55" s="36"/>
      <c r="F55" s="34"/>
      <c r="G55" s="34"/>
      <c r="H55" s="34"/>
      <c r="I55" s="34"/>
      <c r="J55" s="36"/>
      <c r="K55" s="36"/>
      <c r="L55" s="36"/>
      <c r="M55" s="36"/>
      <c r="N55" s="36"/>
      <c r="O55" s="36">
        <v>2</v>
      </c>
      <c r="P55" s="36"/>
      <c r="Q55" s="36">
        <v>1</v>
      </c>
      <c r="R55" s="36"/>
      <c r="S55" s="36">
        <v>2</v>
      </c>
      <c r="T55" s="36"/>
      <c r="U55" s="36">
        <v>2</v>
      </c>
      <c r="V55" s="36"/>
      <c r="W55" s="36">
        <v>2</v>
      </c>
      <c r="X55" s="36"/>
      <c r="Y55" s="36"/>
      <c r="Z55" s="36"/>
      <c r="AA55" s="36">
        <v>1</v>
      </c>
      <c r="AB55" s="36"/>
      <c r="AC55" s="36">
        <v>1</v>
      </c>
      <c r="AD55" s="36"/>
      <c r="AE55" s="36">
        <v>3</v>
      </c>
      <c r="AF55" s="36"/>
      <c r="AG55" s="36"/>
      <c r="AH55" s="36"/>
      <c r="AI55" s="57"/>
      <c r="AJ55" s="92">
        <f t="shared" ref="AJ55:AJ61" si="25">SUM(H55:AI55)</f>
        <v>14</v>
      </c>
    </row>
    <row r="56" spans="1:84" x14ac:dyDescent="0.2">
      <c r="B56" s="33" t="s">
        <v>89</v>
      </c>
      <c r="C56" s="34" t="s">
        <v>87</v>
      </c>
      <c r="D56" s="34"/>
      <c r="E56" s="36"/>
      <c r="F56" s="34"/>
      <c r="G56" s="34"/>
      <c r="H56" s="34"/>
      <c r="I56" s="34">
        <v>1</v>
      </c>
      <c r="J56" s="36"/>
      <c r="K56" s="36"/>
      <c r="L56" s="36"/>
      <c r="M56" s="36"/>
      <c r="N56" s="36"/>
      <c r="O56" s="36"/>
      <c r="P56" s="36"/>
      <c r="Q56" s="36">
        <v>1</v>
      </c>
      <c r="R56" s="36"/>
      <c r="S56" s="36"/>
      <c r="T56" s="36"/>
      <c r="U56" s="36"/>
      <c r="V56" s="36"/>
      <c r="W56" s="36"/>
      <c r="X56" s="36"/>
      <c r="Y56" s="36">
        <v>1</v>
      </c>
      <c r="Z56" s="36"/>
      <c r="AA56" s="36">
        <v>1</v>
      </c>
      <c r="AB56" s="36"/>
      <c r="AC56" s="36"/>
      <c r="AD56" s="36"/>
      <c r="AE56" s="36">
        <v>2</v>
      </c>
      <c r="AF56" s="36"/>
      <c r="AG56" s="36"/>
      <c r="AH56" s="36"/>
      <c r="AI56" s="57"/>
      <c r="AJ56" s="92">
        <f t="shared" si="25"/>
        <v>6</v>
      </c>
    </row>
    <row r="57" spans="1:84" x14ac:dyDescent="0.2">
      <c r="B57" s="33" t="s">
        <v>90</v>
      </c>
      <c r="C57" s="34" t="s">
        <v>87</v>
      </c>
      <c r="D57" s="34"/>
      <c r="E57" s="36"/>
      <c r="F57" s="34"/>
      <c r="G57" s="34"/>
      <c r="H57" s="34"/>
      <c r="I57" s="34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J57" s="92">
        <f t="shared" si="25"/>
        <v>0</v>
      </c>
    </row>
    <row r="58" spans="1:84" x14ac:dyDescent="0.2">
      <c r="B58" s="33" t="s">
        <v>91</v>
      </c>
      <c r="C58" s="34" t="s">
        <v>87</v>
      </c>
      <c r="D58" s="34"/>
      <c r="E58" s="36"/>
      <c r="F58" s="34"/>
      <c r="G58" s="34"/>
      <c r="H58" s="34"/>
      <c r="I58" s="34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57"/>
      <c r="AJ58" s="92">
        <f t="shared" si="25"/>
        <v>0</v>
      </c>
    </row>
    <row r="59" spans="1:84" x14ac:dyDescent="0.2">
      <c r="B59" s="33" t="s">
        <v>92</v>
      </c>
      <c r="C59" s="34" t="s">
        <v>87</v>
      </c>
      <c r="D59" s="34"/>
      <c r="E59" s="36"/>
      <c r="F59" s="34"/>
      <c r="G59" s="34"/>
      <c r="H59" s="34"/>
      <c r="I59" s="34">
        <v>2</v>
      </c>
      <c r="J59" s="36"/>
      <c r="K59" s="36">
        <v>2</v>
      </c>
      <c r="L59" s="36"/>
      <c r="M59" s="36">
        <v>2</v>
      </c>
      <c r="N59" s="36"/>
      <c r="O59" s="36"/>
      <c r="P59" s="36"/>
      <c r="Q59" s="36">
        <v>1</v>
      </c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>
        <v>1</v>
      </c>
      <c r="AD59" s="36"/>
      <c r="AE59" s="36"/>
      <c r="AF59" s="36"/>
      <c r="AG59" s="36">
        <v>1</v>
      </c>
      <c r="AH59" s="36"/>
      <c r="AI59" s="57"/>
      <c r="AJ59" s="92">
        <f t="shared" si="25"/>
        <v>9</v>
      </c>
    </row>
    <row r="60" spans="1:84" x14ac:dyDescent="0.2">
      <c r="B60" s="33" t="s">
        <v>93</v>
      </c>
      <c r="C60" s="34" t="s">
        <v>87</v>
      </c>
      <c r="D60" s="34"/>
      <c r="E60" s="36"/>
      <c r="F60" s="34"/>
      <c r="G60" s="34"/>
      <c r="H60" s="34"/>
      <c r="I60" s="34"/>
      <c r="J60" s="36"/>
      <c r="K60" s="36">
        <v>2</v>
      </c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57"/>
      <c r="AJ60" s="92">
        <f t="shared" si="25"/>
        <v>2</v>
      </c>
    </row>
    <row r="61" spans="1:84" ht="16" thickBot="1" x14ac:dyDescent="0.25">
      <c r="B61" s="45" t="s">
        <v>94</v>
      </c>
      <c r="C61" s="46" t="s">
        <v>87</v>
      </c>
      <c r="D61" s="46"/>
      <c r="E61" s="48"/>
      <c r="F61" s="46"/>
      <c r="G61" s="46"/>
      <c r="H61" s="46"/>
      <c r="I61" s="46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84"/>
      <c r="AJ61" s="93">
        <f t="shared" si="25"/>
        <v>0</v>
      </c>
    </row>
    <row r="63" spans="1:84" x14ac:dyDescent="0.2">
      <c r="B63" s="94" t="s">
        <v>95</v>
      </c>
      <c r="C63" s="95"/>
      <c r="D63" s="95"/>
      <c r="E63" s="72"/>
    </row>
  </sheetData>
  <mergeCells count="13">
    <mergeCell ref="F33:G33"/>
    <mergeCell ref="F42:G42"/>
    <mergeCell ref="AJ44:AK44"/>
    <mergeCell ref="AL44:AM44"/>
    <mergeCell ref="B45:B46"/>
    <mergeCell ref="C45:C46"/>
    <mergeCell ref="D45:D46"/>
    <mergeCell ref="B47:B48"/>
    <mergeCell ref="C47:C48"/>
    <mergeCell ref="D47:D48"/>
    <mergeCell ref="B49:B50"/>
    <mergeCell ref="C49:C50"/>
    <mergeCell ref="D49:D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1-1 Power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Nigel Mousley</cp:lastModifiedBy>
  <dcterms:created xsi:type="dcterms:W3CDTF">2021-11-29T18:56:06Z</dcterms:created>
  <dcterms:modified xsi:type="dcterms:W3CDTF">2021-12-07T14:22:45Z</dcterms:modified>
</cp:coreProperties>
</file>