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435" windowWidth="15480" windowHeight="7800"/>
  </bookViews>
  <sheets>
    <sheet name="Scoring Sheet" sheetId="3" r:id="rId1"/>
    <sheet name="Sheet1" sheetId="4" r:id="rId2"/>
  </sheets>
  <definedNames>
    <definedName name="_GoBack" localSheetId="0">'Scoring Sheet'!$B$57</definedName>
    <definedName name="OLE_LINK1" localSheetId="1">Sheet1!$C$1</definedName>
  </definedNames>
  <calcPr calcId="145621"/>
</workbook>
</file>

<file path=xl/calcChain.xml><?xml version="1.0" encoding="utf-8"?>
<calcChain xmlns="http://schemas.openxmlformats.org/spreadsheetml/2006/main">
  <c r="F150" i="3" l="1"/>
  <c r="E150" i="3"/>
  <c r="F34" i="3" l="1"/>
  <c r="E34" i="3" l="1"/>
  <c r="F149" i="3" l="1"/>
  <c r="E149" i="3"/>
  <c r="A139" i="3"/>
  <c r="F138" i="3"/>
  <c r="E138" i="3"/>
  <c r="F135" i="3"/>
  <c r="E135" i="3"/>
  <c r="A134" i="3"/>
  <c r="A135" i="3" s="1"/>
  <c r="A136" i="3" s="1"/>
  <c r="A137" i="3" s="1"/>
  <c r="F133" i="3"/>
  <c r="E133" i="3"/>
  <c r="F132" i="3"/>
  <c r="E132" i="3"/>
  <c r="E131" i="3" s="1"/>
  <c r="F131" i="3"/>
  <c r="F130" i="3"/>
  <c r="E130" i="3"/>
  <c r="F129" i="3"/>
  <c r="E129" i="3"/>
  <c r="F128" i="3"/>
  <c r="E128" i="3"/>
  <c r="F127" i="3"/>
  <c r="E127" i="3"/>
  <c r="F126" i="3"/>
  <c r="E126" i="3"/>
  <c r="F125" i="3"/>
  <c r="E125" i="3"/>
  <c r="A125" i="3"/>
  <c r="A126" i="3" s="1"/>
  <c r="A127" i="3" s="1"/>
  <c r="A128" i="3" s="1"/>
  <c r="A129" i="3" s="1"/>
  <c r="A130" i="3" s="1"/>
  <c r="E124" i="3"/>
  <c r="F122" i="3"/>
  <c r="E122" i="3"/>
  <c r="F121" i="3"/>
  <c r="E121" i="3"/>
  <c r="F120" i="3"/>
  <c r="E120" i="3"/>
  <c r="F119" i="3"/>
  <c r="E119" i="3"/>
  <c r="F118" i="3"/>
  <c r="E118" i="3"/>
  <c r="F117" i="3"/>
  <c r="E117" i="3"/>
  <c r="F116" i="3"/>
  <c r="E116" i="3"/>
  <c r="A116" i="3"/>
  <c r="A117" i="3" s="1"/>
  <c r="A118" i="3" s="1"/>
  <c r="A119" i="3" s="1"/>
  <c r="A120" i="3" s="1"/>
  <c r="A121" i="3" s="1"/>
  <c r="A122" i="3" s="1"/>
  <c r="F114" i="3"/>
  <c r="E114" i="3"/>
  <c r="F113" i="3"/>
  <c r="E113" i="3"/>
  <c r="F112" i="3"/>
  <c r="E112" i="3"/>
  <c r="F111" i="3"/>
  <c r="E111" i="3"/>
  <c r="F110" i="3"/>
  <c r="E110" i="3"/>
  <c r="F109" i="3"/>
  <c r="E109" i="3"/>
  <c r="F108" i="3"/>
  <c r="E108" i="3"/>
  <c r="A108" i="3"/>
  <c r="A109" i="3" s="1"/>
  <c r="A110" i="3" s="1"/>
  <c r="A111" i="3" s="1"/>
  <c r="A112" i="3" s="1"/>
  <c r="E107" i="3" l="1"/>
  <c r="F115" i="3"/>
  <c r="E115" i="3"/>
  <c r="F107" i="3"/>
  <c r="F124" i="3"/>
  <c r="F103" i="3"/>
  <c r="E103" i="3"/>
  <c r="F100" i="3"/>
  <c r="E100" i="3"/>
  <c r="F99" i="3"/>
  <c r="E99" i="3"/>
  <c r="F98" i="3"/>
  <c r="E98" i="3"/>
  <c r="F96" i="3"/>
  <c r="E96" i="3"/>
  <c r="F95" i="3"/>
  <c r="E95" i="3"/>
  <c r="F87" i="3"/>
  <c r="E87" i="3"/>
  <c r="F76" i="3"/>
  <c r="E76" i="3"/>
  <c r="F70" i="3"/>
  <c r="E70" i="3"/>
  <c r="F60" i="3"/>
  <c r="E60" i="3"/>
  <c r="F45" i="3"/>
  <c r="E45" i="3"/>
  <c r="E44" i="3" l="1"/>
  <c r="F44" i="3"/>
  <c r="F92" i="3" l="1"/>
  <c r="E92" i="3"/>
  <c r="F79" i="3"/>
  <c r="E79" i="3"/>
  <c r="F61" i="3"/>
  <c r="E61" i="3"/>
  <c r="F52" i="3"/>
  <c r="E52" i="3"/>
  <c r="E91" i="3"/>
  <c r="F91" i="3"/>
  <c r="E93" i="3"/>
  <c r="F93" i="3"/>
  <c r="F88" i="3" l="1"/>
  <c r="F89" i="3"/>
  <c r="F90" i="3"/>
  <c r="E66" i="3"/>
  <c r="F66" i="3"/>
  <c r="F84" i="3" l="1"/>
  <c r="E84" i="3"/>
  <c r="F74" i="3"/>
  <c r="E74" i="3"/>
  <c r="F65" i="3"/>
  <c r="E65" i="3"/>
  <c r="F54" i="3"/>
  <c r="E54" i="3"/>
  <c r="F50" i="3"/>
  <c r="E50" i="3"/>
  <c r="E89" i="3" l="1"/>
  <c r="E90" i="3"/>
  <c r="E88" i="3"/>
  <c r="F75" i="3"/>
  <c r="E75" i="3"/>
  <c r="F63" i="3"/>
  <c r="E63" i="3"/>
  <c r="F56" i="3"/>
  <c r="E56" i="3"/>
  <c r="F43" i="3"/>
  <c r="E43" i="3"/>
  <c r="F106" i="3"/>
  <c r="E106" i="3"/>
  <c r="F104" i="3"/>
  <c r="E104" i="3"/>
  <c r="F102" i="3"/>
  <c r="E102" i="3"/>
  <c r="F101" i="3"/>
  <c r="E101" i="3"/>
  <c r="E83" i="3" l="1"/>
  <c r="F83" i="3"/>
  <c r="E82" i="3"/>
  <c r="F82" i="3"/>
  <c r="E69" i="3"/>
  <c r="F69" i="3"/>
  <c r="E62" i="3"/>
  <c r="F62" i="3"/>
  <c r="E53" i="3"/>
  <c r="F53" i="3"/>
  <c r="E49" i="3"/>
  <c r="F49" i="3"/>
  <c r="E39" i="3"/>
  <c r="F39" i="3"/>
  <c r="F71" i="3" l="1"/>
  <c r="F72" i="3"/>
  <c r="F64" i="3"/>
  <c r="F67" i="3"/>
  <c r="F51" i="3"/>
  <c r="E51" i="3" l="1"/>
  <c r="E48" i="3" l="1"/>
  <c r="F48" i="3"/>
  <c r="F81" i="3"/>
  <c r="E81" i="3"/>
  <c r="F80" i="3"/>
  <c r="E80" i="3"/>
  <c r="F78" i="3"/>
  <c r="E78" i="3"/>
  <c r="E71" i="3"/>
  <c r="E72" i="3"/>
  <c r="E57" i="3"/>
  <c r="F57" i="3"/>
  <c r="E64" i="3"/>
  <c r="E67" i="3"/>
  <c r="E37" i="3"/>
  <c r="F37" i="3"/>
  <c r="E38" i="3"/>
  <c r="F38" i="3"/>
  <c r="E40" i="3"/>
  <c r="F40" i="3"/>
  <c r="E41" i="3"/>
  <c r="F41" i="3"/>
  <c r="E42" i="3"/>
  <c r="F42" i="3"/>
  <c r="F55" i="3"/>
  <c r="E55" i="3"/>
  <c r="F46" i="3"/>
  <c r="E46" i="3"/>
  <c r="E36" i="3"/>
  <c r="F36" i="3"/>
  <c r="E31" i="3" l="1"/>
  <c r="E32" i="3"/>
  <c r="E33" i="3"/>
  <c r="F33" i="3"/>
  <c r="F32" i="3"/>
  <c r="F31" i="3"/>
  <c r="E30" i="3" l="1"/>
  <c r="F30" i="3"/>
</calcChain>
</file>

<file path=xl/sharedStrings.xml><?xml version="1.0" encoding="utf-8"?>
<sst xmlns="http://schemas.openxmlformats.org/spreadsheetml/2006/main" count="271" uniqueCount="176">
  <si>
    <t>Unique ref:</t>
  </si>
  <si>
    <t>Question</t>
  </si>
  <si>
    <t>Weighting</t>
  </si>
  <si>
    <t>Equipment Specification</t>
  </si>
  <si>
    <t>Safety and Standards</t>
  </si>
  <si>
    <t>Marginally Above Specification</t>
  </si>
  <si>
    <t>Meets Specification</t>
  </si>
  <si>
    <t>Marginally Meets Specification</t>
  </si>
  <si>
    <t>Fails to Meet Specification</t>
  </si>
  <si>
    <t xml:space="preserve">Score achieved </t>
  </si>
  <si>
    <t>No Response/No Support/No information provided</t>
  </si>
  <si>
    <t>Part 1:</t>
  </si>
  <si>
    <t>Part 2:</t>
  </si>
  <si>
    <t>Exceeds specification</t>
  </si>
  <si>
    <t>Yes/No</t>
  </si>
  <si>
    <t>Are ALL Gateway requirements met?</t>
  </si>
  <si>
    <t>Comments/explanation</t>
  </si>
  <si>
    <t>Max score available</t>
  </si>
  <si>
    <t>Gateway questions (minimum legal requirements)</t>
  </si>
  <si>
    <t>Acceptance</t>
  </si>
  <si>
    <t>Evaluation</t>
  </si>
  <si>
    <t>Not scored</t>
  </si>
  <si>
    <t>Safety and Standards - covered as part of Gateway Questions above</t>
  </si>
  <si>
    <t>General</t>
  </si>
  <si>
    <t>Training</t>
  </si>
  <si>
    <t>All electrical components (and their parts) shall be of a type and rating to fully comply with all relevant legal and statutory EU and UK requirements, as applicable.</t>
  </si>
  <si>
    <t>Ease of operation and maintenance must be considered for all designs.</t>
  </si>
  <si>
    <t>The Supplier is required to specify the maintenance intervals of principal components of the system, based on usage (elapsed time and working hours).</t>
  </si>
  <si>
    <t>All equipment shall be of sound design, well-constructed and of suitable materials to ensure safe and reliable operation in a production environment. The equipment must be fully supportable for at least 10 years.</t>
  </si>
  <si>
    <t>Scheduled Maintenance and Maintenance Contract</t>
  </si>
  <si>
    <t>The Supplier shall state the frequency and details of future calibrations including logistical costs. This shall include lead times and duration of calibration.</t>
  </si>
  <si>
    <t>Calibration certificates</t>
  </si>
  <si>
    <t>Score (0-5, max is 5)</t>
  </si>
  <si>
    <t>Supplier Response</t>
  </si>
  <si>
    <t>Delivery and Commissioning</t>
  </si>
  <si>
    <t>Contractual terms including price</t>
  </si>
  <si>
    <t>Scoring Model</t>
  </si>
  <si>
    <t>Vendor Name:</t>
  </si>
  <si>
    <t>The equipment design and installation must comply with all relevant legal requirements, codes of practices, and UK health and safety legislation in force at the time of installation.</t>
  </si>
  <si>
    <t>All electrical equipment is to operate with UK and EU standard supply parameters.</t>
  </si>
  <si>
    <t>All personnel visiting the BRUNEL site from, or on behalf of, the supplier must adhere to the site policy on safety induction and the use of personal protective equipment. High-visibility vests and hard-hats must be worn if requested by BRUNEL. All personnel attending site must wear safety shoes and have safety glasses available.</t>
  </si>
  <si>
    <t>The Supplier may also support the flexible research environment at BRUNEL by providing in-kind contributions in the form of free issue equipment and consumables.</t>
  </si>
  <si>
    <t>Estimates of the anticipated operating costs for the proposed equipment shall be submitted with the quotation. Where applicable, this shall include anticipated (where relevant) water usage, compressed air, consumables, gases and electrical power consumption.</t>
  </si>
  <si>
    <t>The successful Supplier must undertake to notify BRUNEL of any export control restrictions applicable to any items. If it is claimed that any item is not subject to any export control restrictions, other than end-use controls, this should be confirmed.</t>
  </si>
  <si>
    <t>The Supplier must provide comprehensive training to enable BRUNEL to understand the system operation and capabilities, and be able to operate it safely.</t>
  </si>
  <si>
    <t>All training packages shall be submitted to BRUNEL for prior agreement.</t>
  </si>
  <si>
    <t>The Supplier will provide a specific 'operator asset care' manual that will simply outline what maintenance activities and frequency (shift/daily/weekly/monthly/ annually) are to be carried out by the operator. This manual will include specific HS&amp;E information pertaining to the tasks included.</t>
  </si>
  <si>
    <t>Where relevant, a recommended maintenance and calibration schedule must be included in the response to this tender. A contract to support the equipment during the first three years of operation must be offered as an individually priced option. Any calibration conducted for the system must be carried out to approved/recognised calibration procedures with standards traceable to national or international standards. Calibrations shall wherever possible be carried out under controlled conditions by laboratories that have been certified in accordance with ISO 17025 (E.g. UKAS).  The calibration methods must be agreed with BRUNEL.</t>
  </si>
  <si>
    <t>The Supplier shall provide a valid calibration certificate in original hard copy for all systems before the system as whole shall be accepted.</t>
  </si>
  <si>
    <t>Manufacturer’s maintenance instructions</t>
  </si>
  <si>
    <t>3.2.1</t>
  </si>
  <si>
    <t>3.2.2</t>
  </si>
  <si>
    <t>3.2.3</t>
  </si>
  <si>
    <t>Training shall be provided for any system updates from acceptance within the scope of the maintenance and warranty period.</t>
  </si>
  <si>
    <t>Training may be undertaken at the Supplier’s premises or onsite at BRUNEL’s discretion. Consideration shall be given to the benefits of training or part-training activities at each location.</t>
  </si>
  <si>
    <t>The Supplier is responsible for maintaining a clean site during the installation activities. If after consultation the site is not left in a suitable condition, BRUNEL reserve the right to instigate a cleaning activity at the Suppliers cost.</t>
  </si>
  <si>
    <t>The warranty period shall be for at least 12 months with satisfactory terms and will not commence until commissioning is complete and the equipment is formally accepted at site through signature of an appropriate acceptance document. The warranty period and terms must be stated in the tender response.</t>
  </si>
  <si>
    <t>3.2.4</t>
  </si>
  <si>
    <t>3.3.1</t>
  </si>
  <si>
    <t>3.3.2</t>
  </si>
  <si>
    <t>3.3.3</t>
  </si>
  <si>
    <t>The winning tender must provide the complete CE marking for the whole system and will be responsible for communication between the suppliers of any subsystems.</t>
  </si>
  <si>
    <t>The equipment MUST be CE approved and accordingly marked to the relevant classification.</t>
  </si>
  <si>
    <t>All electrical designs (and their parts) shall be in accordance with all relevant legal and statutory EU and UK requirements, as applicable.</t>
  </si>
  <si>
    <t>The equipment shall be designed and constructed to be safe and without risks to health when used at work, including consideration to adequate and appropriate shielding, guarding, interlocks, emergency stops, etc. This will be in line with the essential HS&amp;E requirements specified in the Supply of Machinery Regulations (or equivalent).</t>
  </si>
  <si>
    <t>The Supplier should support the flexible research environment of BRUNEL. For this reason, the Supplier may agree to an equipment exchange programme. Any previously delivered items which have not been used or high-value used parts with full function will be exchanged with alternatives of an equivalent value according to the changing needs of new incoming projects.</t>
  </si>
  <si>
    <t>It should be recognised that BRUNEL is a not for profit research facility which will focus on underpinning research that addresses recognised industrial issues and needs. The centre activities will be led by BRUNEL and there will be a high level of industrial involvement and interaction in all projects, ensuring that the facility will provide a ‘shop window’ for Suppliers to demonstrate their equipment capabilities. Responses are welcome from the Supplier for additional equipment items, both in production and development that may enhance the capability and profile of BRUNEL. It is expected that Suppliers will provide long term support for the equipment at limited or no cost including, application engineering, programming and upgrades.</t>
  </si>
  <si>
    <t>The general shape and arrangement of the equipment shall provide the necessary functions with accessibility, minimum space and neatness. The supplier shall recommend the design configuration and the functional operation of the equipment and this will be subject to approval by the BRUNEL.</t>
  </si>
  <si>
    <t>The equipment shall be installed in an industrial atmosphere and operated under  BRUNEL’s normal shop environmental conditions. If the equipment has any special requirements in terms of environmental conditions for effective operation, these must be expressly detailed in the Supplier’s response.</t>
  </si>
  <si>
    <t>The length and content of training sessions for each of the functions shall be agreed between the Supplier and BRUNEL. The training sessions will be planned taking into account the best use of time for personnel and equipment, and delivery commitments.</t>
  </si>
  <si>
    <t>The Supplier’s quotation must include delivery, installation, commissioning and acceptance trials at BRUNEL. Delivery costs should include all haulage, shipping, off-loading, positioning, as well as insurance costs and taxes (Import and VAT). Prices should be based on the Incoterm Delivery Duty Paid (DDP Incoterms, 2000). This needs to be clarified in the quotation. However, BRUNEL reserves the right to change the detail in this clause to ensure the best value of money and convenience.</t>
  </si>
  <si>
    <t>Removal of all packing, crating and waste materials relevant to the order is to be the responsibility of the Supplier unless agreed otherwise.</t>
  </si>
  <si>
    <t>The off-loading, delivery, positioning, installation and commissioning of the system must be carried out during normal working hours in the final location agreed with BRUNEL and at no additional cost to BRUNEL. However, if BRUNEL decides to take the responsibility for delivery in the UK and positioning in the workshop, clarification in the final contract will be required after reviewing the quotation provided by the Supplier.</t>
  </si>
  <si>
    <t>It is essential that a minimum of two hard copies and a copy on CD of the following documentation (in English) are provided.</t>
  </si>
  <si>
    <t>10.2.1</t>
  </si>
  <si>
    <t>10.2.2</t>
  </si>
  <si>
    <t>10.2.3</t>
  </si>
  <si>
    <t>10.2.4</t>
  </si>
  <si>
    <t>10.2.5</t>
  </si>
  <si>
    <t>Any issues &amp; snags identified by BRUNEL during equipment acceptance will be notified to the Supplier using an agreed method and must be resolved in a timely manner at the Supplier’s cost.</t>
  </si>
  <si>
    <t>BRUNEL reserves the right to undertake acceptance trials on the completed fully commissioned system over a reasonable period of time before acceptance. The tests shall include, but not be limited to, repeatability of critical parameters, noise from motor controller, mechanical and electronic sources, general fitness for purpose, achieved tolerances, water flow rates, filtration quality, leaking, illumination levels, achieved working volumes and an assessment against the requirements stated in this document. The acceptance tests shall be done using components which shall be provided by BRUNEL.</t>
  </si>
  <si>
    <t>Software manuals and licences</t>
  </si>
  <si>
    <t>All Equipment (including spares) drawings and schematics</t>
  </si>
  <si>
    <t>Manufacturer’s operating instructions detailing the safe operation of the equipment (including any specific hazards or risks)</t>
  </si>
  <si>
    <t>Equipment Specifications</t>
  </si>
  <si>
    <t>A comprehensive list of recommended spares, consumables and accessories must be included in the proposal. Components shall be of current production stock, not end-of-life or near end-of-life. detailed drawings of such spares shall be supplied with the equipment for future replacement.</t>
  </si>
  <si>
    <t>Supply of the equipment on a ‘turn-key’ basis is required, therefore, the Supplier shall be responsible for supply, installation, commissioning and training and BRUNEL will accept the whole system by assessing the quality of demonstration trials.</t>
  </si>
  <si>
    <t>Training must be for a minimum of 7 people.</t>
  </si>
  <si>
    <t>The training shall include the operation of all software related to the equipment. Backup copies of all relevant software shall be provided on CDs or other media formats.</t>
  </si>
  <si>
    <t>Any specific devices or tooling required for calibration of the equipment must be either supplied to BRUNEL by the Supplier as part of the equipment quote or must be available from the Supplier at no cost on an as required basis to allow equipment calibration according to the recommended schedule.</t>
  </si>
  <si>
    <t>Lead times for delivery must be supplied when responding to this tender. The Supplier shall be required to meet a Schedule that has been agreed with BRUNEL so that delivery of the equipment fits with the construction of the building and the foundations. BRUNEL will not accept any storage costs if the Supplier has finished construction before the shipping date. For the avoidance of doubt, delivery shall be of the essence in any contract formed for the supply of this equipment.</t>
  </si>
  <si>
    <t>Acceptance must be on completion of all the above requirements. At least one demonstration is required of the full function of the machine and the whole system working at BRUNEL.</t>
  </si>
  <si>
    <r>
      <t>3.1</t>
    </r>
    <r>
      <rPr>
        <sz val="7"/>
        <color theme="1"/>
        <rFont val="Times New Roman"/>
        <family val="1"/>
      </rPr>
      <t xml:space="preserve">            </t>
    </r>
    <r>
      <rPr>
        <sz val="11"/>
        <color theme="1"/>
        <rFont val="Arial"/>
        <family val="2"/>
      </rPr>
      <t>An electrically heated air chamber furnace is required for ageing and curing of bonded structures.</t>
    </r>
  </si>
  <si>
    <t>For temperature control, the furnace must be designed to comply with AMS 2750 E furnace class 2 and instrumentation type C. These mean that the furnace is required to pass the following checks for temperature uniformity and system accuracy:</t>
  </si>
  <si>
    <r>
      <t>·</t>
    </r>
    <r>
      <rPr>
        <sz val="7"/>
        <color theme="1"/>
        <rFont val="Times New Roman"/>
        <family val="1"/>
      </rPr>
      <t xml:space="preserve">     </t>
    </r>
    <r>
      <rPr>
        <sz val="11"/>
        <color theme="1"/>
        <rFont val="Arial"/>
        <family val="2"/>
      </rPr>
      <t>A temperature uniformity survey will be executed in the empty work space the size of which is described below.</t>
    </r>
  </si>
  <si>
    <r>
      <t>·</t>
    </r>
    <r>
      <rPr>
        <sz val="7"/>
        <color theme="1"/>
        <rFont val="Times New Roman"/>
        <family val="1"/>
      </rPr>
      <t xml:space="preserve">     </t>
    </r>
    <r>
      <rPr>
        <sz val="11"/>
        <color theme="1"/>
        <rFont val="Arial"/>
        <family val="2"/>
      </rPr>
      <t>The survey will be done with the number of thermocouples that is appropriate for the work space volume.</t>
    </r>
  </si>
  <si>
    <r>
      <t>·</t>
    </r>
    <r>
      <rPr>
        <sz val="7"/>
        <color theme="1"/>
        <rFont val="Times New Roman"/>
        <family val="1"/>
      </rPr>
      <t xml:space="preserve">     </t>
    </r>
    <r>
      <rPr>
        <sz val="11"/>
        <color theme="1"/>
        <rFont val="Arial"/>
        <family val="2"/>
      </rPr>
      <t>The thermocouples are calibrated at 20 °C and every 100 °C between 100 °C and 1300 °C; certificates to be included.</t>
    </r>
  </si>
  <si>
    <r>
      <t>·</t>
    </r>
    <r>
      <rPr>
        <sz val="7"/>
        <color theme="1"/>
        <rFont val="Times New Roman"/>
        <family val="1"/>
      </rPr>
      <t xml:space="preserve">     </t>
    </r>
    <r>
      <rPr>
        <sz val="11"/>
        <color theme="1"/>
        <rFont val="Arial"/>
        <family val="2"/>
      </rPr>
      <t>The survey will be done at the working temperatures stated below.</t>
    </r>
  </si>
  <si>
    <r>
      <t>·</t>
    </r>
    <r>
      <rPr>
        <sz val="7"/>
        <color theme="1"/>
        <rFont val="Times New Roman"/>
        <family val="1"/>
      </rPr>
      <t xml:space="preserve">     </t>
    </r>
    <r>
      <rPr>
        <sz val="11"/>
        <color theme="1"/>
        <rFont val="Arial"/>
        <family val="2"/>
      </rPr>
      <t>The survey will be started with a cold furnace.</t>
    </r>
  </si>
  <si>
    <r>
      <t>·</t>
    </r>
    <r>
      <rPr>
        <sz val="7"/>
        <color theme="1"/>
        <rFont val="Times New Roman"/>
        <family val="1"/>
      </rPr>
      <t xml:space="preserve">     </t>
    </r>
    <r>
      <rPr>
        <sz val="11"/>
        <color theme="1"/>
        <rFont val="Arial"/>
        <family val="2"/>
      </rPr>
      <t>The used temperature uniformity survey thermocouples and the rack will be delivered with the furnace.</t>
    </r>
  </si>
  <si>
    <t>For curing bonded structures, the furnace must be installed with safety equipment that will comply with EN 1539 type A:</t>
  </si>
  <si>
    <r>
      <t>·</t>
    </r>
    <r>
      <rPr>
        <sz val="7"/>
        <color theme="1"/>
        <rFont val="Times New Roman"/>
        <family val="1"/>
      </rPr>
      <t xml:space="preserve">     </t>
    </r>
    <r>
      <rPr>
        <sz val="11"/>
        <color theme="1"/>
        <rFont val="Arial"/>
        <family val="2"/>
      </rPr>
      <t>The dryer should be equipped for the vaporization / drying of solvent containing substances (according to EN 1539). The maximum amount per load will be not greater than 150 g at 150 °C.</t>
    </r>
  </si>
  <si>
    <r>
      <t>·</t>
    </r>
    <r>
      <rPr>
        <sz val="7"/>
        <color theme="1"/>
        <rFont val="Times New Roman"/>
        <family val="1"/>
      </rPr>
      <t xml:space="preserve">     </t>
    </r>
    <r>
      <rPr>
        <sz val="11"/>
        <color theme="1"/>
        <rFont val="Arial"/>
        <family val="2"/>
      </rPr>
      <t>In combination with the safety equipment the exhaust air fan must guarantee the necessary continuous air exchange inside the furnace.</t>
    </r>
  </si>
  <si>
    <r>
      <t>·</t>
    </r>
    <r>
      <rPr>
        <sz val="7"/>
        <color theme="1"/>
        <rFont val="Times New Roman"/>
        <family val="1"/>
      </rPr>
      <t xml:space="preserve">     </t>
    </r>
    <r>
      <rPr>
        <sz val="11"/>
        <color theme="1"/>
        <rFont val="Arial"/>
        <family val="2"/>
      </rPr>
      <t>Additionally the furnace exhaust must be suitable for direct connection to round ventilation ducting to be provided by BRUNEL.</t>
    </r>
  </si>
  <si>
    <t>Basic Technical Specification</t>
  </si>
  <si>
    <r>
      <t>3.2</t>
    </r>
    <r>
      <rPr>
        <sz val="7"/>
        <color theme="1"/>
        <rFont val="Times New Roman"/>
        <family val="1"/>
      </rPr>
      <t xml:space="preserve">            </t>
    </r>
    <r>
      <rPr>
        <sz val="11"/>
        <color theme="1"/>
        <rFont val="Arial"/>
        <family val="2"/>
      </rPr>
      <t>Furnace Design</t>
    </r>
  </si>
  <si>
    <r>
      <t>3.2.1</t>
    </r>
    <r>
      <rPr>
        <sz val="7"/>
        <color theme="1"/>
        <rFont val="Times New Roman"/>
        <family val="1"/>
      </rPr>
      <t xml:space="preserve">              </t>
    </r>
    <r>
      <rPr>
        <sz val="11"/>
        <color theme="1"/>
        <rFont val="Arial"/>
        <family val="2"/>
      </rPr>
      <t>Housing</t>
    </r>
  </si>
  <si>
    <r>
      <t>·</t>
    </r>
    <r>
      <rPr>
        <sz val="7"/>
        <color theme="1"/>
        <rFont val="Times New Roman"/>
        <family val="1"/>
      </rPr>
      <t xml:space="preserve">        </t>
    </r>
    <r>
      <rPr>
        <sz val="11"/>
        <color theme="1"/>
        <rFont val="Arial"/>
        <family val="2"/>
      </rPr>
      <t>The furnace should be designed for standing on an even floor.</t>
    </r>
  </si>
  <si>
    <r>
      <t>·</t>
    </r>
    <r>
      <rPr>
        <sz val="7"/>
        <color theme="1"/>
        <rFont val="Times New Roman"/>
        <family val="1"/>
      </rPr>
      <t xml:space="preserve">        </t>
    </r>
    <r>
      <rPr>
        <sz val="11"/>
        <color theme="1"/>
        <rFont val="Arial"/>
        <family val="2"/>
      </rPr>
      <t>Eye bolts should be installed on the roof for lifting the oven with a crane or a forklift truck. This is to assist with transportation and installation.</t>
    </r>
  </si>
  <si>
    <r>
      <t>·</t>
    </r>
    <r>
      <rPr>
        <sz val="7"/>
        <color theme="1"/>
        <rFont val="Times New Roman"/>
        <family val="1"/>
      </rPr>
      <t xml:space="preserve">        </t>
    </r>
    <r>
      <rPr>
        <sz val="11"/>
        <color theme="1"/>
        <rFont val="Arial"/>
        <family val="2"/>
      </rPr>
      <t>All steel plates should be surface-treated for corrosion resistance.</t>
    </r>
  </si>
  <si>
    <r>
      <t>·</t>
    </r>
    <r>
      <rPr>
        <sz val="7"/>
        <color theme="1"/>
        <rFont val="Times New Roman"/>
        <family val="1"/>
      </rPr>
      <t xml:space="preserve">        </t>
    </r>
    <r>
      <rPr>
        <sz val="11"/>
        <color theme="1"/>
        <rFont val="Arial"/>
        <family val="2"/>
      </rPr>
      <t>A double-winged door arrangement is preferred. This is to provide easy access to the oven. Each door should open about 120°.</t>
    </r>
  </si>
  <si>
    <r>
      <t>·</t>
    </r>
    <r>
      <rPr>
        <sz val="7"/>
        <color theme="1"/>
        <rFont val="Times New Roman"/>
        <family val="1"/>
      </rPr>
      <t xml:space="preserve">        </t>
    </r>
    <r>
      <rPr>
        <sz val="11"/>
        <color theme="1"/>
        <rFont val="Arial"/>
        <family val="2"/>
      </rPr>
      <t>Sealed doors should be installed with a flexible silicone sealing that is easily exchangeable.</t>
    </r>
  </si>
  <si>
    <r>
      <t>·</t>
    </r>
    <r>
      <rPr>
        <sz val="7"/>
        <color theme="1"/>
        <rFont val="Times New Roman"/>
        <family val="1"/>
      </rPr>
      <t xml:space="preserve">        </t>
    </r>
    <r>
      <rPr>
        <sz val="11"/>
        <color theme="1"/>
        <rFont val="Arial"/>
        <family val="2"/>
      </rPr>
      <t>A 40 mm diameter port should be incorporated to facilitate the insertion of additional thermocouples into the furnace chamber.</t>
    </r>
  </si>
  <si>
    <r>
      <t>·</t>
    </r>
    <r>
      <rPr>
        <sz val="7"/>
        <color theme="1"/>
        <rFont val="Times New Roman"/>
        <family val="1"/>
      </rPr>
      <t xml:space="preserve">        </t>
    </r>
    <r>
      <rPr>
        <sz val="11"/>
        <color theme="1"/>
        <rFont val="Arial"/>
        <family val="2"/>
      </rPr>
      <t>It is preferred that the furnace is designed and installed with a manual trolley system that is pushed along a floor mounted guide rail. This trolley will be used for loading the parts to be aged/cured.</t>
    </r>
  </si>
  <si>
    <r>
      <t>·</t>
    </r>
    <r>
      <rPr>
        <sz val="7"/>
        <color theme="1"/>
        <rFont val="Times New Roman"/>
        <family val="1"/>
      </rPr>
      <t xml:space="preserve">        </t>
    </r>
    <r>
      <rPr>
        <sz val="11"/>
        <color theme="1"/>
        <rFont val="Arial"/>
        <family val="2"/>
      </rPr>
      <t>The internal side walls of the furnace must have slots for the insertion of slide-in trays (up to 3 off). These trays are also to be used for loading parts in the furnace for ageing/curing.</t>
    </r>
  </si>
  <si>
    <r>
      <t>3.2.2</t>
    </r>
    <r>
      <rPr>
        <sz val="7"/>
        <color theme="1"/>
        <rFont val="Times New Roman"/>
        <family val="1"/>
      </rPr>
      <t xml:space="preserve">              </t>
    </r>
    <r>
      <rPr>
        <sz val="11"/>
        <color theme="1"/>
        <rFont val="Arial"/>
        <family val="2"/>
      </rPr>
      <t>Insulation</t>
    </r>
  </si>
  <si>
    <r>
      <t>·</t>
    </r>
    <r>
      <rPr>
        <sz val="7"/>
        <color theme="1"/>
        <rFont val="Times New Roman"/>
        <family val="1"/>
      </rPr>
      <t xml:space="preserve">        </t>
    </r>
    <r>
      <rPr>
        <sz val="11"/>
        <color theme="1"/>
        <rFont val="Arial"/>
        <family val="2"/>
      </rPr>
      <t>High-quality mineral wool insulation between inner and outer housing of the side walls, ceiling and door. Floor with mineral wool insulation to ensure low energy costs.</t>
    </r>
  </si>
  <si>
    <r>
      <t>·</t>
    </r>
    <r>
      <rPr>
        <sz val="7"/>
        <color theme="1"/>
        <rFont val="Times New Roman"/>
        <family val="1"/>
      </rPr>
      <t xml:space="preserve">        </t>
    </r>
    <r>
      <rPr>
        <sz val="11"/>
        <color theme="1"/>
        <rFont val="Arial"/>
        <family val="2"/>
      </rPr>
      <t>It is preferred that the insulation in the furnace should made out of a material which is not related to any carcinogenic classification 2 of directive 97/69 EC and REACH (Registration, Evaluation, Authorisation and Restriction of Chemicals) regulations.</t>
    </r>
  </si>
  <si>
    <r>
      <t>·</t>
    </r>
    <r>
      <rPr>
        <sz val="7"/>
        <color theme="1"/>
        <rFont val="Times New Roman"/>
        <family val="1"/>
      </rPr>
      <t xml:space="preserve">        </t>
    </r>
    <r>
      <rPr>
        <sz val="11"/>
        <color theme="1"/>
        <rFont val="Arial"/>
        <family val="2"/>
      </rPr>
      <t>The outside wall temperature should be &lt; 40 °C above ambient temperature. Higher temperatures near the door and collar areas must be taken into account.</t>
    </r>
  </si>
  <si>
    <r>
      <t>·</t>
    </r>
    <r>
      <rPr>
        <sz val="7"/>
        <color theme="1"/>
        <rFont val="Times New Roman"/>
        <family val="1"/>
      </rPr>
      <t xml:space="preserve">        </t>
    </r>
    <r>
      <rPr>
        <sz val="11"/>
        <color theme="1"/>
        <rFont val="Arial"/>
        <family val="2"/>
      </rPr>
      <t>The insulation material should be designed for continuous operation at 260 °C.</t>
    </r>
  </si>
  <si>
    <r>
      <t>3.2.3</t>
    </r>
    <r>
      <rPr>
        <sz val="7"/>
        <color theme="1"/>
        <rFont val="Times New Roman"/>
        <family val="1"/>
      </rPr>
      <t xml:space="preserve">              </t>
    </r>
    <r>
      <rPr>
        <sz val="11"/>
        <color theme="1"/>
        <rFont val="Arial"/>
        <family val="2"/>
      </rPr>
      <t>Heating System</t>
    </r>
  </si>
  <si>
    <r>
      <t>·</t>
    </r>
    <r>
      <rPr>
        <sz val="7"/>
        <color theme="1"/>
        <rFont val="Times New Roman"/>
        <family val="1"/>
      </rPr>
      <t xml:space="preserve">        </t>
    </r>
    <r>
      <rPr>
        <sz val="11"/>
        <color theme="1"/>
        <rFont val="Arial"/>
        <family val="2"/>
      </rPr>
      <t>Electrical heating elements should be mounted within the air flow of the air circulation fan.</t>
    </r>
  </si>
  <si>
    <r>
      <t>·</t>
    </r>
    <r>
      <rPr>
        <sz val="7"/>
        <color theme="1"/>
        <rFont val="Times New Roman"/>
        <family val="1"/>
      </rPr>
      <t xml:space="preserve">        </t>
    </r>
    <r>
      <rPr>
        <sz val="11"/>
        <color theme="1"/>
        <rFont val="Arial"/>
        <family val="2"/>
      </rPr>
      <t>The heating system should use a single heating control.</t>
    </r>
  </si>
  <si>
    <r>
      <t>·</t>
    </r>
    <r>
      <rPr>
        <sz val="7"/>
        <color theme="1"/>
        <rFont val="Times New Roman"/>
        <family val="1"/>
      </rPr>
      <t xml:space="preserve">        </t>
    </r>
    <r>
      <rPr>
        <sz val="11"/>
        <color theme="1"/>
        <rFont val="Arial"/>
        <family val="2"/>
      </rPr>
      <t>The electrical system should have a heating system safety shut-off function in case of: opening the door; malfunction of the air circulation fan motor; malfunction of the measuring circuit or the controller; or activation of the over-temperature policeman controller.</t>
    </r>
  </si>
  <si>
    <r>
      <t>3.2.4</t>
    </r>
    <r>
      <rPr>
        <sz val="7"/>
        <color theme="1"/>
        <rFont val="Times New Roman"/>
        <family val="1"/>
      </rPr>
      <t xml:space="preserve">              </t>
    </r>
    <r>
      <rPr>
        <sz val="11"/>
        <color theme="1"/>
        <rFont val="Arial"/>
        <family val="2"/>
      </rPr>
      <t>Air Circulation/  Inner Chamber</t>
    </r>
  </si>
  <si>
    <r>
      <t>·</t>
    </r>
    <r>
      <rPr>
        <sz val="7"/>
        <color theme="1"/>
        <rFont val="Times New Roman"/>
        <family val="1"/>
      </rPr>
      <t xml:space="preserve">        </t>
    </r>
    <r>
      <rPr>
        <sz val="11"/>
        <color theme="1"/>
        <rFont val="Arial"/>
        <family val="2"/>
      </rPr>
      <t>A powerful air circulation fan should be installed in the oven to help provide uniform temperature.</t>
    </r>
  </si>
  <si>
    <r>
      <t>·</t>
    </r>
    <r>
      <rPr>
        <sz val="7"/>
        <color theme="1"/>
        <rFont val="Times New Roman"/>
        <family val="1"/>
      </rPr>
      <t xml:space="preserve">        </t>
    </r>
    <r>
      <rPr>
        <sz val="11"/>
        <color theme="1"/>
        <rFont val="Arial"/>
        <family val="2"/>
      </rPr>
      <t>It is preferred that air flows in a cross-flow path.</t>
    </r>
  </si>
  <si>
    <r>
      <t>·</t>
    </r>
    <r>
      <rPr>
        <sz val="7"/>
        <color theme="1"/>
        <rFont val="Times New Roman"/>
        <family val="1"/>
      </rPr>
      <t xml:space="preserve">        </t>
    </r>
    <r>
      <rPr>
        <sz val="11"/>
        <color theme="1"/>
        <rFont val="Arial"/>
        <family val="2"/>
      </rPr>
      <t>The noise level should be less than 67 dB (A).</t>
    </r>
  </si>
  <si>
    <r>
      <t>·</t>
    </r>
    <r>
      <rPr>
        <sz val="7"/>
        <color theme="1"/>
        <rFont val="Times New Roman"/>
        <family val="1"/>
      </rPr>
      <t xml:space="preserve">        </t>
    </r>
    <r>
      <rPr>
        <sz val="11"/>
        <color theme="1"/>
        <rFont val="Arial"/>
        <family val="2"/>
      </rPr>
      <t>The oven chamber should be made of stainless steel.</t>
    </r>
  </si>
  <si>
    <r>
      <t>·</t>
    </r>
    <r>
      <rPr>
        <sz val="7"/>
        <color theme="1"/>
        <rFont val="Times New Roman"/>
        <family val="1"/>
      </rPr>
      <t xml:space="preserve">        </t>
    </r>
    <r>
      <rPr>
        <sz val="11"/>
        <color theme="1"/>
        <rFont val="Arial"/>
        <family val="2"/>
      </rPr>
      <t>There should be anchoring positions at the side walls of the furnace for fixing of sliding devices used for adjusting the air flow.</t>
    </r>
  </si>
  <si>
    <r>
      <t>·</t>
    </r>
    <r>
      <rPr>
        <sz val="7"/>
        <color theme="1"/>
        <rFont val="Times New Roman"/>
        <family val="1"/>
      </rPr>
      <t xml:space="preserve">        </t>
    </r>
    <r>
      <rPr>
        <sz val="11"/>
        <color theme="1"/>
        <rFont val="Arial"/>
        <family val="2"/>
      </rPr>
      <t>Control and monitoring of the air circulation fan motor should be included.</t>
    </r>
  </si>
  <si>
    <r>
      <t>·</t>
    </r>
    <r>
      <rPr>
        <sz val="7"/>
        <color theme="1"/>
        <rFont val="Times New Roman"/>
        <family val="1"/>
      </rPr>
      <t xml:space="preserve">        </t>
    </r>
    <r>
      <rPr>
        <sz val="11"/>
        <color theme="1"/>
        <rFont val="Arial"/>
        <family val="2"/>
      </rPr>
      <t>The chamber should include an internal lighting system.</t>
    </r>
  </si>
  <si>
    <r>
      <t>3.3</t>
    </r>
    <r>
      <rPr>
        <sz val="7"/>
        <color theme="1"/>
        <rFont val="Times New Roman"/>
        <family val="1"/>
      </rPr>
      <t xml:space="preserve">            </t>
    </r>
    <r>
      <rPr>
        <sz val="11"/>
        <color theme="1"/>
        <rFont val="Arial"/>
        <family val="2"/>
      </rPr>
      <t>Controls, Process Documentation and Switchgear</t>
    </r>
  </si>
  <si>
    <r>
      <t>3.3.1</t>
    </r>
    <r>
      <rPr>
        <sz val="7"/>
        <color theme="1"/>
        <rFont val="Times New Roman"/>
        <family val="1"/>
      </rPr>
      <t xml:space="preserve">              </t>
    </r>
    <r>
      <rPr>
        <sz val="11"/>
        <color theme="1"/>
        <rFont val="Arial"/>
        <family val="2"/>
      </rPr>
      <t>Controls</t>
    </r>
  </si>
  <si>
    <r>
      <t>·</t>
    </r>
    <r>
      <rPr>
        <sz val="7"/>
        <color theme="1"/>
        <rFont val="Times New Roman"/>
        <family val="1"/>
      </rPr>
      <t xml:space="preserve">        </t>
    </r>
    <r>
      <rPr>
        <sz val="11"/>
        <color theme="1"/>
        <rFont val="Arial"/>
        <family val="2"/>
      </rPr>
      <t>A control system is required for holding part heat treatment recipes. These recipes should be capable of setting furnace operating temperatures, times at temperature and ramps to temperature.</t>
    </r>
  </si>
  <si>
    <r>
      <t>·</t>
    </r>
    <r>
      <rPr>
        <sz val="7"/>
        <color theme="1"/>
        <rFont val="Times New Roman"/>
        <family val="1"/>
      </rPr>
      <t xml:space="preserve">        </t>
    </r>
    <r>
      <rPr>
        <sz val="11"/>
        <color theme="1"/>
        <rFont val="Arial"/>
        <family val="2"/>
      </rPr>
      <t>A minimum of 10 recipes will be required for operating the furnace.</t>
    </r>
  </si>
  <si>
    <r>
      <t>·</t>
    </r>
    <r>
      <rPr>
        <sz val="7"/>
        <color theme="1"/>
        <rFont val="Times New Roman"/>
        <family val="1"/>
      </rPr>
      <t xml:space="preserve">        </t>
    </r>
    <r>
      <rPr>
        <sz val="11"/>
        <color theme="1"/>
        <rFont val="Arial"/>
        <family val="2"/>
      </rPr>
      <t>The control system should be easy to operate and it should be simple to modify the process steps.</t>
    </r>
  </si>
  <si>
    <r>
      <t>·</t>
    </r>
    <r>
      <rPr>
        <sz val="7"/>
        <color theme="1"/>
        <rFont val="Times New Roman"/>
        <family val="1"/>
      </rPr>
      <t xml:space="preserve">        </t>
    </r>
    <r>
      <rPr>
        <sz val="11"/>
        <color theme="1"/>
        <rFont val="Arial"/>
        <family val="2"/>
      </rPr>
      <t>A graphical representation of the actual furnace process is required.</t>
    </r>
  </si>
  <si>
    <r>
      <t>·</t>
    </r>
    <r>
      <rPr>
        <sz val="7"/>
        <color theme="1"/>
        <rFont val="Times New Roman"/>
        <family val="1"/>
      </rPr>
      <t xml:space="preserve">        </t>
    </r>
    <r>
      <rPr>
        <sz val="11"/>
        <color theme="1"/>
        <rFont val="Arial"/>
        <family val="2"/>
      </rPr>
      <t>A historical graphical presentation of the finished processes is required.</t>
    </r>
  </si>
  <si>
    <r>
      <t>·</t>
    </r>
    <r>
      <rPr>
        <sz val="7"/>
        <color theme="1"/>
        <rFont val="Times New Roman"/>
        <family val="1"/>
      </rPr>
      <t xml:space="preserve">        </t>
    </r>
    <r>
      <rPr>
        <sz val="11"/>
        <color theme="1"/>
        <rFont val="Arial"/>
        <family val="2"/>
      </rPr>
      <t>Integration of up to three additional thermocouples.</t>
    </r>
  </si>
  <si>
    <r>
      <t>·</t>
    </r>
    <r>
      <rPr>
        <sz val="7"/>
        <color theme="1"/>
        <rFont val="Times New Roman"/>
        <family val="1"/>
      </rPr>
      <t xml:space="preserve">        </t>
    </r>
    <r>
      <rPr>
        <sz val="11"/>
        <color theme="1"/>
        <rFont val="Arial"/>
        <family val="2"/>
      </rPr>
      <t>The control system should be in English.</t>
    </r>
  </si>
  <si>
    <r>
      <t>3.3.2</t>
    </r>
    <r>
      <rPr>
        <sz val="7"/>
        <color theme="1"/>
        <rFont val="Times New Roman"/>
        <family val="1"/>
      </rPr>
      <t xml:space="preserve">              </t>
    </r>
    <r>
      <rPr>
        <sz val="11"/>
        <color theme="1"/>
        <rFont val="Arial"/>
        <family val="2"/>
      </rPr>
      <t>Process Documentation</t>
    </r>
  </si>
  <si>
    <r>
      <t>·</t>
    </r>
    <r>
      <rPr>
        <sz val="7"/>
        <color theme="1"/>
        <rFont val="Times New Roman"/>
        <family val="1"/>
      </rPr>
      <t xml:space="preserve">        </t>
    </r>
    <r>
      <rPr>
        <sz val="11"/>
        <color theme="1"/>
        <rFont val="Arial"/>
        <family val="2"/>
      </rPr>
      <t>The recorded batch and process data should be displayed graphically as a chart and stored in an unchangeable and downloadable file.</t>
    </r>
  </si>
  <si>
    <r>
      <t>·</t>
    </r>
    <r>
      <rPr>
        <sz val="7"/>
        <color theme="1"/>
        <rFont val="Times New Roman"/>
        <family val="1"/>
      </rPr>
      <t xml:space="preserve">        </t>
    </r>
    <r>
      <rPr>
        <sz val="11"/>
        <color theme="1"/>
        <rFont val="Arial"/>
        <family val="2"/>
      </rPr>
      <t>It must be possible to print a detailed report, using an included printer, when the heat treatment is completed. While the process is running, it should be possible for the operator to monitor the temperature curve at any time.</t>
    </r>
  </si>
  <si>
    <r>
      <t>3.3.3</t>
    </r>
    <r>
      <rPr>
        <sz val="7"/>
        <color theme="1"/>
        <rFont val="Times New Roman"/>
        <family val="1"/>
      </rPr>
      <t xml:space="preserve">              </t>
    </r>
    <r>
      <rPr>
        <sz val="11"/>
        <color theme="1"/>
        <rFont val="Arial"/>
        <family val="2"/>
      </rPr>
      <t>Switchgear</t>
    </r>
  </si>
  <si>
    <r>
      <t>·</t>
    </r>
    <r>
      <rPr>
        <sz val="7"/>
        <color theme="1"/>
        <rFont val="Times New Roman"/>
        <family val="1"/>
      </rPr>
      <t xml:space="preserve">        </t>
    </r>
    <r>
      <rPr>
        <sz val="11"/>
        <color theme="1"/>
        <rFont val="Arial"/>
        <family val="2"/>
      </rPr>
      <t>The control switchgear cabinet will not be mounted more than 3 metres away from the furnace.</t>
    </r>
  </si>
  <si>
    <r>
      <t>·</t>
    </r>
    <r>
      <rPr>
        <sz val="7"/>
        <color theme="1"/>
        <rFont val="Times New Roman"/>
        <family val="1"/>
      </rPr>
      <t xml:space="preserve">        </t>
    </r>
    <r>
      <rPr>
        <sz val="11"/>
        <color theme="1"/>
        <rFont val="Arial"/>
        <family val="2"/>
      </rPr>
      <t>The cabinet should have fan cooling with outlet filter installed.</t>
    </r>
  </si>
  <si>
    <r>
      <t>·</t>
    </r>
    <r>
      <rPr>
        <sz val="7"/>
        <color theme="1"/>
        <rFont val="Times New Roman"/>
        <family val="1"/>
      </rPr>
      <t xml:space="preserve">        </t>
    </r>
    <r>
      <rPr>
        <sz val="11"/>
        <color theme="1"/>
        <rFont val="Arial"/>
        <family val="2"/>
      </rPr>
      <t>The hard-wired connection of the power supply will be through the top of the electrical panel.</t>
    </r>
  </si>
  <si>
    <r>
      <t>·</t>
    </r>
    <r>
      <rPr>
        <sz val="7"/>
        <color theme="1"/>
        <rFont val="Times New Roman"/>
        <family val="1"/>
      </rPr>
      <t xml:space="preserve">        </t>
    </r>
    <r>
      <rPr>
        <sz val="11"/>
        <color theme="1"/>
        <rFont val="Arial"/>
        <family val="2"/>
      </rPr>
      <t>The furnace should include a programmable logic controller (PLC) from a well-known supplier (Allen Bradley is preferred).</t>
    </r>
  </si>
  <si>
    <r>
      <t>·</t>
    </r>
    <r>
      <rPr>
        <sz val="7"/>
        <color theme="1"/>
        <rFont val="Times New Roman"/>
        <family val="1"/>
      </rPr>
      <t xml:space="preserve">        </t>
    </r>
    <r>
      <rPr>
        <sz val="11"/>
        <color theme="1"/>
        <rFont val="Arial"/>
        <family val="2"/>
      </rPr>
      <t>Control of the heating elements by solid state relays is preferred.</t>
    </r>
  </si>
  <si>
    <r>
      <t>·</t>
    </r>
    <r>
      <rPr>
        <sz val="7"/>
        <color theme="1"/>
        <rFont val="Times New Roman"/>
        <family val="1"/>
      </rPr>
      <t xml:space="preserve">        </t>
    </r>
    <r>
      <rPr>
        <sz val="11"/>
        <color theme="1"/>
        <rFont val="Arial"/>
        <family val="2"/>
      </rPr>
      <t>A visual and acoustic alarm should be included in case of a malfunction.</t>
    </r>
  </si>
  <si>
    <r>
      <t>·</t>
    </r>
    <r>
      <rPr>
        <sz val="7"/>
        <color theme="1"/>
        <rFont val="Times New Roman"/>
        <family val="1"/>
      </rPr>
      <t xml:space="preserve">        </t>
    </r>
    <r>
      <rPr>
        <sz val="11"/>
        <color theme="1"/>
        <rFont val="Arial"/>
        <family val="2"/>
      </rPr>
      <t>Main switch as emergency stop according to IEC/EN 60204-1.</t>
    </r>
  </si>
  <si>
    <r>
      <t>3.4</t>
    </r>
    <r>
      <rPr>
        <sz val="7"/>
        <color theme="1"/>
        <rFont val="Times New Roman"/>
        <family val="1"/>
      </rPr>
      <t xml:space="preserve">            </t>
    </r>
    <r>
      <rPr>
        <sz val="11"/>
        <color theme="1"/>
        <rFont val="Arial"/>
        <family val="2"/>
      </rPr>
      <t>Installation and Commissioning</t>
    </r>
  </si>
  <si>
    <t>Functional tests of all mechanical and electrical parts of the described modules and the PLC must be included in the scope of supply.</t>
  </si>
  <si>
    <t>Max. operating temperature:250 °C</t>
  </si>
  <si>
    <t>Working temperature range: Ambient + 5 °C to 250 °C</t>
  </si>
  <si>
    <t>Temperature uniformity: ±5 °C according to AMS 2750 E, furnace class 2, instrumentation type C, in the qualified working temperature range.</t>
  </si>
  <si>
    <t>Supply voltage: 400 V 3Ph 50 Hz (fuse protection without earth leakage breaker)</t>
  </si>
  <si>
    <t>Air circulation rate: Approx. 6000 m3/h</t>
  </si>
  <si>
    <t>Max. charge weight: 600 kg with evenly distributed load</t>
  </si>
  <si>
    <t>Typical part weight: 20 kg</t>
  </si>
  <si>
    <t>Typical number of parts: 20 off</t>
  </si>
  <si>
    <t>Outer dimensions: Approx. 2500 x 2000 x 3000 mm (W x D x H)</t>
  </si>
  <si>
    <t>Work space: 1300 x 1300 x 1800 mm (W x D x H)</t>
  </si>
  <si>
    <t>Installation and Commissioning</t>
  </si>
  <si>
    <t>An electrically heated air chamber furnace is required for ageing and curing of bonded structures.</t>
  </si>
  <si>
    <r>
      <rPr>
        <sz val="7"/>
        <color theme="1"/>
        <rFont val="Times New Roman"/>
        <family val="1"/>
      </rPr>
      <t xml:space="preserve">  </t>
    </r>
    <r>
      <rPr>
        <sz val="11"/>
        <color theme="1"/>
        <rFont val="Arial"/>
        <family val="2"/>
      </rPr>
      <t>Furnace Design</t>
    </r>
  </si>
  <si>
    <t>Housing</t>
  </si>
  <si>
    <r>
      <rPr>
        <sz val="7"/>
        <color theme="1"/>
        <rFont val="Times New Roman"/>
        <family val="1"/>
      </rPr>
      <t xml:space="preserve"> </t>
    </r>
    <r>
      <rPr>
        <sz val="11"/>
        <color theme="1"/>
        <rFont val="Arial"/>
        <family val="2"/>
      </rPr>
      <t>Heating System</t>
    </r>
  </si>
  <si>
    <r>
      <rPr>
        <sz val="7"/>
        <color theme="1"/>
        <rFont val="Times New Roman"/>
        <family val="1"/>
      </rPr>
      <t xml:space="preserve">  </t>
    </r>
    <r>
      <rPr>
        <sz val="11"/>
        <color theme="1"/>
        <rFont val="Arial"/>
        <family val="2"/>
      </rPr>
      <t>Air Circulation/  Inner Chamber</t>
    </r>
  </si>
  <si>
    <r>
      <rPr>
        <sz val="7"/>
        <color theme="1"/>
        <rFont val="Times New Roman"/>
        <family val="1"/>
      </rPr>
      <t xml:space="preserve">  </t>
    </r>
    <r>
      <rPr>
        <sz val="11"/>
        <color theme="1"/>
        <rFont val="Arial"/>
        <family val="2"/>
      </rPr>
      <t>Controls, Process Documentation and Switchgear</t>
    </r>
  </si>
  <si>
    <t>Controls</t>
  </si>
  <si>
    <t>Switchgear</t>
  </si>
  <si>
    <r>
      <rPr>
        <sz val="7"/>
        <color theme="1"/>
        <rFont val="Times New Roman"/>
        <family val="1"/>
      </rPr>
      <t xml:space="preserve"> </t>
    </r>
    <r>
      <rPr>
        <sz val="11"/>
        <color theme="1"/>
        <rFont val="Arial"/>
        <family val="2"/>
      </rPr>
      <t>Insulation</t>
    </r>
  </si>
  <si>
    <r>
      <rPr>
        <sz val="7"/>
        <color theme="1"/>
        <rFont val="Times New Roman"/>
        <family val="1"/>
      </rPr>
      <t xml:space="preserve"> </t>
    </r>
    <r>
      <rPr>
        <sz val="11"/>
        <color theme="1"/>
        <rFont val="Arial"/>
        <family val="2"/>
      </rPr>
      <t>Process Documentation</t>
    </r>
  </si>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</sst>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Yes&quot;;&quot;Yes&quot;;&quot;No&quot;"/>
    <numFmt numFmtId="165" formatCode="0.0"/>
    <numFmt numFmtId="166" formatCode="0.0%"/>
  </numFmts>
  <fonts count="24" x14ac:knownFonts="1">
    <font>
      <sz val="11"/>
      <color theme="1"/>
      <name val="Calibri"/>
      <family val="2"/>
      <scheme val="minor"/>
    </font>
    <font>
      <b/>
      <sz val="14"/>
      <color indexed="8"/>
      <name val="Calibri"/>
      <family val="2"/>
    </font>
    <font>
      <b/>
      <u/>
      <sz val="24"/>
      <color indexed="8"/>
      <name val="Calibri"/>
      <family val="2"/>
    </font>
    <font>
      <b/>
      <sz val="11"/>
      <name val="Arial"/>
      <family val="2"/>
    </font>
    <font>
      <sz val="11"/>
      <name val="Arial"/>
      <family val="2"/>
    </font>
    <font>
      <sz val="11"/>
      <color theme="1"/>
      <name val="Calibri"/>
      <family val="2"/>
      <scheme val="minor"/>
    </font>
    <font>
      <b/>
      <sz val="11"/>
      <color theme="1"/>
      <name val="Calibri"/>
      <family val="2"/>
      <scheme val="minor"/>
    </font>
    <font>
      <b/>
      <sz val="11"/>
      <name val="Calibri"/>
      <family val="2"/>
      <scheme val="minor"/>
    </font>
    <font>
      <b/>
      <u/>
      <sz val="12"/>
      <color theme="1"/>
      <name val="Calibri"/>
      <family val="2"/>
      <scheme val="minor"/>
    </font>
    <font>
      <sz val="11"/>
      <name val="Calibri"/>
      <family val="2"/>
      <scheme val="minor"/>
    </font>
    <font>
      <b/>
      <u/>
      <sz val="11"/>
      <color theme="1"/>
      <name val="Calibri"/>
      <family val="2"/>
      <scheme val="minor"/>
    </font>
    <font>
      <b/>
      <sz val="11"/>
      <color indexed="8"/>
      <name val="Calibri"/>
      <family val="2"/>
      <scheme val="minor"/>
    </font>
    <font>
      <b/>
      <sz val="12"/>
      <color theme="1"/>
      <name val="Calibri"/>
      <family val="2"/>
      <scheme val="minor"/>
    </font>
    <font>
      <sz val="11"/>
      <color theme="1"/>
      <name val="Arial"/>
      <family val="2"/>
    </font>
    <font>
      <b/>
      <sz val="11"/>
      <color theme="1"/>
      <name val="Arial"/>
      <family val="2"/>
    </font>
    <font>
      <sz val="10"/>
      <color theme="1"/>
      <name val="Calibri"/>
      <family val="2"/>
      <scheme val="minor"/>
    </font>
    <font>
      <sz val="24"/>
      <color theme="1"/>
      <name val="Calibri"/>
      <family val="2"/>
      <scheme val="minor"/>
    </font>
    <font>
      <sz val="10"/>
      <color theme="1"/>
      <name val="Arial"/>
      <family val="2"/>
    </font>
    <font>
      <b/>
      <sz val="11"/>
      <color indexed="8"/>
      <name val="Arial"/>
      <family val="2"/>
    </font>
    <font>
      <sz val="11"/>
      <color indexed="8"/>
      <name val="Arial"/>
      <family val="2"/>
    </font>
    <font>
      <sz val="7"/>
      <color theme="1"/>
      <name val="Times New Roman"/>
      <family val="1"/>
    </font>
    <font>
      <sz val="11"/>
      <color theme="1"/>
      <name val="Symbol"/>
      <family val="1"/>
      <charset val="2"/>
    </font>
    <font>
      <u/>
      <sz val="11"/>
      <color theme="1"/>
      <name val="Arial"/>
      <family val="2"/>
    </font>
    <font>
      <b/>
      <u/>
      <sz val="11"/>
      <name val="Arial"/>
      <family val="2"/>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tint="-0.24994659260841701"/>
        <bgColor indexed="64"/>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s>
  <cellStyleXfs count="3">
    <xf numFmtId="0" fontId="0" fillId="0" borderId="0"/>
    <xf numFmtId="0" fontId="5" fillId="0" borderId="0"/>
    <xf numFmtId="9" fontId="5" fillId="0" borderId="0" applyFont="0" applyFill="0" applyBorder="0" applyAlignment="0" applyProtection="0"/>
  </cellStyleXfs>
  <cellXfs count="123">
    <xf numFmtId="0" fontId="0" fillId="0" borderId="0" xfId="0"/>
    <xf numFmtId="0" fontId="0" fillId="0" borderId="0" xfId="0" applyFont="1" applyAlignment="1">
      <alignment wrapText="1"/>
    </xf>
    <xf numFmtId="0" fontId="1" fillId="0" borderId="0" xfId="0" applyFont="1" applyAlignment="1">
      <alignment wrapText="1"/>
    </xf>
    <xf numFmtId="165" fontId="8" fillId="0" borderId="0" xfId="0" applyNumberFormat="1" applyFont="1" applyAlignment="1">
      <alignment wrapText="1"/>
    </xf>
    <xf numFmtId="0" fontId="8" fillId="0" borderId="0" xfId="0" applyFont="1" applyAlignment="1">
      <alignment wrapText="1"/>
    </xf>
    <xf numFmtId="0" fontId="9" fillId="3" borderId="1" xfId="0" applyFont="1" applyFill="1" applyBorder="1" applyAlignment="1">
      <alignment wrapText="1"/>
    </xf>
    <xf numFmtId="164" fontId="9" fillId="0" borderId="1" xfId="0" applyNumberFormat="1" applyFont="1" applyBorder="1" applyAlignment="1">
      <alignment horizontal="center" wrapText="1"/>
    </xf>
    <xf numFmtId="0" fontId="9" fillId="0" borderId="0" xfId="0" applyFont="1" applyBorder="1" applyAlignment="1">
      <alignment wrapText="1"/>
    </xf>
    <xf numFmtId="165" fontId="10" fillId="0" borderId="0" xfId="0" applyNumberFormat="1" applyFont="1" applyAlignment="1">
      <alignment wrapText="1"/>
    </xf>
    <xf numFmtId="165" fontId="0" fillId="0" borderId="0" xfId="0" applyNumberFormat="1" applyAlignment="1">
      <alignment wrapText="1"/>
    </xf>
    <xf numFmtId="0" fontId="0" fillId="0" borderId="2" xfId="0" applyBorder="1" applyAlignment="1">
      <alignment wrapText="1"/>
    </xf>
    <xf numFmtId="166" fontId="0" fillId="0" borderId="0" xfId="0" applyNumberFormat="1" applyAlignment="1">
      <alignment wrapText="1"/>
    </xf>
    <xf numFmtId="0" fontId="6" fillId="0" borderId="1" xfId="0" applyFont="1" applyBorder="1" applyAlignment="1">
      <alignment wrapText="1"/>
    </xf>
    <xf numFmtId="0" fontId="0" fillId="0" borderId="0" xfId="0" applyAlignment="1">
      <alignment wrapText="1"/>
    </xf>
    <xf numFmtId="0" fontId="11" fillId="2" borderId="4" xfId="0" applyFont="1" applyFill="1" applyBorder="1" applyAlignment="1">
      <alignment wrapText="1"/>
    </xf>
    <xf numFmtId="0" fontId="11" fillId="0" borderId="0" xfId="0" applyFont="1" applyFill="1" applyBorder="1" applyAlignment="1">
      <alignment wrapText="1"/>
    </xf>
    <xf numFmtId="0" fontId="7" fillId="2" borderId="8" xfId="0" applyFont="1" applyFill="1" applyBorder="1" applyAlignment="1">
      <alignment wrapText="1"/>
    </xf>
    <xf numFmtId="0" fontId="11" fillId="2" borderId="9" xfId="0" applyFont="1" applyFill="1" applyBorder="1" applyAlignment="1">
      <alignment horizontal="left" vertical="center" wrapText="1"/>
    </xf>
    <xf numFmtId="0" fontId="11" fillId="2" borderId="9" xfId="0" applyFont="1" applyFill="1" applyBorder="1" applyAlignment="1">
      <alignment horizontal="center" vertical="center" wrapText="1"/>
    </xf>
    <xf numFmtId="165" fontId="7" fillId="3" borderId="3" xfId="0" applyNumberFormat="1" applyFont="1" applyFill="1" applyBorder="1" applyAlignment="1">
      <alignment wrapText="1"/>
    </xf>
    <xf numFmtId="1" fontId="7" fillId="3" borderId="3" xfId="0" applyNumberFormat="1" applyFont="1" applyFill="1" applyBorder="1" applyAlignment="1">
      <alignment wrapText="1"/>
    </xf>
    <xf numFmtId="165" fontId="9" fillId="0" borderId="3" xfId="0" applyNumberFormat="1" applyFont="1" applyBorder="1" applyAlignment="1">
      <alignment wrapText="1"/>
    </xf>
    <xf numFmtId="165" fontId="9" fillId="3" borderId="10" xfId="0" applyNumberFormat="1" applyFont="1" applyFill="1" applyBorder="1" applyAlignment="1">
      <alignment wrapText="1"/>
    </xf>
    <xf numFmtId="0" fontId="7" fillId="3" borderId="11" xfId="0" applyFont="1" applyFill="1" applyBorder="1" applyAlignment="1">
      <alignment horizontal="left" vertical="center" wrapText="1"/>
    </xf>
    <xf numFmtId="164" fontId="7" fillId="3" borderId="11" xfId="0" applyNumberFormat="1" applyFont="1" applyFill="1" applyBorder="1" applyAlignment="1">
      <alignment horizontal="center" wrapText="1"/>
    </xf>
    <xf numFmtId="165" fontId="12" fillId="0" borderId="0" xfId="0" applyNumberFormat="1" applyFont="1" applyAlignment="1">
      <alignment wrapText="1"/>
    </xf>
    <xf numFmtId="0" fontId="0" fillId="0" borderId="13" xfId="0" applyBorder="1" applyAlignment="1">
      <alignment wrapText="1"/>
    </xf>
    <xf numFmtId="0" fontId="3" fillId="2" borderId="8" xfId="0" applyFont="1" applyFill="1" applyBorder="1" applyAlignment="1">
      <alignment wrapText="1"/>
    </xf>
    <xf numFmtId="1" fontId="3" fillId="4" borderId="12" xfId="0" applyNumberFormat="1" applyFont="1" applyFill="1" applyBorder="1" applyAlignment="1">
      <alignment wrapText="1"/>
    </xf>
    <xf numFmtId="1" fontId="3" fillId="4" borderId="9" xfId="0" applyNumberFormat="1" applyFont="1" applyFill="1" applyBorder="1" applyAlignment="1">
      <alignment wrapText="1"/>
    </xf>
    <xf numFmtId="1" fontId="3" fillId="4" borderId="14" xfId="0" applyNumberFormat="1" applyFont="1" applyFill="1" applyBorder="1" applyAlignment="1">
      <alignment wrapText="1"/>
    </xf>
    <xf numFmtId="1" fontId="4" fillId="0" borderId="1" xfId="0" applyNumberFormat="1" applyFont="1" applyFill="1" applyBorder="1" applyAlignment="1">
      <alignment wrapText="1"/>
    </xf>
    <xf numFmtId="1" fontId="4" fillId="0" borderId="15" xfId="0" applyNumberFormat="1" applyFont="1" applyFill="1" applyBorder="1" applyAlignment="1">
      <alignment wrapText="1"/>
    </xf>
    <xf numFmtId="1" fontId="4" fillId="0" borderId="1" xfId="0" applyNumberFormat="1" applyFont="1" applyFill="1" applyBorder="1" applyAlignment="1">
      <alignment vertical="center" wrapText="1"/>
    </xf>
    <xf numFmtId="1" fontId="4" fillId="0" borderId="17" xfId="0" applyNumberFormat="1" applyFont="1" applyFill="1" applyBorder="1" applyAlignment="1">
      <alignment wrapText="1"/>
    </xf>
    <xf numFmtId="1" fontId="4" fillId="0" borderId="18" xfId="0" applyNumberFormat="1" applyFont="1" applyFill="1" applyBorder="1" applyAlignment="1">
      <alignment wrapText="1"/>
    </xf>
    <xf numFmtId="1" fontId="4" fillId="0" borderId="19" xfId="0" applyNumberFormat="1" applyFont="1" applyFill="1" applyBorder="1" applyAlignment="1">
      <alignment wrapText="1"/>
    </xf>
    <xf numFmtId="1" fontId="4" fillId="0" borderId="11" xfId="0" applyNumberFormat="1" applyFont="1" applyFill="1" applyBorder="1" applyAlignment="1">
      <alignment wrapText="1"/>
    </xf>
    <xf numFmtId="1" fontId="4" fillId="0" borderId="21" xfId="0" applyNumberFormat="1" applyFont="1" applyFill="1" applyBorder="1" applyAlignment="1">
      <alignment wrapText="1"/>
    </xf>
    <xf numFmtId="1" fontId="4" fillId="0" borderId="16" xfId="0" applyNumberFormat="1" applyFont="1" applyFill="1" applyBorder="1" applyAlignment="1">
      <alignment wrapText="1"/>
    </xf>
    <xf numFmtId="0" fontId="9" fillId="0" borderId="16"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3" fillId="0" borderId="1" xfId="0" applyFont="1" applyBorder="1" applyAlignment="1">
      <alignment horizontal="justify"/>
    </xf>
    <xf numFmtId="0" fontId="15" fillId="0" borderId="1" xfId="0" applyFont="1" applyBorder="1" applyAlignment="1">
      <alignment wrapText="1"/>
    </xf>
    <xf numFmtId="0" fontId="15" fillId="0" borderId="1" xfId="0" applyFont="1" applyBorder="1" applyAlignment="1"/>
    <xf numFmtId="0" fontId="4" fillId="0" borderId="1" xfId="0" applyFont="1" applyFill="1" applyBorder="1" applyAlignment="1">
      <alignment wrapText="1"/>
    </xf>
    <xf numFmtId="0" fontId="9" fillId="0" borderId="16"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13" fillId="0" borderId="17" xfId="0" applyFont="1" applyBorder="1" applyAlignment="1">
      <alignment horizontal="justify"/>
    </xf>
    <xf numFmtId="0" fontId="4" fillId="0" borderId="17" xfId="0" applyFont="1" applyFill="1" applyBorder="1" applyAlignment="1">
      <alignment wrapText="1"/>
    </xf>
    <xf numFmtId="0" fontId="13" fillId="0" borderId="11" xfId="0" applyFont="1" applyBorder="1" applyAlignment="1">
      <alignment horizontal="justify"/>
    </xf>
    <xf numFmtId="1" fontId="3" fillId="4" borderId="27" xfId="0" applyNumberFormat="1" applyFont="1" applyFill="1" applyBorder="1" applyAlignment="1">
      <alignment wrapText="1"/>
    </xf>
    <xf numFmtId="0" fontId="15" fillId="0" borderId="17" xfId="0" applyFont="1" applyBorder="1" applyAlignment="1">
      <alignment wrapText="1"/>
    </xf>
    <xf numFmtId="1" fontId="3" fillId="4" borderId="9" xfId="0" applyNumberFormat="1" applyFont="1" applyFill="1" applyBorder="1" applyAlignment="1">
      <alignment vertical="center" wrapText="1"/>
    </xf>
    <xf numFmtId="165" fontId="4" fillId="0" borderId="11" xfId="0" applyNumberFormat="1" applyFont="1" applyBorder="1" applyAlignment="1">
      <alignment wrapText="1"/>
    </xf>
    <xf numFmtId="1" fontId="4" fillId="0" borderId="35" xfId="0" applyNumberFormat="1" applyFont="1" applyFill="1" applyBorder="1" applyAlignment="1">
      <alignment wrapText="1"/>
    </xf>
    <xf numFmtId="1" fontId="4" fillId="0" borderId="17" xfId="0" applyNumberFormat="1" applyFont="1" applyFill="1" applyBorder="1" applyAlignment="1">
      <alignment horizontal="right" wrapText="1"/>
    </xf>
    <xf numFmtId="0" fontId="6" fillId="0" borderId="1" xfId="2" applyNumberFormat="1" applyFont="1" applyBorder="1" applyAlignment="1">
      <alignment wrapText="1"/>
    </xf>
    <xf numFmtId="0" fontId="5" fillId="0" borderId="2" xfId="2" applyNumberFormat="1" applyFont="1" applyBorder="1" applyAlignment="1">
      <alignment wrapText="1"/>
    </xf>
    <xf numFmtId="0" fontId="17" fillId="0" borderId="0" xfId="0" applyFont="1" applyAlignment="1">
      <alignment wrapText="1"/>
    </xf>
    <xf numFmtId="0" fontId="17" fillId="0" borderId="0" xfId="0" applyFont="1" applyAlignment="1">
      <alignment horizontal="left" vertical="center" wrapText="1"/>
    </xf>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2" borderId="12" xfId="0" applyFont="1" applyFill="1" applyBorder="1" applyAlignment="1">
      <alignment wrapText="1"/>
    </xf>
    <xf numFmtId="0" fontId="18" fillId="2" borderId="5" xfId="0" applyFont="1" applyFill="1" applyBorder="1" applyAlignment="1">
      <alignment wrapText="1"/>
    </xf>
    <xf numFmtId="0" fontId="19" fillId="0" borderId="1" xfId="0" applyFont="1" applyFill="1" applyBorder="1" applyAlignment="1">
      <alignment wrapText="1"/>
    </xf>
    <xf numFmtId="0" fontId="19" fillId="0" borderId="17" xfId="0" applyFont="1" applyFill="1" applyBorder="1" applyAlignment="1">
      <alignment wrapText="1"/>
    </xf>
    <xf numFmtId="1" fontId="3" fillId="4" borderId="5" xfId="0" applyNumberFormat="1" applyFont="1" applyFill="1" applyBorder="1" applyAlignment="1">
      <alignment wrapText="1"/>
    </xf>
    <xf numFmtId="165" fontId="4" fillId="0" borderId="3" xfId="0" applyNumberFormat="1" applyFont="1" applyFill="1" applyBorder="1" applyAlignment="1">
      <alignment wrapText="1"/>
    </xf>
    <xf numFmtId="165" fontId="4" fillId="0" borderId="28" xfId="0" applyNumberFormat="1" applyFont="1" applyFill="1" applyBorder="1" applyAlignment="1">
      <alignment wrapText="1"/>
    </xf>
    <xf numFmtId="165" fontId="3" fillId="4" borderId="12" xfId="0" applyNumberFormat="1" applyFont="1" applyFill="1" applyBorder="1" applyAlignment="1">
      <alignment wrapText="1"/>
    </xf>
    <xf numFmtId="1" fontId="3" fillId="4" borderId="4" xfId="0" applyNumberFormat="1" applyFont="1" applyFill="1" applyBorder="1" applyAlignment="1">
      <alignment wrapText="1"/>
    </xf>
    <xf numFmtId="0" fontId="3" fillId="4" borderId="29" xfId="0" applyFont="1" applyFill="1" applyBorder="1" applyAlignment="1">
      <alignment wrapText="1"/>
    </xf>
    <xf numFmtId="1" fontId="3" fillId="4" borderId="7" xfId="0" applyNumberFormat="1" applyFont="1" applyFill="1" applyBorder="1" applyAlignment="1">
      <alignment wrapText="1"/>
    </xf>
    <xf numFmtId="0" fontId="3" fillId="4" borderId="9" xfId="0" applyFont="1" applyFill="1" applyBorder="1" applyAlignment="1">
      <alignment wrapText="1"/>
    </xf>
    <xf numFmtId="0" fontId="13" fillId="0" borderId="0" xfId="0" applyFont="1" applyAlignment="1">
      <alignment horizontal="justify" wrapText="1"/>
    </xf>
    <xf numFmtId="165" fontId="4" fillId="0" borderId="6" xfId="0" applyNumberFormat="1" applyFont="1" applyFill="1" applyBorder="1" applyAlignment="1">
      <alignment wrapText="1"/>
    </xf>
    <xf numFmtId="165" fontId="4" fillId="0" borderId="33" xfId="0" applyNumberFormat="1" applyFont="1" applyFill="1" applyBorder="1" applyAlignment="1">
      <alignment wrapText="1"/>
    </xf>
    <xf numFmtId="165" fontId="4" fillId="0" borderId="1" xfId="0" applyNumberFormat="1" applyFont="1" applyFill="1" applyBorder="1" applyAlignment="1">
      <alignment horizontal="right" wrapText="1"/>
    </xf>
    <xf numFmtId="165" fontId="3" fillId="4" borderId="9" xfId="0" applyNumberFormat="1" applyFont="1" applyFill="1" applyBorder="1" applyAlignment="1">
      <alignment wrapText="1"/>
    </xf>
    <xf numFmtId="1" fontId="3" fillId="0" borderId="1" xfId="0" applyNumberFormat="1" applyFont="1" applyFill="1" applyBorder="1" applyAlignment="1">
      <alignment horizontal="right" wrapText="1"/>
    </xf>
    <xf numFmtId="0" fontId="14" fillId="5" borderId="9" xfId="0" applyFont="1" applyFill="1" applyBorder="1" applyAlignment="1">
      <alignment wrapText="1"/>
    </xf>
    <xf numFmtId="0" fontId="3" fillId="5" borderId="9" xfId="0" applyFont="1" applyFill="1" applyBorder="1" applyAlignment="1">
      <alignment horizontal="left" wrapText="1"/>
    </xf>
    <xf numFmtId="165" fontId="4" fillId="0" borderId="10" xfId="0" applyNumberFormat="1" applyFont="1" applyFill="1" applyBorder="1" applyAlignment="1">
      <alignment wrapText="1"/>
    </xf>
    <xf numFmtId="1" fontId="4" fillId="0" borderId="20" xfId="0" applyNumberFormat="1" applyFont="1" applyFill="1" applyBorder="1" applyAlignment="1">
      <alignment wrapText="1"/>
    </xf>
    <xf numFmtId="0" fontId="13"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13" fillId="0" borderId="0" xfId="0" applyFont="1" applyAlignment="1">
      <alignment horizontal="left" vertical="center" indent="7"/>
    </xf>
    <xf numFmtId="0" fontId="21" fillId="0" borderId="1" xfId="0" applyFont="1" applyBorder="1" applyAlignment="1">
      <alignment horizontal="justify"/>
    </xf>
    <xf numFmtId="0" fontId="22" fillId="0" borderId="1" xfId="0" applyFont="1" applyBorder="1" applyAlignment="1">
      <alignment horizontal="justify"/>
    </xf>
    <xf numFmtId="0" fontId="13" fillId="0" borderId="1" xfId="0" applyFont="1" applyBorder="1" applyAlignment="1">
      <alignment horizontal="left"/>
    </xf>
    <xf numFmtId="0" fontId="13" fillId="0" borderId="1" xfId="0" applyFont="1" applyBorder="1" applyAlignment="1">
      <alignment horizontal="right" wrapText="1"/>
    </xf>
    <xf numFmtId="0" fontId="23" fillId="0" borderId="0" xfId="0" applyFont="1" applyAlignment="1">
      <alignment horizontal="right" wrapText="1"/>
    </xf>
    <xf numFmtId="1" fontId="14" fillId="0" borderId="36" xfId="0" applyNumberFormat="1" applyFont="1" applyBorder="1" applyAlignment="1">
      <alignment wrapText="1"/>
    </xf>
    <xf numFmtId="0" fontId="3" fillId="3" borderId="22"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0" borderId="23" xfId="0" applyFont="1" applyBorder="1" applyAlignment="1">
      <alignment horizontal="center" vertical="center" wrapText="1"/>
    </xf>
    <xf numFmtId="0" fontId="3" fillId="3" borderId="16"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2" fillId="0" borderId="0" xfId="0" applyFont="1" applyAlignment="1">
      <alignment wrapText="1"/>
    </xf>
    <xf numFmtId="0" fontId="16" fillId="0" borderId="0" xfId="0" applyFont="1" applyAlignment="1">
      <alignment wrapText="1"/>
    </xf>
    <xf numFmtId="0" fontId="9" fillId="0" borderId="16"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9" fillId="3" borderId="20"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9" fillId="3" borderId="16" xfId="0"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11" fillId="2" borderId="12" xfId="0" applyFont="1" applyFill="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7" fillId="3" borderId="16" xfId="0" applyFont="1" applyFill="1" applyBorder="1" applyAlignment="1">
      <alignment horizontal="center" vertical="center" wrapText="1"/>
    </xf>
  </cellXfs>
  <cellStyles count="3">
    <cellStyle name="Normal" xfId="0" builtinId="0"/>
    <cellStyle name="Normal 2" xfId="1"/>
    <cellStyle name="Percent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tabSelected="1" view="pageLayout" zoomScale="80" zoomScaleNormal="100" zoomScalePageLayoutView="80" workbookViewId="0">
      <selection activeCell="C150" sqref="C150"/>
    </sheetView>
  </sheetViews>
  <sheetFormatPr defaultColWidth="9.140625" defaultRowHeight="15" customHeight="1" x14ac:dyDescent="0.25"/>
  <cols>
    <col min="1" max="1" width="8.7109375" style="9" customWidth="1"/>
    <col min="2" max="2" width="112" style="13" customWidth="1"/>
    <col min="3" max="3" width="12.85546875" style="13" customWidth="1"/>
    <col min="4" max="4" width="13.85546875" style="13" customWidth="1"/>
    <col min="5" max="5" width="13.5703125" style="13" customWidth="1"/>
    <col min="6" max="6" width="12" style="13" customWidth="1"/>
    <col min="7" max="7" width="1.140625" style="13" customWidth="1"/>
    <col min="8" max="8" width="11.5703125" style="13" bestFit="1" customWidth="1"/>
    <col min="9" max="16384" width="9.140625" style="13"/>
  </cols>
  <sheetData>
    <row r="1" spans="1:6" ht="31.5" x14ac:dyDescent="0.5">
      <c r="A1" s="108" t="s">
        <v>36</v>
      </c>
      <c r="B1" s="109"/>
    </row>
    <row r="2" spans="1:6" ht="14.45" x14ac:dyDescent="0.3">
      <c r="C2" s="1"/>
      <c r="D2" s="1"/>
      <c r="E2" s="1"/>
      <c r="F2" s="1"/>
    </row>
    <row r="3" spans="1:6" ht="31.15" x14ac:dyDescent="0.3">
      <c r="A3" s="25" t="s">
        <v>37</v>
      </c>
      <c r="B3" s="26"/>
      <c r="C3" s="1"/>
      <c r="D3" s="1"/>
      <c r="E3" s="1"/>
      <c r="F3" s="1"/>
    </row>
    <row r="4" spans="1:6" ht="15" customHeight="1" x14ac:dyDescent="0.35">
      <c r="A4" s="2"/>
      <c r="B4" s="1"/>
      <c r="C4" s="1"/>
      <c r="D4" s="1"/>
      <c r="E4" s="1"/>
      <c r="F4" s="1"/>
    </row>
    <row r="5" spans="1:6" ht="15" customHeight="1" x14ac:dyDescent="0.3">
      <c r="A5" s="3" t="s">
        <v>11</v>
      </c>
      <c r="B5" s="4" t="s">
        <v>18</v>
      </c>
    </row>
    <row r="6" spans="1:6" ht="15" customHeight="1" thickBot="1" x14ac:dyDescent="0.35">
      <c r="A6" s="3"/>
      <c r="B6" s="4"/>
    </row>
    <row r="7" spans="1:6" ht="30" x14ac:dyDescent="0.25">
      <c r="A7" s="14" t="s">
        <v>0</v>
      </c>
      <c r="B7" s="17" t="s">
        <v>1</v>
      </c>
      <c r="C7" s="18" t="s">
        <v>14</v>
      </c>
      <c r="D7" s="119" t="s">
        <v>16</v>
      </c>
      <c r="E7" s="120"/>
      <c r="F7" s="121"/>
    </row>
    <row r="8" spans="1:6" ht="18.75" customHeight="1" x14ac:dyDescent="0.25">
      <c r="A8" s="19"/>
      <c r="B8" s="63" t="s">
        <v>3</v>
      </c>
      <c r="C8" s="5"/>
      <c r="D8" s="122"/>
      <c r="E8" s="111"/>
      <c r="F8" s="112"/>
    </row>
    <row r="9" spans="1:6" ht="21" customHeight="1" x14ac:dyDescent="0.25">
      <c r="A9" s="20">
        <v>6</v>
      </c>
      <c r="B9" s="64" t="s">
        <v>4</v>
      </c>
      <c r="C9" s="5"/>
      <c r="D9" s="116"/>
      <c r="E9" s="117"/>
      <c r="F9" s="118"/>
    </row>
    <row r="10" spans="1:6" ht="64.900000000000006" customHeight="1" x14ac:dyDescent="0.25">
      <c r="A10" s="21">
        <v>6.1</v>
      </c>
      <c r="B10" s="43" t="s">
        <v>64</v>
      </c>
      <c r="C10" s="6"/>
      <c r="D10" s="110"/>
      <c r="E10" s="111"/>
      <c r="F10" s="112"/>
    </row>
    <row r="11" spans="1:6" ht="36" customHeight="1" x14ac:dyDescent="0.25">
      <c r="A11" s="21">
        <v>6.2</v>
      </c>
      <c r="B11" s="43" t="s">
        <v>38</v>
      </c>
      <c r="C11" s="6"/>
      <c r="D11" s="110"/>
      <c r="E11" s="111"/>
      <c r="F11" s="112"/>
    </row>
    <row r="12" spans="1:6" ht="33.75" customHeight="1" x14ac:dyDescent="0.25">
      <c r="A12" s="21">
        <v>6.3</v>
      </c>
      <c r="B12" s="43" t="s">
        <v>63</v>
      </c>
      <c r="C12" s="6"/>
      <c r="D12" s="110"/>
      <c r="E12" s="111"/>
      <c r="F12" s="112"/>
    </row>
    <row r="13" spans="1:6" ht="36.75" customHeight="1" x14ac:dyDescent="0.25">
      <c r="A13" s="21">
        <v>6.4</v>
      </c>
      <c r="B13" s="43" t="s">
        <v>25</v>
      </c>
      <c r="C13" s="6"/>
      <c r="D13" s="110"/>
      <c r="E13" s="111"/>
      <c r="F13" s="112"/>
    </row>
    <row r="14" spans="1:6" ht="24.75" customHeight="1" x14ac:dyDescent="0.25">
      <c r="A14" s="21">
        <v>6.5</v>
      </c>
      <c r="B14" s="43" t="s">
        <v>39</v>
      </c>
      <c r="C14" s="6"/>
      <c r="D14" s="110"/>
      <c r="E14" s="111"/>
      <c r="F14" s="112"/>
    </row>
    <row r="15" spans="1:6" ht="22.5" customHeight="1" x14ac:dyDescent="0.25">
      <c r="A15" s="21">
        <v>6.6</v>
      </c>
      <c r="B15" s="43" t="s">
        <v>62</v>
      </c>
      <c r="C15" s="6"/>
      <c r="D15" s="110"/>
      <c r="E15" s="111"/>
      <c r="F15" s="112"/>
    </row>
    <row r="16" spans="1:6" ht="33" customHeight="1" x14ac:dyDescent="0.25">
      <c r="A16" s="21">
        <v>6.7</v>
      </c>
      <c r="B16" s="43" t="s">
        <v>61</v>
      </c>
      <c r="C16" s="6"/>
      <c r="D16" s="47"/>
      <c r="E16" s="48"/>
      <c r="F16" s="49"/>
    </row>
    <row r="17" spans="1:6" ht="48" customHeight="1" x14ac:dyDescent="0.25">
      <c r="A17" s="21">
        <v>6.8</v>
      </c>
      <c r="B17" s="43" t="s">
        <v>40</v>
      </c>
      <c r="C17" s="6"/>
      <c r="D17" s="40"/>
      <c r="E17" s="41"/>
      <c r="F17" s="42"/>
    </row>
    <row r="18" spans="1:6" ht="18.75" customHeight="1" thickBot="1" x14ac:dyDescent="0.3">
      <c r="A18" s="22"/>
      <c r="B18" s="23" t="s">
        <v>15</v>
      </c>
      <c r="C18" s="24"/>
      <c r="D18" s="113"/>
      <c r="E18" s="114"/>
      <c r="F18" s="115"/>
    </row>
    <row r="19" spans="1:6" ht="15" customHeight="1" x14ac:dyDescent="0.3">
      <c r="A19" s="2"/>
      <c r="B19" s="1"/>
      <c r="C19" s="1"/>
      <c r="D19" s="7"/>
      <c r="E19" s="7"/>
      <c r="F19" s="7"/>
    </row>
    <row r="20" spans="1:6" ht="15" customHeight="1" x14ac:dyDescent="0.25">
      <c r="A20" s="3" t="s">
        <v>12</v>
      </c>
      <c r="B20" s="4" t="s">
        <v>20</v>
      </c>
      <c r="D20" s="7"/>
      <c r="E20" s="7"/>
      <c r="F20" s="7"/>
    </row>
    <row r="21" spans="1:6" ht="15" customHeight="1" x14ac:dyDescent="0.25">
      <c r="A21" s="8"/>
      <c r="E21" s="1"/>
      <c r="F21" s="1"/>
    </row>
    <row r="22" spans="1:6" ht="15" customHeight="1" x14ac:dyDescent="0.25">
      <c r="A22" s="59">
        <v>5</v>
      </c>
      <c r="B22" s="12" t="s">
        <v>13</v>
      </c>
      <c r="D22" s="15"/>
      <c r="E22" s="1"/>
      <c r="F22" s="1"/>
    </row>
    <row r="23" spans="1:6" ht="15" customHeight="1" x14ac:dyDescent="0.25">
      <c r="A23" s="59">
        <v>4</v>
      </c>
      <c r="B23" s="12" t="s">
        <v>5</v>
      </c>
      <c r="C23" s="1"/>
      <c r="D23" s="1"/>
      <c r="E23" s="1"/>
      <c r="F23" s="1"/>
    </row>
    <row r="24" spans="1:6" ht="15" customHeight="1" x14ac:dyDescent="0.25">
      <c r="A24" s="59">
        <v>3</v>
      </c>
      <c r="B24" s="12" t="s">
        <v>6</v>
      </c>
      <c r="C24" s="1"/>
      <c r="D24" s="1"/>
      <c r="E24" s="1"/>
      <c r="F24" s="1"/>
    </row>
    <row r="25" spans="1:6" ht="15" customHeight="1" x14ac:dyDescent="0.25">
      <c r="A25" s="59">
        <v>2</v>
      </c>
      <c r="B25" s="12" t="s">
        <v>7</v>
      </c>
      <c r="C25" s="1"/>
      <c r="D25" s="1"/>
      <c r="E25" s="1"/>
      <c r="F25" s="1"/>
    </row>
    <row r="26" spans="1:6" ht="15" customHeight="1" x14ac:dyDescent="0.25">
      <c r="A26" s="59">
        <v>0</v>
      </c>
      <c r="B26" s="12" t="s">
        <v>8</v>
      </c>
      <c r="C26" s="1"/>
      <c r="D26" s="1"/>
      <c r="E26" s="1"/>
      <c r="F26" s="1"/>
    </row>
    <row r="27" spans="1:6" ht="15" customHeight="1" x14ac:dyDescent="0.25">
      <c r="A27" s="59">
        <v>0</v>
      </c>
      <c r="B27" s="12" t="s">
        <v>10</v>
      </c>
      <c r="C27" s="1"/>
      <c r="D27" s="1"/>
      <c r="E27" s="1"/>
      <c r="F27" s="1"/>
    </row>
    <row r="28" spans="1:6" ht="15" customHeight="1" thickBot="1" x14ac:dyDescent="0.3">
      <c r="A28" s="60"/>
      <c r="B28" s="10"/>
      <c r="C28" s="1"/>
      <c r="D28" s="1"/>
      <c r="E28" s="1"/>
      <c r="F28" s="1"/>
    </row>
    <row r="29" spans="1:6" ht="58.5" customHeight="1" thickBot="1" x14ac:dyDescent="0.3">
      <c r="A29" s="14" t="s">
        <v>0</v>
      </c>
      <c r="B29" s="16" t="s">
        <v>1</v>
      </c>
      <c r="C29" s="27" t="s">
        <v>32</v>
      </c>
      <c r="D29" s="27" t="s">
        <v>2</v>
      </c>
      <c r="E29" s="27" t="s">
        <v>17</v>
      </c>
      <c r="F29" s="27" t="s">
        <v>9</v>
      </c>
    </row>
    <row r="30" spans="1:6" ht="19.5" customHeight="1" x14ac:dyDescent="0.25">
      <c r="A30" s="66">
        <v>2</v>
      </c>
      <c r="B30" s="65" t="s">
        <v>33</v>
      </c>
      <c r="C30" s="28"/>
      <c r="D30" s="29"/>
      <c r="E30" s="29">
        <f>SUM(E31:E33)</f>
        <v>150</v>
      </c>
      <c r="F30" s="53">
        <f>SUM(F31:F33)</f>
        <v>0</v>
      </c>
    </row>
    <row r="31" spans="1:6" ht="107.25" customHeight="1" x14ac:dyDescent="0.25">
      <c r="A31" s="67">
        <v>2.12</v>
      </c>
      <c r="B31" s="43" t="s">
        <v>66</v>
      </c>
      <c r="C31" s="46"/>
      <c r="D31" s="46">
        <v>10</v>
      </c>
      <c r="E31" s="31">
        <f>D31*5</f>
        <v>50</v>
      </c>
      <c r="F31" s="32">
        <f>C31*D31</f>
        <v>0</v>
      </c>
    </row>
    <row r="32" spans="1:6" ht="60.75" customHeight="1" x14ac:dyDescent="0.25">
      <c r="A32" s="67">
        <v>2.13</v>
      </c>
      <c r="B32" s="43" t="s">
        <v>65</v>
      </c>
      <c r="C32" s="46"/>
      <c r="D32" s="46">
        <v>10</v>
      </c>
      <c r="E32" s="31">
        <f>D32*5</f>
        <v>50</v>
      </c>
      <c r="F32" s="32">
        <f>C32*D32</f>
        <v>0</v>
      </c>
    </row>
    <row r="33" spans="1:6" ht="37.5" customHeight="1" thickBot="1" x14ac:dyDescent="0.3">
      <c r="A33" s="68">
        <v>2.14</v>
      </c>
      <c r="B33" s="50" t="s">
        <v>41</v>
      </c>
      <c r="C33" s="51"/>
      <c r="D33" s="51">
        <v>10</v>
      </c>
      <c r="E33" s="34">
        <f>D33*5</f>
        <v>50</v>
      </c>
      <c r="F33" s="36">
        <f>C33*D33</f>
        <v>0</v>
      </c>
    </row>
    <row r="34" spans="1:6" ht="20.25" customHeight="1" x14ac:dyDescent="0.25">
      <c r="A34" s="83">
        <v>3</v>
      </c>
      <c r="B34" s="84" t="s">
        <v>84</v>
      </c>
      <c r="C34" s="28"/>
      <c r="D34" s="28"/>
      <c r="E34" s="29">
        <f>SUM(E35:E106)</f>
        <v>4450</v>
      </c>
      <c r="F34" s="30">
        <f>SUM(F35:F106)</f>
        <v>0</v>
      </c>
    </row>
    <row r="35" spans="1:6" ht="25.9" customHeight="1" x14ac:dyDescent="0.25">
      <c r="A35" s="94">
        <v>3.1</v>
      </c>
      <c r="B35" s="43" t="s">
        <v>165</v>
      </c>
      <c r="C35" s="100" t="s">
        <v>21</v>
      </c>
      <c r="D35" s="98"/>
      <c r="E35" s="98"/>
      <c r="F35" s="99"/>
    </row>
    <row r="36" spans="1:6" ht="49.5" customHeight="1" x14ac:dyDescent="0.25">
      <c r="A36" s="94"/>
      <c r="B36" s="43" t="s">
        <v>93</v>
      </c>
      <c r="C36" s="31"/>
      <c r="D36" s="31">
        <v>30</v>
      </c>
      <c r="E36" s="31">
        <f t="shared" ref="E36" si="0">D36*5</f>
        <v>150</v>
      </c>
      <c r="F36" s="32">
        <f t="shared" ref="F36" si="1">C36*D36</f>
        <v>0</v>
      </c>
    </row>
    <row r="37" spans="1:6" ht="23.25" customHeight="1" x14ac:dyDescent="0.25">
      <c r="A37" s="94"/>
      <c r="B37" s="91" t="s">
        <v>94</v>
      </c>
      <c r="C37" s="31"/>
      <c r="D37" s="31">
        <v>10</v>
      </c>
      <c r="E37" s="31">
        <f t="shared" ref="E37:E57" si="2">D37*5</f>
        <v>50</v>
      </c>
      <c r="F37" s="32">
        <f t="shared" ref="F37:F57" si="3">C37*D37</f>
        <v>0</v>
      </c>
    </row>
    <row r="38" spans="1:6" ht="26.25" customHeight="1" x14ac:dyDescent="0.25">
      <c r="A38" s="94"/>
      <c r="B38" s="91" t="s">
        <v>95</v>
      </c>
      <c r="C38" s="31"/>
      <c r="D38" s="31">
        <v>10</v>
      </c>
      <c r="E38" s="31">
        <f t="shared" si="2"/>
        <v>50</v>
      </c>
      <c r="F38" s="32">
        <f t="shared" si="3"/>
        <v>0</v>
      </c>
    </row>
    <row r="39" spans="1:6" ht="36" customHeight="1" x14ac:dyDescent="0.25">
      <c r="A39" s="94"/>
      <c r="B39" s="91" t="s">
        <v>96</v>
      </c>
      <c r="C39" s="31"/>
      <c r="D39" s="31">
        <v>10</v>
      </c>
      <c r="E39" s="31">
        <f t="shared" ref="E39" si="4">D39*5</f>
        <v>50</v>
      </c>
      <c r="F39" s="32">
        <f t="shared" ref="F39" si="5">C39*D39</f>
        <v>0</v>
      </c>
    </row>
    <row r="40" spans="1:6" ht="22.5" customHeight="1" x14ac:dyDescent="0.25">
      <c r="A40" s="94"/>
      <c r="B40" s="91" t="s">
        <v>97</v>
      </c>
      <c r="C40" s="31"/>
      <c r="D40" s="31">
        <v>10</v>
      </c>
      <c r="E40" s="31">
        <f t="shared" si="2"/>
        <v>50</v>
      </c>
      <c r="F40" s="32">
        <f t="shared" si="3"/>
        <v>0</v>
      </c>
    </row>
    <row r="41" spans="1:6" ht="26.25" customHeight="1" x14ac:dyDescent="0.25">
      <c r="A41" s="94"/>
      <c r="B41" s="91" t="s">
        <v>98</v>
      </c>
      <c r="C41" s="31"/>
      <c r="D41" s="31">
        <v>10</v>
      </c>
      <c r="E41" s="31">
        <f t="shared" si="2"/>
        <v>50</v>
      </c>
      <c r="F41" s="32">
        <f t="shared" si="3"/>
        <v>0</v>
      </c>
    </row>
    <row r="42" spans="1:6" ht="24" customHeight="1" x14ac:dyDescent="0.25">
      <c r="A42" s="94"/>
      <c r="B42" s="91" t="s">
        <v>99</v>
      </c>
      <c r="C42" s="31"/>
      <c r="D42" s="31">
        <v>10</v>
      </c>
      <c r="E42" s="31">
        <f t="shared" si="2"/>
        <v>50</v>
      </c>
      <c r="F42" s="32">
        <f t="shared" si="3"/>
        <v>0</v>
      </c>
    </row>
    <row r="43" spans="1:6" ht="33.75" customHeight="1" x14ac:dyDescent="0.25">
      <c r="A43" s="94"/>
      <c r="B43" s="43" t="s">
        <v>100</v>
      </c>
      <c r="C43" s="31"/>
      <c r="D43" s="31">
        <v>20</v>
      </c>
      <c r="E43" s="31">
        <f t="shared" ref="E43:E44" si="6">D43*5</f>
        <v>100</v>
      </c>
      <c r="F43" s="32">
        <f t="shared" ref="F43:F44" si="7">C43*D43</f>
        <v>0</v>
      </c>
    </row>
    <row r="44" spans="1:6" ht="36.6" customHeight="1" x14ac:dyDescent="0.25">
      <c r="A44" s="94"/>
      <c r="B44" s="91" t="s">
        <v>101</v>
      </c>
      <c r="C44" s="31"/>
      <c r="D44" s="31">
        <v>10</v>
      </c>
      <c r="E44" s="31">
        <f t="shared" si="6"/>
        <v>50</v>
      </c>
      <c r="F44" s="31">
        <f t="shared" si="7"/>
        <v>0</v>
      </c>
    </row>
    <row r="45" spans="1:6" ht="33.75" customHeight="1" x14ac:dyDescent="0.25">
      <c r="A45" s="94"/>
      <c r="B45" s="91" t="s">
        <v>102</v>
      </c>
      <c r="C45" s="31"/>
      <c r="D45" s="31">
        <v>10</v>
      </c>
      <c r="E45" s="31">
        <f t="shared" ref="E45" si="8">D45*5</f>
        <v>50</v>
      </c>
      <c r="F45" s="31">
        <f t="shared" ref="F45" si="9">C45*D45</f>
        <v>0</v>
      </c>
    </row>
    <row r="46" spans="1:6" ht="36.75" customHeight="1" x14ac:dyDescent="0.25">
      <c r="A46" s="94"/>
      <c r="B46" s="91" t="s">
        <v>103</v>
      </c>
      <c r="C46" s="31"/>
      <c r="D46" s="31">
        <v>10</v>
      </c>
      <c r="E46" s="31">
        <f t="shared" si="2"/>
        <v>50</v>
      </c>
      <c r="F46" s="32">
        <f t="shared" si="3"/>
        <v>0</v>
      </c>
    </row>
    <row r="47" spans="1:6" ht="21" customHeight="1" x14ac:dyDescent="0.25">
      <c r="A47" s="94"/>
      <c r="B47" s="92" t="s">
        <v>104</v>
      </c>
      <c r="C47" s="100" t="s">
        <v>21</v>
      </c>
      <c r="D47" s="98"/>
      <c r="E47" s="98"/>
      <c r="F47" s="99"/>
    </row>
    <row r="48" spans="1:6" ht="21.75" customHeight="1" x14ac:dyDescent="0.25">
      <c r="A48" s="94"/>
      <c r="B48" s="93" t="s">
        <v>162</v>
      </c>
      <c r="C48" s="31"/>
      <c r="D48" s="31">
        <v>20</v>
      </c>
      <c r="E48" s="31">
        <f t="shared" si="2"/>
        <v>100</v>
      </c>
      <c r="F48" s="32">
        <f t="shared" si="3"/>
        <v>0</v>
      </c>
    </row>
    <row r="49" spans="1:6" ht="22.5" customHeight="1" x14ac:dyDescent="0.25">
      <c r="A49" s="94"/>
      <c r="B49" s="93" t="s">
        <v>163</v>
      </c>
      <c r="C49" s="31"/>
      <c r="D49" s="31">
        <v>20</v>
      </c>
      <c r="E49" s="31">
        <f t="shared" ref="E49" si="10">D49*5</f>
        <v>100</v>
      </c>
      <c r="F49" s="32">
        <f t="shared" ref="F49" si="11">C49*D49</f>
        <v>0</v>
      </c>
    </row>
    <row r="50" spans="1:6" ht="21" customHeight="1" x14ac:dyDescent="0.25">
      <c r="A50" s="94"/>
      <c r="B50" s="93" t="s">
        <v>154</v>
      </c>
      <c r="C50" s="31"/>
      <c r="D50" s="31">
        <v>20</v>
      </c>
      <c r="E50" s="31">
        <f t="shared" ref="E50" si="12">D50*5</f>
        <v>100</v>
      </c>
      <c r="F50" s="32">
        <f t="shared" ref="F50" si="13">C50*D50</f>
        <v>0</v>
      </c>
    </row>
    <row r="51" spans="1:6" ht="21" customHeight="1" x14ac:dyDescent="0.25">
      <c r="A51" s="94"/>
      <c r="B51" s="93" t="s">
        <v>155</v>
      </c>
      <c r="C51" s="31"/>
      <c r="D51" s="31">
        <v>20</v>
      </c>
      <c r="E51" s="31">
        <f t="shared" si="2"/>
        <v>100</v>
      </c>
      <c r="F51" s="32">
        <f t="shared" ref="F51" si="14">C51*D51</f>
        <v>0</v>
      </c>
    </row>
    <row r="52" spans="1:6" ht="35.25" customHeight="1" x14ac:dyDescent="0.25">
      <c r="A52" s="94"/>
      <c r="B52" s="43" t="s">
        <v>156</v>
      </c>
      <c r="C52" s="31"/>
      <c r="D52" s="31">
        <v>20</v>
      </c>
      <c r="E52" s="31">
        <f t="shared" ref="E52" si="15">D52*5</f>
        <v>100</v>
      </c>
      <c r="F52" s="32">
        <f t="shared" ref="F52" si="16">C52*D52</f>
        <v>0</v>
      </c>
    </row>
    <row r="53" spans="1:6" ht="20.25" customHeight="1" x14ac:dyDescent="0.25">
      <c r="A53" s="94"/>
      <c r="B53" s="93" t="s">
        <v>158</v>
      </c>
      <c r="C53" s="31"/>
      <c r="D53" s="31">
        <v>20</v>
      </c>
      <c r="E53" s="31">
        <f t="shared" ref="E53" si="17">D53*5</f>
        <v>100</v>
      </c>
      <c r="F53" s="32">
        <f t="shared" ref="F53" si="18">C53*D53</f>
        <v>0</v>
      </c>
    </row>
    <row r="54" spans="1:6" ht="23.45" customHeight="1" x14ac:dyDescent="0.25">
      <c r="A54" s="94"/>
      <c r="B54" s="93" t="s">
        <v>159</v>
      </c>
      <c r="C54" s="31"/>
      <c r="D54" s="31">
        <v>20</v>
      </c>
      <c r="E54" s="31">
        <f t="shared" ref="E54" si="19">D54*5</f>
        <v>100</v>
      </c>
      <c r="F54" s="32">
        <f t="shared" ref="F54" si="20">C54*D54</f>
        <v>0</v>
      </c>
    </row>
    <row r="55" spans="1:6" ht="23.45" customHeight="1" x14ac:dyDescent="0.25">
      <c r="A55" s="94"/>
      <c r="B55" s="93" t="s">
        <v>160</v>
      </c>
      <c r="C55" s="31"/>
      <c r="D55" s="31">
        <v>10</v>
      </c>
      <c r="E55" s="31">
        <f>D55*5</f>
        <v>50</v>
      </c>
      <c r="F55" s="32">
        <f t="shared" si="3"/>
        <v>0</v>
      </c>
    </row>
    <row r="56" spans="1:6" ht="23.45" customHeight="1" x14ac:dyDescent="0.25">
      <c r="A56" s="94"/>
      <c r="B56" s="93" t="s">
        <v>161</v>
      </c>
      <c r="C56" s="31"/>
      <c r="D56" s="31">
        <v>10</v>
      </c>
      <c r="E56" s="31">
        <f>D56*5</f>
        <v>50</v>
      </c>
      <c r="F56" s="32">
        <f t="shared" ref="F56" si="21">C56*D56</f>
        <v>0</v>
      </c>
    </row>
    <row r="57" spans="1:6" ht="23.45" customHeight="1" x14ac:dyDescent="0.25">
      <c r="A57" s="94"/>
      <c r="B57" s="43" t="s">
        <v>157</v>
      </c>
      <c r="C57" s="31"/>
      <c r="D57" s="31">
        <v>10</v>
      </c>
      <c r="E57" s="31">
        <f t="shared" si="2"/>
        <v>50</v>
      </c>
      <c r="F57" s="32">
        <f t="shared" si="3"/>
        <v>0</v>
      </c>
    </row>
    <row r="58" spans="1:6" ht="23.45" customHeight="1" x14ac:dyDescent="0.25">
      <c r="A58" s="94">
        <v>3.2</v>
      </c>
      <c r="B58" s="93" t="s">
        <v>166</v>
      </c>
      <c r="C58" s="100" t="s">
        <v>21</v>
      </c>
      <c r="D58" s="98"/>
      <c r="E58" s="98"/>
      <c r="F58" s="99"/>
    </row>
    <row r="59" spans="1:6" ht="23.45" customHeight="1" x14ac:dyDescent="0.25">
      <c r="A59" s="94" t="s">
        <v>50</v>
      </c>
      <c r="B59" s="43" t="s">
        <v>167</v>
      </c>
      <c r="C59" s="100" t="s">
        <v>21</v>
      </c>
      <c r="D59" s="98"/>
      <c r="E59" s="98"/>
      <c r="F59" s="99"/>
    </row>
    <row r="60" spans="1:6" ht="24" customHeight="1" x14ac:dyDescent="0.25">
      <c r="A60" s="94"/>
      <c r="B60" s="91" t="s">
        <v>107</v>
      </c>
      <c r="C60" s="31"/>
      <c r="D60" s="31">
        <v>10</v>
      </c>
      <c r="E60" s="31">
        <f t="shared" ref="E60" si="22">D60*5</f>
        <v>50</v>
      </c>
      <c r="F60" s="32">
        <f t="shared" ref="F60" si="23">C60*D60</f>
        <v>0</v>
      </c>
    </row>
    <row r="61" spans="1:6" ht="33.75" customHeight="1" x14ac:dyDescent="0.25">
      <c r="A61" s="94"/>
      <c r="B61" s="91" t="s">
        <v>108</v>
      </c>
      <c r="C61" s="31"/>
      <c r="D61" s="31">
        <v>10</v>
      </c>
      <c r="E61" s="31">
        <f t="shared" ref="E61" si="24">D61*5</f>
        <v>50</v>
      </c>
      <c r="F61" s="32">
        <f t="shared" ref="F61" si="25">C61*D61</f>
        <v>0</v>
      </c>
    </row>
    <row r="62" spans="1:6" ht="19.5" customHeight="1" x14ac:dyDescent="0.25">
      <c r="A62" s="94"/>
      <c r="B62" s="91" t="s">
        <v>109</v>
      </c>
      <c r="C62" s="31"/>
      <c r="D62" s="31">
        <v>10</v>
      </c>
      <c r="E62" s="31">
        <f t="shared" ref="E62" si="26">D62*5</f>
        <v>50</v>
      </c>
      <c r="F62" s="32">
        <f t="shared" ref="F62" si="27">C62*D62</f>
        <v>0</v>
      </c>
    </row>
    <row r="63" spans="1:6" ht="33.75" customHeight="1" x14ac:dyDescent="0.25">
      <c r="A63" s="94"/>
      <c r="B63" s="91" t="s">
        <v>110</v>
      </c>
      <c r="C63" s="31"/>
      <c r="D63" s="31">
        <v>20</v>
      </c>
      <c r="E63" s="31">
        <f t="shared" ref="E63" si="28">D63*5</f>
        <v>100</v>
      </c>
      <c r="F63" s="32">
        <f t="shared" ref="F63" si="29">C63*D63</f>
        <v>0</v>
      </c>
    </row>
    <row r="64" spans="1:6" ht="21.6" customHeight="1" x14ac:dyDescent="0.25">
      <c r="A64" s="94"/>
      <c r="B64" s="91" t="s">
        <v>111</v>
      </c>
      <c r="C64" s="31"/>
      <c r="D64" s="31">
        <v>20</v>
      </c>
      <c r="E64" s="31">
        <f t="shared" ref="E64:E72" si="30">D64*5</f>
        <v>100</v>
      </c>
      <c r="F64" s="32">
        <f t="shared" ref="F64:F67" si="31">C64*D64</f>
        <v>0</v>
      </c>
    </row>
    <row r="65" spans="1:6" ht="34.9" customHeight="1" x14ac:dyDescent="0.25">
      <c r="A65" s="94"/>
      <c r="B65" s="91" t="s">
        <v>112</v>
      </c>
      <c r="C65" s="31"/>
      <c r="D65" s="31">
        <v>20</v>
      </c>
      <c r="E65" s="31">
        <f t="shared" ref="E65:E66" si="32">D65*5</f>
        <v>100</v>
      </c>
      <c r="F65" s="32">
        <f t="shared" ref="F65:F66" si="33">C65*D65</f>
        <v>0</v>
      </c>
    </row>
    <row r="66" spans="1:6" ht="33.75" customHeight="1" x14ac:dyDescent="0.25">
      <c r="A66" s="94"/>
      <c r="B66" s="91" t="s">
        <v>113</v>
      </c>
      <c r="C66" s="31"/>
      <c r="D66" s="31">
        <v>10</v>
      </c>
      <c r="E66" s="31">
        <f t="shared" si="32"/>
        <v>50</v>
      </c>
      <c r="F66" s="32">
        <f t="shared" si="33"/>
        <v>0</v>
      </c>
    </row>
    <row r="67" spans="1:6" ht="36" customHeight="1" x14ac:dyDescent="0.25">
      <c r="A67" s="94"/>
      <c r="B67" s="91" t="s">
        <v>114</v>
      </c>
      <c r="C67" s="31"/>
      <c r="D67" s="31">
        <v>10</v>
      </c>
      <c r="E67" s="31">
        <f t="shared" si="30"/>
        <v>50</v>
      </c>
      <c r="F67" s="32">
        <f t="shared" si="31"/>
        <v>0</v>
      </c>
    </row>
    <row r="68" spans="1:6" ht="24.75" customHeight="1" x14ac:dyDescent="0.25">
      <c r="A68" s="94" t="s">
        <v>51</v>
      </c>
      <c r="B68" s="43" t="s">
        <v>173</v>
      </c>
      <c r="C68" s="100" t="s">
        <v>21</v>
      </c>
      <c r="D68" s="98"/>
      <c r="E68" s="98"/>
      <c r="F68" s="99"/>
    </row>
    <row r="69" spans="1:6" ht="36.75" customHeight="1" x14ac:dyDescent="0.25">
      <c r="A69" s="94"/>
      <c r="B69" s="91" t="s">
        <v>116</v>
      </c>
      <c r="C69" s="31"/>
      <c r="D69" s="31">
        <v>20</v>
      </c>
      <c r="E69" s="31">
        <f t="shared" ref="E69" si="34">D69*5</f>
        <v>100</v>
      </c>
      <c r="F69" s="32">
        <f t="shared" ref="F69" si="35">C69*D69</f>
        <v>0</v>
      </c>
    </row>
    <row r="70" spans="1:6" ht="48.75" customHeight="1" x14ac:dyDescent="0.25">
      <c r="A70" s="94"/>
      <c r="B70" s="91" t="s">
        <v>117</v>
      </c>
      <c r="C70" s="31"/>
      <c r="D70" s="31">
        <v>20</v>
      </c>
      <c r="E70" s="31">
        <f t="shared" ref="E70" si="36">D70*5</f>
        <v>100</v>
      </c>
      <c r="F70" s="32">
        <f t="shared" ref="F70" si="37">C70*D70</f>
        <v>0</v>
      </c>
    </row>
    <row r="71" spans="1:6" ht="36" customHeight="1" x14ac:dyDescent="0.25">
      <c r="A71" s="94"/>
      <c r="B71" s="91" t="s">
        <v>118</v>
      </c>
      <c r="C71" s="31"/>
      <c r="D71" s="31">
        <v>20</v>
      </c>
      <c r="E71" s="31">
        <f t="shared" si="30"/>
        <v>100</v>
      </c>
      <c r="F71" s="32">
        <f t="shared" ref="F71:F72" si="38">C71*D71</f>
        <v>0</v>
      </c>
    </row>
    <row r="72" spans="1:6" ht="22.5" customHeight="1" x14ac:dyDescent="0.25">
      <c r="A72" s="94"/>
      <c r="B72" s="91" t="s">
        <v>119</v>
      </c>
      <c r="C72" s="31"/>
      <c r="D72" s="31">
        <v>20</v>
      </c>
      <c r="E72" s="31">
        <f t="shared" si="30"/>
        <v>100</v>
      </c>
      <c r="F72" s="32">
        <f t="shared" si="38"/>
        <v>0</v>
      </c>
    </row>
    <row r="73" spans="1:6" ht="25.15" customHeight="1" x14ac:dyDescent="0.25">
      <c r="A73" s="94" t="s">
        <v>52</v>
      </c>
      <c r="B73" s="43" t="s">
        <v>168</v>
      </c>
      <c r="C73" s="100" t="s">
        <v>21</v>
      </c>
      <c r="D73" s="98"/>
      <c r="E73" s="98"/>
      <c r="F73" s="99"/>
    </row>
    <row r="74" spans="1:6" ht="28.9" customHeight="1" x14ac:dyDescent="0.25">
      <c r="A74" s="94"/>
      <c r="B74" s="91" t="s">
        <v>121</v>
      </c>
      <c r="C74" s="31"/>
      <c r="D74" s="31">
        <v>20</v>
      </c>
      <c r="E74" s="31">
        <f t="shared" ref="E74" si="39">D74*5</f>
        <v>100</v>
      </c>
      <c r="F74" s="32">
        <f t="shared" ref="F74" si="40">C74*D74</f>
        <v>0</v>
      </c>
    </row>
    <row r="75" spans="1:6" ht="22.9" customHeight="1" x14ac:dyDescent="0.25">
      <c r="A75" s="94"/>
      <c r="B75" s="91" t="s">
        <v>122</v>
      </c>
      <c r="C75" s="31"/>
      <c r="D75" s="31">
        <v>20</v>
      </c>
      <c r="E75" s="31">
        <f t="shared" ref="E75" si="41">D75*5</f>
        <v>100</v>
      </c>
      <c r="F75" s="32">
        <f t="shared" ref="F75" si="42">C75*D75</f>
        <v>0</v>
      </c>
    </row>
    <row r="76" spans="1:6" ht="47.25" customHeight="1" x14ac:dyDescent="0.25">
      <c r="A76" s="94"/>
      <c r="B76" s="91" t="s">
        <v>123</v>
      </c>
      <c r="C76" s="31"/>
      <c r="D76" s="31">
        <v>20</v>
      </c>
      <c r="E76" s="31">
        <f t="shared" ref="E76" si="43">D76*5</f>
        <v>100</v>
      </c>
      <c r="F76" s="32">
        <f t="shared" ref="F76" si="44">C76*D76</f>
        <v>0</v>
      </c>
    </row>
    <row r="77" spans="1:6" ht="22.5" customHeight="1" x14ac:dyDescent="0.25">
      <c r="A77" s="94" t="s">
        <v>57</v>
      </c>
      <c r="B77" s="43" t="s">
        <v>169</v>
      </c>
      <c r="C77" s="100" t="s">
        <v>21</v>
      </c>
      <c r="D77" s="98"/>
      <c r="E77" s="98"/>
      <c r="F77" s="99"/>
    </row>
    <row r="78" spans="1:6" ht="22.5" customHeight="1" x14ac:dyDescent="0.25">
      <c r="A78" s="94"/>
      <c r="B78" s="91" t="s">
        <v>125</v>
      </c>
      <c r="C78" s="31"/>
      <c r="D78" s="31">
        <v>20</v>
      </c>
      <c r="E78" s="31">
        <f t="shared" ref="E78:E90" si="45">D78*5</f>
        <v>100</v>
      </c>
      <c r="F78" s="32">
        <f t="shared" ref="F78:F90" si="46">C78*D78</f>
        <v>0</v>
      </c>
    </row>
    <row r="79" spans="1:6" ht="19.899999999999999" customHeight="1" x14ac:dyDescent="0.25">
      <c r="A79" s="94"/>
      <c r="B79" s="91" t="s">
        <v>126</v>
      </c>
      <c r="C79" s="31"/>
      <c r="D79" s="31">
        <v>10</v>
      </c>
      <c r="E79" s="31">
        <f t="shared" ref="E79" si="47">D79*5</f>
        <v>50</v>
      </c>
      <c r="F79" s="32">
        <f t="shared" ref="F79" si="48">C79*D79</f>
        <v>0</v>
      </c>
    </row>
    <row r="80" spans="1:6" ht="22.5" customHeight="1" x14ac:dyDescent="0.25">
      <c r="A80" s="94"/>
      <c r="B80" s="91" t="s">
        <v>127</v>
      </c>
      <c r="C80" s="31"/>
      <c r="D80" s="31">
        <v>10</v>
      </c>
      <c r="E80" s="31">
        <f t="shared" si="45"/>
        <v>50</v>
      </c>
      <c r="F80" s="32">
        <f t="shared" si="46"/>
        <v>0</v>
      </c>
    </row>
    <row r="81" spans="1:6" ht="24" customHeight="1" x14ac:dyDescent="0.25">
      <c r="A81" s="94"/>
      <c r="B81" s="91" t="s">
        <v>128</v>
      </c>
      <c r="C81" s="31"/>
      <c r="D81" s="31">
        <v>10</v>
      </c>
      <c r="E81" s="31">
        <f t="shared" si="45"/>
        <v>50</v>
      </c>
      <c r="F81" s="32">
        <f t="shared" si="46"/>
        <v>0</v>
      </c>
    </row>
    <row r="82" spans="1:6" ht="33" customHeight="1" x14ac:dyDescent="0.25">
      <c r="A82" s="94"/>
      <c r="B82" s="91" t="s">
        <v>129</v>
      </c>
      <c r="C82" s="31"/>
      <c r="D82" s="31">
        <v>10</v>
      </c>
      <c r="E82" s="31">
        <f t="shared" si="45"/>
        <v>50</v>
      </c>
      <c r="F82" s="32">
        <f t="shared" si="46"/>
        <v>0</v>
      </c>
    </row>
    <row r="83" spans="1:6" ht="25.15" customHeight="1" x14ac:dyDescent="0.25">
      <c r="A83" s="94"/>
      <c r="B83" s="91" t="s">
        <v>130</v>
      </c>
      <c r="C83" s="31"/>
      <c r="D83" s="31">
        <v>10</v>
      </c>
      <c r="E83" s="31">
        <f t="shared" si="45"/>
        <v>50</v>
      </c>
      <c r="F83" s="32">
        <f t="shared" si="46"/>
        <v>0</v>
      </c>
    </row>
    <row r="84" spans="1:6" ht="25.15" customHeight="1" x14ac:dyDescent="0.25">
      <c r="A84" s="94"/>
      <c r="B84" s="91" t="s">
        <v>131</v>
      </c>
      <c r="C84" s="31"/>
      <c r="D84" s="31">
        <v>10</v>
      </c>
      <c r="E84" s="31">
        <f t="shared" ref="E84" si="49">D84*5</f>
        <v>50</v>
      </c>
      <c r="F84" s="32">
        <f t="shared" ref="F84" si="50">C84*D84</f>
        <v>0</v>
      </c>
    </row>
    <row r="85" spans="1:6" ht="25.15" customHeight="1" x14ac:dyDescent="0.25">
      <c r="A85" s="94">
        <v>3.3</v>
      </c>
      <c r="B85" s="43" t="s">
        <v>170</v>
      </c>
      <c r="C85" s="100" t="s">
        <v>21</v>
      </c>
      <c r="D85" s="98"/>
      <c r="E85" s="98"/>
      <c r="F85" s="99"/>
    </row>
    <row r="86" spans="1:6" ht="21.6" customHeight="1" x14ac:dyDescent="0.25">
      <c r="A86" s="94" t="s">
        <v>58</v>
      </c>
      <c r="B86" s="43" t="s">
        <v>171</v>
      </c>
      <c r="C86" s="100" t="s">
        <v>21</v>
      </c>
      <c r="D86" s="98"/>
      <c r="E86" s="98"/>
      <c r="F86" s="99"/>
    </row>
    <row r="87" spans="1:6" ht="34.5" customHeight="1" x14ac:dyDescent="0.25">
      <c r="A87" s="94"/>
      <c r="B87" s="91" t="s">
        <v>134</v>
      </c>
      <c r="C87" s="31"/>
      <c r="D87" s="31">
        <v>20</v>
      </c>
      <c r="E87" s="31">
        <f t="shared" ref="E87" si="51">D87*5</f>
        <v>100</v>
      </c>
      <c r="F87" s="32">
        <f t="shared" ref="F87" si="52">C87*D87</f>
        <v>0</v>
      </c>
    </row>
    <row r="88" spans="1:6" ht="22.9" customHeight="1" x14ac:dyDescent="0.25">
      <c r="A88" s="94"/>
      <c r="B88" s="91" t="s">
        <v>135</v>
      </c>
      <c r="C88" s="31"/>
      <c r="D88" s="31">
        <v>20</v>
      </c>
      <c r="E88" s="31">
        <f t="shared" si="45"/>
        <v>100</v>
      </c>
      <c r="F88" s="32">
        <f t="shared" si="46"/>
        <v>0</v>
      </c>
    </row>
    <row r="89" spans="1:6" ht="22.9" customHeight="1" x14ac:dyDescent="0.25">
      <c r="A89" s="94"/>
      <c r="B89" s="91" t="s">
        <v>136</v>
      </c>
      <c r="C89" s="31"/>
      <c r="D89" s="31">
        <v>20</v>
      </c>
      <c r="E89" s="31">
        <f t="shared" si="45"/>
        <v>100</v>
      </c>
      <c r="F89" s="32">
        <f t="shared" si="46"/>
        <v>0</v>
      </c>
    </row>
    <row r="90" spans="1:6" ht="22.9" customHeight="1" x14ac:dyDescent="0.25">
      <c r="A90" s="94"/>
      <c r="B90" s="91" t="s">
        <v>137</v>
      </c>
      <c r="C90" s="31"/>
      <c r="D90" s="31">
        <v>20</v>
      </c>
      <c r="E90" s="31">
        <f t="shared" si="45"/>
        <v>100</v>
      </c>
      <c r="F90" s="32">
        <f t="shared" si="46"/>
        <v>0</v>
      </c>
    </row>
    <row r="91" spans="1:6" ht="22.9" customHeight="1" x14ac:dyDescent="0.25">
      <c r="A91" s="94"/>
      <c r="B91" s="91" t="s">
        <v>138</v>
      </c>
      <c r="C91" s="31"/>
      <c r="D91" s="31">
        <v>10</v>
      </c>
      <c r="E91" s="31">
        <f t="shared" ref="E91" si="53">D91*5</f>
        <v>50</v>
      </c>
      <c r="F91" s="32">
        <f t="shared" ref="F91" si="54">C91*D91</f>
        <v>0</v>
      </c>
    </row>
    <row r="92" spans="1:6" ht="22.9" customHeight="1" x14ac:dyDescent="0.25">
      <c r="A92" s="94"/>
      <c r="B92" s="91" t="s">
        <v>139</v>
      </c>
      <c r="C92" s="31"/>
      <c r="D92" s="31">
        <v>10</v>
      </c>
      <c r="E92" s="31">
        <f t="shared" ref="E92" si="55">D92*5</f>
        <v>50</v>
      </c>
      <c r="F92" s="32">
        <f t="shared" ref="F92" si="56">C92*D92</f>
        <v>0</v>
      </c>
    </row>
    <row r="93" spans="1:6" ht="22.9" customHeight="1" x14ac:dyDescent="0.25">
      <c r="A93" s="94"/>
      <c r="B93" s="91" t="s">
        <v>140</v>
      </c>
      <c r="C93" s="31"/>
      <c r="D93" s="31">
        <v>10</v>
      </c>
      <c r="E93" s="31">
        <f t="shared" ref="E93" si="57">D93*5</f>
        <v>50</v>
      </c>
      <c r="F93" s="32">
        <f t="shared" ref="F93" si="58">C93*D93</f>
        <v>0</v>
      </c>
    </row>
    <row r="94" spans="1:6" ht="22.9" customHeight="1" x14ac:dyDescent="0.25">
      <c r="A94" s="94" t="s">
        <v>59</v>
      </c>
      <c r="B94" s="43" t="s">
        <v>174</v>
      </c>
      <c r="C94" s="100" t="s">
        <v>21</v>
      </c>
      <c r="D94" s="97"/>
      <c r="E94" s="97"/>
      <c r="F94" s="101"/>
    </row>
    <row r="95" spans="1:6" ht="33" customHeight="1" x14ac:dyDescent="0.25">
      <c r="A95" s="94"/>
      <c r="B95" s="91" t="s">
        <v>142</v>
      </c>
      <c r="C95" s="31"/>
      <c r="D95" s="31">
        <v>10</v>
      </c>
      <c r="E95" s="31">
        <f t="shared" ref="E95:E96" si="59">D95*5</f>
        <v>50</v>
      </c>
      <c r="F95" s="32">
        <f t="shared" ref="F95:F96" si="60">C95*D95</f>
        <v>0</v>
      </c>
    </row>
    <row r="96" spans="1:6" ht="39.6" customHeight="1" x14ac:dyDescent="0.25">
      <c r="A96" s="94"/>
      <c r="B96" s="91" t="s">
        <v>143</v>
      </c>
      <c r="C96" s="31"/>
      <c r="D96" s="31">
        <v>10</v>
      </c>
      <c r="E96" s="31">
        <f t="shared" si="59"/>
        <v>50</v>
      </c>
      <c r="F96" s="32">
        <f t="shared" si="60"/>
        <v>0</v>
      </c>
    </row>
    <row r="97" spans="1:6" ht="27" customHeight="1" x14ac:dyDescent="0.25">
      <c r="A97" s="94" t="s">
        <v>60</v>
      </c>
      <c r="B97" s="43" t="s">
        <v>172</v>
      </c>
      <c r="C97" s="100" t="s">
        <v>21</v>
      </c>
      <c r="D97" s="98"/>
      <c r="E97" s="98"/>
      <c r="F97" s="99"/>
    </row>
    <row r="98" spans="1:6" ht="24.6" customHeight="1" x14ac:dyDescent="0.25">
      <c r="A98" s="94"/>
      <c r="B98" s="91" t="s">
        <v>145</v>
      </c>
      <c r="C98" s="31"/>
      <c r="D98" s="31">
        <v>10</v>
      </c>
      <c r="E98" s="31">
        <f t="shared" ref="E98:E100" si="61">D98*5</f>
        <v>50</v>
      </c>
      <c r="F98" s="32">
        <f t="shared" ref="F98:F100" si="62">C98*D98</f>
        <v>0</v>
      </c>
    </row>
    <row r="99" spans="1:6" ht="24.6" customHeight="1" x14ac:dyDescent="0.25">
      <c r="A99" s="94"/>
      <c r="B99" s="91" t="s">
        <v>146</v>
      </c>
      <c r="C99" s="31"/>
      <c r="D99" s="31">
        <v>10</v>
      </c>
      <c r="E99" s="31">
        <f t="shared" si="61"/>
        <v>50</v>
      </c>
      <c r="F99" s="32">
        <f t="shared" si="62"/>
        <v>0</v>
      </c>
    </row>
    <row r="100" spans="1:6" ht="21" customHeight="1" x14ac:dyDescent="0.25">
      <c r="A100" s="94"/>
      <c r="B100" s="91" t="s">
        <v>147</v>
      </c>
      <c r="C100" s="31"/>
      <c r="D100" s="31">
        <v>10</v>
      </c>
      <c r="E100" s="31">
        <f t="shared" si="61"/>
        <v>50</v>
      </c>
      <c r="F100" s="32">
        <f t="shared" si="62"/>
        <v>0</v>
      </c>
    </row>
    <row r="101" spans="1:6" ht="36" customHeight="1" x14ac:dyDescent="0.25">
      <c r="A101" s="94"/>
      <c r="B101" s="91" t="s">
        <v>148</v>
      </c>
      <c r="C101" s="31"/>
      <c r="D101" s="31">
        <v>20</v>
      </c>
      <c r="E101" s="39">
        <f>D101*5</f>
        <v>100</v>
      </c>
      <c r="F101" s="32">
        <f>C101*D101</f>
        <v>0</v>
      </c>
    </row>
    <row r="102" spans="1:6" ht="22.5" customHeight="1" x14ac:dyDescent="0.25">
      <c r="A102" s="94"/>
      <c r="B102" s="91" t="s">
        <v>149</v>
      </c>
      <c r="C102" s="34"/>
      <c r="D102" s="34">
        <v>20</v>
      </c>
      <c r="E102" s="35">
        <f t="shared" ref="E102:E106" si="63">D102*5</f>
        <v>100</v>
      </c>
      <c r="F102" s="36">
        <f t="shared" ref="F102:F106" si="64">C102*D102</f>
        <v>0</v>
      </c>
    </row>
    <row r="103" spans="1:6" ht="22.5" customHeight="1" x14ac:dyDescent="0.25">
      <c r="A103" s="94"/>
      <c r="B103" s="91" t="s">
        <v>150</v>
      </c>
      <c r="C103" s="31"/>
      <c r="D103" s="31">
        <v>20</v>
      </c>
      <c r="E103" s="31">
        <f t="shared" si="63"/>
        <v>100</v>
      </c>
      <c r="F103" s="32">
        <f t="shared" si="64"/>
        <v>0</v>
      </c>
    </row>
    <row r="104" spans="1:6" ht="22.5" customHeight="1" x14ac:dyDescent="0.25">
      <c r="A104" s="94"/>
      <c r="B104" s="91" t="s">
        <v>151</v>
      </c>
      <c r="C104" s="44"/>
      <c r="D104" s="31">
        <v>10</v>
      </c>
      <c r="E104" s="39">
        <f t="shared" si="63"/>
        <v>50</v>
      </c>
      <c r="F104" s="32">
        <f t="shared" si="64"/>
        <v>0</v>
      </c>
    </row>
    <row r="105" spans="1:6" ht="23.25" customHeight="1" x14ac:dyDescent="0.25">
      <c r="A105" s="94">
        <v>3.4</v>
      </c>
      <c r="B105" s="43" t="s">
        <v>164</v>
      </c>
      <c r="C105" s="100" t="s">
        <v>21</v>
      </c>
      <c r="D105" s="98"/>
      <c r="E105" s="98"/>
      <c r="F105" s="99"/>
    </row>
    <row r="106" spans="1:6" ht="37.5" customHeight="1" thickBot="1" x14ac:dyDescent="0.3">
      <c r="A106" s="94"/>
      <c r="B106" s="43" t="s">
        <v>153</v>
      </c>
      <c r="C106" s="45"/>
      <c r="D106" s="31">
        <v>20</v>
      </c>
      <c r="E106" s="39">
        <f t="shared" si="63"/>
        <v>100</v>
      </c>
      <c r="F106" s="32">
        <f t="shared" si="64"/>
        <v>0</v>
      </c>
    </row>
    <row r="107" spans="1:6" ht="21" customHeight="1" x14ac:dyDescent="0.25">
      <c r="A107" s="69">
        <v>4</v>
      </c>
      <c r="B107" s="81" t="s">
        <v>23</v>
      </c>
      <c r="C107" s="28"/>
      <c r="D107" s="28"/>
      <c r="E107" s="28">
        <f>SUM(E108:E114)</f>
        <v>450</v>
      </c>
      <c r="F107" s="30">
        <f>SUM(F108:F114)</f>
        <v>0</v>
      </c>
    </row>
    <row r="108" spans="1:6" ht="51" customHeight="1" x14ac:dyDescent="0.25">
      <c r="A108" s="70">
        <f>A107+0.1</f>
        <v>4.0999999999999996</v>
      </c>
      <c r="B108" s="43" t="s">
        <v>42</v>
      </c>
      <c r="C108" s="33"/>
      <c r="D108" s="31">
        <v>10</v>
      </c>
      <c r="E108" s="39">
        <f t="shared" ref="E108:E122" si="65">D108*5</f>
        <v>50</v>
      </c>
      <c r="F108" s="32">
        <f t="shared" ref="F108:F122" si="66">C108*D108</f>
        <v>0</v>
      </c>
    </row>
    <row r="109" spans="1:6" ht="27" customHeight="1" x14ac:dyDescent="0.25">
      <c r="A109" s="70">
        <f>A108+0.1</f>
        <v>4.1999999999999993</v>
      </c>
      <c r="B109" s="43" t="s">
        <v>26</v>
      </c>
      <c r="C109" s="31"/>
      <c r="D109" s="31">
        <v>10</v>
      </c>
      <c r="E109" s="31">
        <f t="shared" si="65"/>
        <v>50</v>
      </c>
      <c r="F109" s="32">
        <f t="shared" si="66"/>
        <v>0</v>
      </c>
    </row>
    <row r="110" spans="1:6" ht="49.5" customHeight="1" x14ac:dyDescent="0.25">
      <c r="A110" s="70">
        <f>A109+0.1</f>
        <v>4.2999999999999989</v>
      </c>
      <c r="B110" s="43" t="s">
        <v>43</v>
      </c>
      <c r="C110" s="31"/>
      <c r="D110" s="31">
        <v>10</v>
      </c>
      <c r="E110" s="31">
        <f t="shared" si="65"/>
        <v>50</v>
      </c>
      <c r="F110" s="32">
        <f t="shared" si="66"/>
        <v>0</v>
      </c>
    </row>
    <row r="111" spans="1:6" ht="49.5" customHeight="1" x14ac:dyDescent="0.25">
      <c r="A111" s="70">
        <f>A110+0.1</f>
        <v>4.3999999999999986</v>
      </c>
      <c r="B111" s="43" t="s">
        <v>68</v>
      </c>
      <c r="C111" s="31"/>
      <c r="D111" s="31">
        <v>10</v>
      </c>
      <c r="E111" s="31">
        <f t="shared" si="65"/>
        <v>50</v>
      </c>
      <c r="F111" s="32">
        <f t="shared" si="66"/>
        <v>0</v>
      </c>
    </row>
    <row r="112" spans="1:6" ht="50.25" customHeight="1" x14ac:dyDescent="0.25">
      <c r="A112" s="70">
        <f>A111+0.1</f>
        <v>4.4999999999999982</v>
      </c>
      <c r="B112" s="43" t="s">
        <v>67</v>
      </c>
      <c r="C112" s="31"/>
      <c r="D112" s="31">
        <v>10</v>
      </c>
      <c r="E112" s="39">
        <f>D112*5</f>
        <v>50</v>
      </c>
      <c r="F112" s="32">
        <f>C112*D112</f>
        <v>0</v>
      </c>
    </row>
    <row r="113" spans="1:6" ht="49.5" customHeight="1" x14ac:dyDescent="0.25">
      <c r="A113" s="70">
        <v>4.5999999999999996</v>
      </c>
      <c r="B113" s="43" t="s">
        <v>85</v>
      </c>
      <c r="C113" s="31"/>
      <c r="D113" s="31">
        <v>20</v>
      </c>
      <c r="E113" s="39">
        <f>D113*5</f>
        <v>100</v>
      </c>
      <c r="F113" s="32">
        <f>C113*D113</f>
        <v>0</v>
      </c>
    </row>
    <row r="114" spans="1:6" ht="50.25" customHeight="1" thickBot="1" x14ac:dyDescent="0.3">
      <c r="A114" s="71">
        <v>4.7</v>
      </c>
      <c r="B114" s="50" t="s">
        <v>86</v>
      </c>
      <c r="C114" s="34"/>
      <c r="D114" s="34">
        <v>20</v>
      </c>
      <c r="E114" s="35">
        <f t="shared" si="65"/>
        <v>100</v>
      </c>
      <c r="F114" s="36">
        <f t="shared" si="66"/>
        <v>0</v>
      </c>
    </row>
    <row r="115" spans="1:6" ht="22.5" customHeight="1" x14ac:dyDescent="0.25">
      <c r="A115" s="69">
        <v>5</v>
      </c>
      <c r="B115" s="72" t="s">
        <v>24</v>
      </c>
      <c r="C115" s="28"/>
      <c r="D115" s="28"/>
      <c r="E115" s="29">
        <f>SUM(E116:E122)</f>
        <v>350</v>
      </c>
      <c r="F115" s="53">
        <f>SUM(F116:F122)</f>
        <v>0</v>
      </c>
    </row>
    <row r="116" spans="1:6" ht="37.5" customHeight="1" x14ac:dyDescent="0.25">
      <c r="A116" s="70">
        <f>A115+0.1</f>
        <v>5.0999999999999996</v>
      </c>
      <c r="B116" s="43" t="s">
        <v>44</v>
      </c>
      <c r="C116" s="44"/>
      <c r="D116" s="31">
        <v>10</v>
      </c>
      <c r="E116" s="39">
        <f t="shared" si="65"/>
        <v>50</v>
      </c>
      <c r="F116" s="32">
        <f t="shared" si="66"/>
        <v>0</v>
      </c>
    </row>
    <row r="117" spans="1:6" ht="23.25" customHeight="1" x14ac:dyDescent="0.25">
      <c r="A117" s="70">
        <f t="shared" ref="A117:A122" si="67">A116+0.1</f>
        <v>5.1999999999999993</v>
      </c>
      <c r="B117" s="43" t="s">
        <v>87</v>
      </c>
      <c r="C117" s="45"/>
      <c r="D117" s="31">
        <v>10</v>
      </c>
      <c r="E117" s="39">
        <f t="shared" si="65"/>
        <v>50</v>
      </c>
      <c r="F117" s="32">
        <f t="shared" si="66"/>
        <v>0</v>
      </c>
    </row>
    <row r="118" spans="1:6" ht="36.75" customHeight="1" x14ac:dyDescent="0.25">
      <c r="A118" s="70">
        <f t="shared" si="67"/>
        <v>5.2999999999999989</v>
      </c>
      <c r="B118" s="43" t="s">
        <v>88</v>
      </c>
      <c r="C118" s="45"/>
      <c r="D118" s="31">
        <v>10</v>
      </c>
      <c r="E118" s="39">
        <f t="shared" si="65"/>
        <v>50</v>
      </c>
      <c r="F118" s="32">
        <f t="shared" si="66"/>
        <v>0</v>
      </c>
    </row>
    <row r="119" spans="1:6" ht="24" customHeight="1" x14ac:dyDescent="0.25">
      <c r="A119" s="70">
        <f t="shared" si="67"/>
        <v>5.3999999999999986</v>
      </c>
      <c r="B119" s="43" t="s">
        <v>45</v>
      </c>
      <c r="C119" s="45"/>
      <c r="D119" s="31">
        <v>10</v>
      </c>
      <c r="E119" s="39">
        <f t="shared" si="65"/>
        <v>50</v>
      </c>
      <c r="F119" s="32">
        <f t="shared" si="66"/>
        <v>0</v>
      </c>
    </row>
    <row r="120" spans="1:6" ht="36.75" customHeight="1" x14ac:dyDescent="0.25">
      <c r="A120" s="70">
        <f t="shared" si="67"/>
        <v>5.4999999999999982</v>
      </c>
      <c r="B120" s="43" t="s">
        <v>54</v>
      </c>
      <c r="C120" s="45"/>
      <c r="D120" s="31">
        <v>10</v>
      </c>
      <c r="E120" s="39">
        <f t="shared" si="65"/>
        <v>50</v>
      </c>
      <c r="F120" s="32">
        <f t="shared" si="66"/>
        <v>0</v>
      </c>
    </row>
    <row r="121" spans="1:6" ht="37.5" customHeight="1" x14ac:dyDescent="0.25">
      <c r="A121" s="70">
        <f t="shared" si="67"/>
        <v>5.5999999999999979</v>
      </c>
      <c r="B121" s="43" t="s">
        <v>53</v>
      </c>
      <c r="C121" s="45"/>
      <c r="D121" s="31">
        <v>10</v>
      </c>
      <c r="E121" s="39">
        <f t="shared" si="65"/>
        <v>50</v>
      </c>
      <c r="F121" s="32">
        <f t="shared" si="66"/>
        <v>0</v>
      </c>
    </row>
    <row r="122" spans="1:6" ht="52.5" customHeight="1" thickBot="1" x14ac:dyDescent="0.3">
      <c r="A122" s="71">
        <f t="shared" si="67"/>
        <v>5.6999999999999975</v>
      </c>
      <c r="B122" s="50" t="s">
        <v>69</v>
      </c>
      <c r="C122" s="54"/>
      <c r="D122" s="34">
        <v>10</v>
      </c>
      <c r="E122" s="35">
        <f t="shared" si="65"/>
        <v>50</v>
      </c>
      <c r="F122" s="36">
        <f t="shared" si="66"/>
        <v>0</v>
      </c>
    </row>
    <row r="123" spans="1:6" ht="24" customHeight="1" thickBot="1" x14ac:dyDescent="0.3">
      <c r="A123" s="73">
        <v>6</v>
      </c>
      <c r="B123" s="74" t="s">
        <v>22</v>
      </c>
      <c r="C123" s="105" t="s">
        <v>21</v>
      </c>
      <c r="D123" s="106"/>
      <c r="E123" s="106"/>
      <c r="F123" s="107"/>
    </row>
    <row r="124" spans="1:6" ht="23.25" customHeight="1" x14ac:dyDescent="0.25">
      <c r="A124" s="69">
        <v>7</v>
      </c>
      <c r="B124" s="72" t="s">
        <v>29</v>
      </c>
      <c r="C124" s="28"/>
      <c r="D124" s="28"/>
      <c r="E124" s="29">
        <f>SUM(E125:E130)</f>
        <v>300</v>
      </c>
      <c r="F124" s="53">
        <f>SUM(F125:F130)</f>
        <v>0</v>
      </c>
    </row>
    <row r="125" spans="1:6" ht="36.75" customHeight="1" x14ac:dyDescent="0.25">
      <c r="A125" s="70">
        <f t="shared" ref="A125:A130" si="68">A124+0.1</f>
        <v>7.1</v>
      </c>
      <c r="B125" s="43" t="s">
        <v>27</v>
      </c>
      <c r="C125" s="31"/>
      <c r="D125" s="31">
        <v>10</v>
      </c>
      <c r="E125" s="39">
        <f t="shared" ref="E125:E130" si="69">D125*5</f>
        <v>50</v>
      </c>
      <c r="F125" s="32">
        <f t="shared" ref="F125:F130" si="70">C125*D125</f>
        <v>0</v>
      </c>
    </row>
    <row r="126" spans="1:6" ht="51.75" customHeight="1" x14ac:dyDescent="0.25">
      <c r="A126" s="70">
        <f t="shared" si="68"/>
        <v>7.1999999999999993</v>
      </c>
      <c r="B126" s="43" t="s">
        <v>46</v>
      </c>
      <c r="C126" s="31"/>
      <c r="D126" s="31">
        <v>10</v>
      </c>
      <c r="E126" s="39">
        <f t="shared" si="69"/>
        <v>50</v>
      </c>
      <c r="F126" s="32">
        <f t="shared" si="70"/>
        <v>0</v>
      </c>
    </row>
    <row r="127" spans="1:6" ht="36.75" customHeight="1" x14ac:dyDescent="0.25">
      <c r="A127" s="70">
        <f t="shared" si="68"/>
        <v>7.2999999999999989</v>
      </c>
      <c r="B127" s="43" t="s">
        <v>28</v>
      </c>
      <c r="C127" s="31"/>
      <c r="D127" s="31">
        <v>10</v>
      </c>
      <c r="E127" s="39">
        <f t="shared" si="69"/>
        <v>50</v>
      </c>
      <c r="F127" s="32">
        <f t="shared" si="70"/>
        <v>0</v>
      </c>
    </row>
    <row r="128" spans="1:6" ht="93" customHeight="1" x14ac:dyDescent="0.25">
      <c r="A128" s="70">
        <f t="shared" si="68"/>
        <v>7.3999999999999986</v>
      </c>
      <c r="B128" s="43" t="s">
        <v>47</v>
      </c>
      <c r="C128" s="31"/>
      <c r="D128" s="31">
        <v>10</v>
      </c>
      <c r="E128" s="39">
        <f t="shared" si="69"/>
        <v>50</v>
      </c>
      <c r="F128" s="32">
        <f t="shared" si="70"/>
        <v>0</v>
      </c>
    </row>
    <row r="129" spans="1:6" ht="37.15" customHeight="1" x14ac:dyDescent="0.25">
      <c r="A129" s="70">
        <f t="shared" si="68"/>
        <v>7.4999999999999982</v>
      </c>
      <c r="B129" s="43" t="s">
        <v>30</v>
      </c>
      <c r="C129" s="31"/>
      <c r="D129" s="31">
        <v>10</v>
      </c>
      <c r="E129" s="39">
        <f t="shared" si="69"/>
        <v>50</v>
      </c>
      <c r="F129" s="32">
        <f t="shared" si="70"/>
        <v>0</v>
      </c>
    </row>
    <row r="130" spans="1:6" ht="51.6" customHeight="1" thickBot="1" x14ac:dyDescent="0.3">
      <c r="A130" s="85">
        <f t="shared" si="68"/>
        <v>7.5999999999999979</v>
      </c>
      <c r="B130" s="52" t="s">
        <v>89</v>
      </c>
      <c r="C130" s="37"/>
      <c r="D130" s="37">
        <v>10</v>
      </c>
      <c r="E130" s="86">
        <f t="shared" si="69"/>
        <v>50</v>
      </c>
      <c r="F130" s="38">
        <f t="shared" si="70"/>
        <v>0</v>
      </c>
    </row>
    <row r="131" spans="1:6" ht="24.75" customHeight="1" x14ac:dyDescent="0.25">
      <c r="A131" s="75">
        <v>8</v>
      </c>
      <c r="B131" s="76" t="s">
        <v>35</v>
      </c>
      <c r="C131" s="55"/>
      <c r="D131" s="55"/>
      <c r="E131" s="29">
        <f>SUM(E132)</f>
        <v>4500</v>
      </c>
      <c r="F131" s="53">
        <f>SUM(F132)</f>
        <v>0</v>
      </c>
    </row>
    <row r="132" spans="1:6" ht="81" customHeight="1" thickBot="1" x14ac:dyDescent="0.3">
      <c r="A132" s="71">
        <v>8.1</v>
      </c>
      <c r="B132" s="77" t="s">
        <v>70</v>
      </c>
      <c r="C132" s="58"/>
      <c r="D132" s="34">
        <v>900</v>
      </c>
      <c r="E132" s="35">
        <f>D132*5</f>
        <v>4500</v>
      </c>
      <c r="F132" s="36">
        <f>C132*D132</f>
        <v>0</v>
      </c>
    </row>
    <row r="133" spans="1:6" ht="24" customHeight="1" x14ac:dyDescent="0.25">
      <c r="A133" s="75">
        <v>9</v>
      </c>
      <c r="B133" s="76" t="s">
        <v>34</v>
      </c>
      <c r="C133" s="55"/>
      <c r="D133" s="55"/>
      <c r="E133" s="29">
        <f>SUM(E135)</f>
        <v>250</v>
      </c>
      <c r="F133" s="53">
        <f>SUM(F135)</f>
        <v>0</v>
      </c>
    </row>
    <row r="134" spans="1:6" ht="64.5" customHeight="1" x14ac:dyDescent="0.25">
      <c r="A134" s="70">
        <f>0.1+A133</f>
        <v>9.1</v>
      </c>
      <c r="B134" s="43" t="s">
        <v>72</v>
      </c>
      <c r="C134" s="100" t="s">
        <v>21</v>
      </c>
      <c r="D134" s="97"/>
      <c r="E134" s="97"/>
      <c r="F134" s="101"/>
    </row>
    <row r="135" spans="1:6" ht="79.5" customHeight="1" x14ac:dyDescent="0.25">
      <c r="A135" s="70">
        <f>0.1+A134</f>
        <v>9.1999999999999993</v>
      </c>
      <c r="B135" s="43" t="s">
        <v>90</v>
      </c>
      <c r="C135" s="82"/>
      <c r="D135" s="31">
        <v>50</v>
      </c>
      <c r="E135" s="31">
        <f>D135*5</f>
        <v>250</v>
      </c>
      <c r="F135" s="32">
        <f>C135*D135</f>
        <v>0</v>
      </c>
    </row>
    <row r="136" spans="1:6" ht="36.75" customHeight="1" x14ac:dyDescent="0.25">
      <c r="A136" s="78">
        <f>0.1+A135</f>
        <v>9.2999999999999989</v>
      </c>
      <c r="B136" s="43" t="s">
        <v>71</v>
      </c>
      <c r="C136" s="100" t="s">
        <v>21</v>
      </c>
      <c r="D136" s="97"/>
      <c r="E136" s="97"/>
      <c r="F136" s="101"/>
    </row>
    <row r="137" spans="1:6" ht="54" customHeight="1" thickBot="1" x14ac:dyDescent="0.3">
      <c r="A137" s="79">
        <f>0.1+A136</f>
        <v>9.3999999999999986</v>
      </c>
      <c r="B137" s="50" t="s">
        <v>55</v>
      </c>
      <c r="C137" s="102" t="s">
        <v>21</v>
      </c>
      <c r="D137" s="103"/>
      <c r="E137" s="103"/>
      <c r="F137" s="104"/>
    </row>
    <row r="138" spans="1:6" ht="25.5" customHeight="1" x14ac:dyDescent="0.25">
      <c r="A138" s="75">
        <v>10</v>
      </c>
      <c r="B138" s="76" t="s">
        <v>19</v>
      </c>
      <c r="C138" s="55"/>
      <c r="D138" s="55"/>
      <c r="E138" s="29">
        <f>SUM(E149)</f>
        <v>250</v>
      </c>
      <c r="F138" s="53">
        <f>SUM(F149)</f>
        <v>0</v>
      </c>
    </row>
    <row r="139" spans="1:6" ht="40.5" customHeight="1" x14ac:dyDescent="0.25">
      <c r="A139" s="80">
        <f>0.1+A138</f>
        <v>10.1</v>
      </c>
      <c r="B139" s="43" t="s">
        <v>91</v>
      </c>
      <c r="C139" s="97" t="s">
        <v>21</v>
      </c>
      <c r="D139" s="98"/>
      <c r="E139" s="98"/>
      <c r="F139" s="99"/>
    </row>
    <row r="140" spans="1:6" ht="36" customHeight="1" x14ac:dyDescent="0.25">
      <c r="A140" s="80">
        <v>10.199999999999999</v>
      </c>
      <c r="B140" s="43" t="s">
        <v>73</v>
      </c>
      <c r="C140" s="97" t="s">
        <v>21</v>
      </c>
      <c r="D140" s="98"/>
      <c r="E140" s="98"/>
      <c r="F140" s="99"/>
    </row>
    <row r="141" spans="1:6" ht="35.25" customHeight="1" x14ac:dyDescent="0.25">
      <c r="A141" s="80" t="s">
        <v>74</v>
      </c>
      <c r="B141" s="43" t="s">
        <v>83</v>
      </c>
      <c r="C141" s="97" t="s">
        <v>21</v>
      </c>
      <c r="D141" s="98"/>
      <c r="E141" s="98"/>
      <c r="F141" s="99"/>
    </row>
    <row r="142" spans="1:6" ht="22.5" customHeight="1" x14ac:dyDescent="0.25">
      <c r="A142" s="80" t="s">
        <v>75</v>
      </c>
      <c r="B142" s="43" t="s">
        <v>49</v>
      </c>
      <c r="C142" s="97" t="s">
        <v>21</v>
      </c>
      <c r="D142" s="98"/>
      <c r="E142" s="98"/>
      <c r="F142" s="99"/>
    </row>
    <row r="143" spans="1:6" ht="25.5" customHeight="1" x14ac:dyDescent="0.25">
      <c r="A143" s="80" t="s">
        <v>76</v>
      </c>
      <c r="B143" s="43" t="s">
        <v>82</v>
      </c>
      <c r="C143" s="97" t="s">
        <v>21</v>
      </c>
      <c r="D143" s="98"/>
      <c r="E143" s="98"/>
      <c r="F143" s="99"/>
    </row>
    <row r="144" spans="1:6" ht="24.75" customHeight="1" x14ac:dyDescent="0.25">
      <c r="A144" s="80" t="s">
        <v>77</v>
      </c>
      <c r="B144" s="43" t="s">
        <v>31</v>
      </c>
      <c r="C144" s="97" t="s">
        <v>21</v>
      </c>
      <c r="D144" s="98"/>
      <c r="E144" s="98"/>
      <c r="F144" s="99"/>
    </row>
    <row r="145" spans="1:8" ht="23.45" customHeight="1" x14ac:dyDescent="0.25">
      <c r="A145" s="80" t="s">
        <v>78</v>
      </c>
      <c r="B145" s="43" t="s">
        <v>81</v>
      </c>
      <c r="C145" s="97" t="s">
        <v>21</v>
      </c>
      <c r="D145" s="98"/>
      <c r="E145" s="98"/>
      <c r="F145" s="99"/>
    </row>
    <row r="146" spans="1:8" ht="93.75" customHeight="1" x14ac:dyDescent="0.25">
      <c r="A146" s="80">
        <v>10.3</v>
      </c>
      <c r="B146" s="43" t="s">
        <v>80</v>
      </c>
      <c r="C146" s="97" t="s">
        <v>21</v>
      </c>
      <c r="D146" s="98"/>
      <c r="E146" s="98"/>
      <c r="F146" s="99"/>
    </row>
    <row r="147" spans="1:8" ht="37.5" customHeight="1" x14ac:dyDescent="0.25">
      <c r="A147" s="80">
        <v>10.4</v>
      </c>
      <c r="B147" s="43" t="s">
        <v>48</v>
      </c>
      <c r="C147" s="97" t="s">
        <v>21</v>
      </c>
      <c r="D147" s="98"/>
      <c r="E147" s="98"/>
      <c r="F147" s="99"/>
    </row>
    <row r="148" spans="1:8" ht="36" customHeight="1" x14ac:dyDescent="0.25">
      <c r="A148" s="80">
        <v>10.5</v>
      </c>
      <c r="B148" s="43" t="s">
        <v>79</v>
      </c>
      <c r="C148" s="97" t="s">
        <v>21</v>
      </c>
      <c r="D148" s="98"/>
      <c r="E148" s="98"/>
      <c r="F148" s="99"/>
    </row>
    <row r="149" spans="1:8" ht="51.75" customHeight="1" thickBot="1" x14ac:dyDescent="0.3">
      <c r="A149" s="56">
        <v>10.6</v>
      </c>
      <c r="B149" s="52" t="s">
        <v>56</v>
      </c>
      <c r="C149" s="57"/>
      <c r="D149" s="37">
        <v>50</v>
      </c>
      <c r="E149" s="37">
        <f>D149*5</f>
        <v>250</v>
      </c>
      <c r="F149" s="38">
        <f>C149*D149</f>
        <v>0</v>
      </c>
      <c r="H149" s="11"/>
    </row>
    <row r="150" spans="1:8" ht="26.25" customHeight="1" thickBot="1" x14ac:dyDescent="0.3">
      <c r="D150" s="95" t="s">
        <v>175</v>
      </c>
      <c r="E150" s="96">
        <f>SUM(E30,E34,E107,E115,E124,E131,E133,E138)</f>
        <v>10700</v>
      </c>
      <c r="F150" s="96">
        <f>SUM(F30,F34,F107,F115,F124,F131,F133,F138)</f>
        <v>0</v>
      </c>
    </row>
    <row r="151" spans="1:8" ht="15" customHeight="1" thickTop="1" x14ac:dyDescent="0.25"/>
  </sheetData>
  <mergeCells count="37">
    <mergeCell ref="C35:F35"/>
    <mergeCell ref="A1:B1"/>
    <mergeCell ref="D14:F14"/>
    <mergeCell ref="D18:F18"/>
    <mergeCell ref="D9:F9"/>
    <mergeCell ref="D15:F15"/>
    <mergeCell ref="D13:F13"/>
    <mergeCell ref="D7:F7"/>
    <mergeCell ref="D8:F8"/>
    <mergeCell ref="D10:F10"/>
    <mergeCell ref="D11:F11"/>
    <mergeCell ref="D12:F12"/>
    <mergeCell ref="C97:F97"/>
    <mergeCell ref="C105:F105"/>
    <mergeCell ref="C134:F134"/>
    <mergeCell ref="C123:F123"/>
    <mergeCell ref="C47:F47"/>
    <mergeCell ref="C58:F58"/>
    <mergeCell ref="C59:F59"/>
    <mergeCell ref="C68:F68"/>
    <mergeCell ref="C73:F73"/>
    <mergeCell ref="C77:F77"/>
    <mergeCell ref="C85:F85"/>
    <mergeCell ref="C86:F86"/>
    <mergeCell ref="C94:F94"/>
    <mergeCell ref="C136:F136"/>
    <mergeCell ref="C137:F137"/>
    <mergeCell ref="C139:F139"/>
    <mergeCell ref="C140:F140"/>
    <mergeCell ref="C141:F141"/>
    <mergeCell ref="C147:F147"/>
    <mergeCell ref="C148:F148"/>
    <mergeCell ref="C142:F142"/>
    <mergeCell ref="C143:F143"/>
    <mergeCell ref="C144:F144"/>
    <mergeCell ref="C145:F145"/>
    <mergeCell ref="C146:F146"/>
  </mergeCells>
  <phoneticPr fontId="0" type="noConversion"/>
  <pageMargins left="0.70866141732283472" right="0.70866141732283472" top="0.74803149606299213" bottom="0.74803149606299213" header="0.31496062992125984" footer="0.31496062992125984"/>
  <pageSetup paperSize="9" scale="75" fitToHeight="3" orientation="landscape" r:id="rId1"/>
  <headerFooter>
    <oddHeader>&amp;C&amp;"Arial,Bold"&amp;18Tender ref: BCAST-Parts Ageing Oven-01</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2"/>
  <sheetViews>
    <sheetView topLeftCell="A62" workbookViewId="0">
      <selection sqref="A1:B72"/>
    </sheetView>
  </sheetViews>
  <sheetFormatPr defaultColWidth="68.42578125" defaultRowHeight="24.6" customHeight="1" x14ac:dyDescent="0.2"/>
  <cols>
    <col min="1" max="1" width="14.85546875" style="61" customWidth="1"/>
    <col min="2" max="2" width="95.28515625" style="61" customWidth="1"/>
    <col min="3" max="3" width="12.28515625" style="61" customWidth="1"/>
    <col min="4" max="4" width="15.42578125" style="61" customWidth="1"/>
    <col min="5" max="16384" width="68.42578125" style="61"/>
  </cols>
  <sheetData>
    <row r="1" spans="1:5" ht="24.6" customHeight="1" x14ac:dyDescent="0.25">
      <c r="A1" s="61">
        <v>3.1</v>
      </c>
      <c r="B1" s="87" t="s">
        <v>92</v>
      </c>
      <c r="C1"/>
      <c r="D1"/>
      <c r="E1"/>
    </row>
    <row r="2" spans="1:5" ht="61.15" customHeight="1" x14ac:dyDescent="0.3">
      <c r="B2" s="87" t="s">
        <v>93</v>
      </c>
      <c r="C2"/>
      <c r="D2"/>
      <c r="E2"/>
    </row>
    <row r="3" spans="1:5" ht="24.6" customHeight="1" x14ac:dyDescent="0.25">
      <c r="B3" s="88" t="s">
        <v>94</v>
      </c>
      <c r="C3"/>
      <c r="D3"/>
      <c r="E3"/>
    </row>
    <row r="4" spans="1:5" ht="58.9" customHeight="1" x14ac:dyDescent="0.25">
      <c r="B4" s="88" t="s">
        <v>95</v>
      </c>
      <c r="C4"/>
      <c r="D4"/>
      <c r="E4"/>
    </row>
    <row r="5" spans="1:5" ht="39.6" customHeight="1" x14ac:dyDescent="0.25">
      <c r="B5" s="88" t="s">
        <v>96</v>
      </c>
      <c r="C5"/>
      <c r="D5"/>
      <c r="E5"/>
    </row>
    <row r="6" spans="1:5" ht="26.45" customHeight="1" x14ac:dyDescent="0.25">
      <c r="B6" s="88" t="s">
        <v>97</v>
      </c>
      <c r="C6"/>
      <c r="D6"/>
      <c r="E6"/>
    </row>
    <row r="7" spans="1:5" ht="57.6" customHeight="1" x14ac:dyDescent="0.25">
      <c r="B7" s="88" t="s">
        <v>98</v>
      </c>
      <c r="C7"/>
      <c r="D7"/>
      <c r="E7"/>
    </row>
    <row r="8" spans="1:5" ht="34.9" customHeight="1" x14ac:dyDescent="0.25">
      <c r="B8" s="88" t="s">
        <v>99</v>
      </c>
      <c r="C8"/>
      <c r="D8"/>
      <c r="E8"/>
    </row>
    <row r="9" spans="1:5" ht="29.45" customHeight="1" x14ac:dyDescent="0.3">
      <c r="B9" s="87" t="s">
        <v>100</v>
      </c>
      <c r="C9"/>
      <c r="D9"/>
      <c r="E9"/>
    </row>
    <row r="10" spans="1:5" ht="36" customHeight="1" x14ac:dyDescent="0.25">
      <c r="B10" s="88" t="s">
        <v>101</v>
      </c>
      <c r="C10"/>
      <c r="D10"/>
      <c r="E10"/>
    </row>
    <row r="11" spans="1:5" ht="34.9" customHeight="1" x14ac:dyDescent="0.25">
      <c r="B11" s="88" t="s">
        <v>102</v>
      </c>
      <c r="C11"/>
      <c r="D11"/>
      <c r="E11"/>
    </row>
    <row r="12" spans="1:5" ht="24.6" customHeight="1" x14ac:dyDescent="0.25">
      <c r="B12" s="88" t="s">
        <v>103</v>
      </c>
      <c r="C12"/>
      <c r="D12"/>
      <c r="E12"/>
    </row>
    <row r="13" spans="1:5" ht="33.6" customHeight="1" x14ac:dyDescent="0.3">
      <c r="B13" s="89" t="s">
        <v>104</v>
      </c>
      <c r="C13"/>
      <c r="D13"/>
      <c r="E13"/>
    </row>
    <row r="14" spans="1:5" ht="30" customHeight="1" x14ac:dyDescent="0.3">
      <c r="B14" s="90" t="s">
        <v>162</v>
      </c>
      <c r="C14"/>
      <c r="D14" s="90"/>
      <c r="E14"/>
    </row>
    <row r="15" spans="1:5" ht="28.9" customHeight="1" x14ac:dyDescent="0.3">
      <c r="B15" s="90" t="s">
        <v>163</v>
      </c>
      <c r="C15"/>
      <c r="D15"/>
      <c r="E15" s="90"/>
    </row>
    <row r="16" spans="1:5" ht="28.15" customHeight="1" x14ac:dyDescent="0.25">
      <c r="B16" s="90" t="s">
        <v>154</v>
      </c>
      <c r="C16" s="90"/>
      <c r="D16"/>
      <c r="E16"/>
    </row>
    <row r="17" spans="1:5" ht="24.6" customHeight="1" x14ac:dyDescent="0.25">
      <c r="B17" s="90" t="s">
        <v>155</v>
      </c>
      <c r="C17" s="90"/>
      <c r="D17"/>
      <c r="E17"/>
    </row>
    <row r="18" spans="1:5" ht="39.6" customHeight="1" x14ac:dyDescent="0.25">
      <c r="B18" s="87" t="s">
        <v>156</v>
      </c>
      <c r="C18" s="87"/>
      <c r="D18"/>
      <c r="E18"/>
    </row>
    <row r="19" spans="1:5" ht="26.45" customHeight="1" x14ac:dyDescent="0.3">
      <c r="B19" s="90" t="s">
        <v>158</v>
      </c>
      <c r="C19"/>
      <c r="D19" s="90"/>
      <c r="E19"/>
    </row>
    <row r="20" spans="1:5" ht="34.9" customHeight="1" x14ac:dyDescent="0.3">
      <c r="B20" s="90" t="s">
        <v>159</v>
      </c>
      <c r="C20"/>
      <c r="D20" s="90"/>
      <c r="E20"/>
    </row>
    <row r="21" spans="1:5" ht="24.6" customHeight="1" x14ac:dyDescent="0.3">
      <c r="B21" s="90" t="s">
        <v>160</v>
      </c>
      <c r="C21"/>
      <c r="D21" s="90"/>
      <c r="E21"/>
    </row>
    <row r="22" spans="1:5" ht="36.6" customHeight="1" x14ac:dyDescent="0.3">
      <c r="B22" s="90" t="s">
        <v>161</v>
      </c>
      <c r="C22"/>
      <c r="D22" s="90"/>
      <c r="E22"/>
    </row>
    <row r="23" spans="1:5" ht="22.9" customHeight="1" x14ac:dyDescent="0.3">
      <c r="B23" s="87" t="s">
        <v>157</v>
      </c>
      <c r="C23" s="87"/>
      <c r="D23"/>
      <c r="E23"/>
    </row>
    <row r="24" spans="1:5" ht="22.15" customHeight="1" x14ac:dyDescent="0.25">
      <c r="A24" s="61">
        <v>3.2</v>
      </c>
      <c r="B24" s="90" t="s">
        <v>105</v>
      </c>
      <c r="C24"/>
      <c r="D24"/>
      <c r="E24"/>
    </row>
    <row r="25" spans="1:5" ht="24.6" customHeight="1" x14ac:dyDescent="0.25">
      <c r="A25" s="61" t="s">
        <v>50</v>
      </c>
      <c r="B25" s="87" t="s">
        <v>106</v>
      </c>
      <c r="C25"/>
      <c r="D25"/>
      <c r="E25"/>
    </row>
    <row r="26" spans="1:5" ht="42" customHeight="1" x14ac:dyDescent="0.25">
      <c r="B26" s="88" t="s">
        <v>107</v>
      </c>
      <c r="C26"/>
      <c r="D26"/>
      <c r="E26"/>
    </row>
    <row r="27" spans="1:5" ht="31.15" customHeight="1" x14ac:dyDescent="0.25">
      <c r="B27" s="88" t="s">
        <v>108</v>
      </c>
      <c r="C27"/>
      <c r="D27"/>
      <c r="E27"/>
    </row>
    <row r="28" spans="1:5" ht="24.6" customHeight="1" x14ac:dyDescent="0.25">
      <c r="B28" s="88" t="s">
        <v>109</v>
      </c>
      <c r="C28"/>
      <c r="D28"/>
      <c r="E28"/>
    </row>
    <row r="29" spans="1:5" ht="24.6" customHeight="1" x14ac:dyDescent="0.25">
      <c r="B29" s="88" t="s">
        <v>110</v>
      </c>
      <c r="C29"/>
      <c r="D29"/>
      <c r="E29"/>
    </row>
    <row r="30" spans="1:5" ht="34.9" customHeight="1" x14ac:dyDescent="0.25">
      <c r="B30" s="88" t="s">
        <v>111</v>
      </c>
      <c r="C30"/>
      <c r="D30"/>
      <c r="E30"/>
    </row>
    <row r="31" spans="1:5" ht="40.15" customHeight="1" x14ac:dyDescent="0.25">
      <c r="B31" s="88" t="s">
        <v>112</v>
      </c>
      <c r="C31"/>
      <c r="D31"/>
      <c r="E31"/>
    </row>
    <row r="32" spans="1:5" ht="24.6" customHeight="1" x14ac:dyDescent="0.25">
      <c r="B32" s="88" t="s">
        <v>113</v>
      </c>
      <c r="C32"/>
      <c r="D32"/>
      <c r="E32"/>
    </row>
    <row r="33" spans="1:5" ht="30" customHeight="1" x14ac:dyDescent="0.25">
      <c r="B33" s="88" t="s">
        <v>114</v>
      </c>
      <c r="C33"/>
      <c r="D33"/>
      <c r="E33"/>
    </row>
    <row r="34" spans="1:5" ht="24.6" customHeight="1" x14ac:dyDescent="0.25">
      <c r="A34" s="61" t="s">
        <v>51</v>
      </c>
      <c r="B34" s="87" t="s">
        <v>115</v>
      </c>
      <c r="C34"/>
      <c r="D34"/>
      <c r="E34"/>
    </row>
    <row r="35" spans="1:5" ht="42.6" customHeight="1" x14ac:dyDescent="0.25">
      <c r="B35" s="88" t="s">
        <v>116</v>
      </c>
      <c r="C35"/>
      <c r="D35"/>
      <c r="E35"/>
    </row>
    <row r="36" spans="1:5" ht="39" customHeight="1" x14ac:dyDescent="0.25">
      <c r="B36" s="88" t="s">
        <v>117</v>
      </c>
      <c r="C36"/>
      <c r="D36"/>
      <c r="E36"/>
    </row>
    <row r="37" spans="1:5" ht="49.15" customHeight="1" x14ac:dyDescent="0.25">
      <c r="B37" s="88" t="s">
        <v>118</v>
      </c>
      <c r="C37"/>
      <c r="D37"/>
      <c r="E37"/>
    </row>
    <row r="38" spans="1:5" ht="27" customHeight="1" x14ac:dyDescent="0.25">
      <c r="B38" s="88" t="s">
        <v>119</v>
      </c>
      <c r="C38"/>
      <c r="D38"/>
      <c r="E38"/>
    </row>
    <row r="39" spans="1:5" ht="24.6" customHeight="1" x14ac:dyDescent="0.25">
      <c r="A39" s="61" t="s">
        <v>52</v>
      </c>
      <c r="B39" s="87" t="s">
        <v>120</v>
      </c>
      <c r="C39"/>
      <c r="D39"/>
      <c r="E39"/>
    </row>
    <row r="40" spans="1:5" ht="24.6" customHeight="1" x14ac:dyDescent="0.25">
      <c r="B40" s="88" t="s">
        <v>121</v>
      </c>
      <c r="C40"/>
      <c r="D40"/>
      <c r="E40"/>
    </row>
    <row r="41" spans="1:5" ht="31.15" customHeight="1" x14ac:dyDescent="0.25">
      <c r="B41" s="88" t="s">
        <v>122</v>
      </c>
      <c r="C41"/>
      <c r="D41"/>
      <c r="E41"/>
    </row>
    <row r="42" spans="1:5" ht="39" customHeight="1" x14ac:dyDescent="0.25">
      <c r="B42" s="88" t="s">
        <v>123</v>
      </c>
      <c r="C42"/>
      <c r="D42"/>
      <c r="E42"/>
    </row>
    <row r="43" spans="1:5" ht="32.450000000000003" customHeight="1" x14ac:dyDescent="0.25">
      <c r="A43" s="61" t="s">
        <v>57</v>
      </c>
      <c r="B43" s="87" t="s">
        <v>124</v>
      </c>
      <c r="C43"/>
      <c r="D43"/>
      <c r="E43"/>
    </row>
    <row r="44" spans="1:5" ht="33.6" customHeight="1" x14ac:dyDescent="0.25">
      <c r="B44" s="88" t="s">
        <v>125</v>
      </c>
      <c r="C44"/>
      <c r="D44"/>
      <c r="E44"/>
    </row>
    <row r="45" spans="1:5" ht="22.15" customHeight="1" x14ac:dyDescent="0.25">
      <c r="B45" s="88" t="s">
        <v>126</v>
      </c>
      <c r="C45"/>
      <c r="D45"/>
      <c r="E45"/>
    </row>
    <row r="46" spans="1:5" ht="27" customHeight="1" x14ac:dyDescent="0.25">
      <c r="B46" s="88" t="s">
        <v>127</v>
      </c>
      <c r="C46"/>
      <c r="D46"/>
      <c r="E46"/>
    </row>
    <row r="47" spans="1:5" ht="27.6" customHeight="1" x14ac:dyDescent="0.25">
      <c r="B47" s="88" t="s">
        <v>128</v>
      </c>
      <c r="C47"/>
      <c r="D47"/>
      <c r="E47"/>
    </row>
    <row r="48" spans="1:5" ht="40.9" customHeight="1" x14ac:dyDescent="0.25">
      <c r="B48" s="88" t="s">
        <v>129</v>
      </c>
      <c r="C48"/>
      <c r="D48"/>
      <c r="E48"/>
    </row>
    <row r="49" spans="1:5" ht="47.45" customHeight="1" x14ac:dyDescent="0.25">
      <c r="B49" s="88" t="s">
        <v>130</v>
      </c>
      <c r="C49"/>
      <c r="D49"/>
      <c r="E49"/>
    </row>
    <row r="50" spans="1:5" ht="24" customHeight="1" x14ac:dyDescent="0.25">
      <c r="B50" s="88" t="s">
        <v>131</v>
      </c>
      <c r="C50"/>
      <c r="D50"/>
      <c r="E50"/>
    </row>
    <row r="51" spans="1:5" ht="28.15" customHeight="1" x14ac:dyDescent="0.25">
      <c r="A51" s="61">
        <v>3.3</v>
      </c>
      <c r="B51" s="87" t="s">
        <v>132</v>
      </c>
      <c r="C51"/>
      <c r="D51"/>
      <c r="E51"/>
    </row>
    <row r="52" spans="1:5" ht="25.15" customHeight="1" x14ac:dyDescent="0.25">
      <c r="A52" s="61" t="s">
        <v>58</v>
      </c>
      <c r="B52" s="87" t="s">
        <v>133</v>
      </c>
      <c r="C52"/>
      <c r="D52"/>
      <c r="E52"/>
    </row>
    <row r="53" spans="1:5" ht="24.6" customHeight="1" x14ac:dyDescent="0.25">
      <c r="B53" s="88" t="s">
        <v>134</v>
      </c>
      <c r="C53"/>
      <c r="D53"/>
      <c r="E53"/>
    </row>
    <row r="54" spans="1:5" ht="42.6" customHeight="1" x14ac:dyDescent="0.25">
      <c r="B54" s="88" t="s">
        <v>135</v>
      </c>
      <c r="C54"/>
      <c r="D54"/>
      <c r="E54"/>
    </row>
    <row r="55" spans="1:5" ht="26.45" customHeight="1" x14ac:dyDescent="0.25">
      <c r="B55" s="88" t="s">
        <v>136</v>
      </c>
      <c r="C55"/>
      <c r="D55"/>
      <c r="E55"/>
    </row>
    <row r="56" spans="1:5" ht="24.6" customHeight="1" x14ac:dyDescent="0.25">
      <c r="B56" s="88" t="s">
        <v>137</v>
      </c>
      <c r="C56"/>
      <c r="D56"/>
      <c r="E56"/>
    </row>
    <row r="57" spans="1:5" ht="34.9" customHeight="1" x14ac:dyDescent="0.25">
      <c r="B57" s="88" t="s">
        <v>138</v>
      </c>
      <c r="C57"/>
      <c r="D57"/>
      <c r="E57"/>
    </row>
    <row r="58" spans="1:5" ht="24" customHeight="1" x14ac:dyDescent="0.25">
      <c r="B58" s="88" t="s">
        <v>139</v>
      </c>
      <c r="C58"/>
      <c r="D58"/>
      <c r="E58"/>
    </row>
    <row r="59" spans="1:5" ht="21.6" customHeight="1" x14ac:dyDescent="0.25">
      <c r="B59" s="88" t="s">
        <v>140</v>
      </c>
      <c r="C59"/>
      <c r="D59"/>
      <c r="E59"/>
    </row>
    <row r="60" spans="1:5" ht="19.149999999999999" customHeight="1" x14ac:dyDescent="0.25">
      <c r="A60" s="61" t="s">
        <v>59</v>
      </c>
      <c r="B60" s="87" t="s">
        <v>141</v>
      </c>
      <c r="C60"/>
      <c r="D60"/>
      <c r="E60"/>
    </row>
    <row r="61" spans="1:5" ht="45" customHeight="1" x14ac:dyDescent="0.25">
      <c r="B61" s="88" t="s">
        <v>142</v>
      </c>
      <c r="C61"/>
      <c r="D61"/>
      <c r="E61"/>
    </row>
    <row r="62" spans="1:5" ht="51" customHeight="1" x14ac:dyDescent="0.25">
      <c r="B62" s="88" t="s">
        <v>143</v>
      </c>
      <c r="C62"/>
      <c r="D62"/>
      <c r="E62"/>
    </row>
    <row r="63" spans="1:5" ht="19.899999999999999" customHeight="1" x14ac:dyDescent="0.25">
      <c r="A63" s="61" t="s">
        <v>60</v>
      </c>
      <c r="B63" s="87" t="s">
        <v>144</v>
      </c>
      <c r="C63"/>
      <c r="D63"/>
      <c r="E63"/>
    </row>
    <row r="64" spans="1:5" ht="24.6" customHeight="1" x14ac:dyDescent="0.25">
      <c r="B64" s="88" t="s">
        <v>145</v>
      </c>
      <c r="C64"/>
      <c r="D64"/>
      <c r="E64"/>
    </row>
    <row r="65" spans="1:5" ht="27" customHeight="1" x14ac:dyDescent="0.25">
      <c r="B65" s="88" t="s">
        <v>146</v>
      </c>
      <c r="C65"/>
      <c r="D65"/>
      <c r="E65"/>
    </row>
    <row r="66" spans="1:5" ht="28.9" customHeight="1" x14ac:dyDescent="0.25">
      <c r="B66" s="88" t="s">
        <v>147</v>
      </c>
      <c r="C66"/>
      <c r="D66"/>
      <c r="E66"/>
    </row>
    <row r="67" spans="1:5" ht="24.6" customHeight="1" x14ac:dyDescent="0.25">
      <c r="B67" s="88" t="s">
        <v>148</v>
      </c>
      <c r="C67"/>
      <c r="D67"/>
      <c r="E67"/>
    </row>
    <row r="68" spans="1:5" ht="24.6" customHeight="1" x14ac:dyDescent="0.25">
      <c r="B68" s="88" t="s">
        <v>149</v>
      </c>
      <c r="C68"/>
      <c r="D68"/>
      <c r="E68"/>
    </row>
    <row r="69" spans="1:5" ht="24.6" customHeight="1" x14ac:dyDescent="0.25">
      <c r="B69" s="88" t="s">
        <v>150</v>
      </c>
      <c r="C69"/>
      <c r="D69"/>
      <c r="E69"/>
    </row>
    <row r="70" spans="1:5" ht="24.6" customHeight="1" x14ac:dyDescent="0.25">
      <c r="B70" s="88" t="s">
        <v>151</v>
      </c>
      <c r="C70"/>
      <c r="D70"/>
      <c r="E70"/>
    </row>
    <row r="71" spans="1:5" ht="27.6" customHeight="1" x14ac:dyDescent="0.25">
      <c r="A71" s="61">
        <v>3.4</v>
      </c>
      <c r="B71" s="87" t="s">
        <v>152</v>
      </c>
      <c r="C71"/>
      <c r="D71"/>
      <c r="E71"/>
    </row>
    <row r="72" spans="1:5" ht="36.6" customHeight="1" x14ac:dyDescent="0.3">
      <c r="B72" s="87" t="s">
        <v>153</v>
      </c>
      <c r="C72"/>
      <c r="D72"/>
      <c r="E72"/>
    </row>
    <row r="73" spans="1:5" ht="24.6" customHeight="1" x14ac:dyDescent="0.25">
      <c r="C73" s="62"/>
    </row>
    <row r="74" spans="1:5" ht="24.6" customHeight="1" x14ac:dyDescent="0.2">
      <c r="C74" s="62"/>
    </row>
    <row r="75" spans="1:5" ht="41.45" customHeight="1" x14ac:dyDescent="0.2">
      <c r="C75" s="62"/>
    </row>
    <row r="76" spans="1:5" ht="43.15" customHeight="1" x14ac:dyDescent="0.2">
      <c r="C76" s="62"/>
    </row>
    <row r="77" spans="1:5" ht="24.6" customHeight="1" x14ac:dyDescent="0.2">
      <c r="C77" s="62"/>
    </row>
    <row r="78" spans="1:5" ht="65.45" customHeight="1" x14ac:dyDescent="0.2">
      <c r="C78" s="62"/>
    </row>
    <row r="79" spans="1:5" ht="70.900000000000006" customHeight="1" x14ac:dyDescent="0.2">
      <c r="C79" s="62"/>
    </row>
    <row r="80" spans="1:5" ht="24.6" customHeight="1" x14ac:dyDescent="0.2">
      <c r="C80" s="62"/>
    </row>
    <row r="81" spans="3:4" ht="52.9" customHeight="1" x14ac:dyDescent="0.2">
      <c r="C81" s="62"/>
    </row>
    <row r="82" spans="3:4" ht="24.6" customHeight="1" x14ac:dyDescent="0.2">
      <c r="C82" s="62"/>
    </row>
    <row r="83" spans="3:4" ht="31.9" customHeight="1" x14ac:dyDescent="0.2">
      <c r="C83" s="62"/>
    </row>
    <row r="84" spans="3:4" ht="24.6" customHeight="1" x14ac:dyDescent="0.2">
      <c r="C84" s="62"/>
    </row>
    <row r="85" spans="3:4" ht="58.9" customHeight="1" x14ac:dyDescent="0.2">
      <c r="C85" s="62"/>
    </row>
    <row r="86" spans="3:4" ht="31.15" customHeight="1" x14ac:dyDescent="0.2">
      <c r="C86" s="62"/>
    </row>
    <row r="87" spans="3:4" ht="24.6" customHeight="1" x14ac:dyDescent="0.2">
      <c r="C87" s="62"/>
      <c r="D87" s="62"/>
    </row>
    <row r="88" spans="3:4" ht="24.6" customHeight="1" x14ac:dyDescent="0.2">
      <c r="C88" s="62"/>
      <c r="D88" s="62"/>
    </row>
    <row r="89" spans="3:4" ht="24.6" customHeight="1" x14ac:dyDescent="0.2">
      <c r="C89" s="62"/>
    </row>
    <row r="90" spans="3:4" ht="24.6" customHeight="1" x14ac:dyDescent="0.2">
      <c r="C90" s="62"/>
      <c r="D90" s="62"/>
    </row>
    <row r="91" spans="3:4" ht="24.6" customHeight="1" x14ac:dyDescent="0.2">
      <c r="C91" s="62"/>
      <c r="D91" s="62"/>
    </row>
    <row r="92" spans="3:4" ht="24.6" customHeight="1" x14ac:dyDescent="0.2">
      <c r="C92" s="62"/>
      <c r="D92" s="6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Scoring Sheet</vt:lpstr>
      <vt:lpstr>Sheet1</vt:lpstr>
      <vt:lpstr>'Scoring Sheet'!_GoBack</vt:lpstr>
      <vt:lpstr>Sheet1!OLE_LINK1</vt:lpstr>
    </vt:vector>
  </TitlesOfParts>
  <Company>The University of Nottingham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Information Services</dc:creator>
  <cp:lastModifiedBy>BuildUser</cp:lastModifiedBy>
  <cp:lastPrinted>2013-08-07T14:49:30Z</cp:lastPrinted>
  <dcterms:created xsi:type="dcterms:W3CDTF">2009-11-13T11:30:25Z</dcterms:created>
  <dcterms:modified xsi:type="dcterms:W3CDTF">2016-12-09T11:21:40Z</dcterms:modified>
</cp:coreProperties>
</file>