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hard.landor\Desktop\"/>
    </mc:Choice>
  </mc:AlternateContent>
  <workbookProtection workbookAlgorithmName="SHA-512" workbookHashValue="ldqWjRtjHXVPy10pH+CRPIETNY6e15qt6M02tTswB9bdFHNOx2tZYxnMciE4JFAdaBN5E5mAcMHwpvlkP3RVhw==" workbookSaltValue="cC09a4eGfpKAWrWt87J7SA==" workbookSpinCount="100000" lockStructure="1"/>
  <bookViews>
    <workbookView xWindow="0" yWindow="0" windowWidth="19200" windowHeight="7350"/>
  </bookViews>
  <sheets>
    <sheet name="Coversheet" sheetId="1" r:id="rId1"/>
    <sheet name="Index" sheetId="10" r:id="rId2"/>
    <sheet name="Instructions Please Read" sheetId="9" r:id="rId3"/>
    <sheet name="Lot 3" sheetId="12" r:id="rId4"/>
  </sheets>
  <calcPr calcId="152511"/>
</workbook>
</file>

<file path=xl/calcChain.xml><?xml version="1.0" encoding="utf-8"?>
<calcChain xmlns="http://schemas.openxmlformats.org/spreadsheetml/2006/main">
  <c r="L24" i="12" l="1"/>
  <c r="L22" i="12"/>
  <c r="L20" i="12"/>
  <c r="L18" i="12"/>
  <c r="L16" i="12"/>
  <c r="L14" i="12"/>
  <c r="L12" i="12"/>
  <c r="L27" i="12" s="1"/>
  <c r="E47" i="12" l="1"/>
  <c r="D47" i="12"/>
  <c r="C47" i="12"/>
  <c r="E43" i="12"/>
  <c r="D43" i="12"/>
  <c r="C43" i="12"/>
  <c r="E39" i="12"/>
  <c r="D39" i="12"/>
  <c r="C39" i="12"/>
  <c r="E35" i="12"/>
  <c r="D35" i="12"/>
  <c r="C35" i="12"/>
  <c r="K25" i="12" l="1"/>
  <c r="J25" i="12"/>
  <c r="I25" i="12"/>
  <c r="H25" i="12"/>
  <c r="G25" i="12"/>
  <c r="G23" i="12" l="1"/>
  <c r="H23" i="12"/>
  <c r="I23" i="12"/>
  <c r="J23" i="12"/>
  <c r="K23" i="12"/>
  <c r="G21" i="12"/>
  <c r="H21" i="12"/>
  <c r="I21" i="12"/>
  <c r="J21" i="12"/>
  <c r="K21" i="12"/>
  <c r="K19" i="12"/>
  <c r="J19" i="12"/>
  <c r="I19" i="12"/>
  <c r="H19" i="12"/>
  <c r="G19" i="12"/>
  <c r="K17" i="12"/>
  <c r="J17" i="12"/>
  <c r="I17" i="12"/>
  <c r="H17" i="12"/>
  <c r="G17" i="12"/>
  <c r="K15" i="12"/>
  <c r="J15" i="12"/>
  <c r="I15" i="12"/>
  <c r="H15" i="12"/>
  <c r="G15" i="12"/>
  <c r="K13" i="12"/>
  <c r="J13" i="12"/>
  <c r="I13" i="12"/>
  <c r="H13" i="12"/>
  <c r="G13" i="12"/>
  <c r="C25" i="12"/>
  <c r="D25" i="12"/>
  <c r="E25" i="12"/>
  <c r="E23" i="12"/>
  <c r="D23" i="12"/>
  <c r="C23" i="12"/>
  <c r="B23" i="12"/>
  <c r="E21" i="12"/>
  <c r="D21" i="12"/>
  <c r="C21" i="12"/>
  <c r="B21" i="12"/>
  <c r="B19" i="12"/>
  <c r="C19" i="12"/>
  <c r="D19" i="12"/>
  <c r="E19" i="12"/>
  <c r="E17" i="12"/>
  <c r="D17" i="12"/>
  <c r="C17" i="12"/>
  <c r="B17" i="12"/>
  <c r="B15" i="12"/>
  <c r="C15" i="12"/>
  <c r="D15" i="12"/>
  <c r="E15" i="12"/>
  <c r="B25" i="12"/>
  <c r="E13" i="12"/>
  <c r="D13" i="12"/>
  <c r="C13" i="12"/>
  <c r="B13" i="12"/>
  <c r="F36" i="12" l="1"/>
  <c r="F40" i="12"/>
  <c r="F44" i="12"/>
  <c r="F32" i="12"/>
  <c r="F48" i="12" s="1"/>
  <c r="J51" i="12" l="1"/>
  <c r="C3" i="12"/>
</calcChain>
</file>

<file path=xl/sharedStrings.xml><?xml version="1.0" encoding="utf-8"?>
<sst xmlns="http://schemas.openxmlformats.org/spreadsheetml/2006/main" count="88" uniqueCount="87">
  <si>
    <t>Catalogue Items</t>
  </si>
  <si>
    <t>Level 1</t>
  </si>
  <si>
    <t>Level 2</t>
  </si>
  <si>
    <t>Level 3</t>
  </si>
  <si>
    <t>Level 4</t>
  </si>
  <si>
    <t>Router annual maintenance and management charge</t>
  </si>
  <si>
    <t>Broadband FTTP</t>
  </si>
  <si>
    <t>10mbps over 100mbps bearer</t>
  </si>
  <si>
    <t>50mbps over 100mbps bearer</t>
  </si>
  <si>
    <t>100mbps over 1000mbps bearer</t>
  </si>
  <si>
    <t>500mbps over 1000mbps bearer</t>
  </si>
  <si>
    <t>1gbps over 10gbps</t>
  </si>
  <si>
    <t>5gbps over 10gb bearer</t>
  </si>
  <si>
    <t>Agreed Service Time</t>
  </si>
  <si>
    <t>Service Maintenance Level</t>
  </si>
  <si>
    <t>Annual charge (Yr 1)</t>
  </si>
  <si>
    <t>Annual charge (Yr 2)</t>
  </si>
  <si>
    <t>Annual charge (Yr 3)</t>
  </si>
  <si>
    <t>Monday – Friday (excluding Bank Holidays) 08:00-18:00</t>
  </si>
  <si>
    <t>Monday – Saturday (excluding Bank Holidays) 08:00-18:00</t>
  </si>
  <si>
    <t>Monday – Sunday (including Bank Holidays) 07:00-21:00</t>
  </si>
  <si>
    <t>Monday – Sunday (including Bank Holidays) (24 hours per day, 7 days per week) 00:00-23:59</t>
  </si>
  <si>
    <t>Reference Number</t>
  </si>
  <si>
    <t>Please insert your organisation name in the text box below</t>
  </si>
  <si>
    <t>© Crown copyright 2018</t>
  </si>
  <si>
    <t>Education Technology</t>
  </si>
  <si>
    <t>RM6103</t>
  </si>
  <si>
    <t>3. Read the general instructions below and the Instructions contained within each of the tabs of this pricing matrix.</t>
  </si>
  <si>
    <t xml:space="preserve">4. Note if your bid is deemed to be non-compliant, you may be rejected from this competition  </t>
  </si>
  <si>
    <t>5. Note all calculations in this Pricing Matrix are automated and rounded up to two decimal places</t>
  </si>
  <si>
    <t>After completing this Pricing Matrix you MUST:</t>
  </si>
  <si>
    <t xml:space="preserve">2. Upload your completed Pricing Matrix via the e-Sourcing Suite prior to the Tender submission deadline.  </t>
  </si>
  <si>
    <t>Highlighted Cells</t>
  </si>
  <si>
    <t>Note all automated calculations are rounded up to two decimal places</t>
  </si>
  <si>
    <t>Failure to insert a Price in the YELLOW cells may result in your Tender being deemed non-compliant and may be rejected from this competition.</t>
  </si>
  <si>
    <t>Your prices should compare with the quality of your offer.</t>
  </si>
  <si>
    <t>Only one Price is to be entered in the cell and not multiple.</t>
  </si>
  <si>
    <t xml:space="preserve">The price submitted must be sustainable and include your operating overhead costs and profit.    </t>
  </si>
  <si>
    <t xml:space="preserve">The prices submitted must: 
- exclude VAT
- be exclusive of expenses/travel and subsistence.
- where a Price (£) is requested be in British pounds sterling and to two decimal places i.e.(£25) would be £25.00
</t>
  </si>
  <si>
    <t>Further instructions</t>
  </si>
  <si>
    <t>2. Insert your organisation name on the 'Cover Sheet' tab (in cell B16:C16).</t>
  </si>
  <si>
    <t>For the avoidance of doubt, the prices in the YELLOW cells are what will be used at Framework level</t>
  </si>
  <si>
    <t xml:space="preserve">Education Technology:  Instructions Please Read  </t>
  </si>
  <si>
    <t>Education Technology: Index Page</t>
  </si>
  <si>
    <t>For ease please click on the links below to navigate to a page and click back to return to the Index page</t>
  </si>
  <si>
    <t>Index</t>
  </si>
  <si>
    <t>Coversheet</t>
  </si>
  <si>
    <t>Pricing Instructions Please Read</t>
  </si>
  <si>
    <t>Description</t>
  </si>
  <si>
    <t>Tab</t>
  </si>
  <si>
    <t>Lot 3</t>
  </si>
  <si>
    <t>Lot 3 Broadband Services</t>
  </si>
  <si>
    <t>Click to return to Index Page</t>
  </si>
  <si>
    <t>Organisation Name</t>
  </si>
  <si>
    <t>Key</t>
  </si>
  <si>
    <t>You MUST enter a Price (£) for all cells shaded YELLOW in this worksheet. 
Prices are to be in pound sterling and to two decimal places i.e.(£25) would be £25.00</t>
  </si>
  <si>
    <t>Education Technology: Lot 3 Broadband Services</t>
  </si>
  <si>
    <t>Table A</t>
  </si>
  <si>
    <t>Zero or negative bids will not be allowed. We will investigate where we consider your bid to be abnormally low.</t>
  </si>
  <si>
    <t>Table B</t>
  </si>
  <si>
    <t xml:space="preserve">Circuit </t>
  </si>
  <si>
    <t xml:space="preserve">Router  </t>
  </si>
  <si>
    <t>Please enter Router type</t>
  </si>
  <si>
    <t>Rental Price Per Annum Yr1</t>
  </si>
  <si>
    <t>Rental Price Per Annum Yr2</t>
  </si>
  <si>
    <t>Rental Price Per Annum Yr 3</t>
  </si>
  <si>
    <t>Router Installation Price</t>
  </si>
  <si>
    <t>Circuit Installation Price</t>
  </si>
  <si>
    <t>Circuit Price Annual Rental Yr1</t>
  </si>
  <si>
    <t>Circuit Price Annual Rental Yr2</t>
  </si>
  <si>
    <t>Circuit Price Annual Rental Yr3</t>
  </si>
  <si>
    <t>Total per Catolugue Item</t>
  </si>
  <si>
    <t>You MUST enter a a router type in Table A in cells shaded ORANGE in this worksheet for Table A
The information entered in the ORANGE cells WILL NOT BE EVALUATED.
The router will need to be business grade and capable of delivering the bandwidth required.</t>
  </si>
  <si>
    <t>Table A Total</t>
  </si>
  <si>
    <t>Total Per Agreed Service Time</t>
  </si>
  <si>
    <t>Table B Total</t>
  </si>
  <si>
    <t>Lot 3 Total Basket Price</t>
  </si>
  <si>
    <r>
      <t xml:space="preserve">Before completing this Pricing Matrix you MUST: 
</t>
    </r>
    <r>
      <rPr>
        <sz val="10"/>
        <rFont val="Arial"/>
        <family val="2"/>
      </rPr>
      <t xml:space="preserve">
1. Read paragraph 11 in Attachment 2 - How to bid, which contains important information on how the prices you provide will be evaluated.</t>
    </r>
    <r>
      <rPr>
        <b/>
        <sz val="10"/>
        <rFont val="Arial"/>
        <family val="2"/>
      </rPr>
      <t xml:space="preserve">
</t>
    </r>
  </si>
  <si>
    <t>You should also take into account our management charge of 0.5% which shall be paid by you to us, as set out the Framework Award Form of the Terms and Conditions.</t>
  </si>
  <si>
    <t xml:space="preserve"> Attachment 3c - Pricing Matrix Lot 3 </t>
  </si>
  <si>
    <t>1. Re-name the file to include your organisation's trading name as a suffix to the original file name provided 
i.e. [RM6103 Lot 3 Pricing Matrix_yourorganisationname].</t>
  </si>
  <si>
    <t>Cells in Tab Lot3'</t>
  </si>
  <si>
    <r>
      <rPr>
        <b/>
        <u/>
        <sz val="10"/>
        <color rgb="FF000000"/>
        <rFont val="Arial"/>
        <family val="2"/>
      </rPr>
      <t>YELLOW CELLS-</t>
    </r>
    <r>
      <rPr>
        <sz val="10"/>
        <color rgb="FF000000"/>
        <rFont val="Arial"/>
        <family val="2"/>
      </rPr>
      <t xml:space="preserve"> 
You MUST enter a Price (£) into the cells highlighted in YELLOW.
Once entered, this will automatically change</t>
    </r>
  </si>
  <si>
    <r>
      <rPr>
        <b/>
        <u/>
        <sz val="10"/>
        <color rgb="FF000000"/>
        <rFont val="Arial"/>
        <family val="2"/>
      </rPr>
      <t>ORANGE CELLS-</t>
    </r>
    <r>
      <rPr>
        <sz val="10"/>
        <color rgb="FF000000"/>
        <rFont val="Arial"/>
        <family val="2"/>
      </rPr>
      <t xml:space="preserve"> 
You MUST enter a a router type in Table A in cells shaded ORANGE in this worksheet for Table A
The information entered in the ORANGE cells WILL NOT BE EVALUATED.
The router will need to be business grade and capable of delivering the bandwidth required.
Failure to insert a rate in the Orange cells may result in your Tender being deemed non-compliant and may be rejected from this competition.</t>
    </r>
  </si>
  <si>
    <r>
      <rPr>
        <b/>
        <u/>
        <sz val="10"/>
        <color rgb="FF000000"/>
        <rFont val="Arial"/>
        <family val="2"/>
      </rPr>
      <t>BLUE CELLS -</t>
    </r>
    <r>
      <rPr>
        <sz val="10"/>
        <color rgb="FF000000"/>
        <rFont val="Arial"/>
        <family val="2"/>
      </rPr>
      <t xml:space="preserve"> 
You cannot enter information into the BLUE cells.
The BLUE cells are automatically calculated when information is entered into the Yellow cells.
The BLUE Cell is the Basket Price.</t>
    </r>
  </si>
  <si>
    <t xml:space="preserve">Further instruction for populating YELLOW cells </t>
  </si>
  <si>
    <t>Do not alter, amend or change the format or layout of the Attachment 3c - Pricing Matrix.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</si>
</sst>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164" formatCode="General;\-General;"/>
    <numFmt numFmtId="165" formatCode="&quot;£&quot;#,##0.00"/>
  </numFmts>
  <fonts count="24" x14ac:knownFonts="1">
    <font>
      <sz val="11"/>
      <color rgb="FF000000"/>
      <name val="Calibri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u/>
      <sz val="10"/>
      <color theme="8"/>
      <name val="Arial"/>
      <family val="2"/>
    </font>
    <font>
      <b/>
      <u/>
      <sz val="10"/>
      <color theme="4" tint="-0.249977111117893"/>
      <name val="Arial"/>
      <family val="2"/>
    </font>
    <font>
      <b/>
      <sz val="2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b/>
      <sz val="8"/>
      <color rgb="FFFF0000"/>
      <name val="Arial"/>
      <family val="2"/>
    </font>
    <font>
      <sz val="10"/>
      <name val="Calibri"/>
      <family val="2"/>
    </font>
    <font>
      <sz val="8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D99594"/>
      </patternFill>
    </fill>
    <fill>
      <patternFill patternType="solid">
        <fgColor theme="4" tint="0.39997558519241921"/>
        <bgColor rgb="FFFFFFC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BDD6E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rgb="FFD9959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40">
    <xf numFmtId="0" fontId="0" fillId="0" borderId="0" xfId="0" applyFont="1" applyAlignment="1"/>
    <xf numFmtId="0" fontId="0" fillId="0" borderId="0" xfId="0" applyFont="1" applyAlignment="1" applyProtection="1"/>
    <xf numFmtId="0" fontId="3" fillId="2" borderId="0" xfId="0" applyFont="1" applyFill="1" applyProtection="1"/>
    <xf numFmtId="0" fontId="4" fillId="0" borderId="0" xfId="0" applyFont="1" applyAlignment="1" applyProtection="1">
      <alignment horizontal="right" vertical="top"/>
    </xf>
    <xf numFmtId="0" fontId="4" fillId="0" borderId="0" xfId="0" applyFont="1" applyAlignment="1" applyProtection="1">
      <alignment horizontal="left" vertical="top"/>
    </xf>
    <xf numFmtId="0" fontId="3" fillId="2" borderId="0" xfId="0" applyFont="1" applyFill="1" applyAlignment="1" applyProtection="1">
      <alignment vertical="center"/>
    </xf>
    <xf numFmtId="0" fontId="8" fillId="4" borderId="3" xfId="0" applyFont="1" applyFill="1" applyBorder="1" applyAlignment="1" applyProtection="1">
      <alignment horizontal="center" vertical="center" wrapText="1"/>
    </xf>
    <xf numFmtId="0" fontId="8" fillId="5" borderId="0" xfId="0" applyFont="1" applyFill="1" applyBorder="1" applyAlignment="1" applyProtection="1">
      <alignment vertical="center" wrapText="1"/>
    </xf>
    <xf numFmtId="0" fontId="0" fillId="2" borderId="0" xfId="0" applyFill="1" applyBorder="1" applyProtection="1"/>
    <xf numFmtId="0" fontId="9" fillId="2" borderId="4" xfId="0" applyFont="1" applyFill="1" applyBorder="1" applyAlignment="1" applyProtection="1">
      <alignment horizontal="left" vertical="center" wrapText="1"/>
    </xf>
    <xf numFmtId="0" fontId="10" fillId="2" borderId="5" xfId="0" applyFont="1" applyFill="1" applyBorder="1" applyAlignment="1" applyProtection="1">
      <alignment horizontal="left" vertical="center" wrapText="1"/>
    </xf>
    <xf numFmtId="0" fontId="10" fillId="2" borderId="6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9" fillId="6" borderId="3" xfId="0" applyFont="1" applyFill="1" applyBorder="1" applyAlignment="1" applyProtection="1">
      <alignment horizontal="left" vertical="center" wrapText="1"/>
    </xf>
    <xf numFmtId="0" fontId="9" fillId="2" borderId="5" xfId="0" applyFont="1" applyFill="1" applyBorder="1" applyAlignment="1" applyProtection="1">
      <alignment horizontal="left" vertical="center" wrapText="1"/>
    </xf>
    <xf numFmtId="0" fontId="12" fillId="9" borderId="3" xfId="0" applyFont="1" applyFill="1" applyBorder="1" applyAlignment="1" applyProtection="1">
      <alignment horizontal="left" vertical="center" wrapText="1"/>
    </xf>
    <xf numFmtId="0" fontId="9" fillId="9" borderId="6" xfId="0" applyFont="1" applyFill="1" applyBorder="1" applyAlignment="1" applyProtection="1">
      <alignment horizontal="left" vertical="center" wrapText="1"/>
    </xf>
    <xf numFmtId="0" fontId="13" fillId="0" borderId="6" xfId="0" applyFont="1" applyBorder="1" applyAlignment="1">
      <alignment vertical="center"/>
    </xf>
    <xf numFmtId="0" fontId="3" fillId="2" borderId="0" xfId="0" applyFont="1" applyFill="1" applyBorder="1" applyAlignment="1" applyProtection="1">
      <alignment vertical="center"/>
    </xf>
    <xf numFmtId="0" fontId="13" fillId="2" borderId="0" xfId="0" applyFont="1" applyFill="1"/>
    <xf numFmtId="0" fontId="12" fillId="2" borderId="12" xfId="0" applyFont="1" applyFill="1" applyBorder="1" applyAlignment="1">
      <alignment vertical="center"/>
    </xf>
    <xf numFmtId="0" fontId="13" fillId="2" borderId="13" xfId="0" applyFont="1" applyFill="1" applyBorder="1" applyAlignment="1">
      <alignment vertical="center"/>
    </xf>
    <xf numFmtId="0" fontId="13" fillId="2" borderId="13" xfId="0" applyFont="1" applyFill="1" applyBorder="1"/>
    <xf numFmtId="0" fontId="13" fillId="2" borderId="14" xfId="0" applyFont="1" applyFill="1" applyBorder="1"/>
    <xf numFmtId="0" fontId="12" fillId="2" borderId="15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/>
    <xf numFmtId="0" fontId="13" fillId="2" borderId="16" xfId="0" applyFont="1" applyFill="1" applyBorder="1"/>
    <xf numFmtId="0" fontId="15" fillId="2" borderId="15" xfId="2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wrapText="1"/>
    </xf>
    <xf numFmtId="0" fontId="12" fillId="2" borderId="12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 wrapText="1"/>
    </xf>
    <xf numFmtId="0" fontId="15" fillId="2" borderId="16" xfId="2" applyFont="1" applyFill="1" applyBorder="1" applyAlignment="1">
      <alignment vertical="center"/>
    </xf>
    <xf numFmtId="0" fontId="13" fillId="2" borderId="0" xfId="0" applyFont="1" applyFill="1" applyBorder="1" applyAlignment="1">
      <alignment wrapText="1"/>
    </xf>
    <xf numFmtId="0" fontId="10" fillId="10" borderId="17" xfId="0" applyFont="1" applyFill="1" applyBorder="1" applyAlignment="1">
      <alignment vertical="center" wrapText="1"/>
    </xf>
    <xf numFmtId="0" fontId="16" fillId="2" borderId="18" xfId="2" applyFont="1" applyFill="1" applyBorder="1" applyAlignment="1">
      <alignment vertical="center"/>
    </xf>
    <xf numFmtId="0" fontId="13" fillId="2" borderId="17" xfId="0" applyFont="1" applyFill="1" applyBorder="1" applyAlignment="1">
      <alignment wrapText="1"/>
    </xf>
    <xf numFmtId="0" fontId="13" fillId="2" borderId="19" xfId="0" applyFont="1" applyFill="1" applyBorder="1" applyAlignment="1">
      <alignment wrapText="1"/>
    </xf>
    <xf numFmtId="0" fontId="13" fillId="2" borderId="19" xfId="0" applyFont="1" applyFill="1" applyBorder="1"/>
    <xf numFmtId="0" fontId="13" fillId="2" borderId="18" xfId="0" applyFont="1" applyFill="1" applyBorder="1"/>
    <xf numFmtId="0" fontId="10" fillId="10" borderId="0" xfId="0" applyFont="1" applyFill="1" applyBorder="1" applyAlignment="1">
      <alignment wrapText="1"/>
    </xf>
    <xf numFmtId="0" fontId="9" fillId="10" borderId="15" xfId="0" applyFont="1" applyFill="1" applyBorder="1" applyAlignment="1">
      <alignment vertical="center" wrapText="1"/>
    </xf>
    <xf numFmtId="0" fontId="17" fillId="2" borderId="0" xfId="2" applyFont="1" applyFill="1" applyBorder="1" applyAlignment="1">
      <alignment vertical="center"/>
    </xf>
    <xf numFmtId="0" fontId="15" fillId="5" borderId="8" xfId="2" applyFont="1" applyFill="1" applyBorder="1" applyAlignment="1" applyProtection="1">
      <alignment horizontal="left" vertical="center" wrapText="1"/>
    </xf>
    <xf numFmtId="3" fontId="1" fillId="7" borderId="7" xfId="0" applyNumberFormat="1" applyFont="1" applyFill="1" applyBorder="1" applyAlignment="1" applyProtection="1">
      <alignment horizontal="left" vertical="center" wrapText="1"/>
    </xf>
    <xf numFmtId="0" fontId="1" fillId="8" borderId="8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3" fontId="1" fillId="16" borderId="7" xfId="0" applyNumberFormat="1" applyFont="1" applyFill="1" applyBorder="1" applyAlignment="1" applyProtection="1">
      <alignment horizontal="left" vertical="center" wrapText="1"/>
    </xf>
    <xf numFmtId="0" fontId="15" fillId="0" borderId="0" xfId="2" applyFont="1"/>
    <xf numFmtId="0" fontId="5" fillId="2" borderId="0" xfId="0" applyFont="1" applyFill="1" applyAlignment="1" applyProtection="1">
      <alignment horizontal="center"/>
    </xf>
    <xf numFmtId="0" fontId="0" fillId="2" borderId="0" xfId="0" applyFont="1" applyFill="1" applyAlignment="1" applyProtection="1"/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15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0" fillId="2" borderId="16" xfId="0" applyFont="1" applyFill="1" applyBorder="1" applyAlignment="1" applyProtection="1"/>
    <xf numFmtId="0" fontId="20" fillId="13" borderId="21" xfId="0" applyFont="1" applyFill="1" applyBorder="1" applyAlignment="1" applyProtection="1">
      <alignment horizontal="center" vertical="center" wrapText="1"/>
    </xf>
    <xf numFmtId="0" fontId="20" fillId="9" borderId="21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vertical="center" wrapText="1"/>
    </xf>
    <xf numFmtId="165" fontId="1" fillId="2" borderId="8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 wrapText="1"/>
    </xf>
    <xf numFmtId="0" fontId="21" fillId="2" borderId="0" xfId="0" applyFont="1" applyFill="1" applyBorder="1" applyAlignment="1" applyProtection="1">
      <alignment horizontal="left" vertical="center" wrapText="1"/>
    </xf>
    <xf numFmtId="165" fontId="23" fillId="2" borderId="0" xfId="0" applyNumberFormat="1" applyFont="1" applyFill="1" applyBorder="1" applyAlignment="1" applyProtection="1">
      <alignment horizontal="center" vertical="center"/>
    </xf>
    <xf numFmtId="165" fontId="1" fillId="2" borderId="0" xfId="0" applyNumberFormat="1" applyFont="1" applyFill="1" applyBorder="1" applyAlignment="1" applyProtection="1">
      <alignment horizontal="center" vertical="center" wrapText="1"/>
    </xf>
    <xf numFmtId="165" fontId="1" fillId="2" borderId="0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vertical="center"/>
    </xf>
    <xf numFmtId="165" fontId="1" fillId="9" borderId="11" xfId="0" applyNumberFormat="1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vertical="center"/>
    </xf>
    <xf numFmtId="0" fontId="1" fillId="2" borderId="19" xfId="0" applyFont="1" applyFill="1" applyBorder="1" applyAlignment="1" applyProtection="1">
      <alignment vertical="center"/>
    </xf>
    <xf numFmtId="0" fontId="0" fillId="2" borderId="18" xfId="0" applyFont="1" applyFill="1" applyBorder="1" applyAlignment="1" applyProtection="1"/>
    <xf numFmtId="0" fontId="1" fillId="2" borderId="12" xfId="0" applyFont="1" applyFill="1" applyBorder="1" applyAlignment="1" applyProtection="1">
      <alignment vertical="center"/>
    </xf>
    <xf numFmtId="0" fontId="1" fillId="2" borderId="13" xfId="0" applyFont="1" applyFill="1" applyBorder="1" applyAlignment="1" applyProtection="1">
      <alignment vertical="center"/>
    </xf>
    <xf numFmtId="0" fontId="0" fillId="2" borderId="14" xfId="0" applyFont="1" applyFill="1" applyBorder="1" applyAlignment="1" applyProtection="1"/>
    <xf numFmtId="0" fontId="20" fillId="13" borderId="21" xfId="0" applyFont="1" applyFill="1" applyBorder="1" applyAlignment="1" applyProtection="1">
      <alignment horizontal="left" vertical="center" wrapText="1"/>
    </xf>
    <xf numFmtId="0" fontId="22" fillId="2" borderId="0" xfId="0" applyFont="1" applyFill="1" applyBorder="1" applyProtection="1"/>
    <xf numFmtId="0" fontId="1" fillId="2" borderId="0" xfId="0" applyFont="1" applyFill="1" applyAlignment="1" applyProtection="1">
      <alignment vertical="center"/>
    </xf>
    <xf numFmtId="165" fontId="1" fillId="12" borderId="8" xfId="0" applyNumberFormat="1" applyFont="1" applyFill="1" applyBorder="1" applyAlignment="1" applyProtection="1">
      <alignment horizontal="center" vertical="center" wrapText="1"/>
      <protection locked="0"/>
    </xf>
    <xf numFmtId="165" fontId="1" fillId="11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165" fontId="1" fillId="2" borderId="8" xfId="0" applyNumberFormat="1" applyFont="1" applyFill="1" applyBorder="1" applyAlignment="1" applyProtection="1">
      <alignment horizontal="center" vertical="center"/>
    </xf>
    <xf numFmtId="0" fontId="10" fillId="2" borderId="22" xfId="0" applyFont="1" applyFill="1" applyBorder="1" applyAlignment="1" applyProtection="1">
      <alignment horizontal="left" vertical="center" wrapText="1"/>
    </xf>
    <xf numFmtId="10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5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wrapText="1"/>
    </xf>
    <xf numFmtId="0" fontId="7" fillId="0" borderId="0" xfId="0" applyFont="1" applyAlignment="1" applyProtection="1">
      <alignment horizont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14" borderId="9" xfId="0" applyFont="1" applyFill="1" applyBorder="1" applyAlignment="1" applyProtection="1">
      <alignment horizontal="right" vertical="center"/>
    </xf>
    <xf numFmtId="0" fontId="12" fillId="14" borderId="10" xfId="0" applyFont="1" applyFill="1" applyBorder="1" applyAlignment="1" applyProtection="1">
      <alignment horizontal="right" vertical="center"/>
    </xf>
    <xf numFmtId="165" fontId="12" fillId="14" borderId="10" xfId="0" applyNumberFormat="1" applyFont="1" applyFill="1" applyBorder="1" applyAlignment="1" applyProtection="1">
      <alignment horizontal="center" vertical="center"/>
    </xf>
    <xf numFmtId="165" fontId="12" fillId="14" borderId="11" xfId="0" applyNumberFormat="1" applyFont="1" applyFill="1" applyBorder="1" applyAlignment="1" applyProtection="1">
      <alignment horizontal="center" vertical="center"/>
    </xf>
    <xf numFmtId="165" fontId="1" fillId="2" borderId="8" xfId="0" applyNumberFormat="1" applyFont="1" applyFill="1" applyBorder="1" applyAlignment="1" applyProtection="1">
      <alignment horizontal="center" vertical="center"/>
    </xf>
    <xf numFmtId="0" fontId="9" fillId="9" borderId="9" xfId="0" applyFont="1" applyFill="1" applyBorder="1" applyAlignment="1" applyProtection="1">
      <alignment horizontal="center" vertical="center"/>
    </xf>
    <xf numFmtId="0" fontId="9" fillId="9" borderId="1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vertical="center" wrapText="1"/>
    </xf>
    <xf numFmtId="0" fontId="22" fillId="2" borderId="8" xfId="0" applyFont="1" applyFill="1" applyBorder="1" applyProtection="1"/>
    <xf numFmtId="0" fontId="1" fillId="2" borderId="8" xfId="0" applyFont="1" applyFill="1" applyBorder="1" applyAlignment="1" applyProtection="1">
      <alignment horizontal="center" vertical="center"/>
    </xf>
    <xf numFmtId="165" fontId="1" fillId="12" borderId="8" xfId="0" applyNumberFormat="1" applyFont="1" applyFill="1" applyBorder="1" applyAlignment="1" applyProtection="1">
      <alignment horizontal="center" vertical="center"/>
      <protection locked="0"/>
    </xf>
    <xf numFmtId="165" fontId="10" fillId="12" borderId="8" xfId="0" applyNumberFormat="1" applyFont="1" applyFill="1" applyBorder="1" applyAlignment="1" applyProtection="1">
      <alignment horizontal="center" vertical="center"/>
      <protection locked="0"/>
    </xf>
    <xf numFmtId="165" fontId="1" fillId="12" borderId="21" xfId="0" applyNumberFormat="1" applyFont="1" applyFill="1" applyBorder="1" applyAlignment="1" applyProtection="1">
      <alignment horizontal="center" vertical="center"/>
      <protection locked="0"/>
    </xf>
    <xf numFmtId="165" fontId="1" fillId="12" borderId="22" xfId="0" applyNumberFormat="1" applyFont="1" applyFill="1" applyBorder="1" applyAlignment="1" applyProtection="1">
      <alignment horizontal="center" vertical="center"/>
      <protection locked="0"/>
    </xf>
    <xf numFmtId="165" fontId="1" fillId="12" borderId="20" xfId="0" applyNumberFormat="1" applyFont="1" applyFill="1" applyBorder="1" applyAlignment="1" applyProtection="1">
      <alignment horizontal="center" vertical="center"/>
      <protection locked="0"/>
    </xf>
    <xf numFmtId="0" fontId="19" fillId="15" borderId="12" xfId="0" applyFont="1" applyFill="1" applyBorder="1" applyAlignment="1" applyProtection="1">
      <alignment horizontal="center" vertical="center" wrapText="1"/>
    </xf>
    <xf numFmtId="0" fontId="19" fillId="15" borderId="13" xfId="0" applyFont="1" applyFill="1" applyBorder="1" applyAlignment="1" applyProtection="1">
      <alignment horizontal="center" vertical="center" wrapText="1"/>
    </xf>
    <xf numFmtId="0" fontId="19" fillId="15" borderId="14" xfId="0" applyFont="1" applyFill="1" applyBorder="1" applyAlignment="1" applyProtection="1">
      <alignment horizontal="center" vertical="center" wrapText="1"/>
    </xf>
    <xf numFmtId="0" fontId="20" fillId="9" borderId="8" xfId="0" applyFont="1" applyFill="1" applyBorder="1" applyAlignment="1" applyProtection="1">
      <alignment horizontal="center" vertical="center"/>
    </xf>
    <xf numFmtId="0" fontId="1" fillId="11" borderId="9" xfId="0" applyFont="1" applyFill="1" applyBorder="1" applyAlignment="1" applyProtection="1">
      <alignment horizontal="left" vertical="center" wrapText="1"/>
    </xf>
    <xf numFmtId="0" fontId="1" fillId="11" borderId="10" xfId="0" applyFont="1" applyFill="1" applyBorder="1" applyAlignment="1" applyProtection="1">
      <alignment horizontal="left" vertical="center"/>
    </xf>
    <xf numFmtId="0" fontId="1" fillId="11" borderId="11" xfId="0" applyFont="1" applyFill="1" applyBorder="1" applyAlignment="1" applyProtection="1">
      <alignment horizontal="left" vertical="center"/>
    </xf>
    <xf numFmtId="0" fontId="18" fillId="4" borderId="9" xfId="0" applyFont="1" applyFill="1" applyBorder="1" applyAlignment="1" applyProtection="1">
      <alignment horizontal="center" vertical="center" wrapText="1"/>
    </xf>
    <xf numFmtId="0" fontId="18" fillId="4" borderId="10" xfId="0" applyFont="1" applyFill="1" applyBorder="1" applyAlignment="1" applyProtection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</xf>
    <xf numFmtId="0" fontId="15" fillId="5" borderId="9" xfId="2" applyFont="1" applyFill="1" applyBorder="1" applyAlignment="1" applyProtection="1">
      <alignment horizontal="left" vertical="center" wrapText="1"/>
    </xf>
    <xf numFmtId="0" fontId="15" fillId="5" borderId="10" xfId="2" applyFont="1" applyFill="1" applyBorder="1" applyAlignment="1" applyProtection="1">
      <alignment horizontal="left" vertical="center" wrapText="1"/>
    </xf>
    <xf numFmtId="0" fontId="15" fillId="5" borderId="11" xfId="2" applyFont="1" applyFill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164" fontId="9" fillId="2" borderId="9" xfId="0" applyNumberFormat="1" applyFont="1" applyFill="1" applyBorder="1" applyAlignment="1" applyProtection="1">
      <alignment horizontal="left" vertical="center" wrapText="1"/>
    </xf>
    <xf numFmtId="164" fontId="9" fillId="2" borderId="10" xfId="0" applyNumberFormat="1" applyFont="1" applyFill="1" applyBorder="1" applyAlignment="1" applyProtection="1">
      <alignment horizontal="left" vertical="center" wrapText="1"/>
    </xf>
    <xf numFmtId="164" fontId="9" fillId="2" borderId="11" xfId="0" applyNumberFormat="1" applyFont="1" applyFill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3" fontId="13" fillId="7" borderId="9" xfId="0" applyNumberFormat="1" applyFont="1" applyFill="1" applyBorder="1" applyAlignment="1" applyProtection="1">
      <alignment horizontal="left" vertical="center" wrapText="1"/>
    </xf>
    <xf numFmtId="3" fontId="13" fillId="7" borderId="10" xfId="0" applyNumberFormat="1" applyFont="1" applyFill="1" applyBorder="1" applyAlignment="1" applyProtection="1">
      <alignment horizontal="left" vertical="center" wrapText="1"/>
    </xf>
    <xf numFmtId="3" fontId="13" fillId="7" borderId="11" xfId="0" applyNumberFormat="1" applyFont="1" applyFill="1" applyBorder="1" applyAlignment="1" applyProtection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115346</xdr:colOff>
      <xdr:row>0</xdr:row>
      <xdr:rowOff>101600</xdr:rowOff>
    </xdr:from>
    <xdr:to>
      <xdr:col>1</xdr:col>
      <xdr:colOff>469900</xdr:colOff>
      <xdr:row>4</xdr:row>
      <xdr:rowOff>146050</xdr:rowOff>
    </xdr:to>
    <xdr:pic>
      <xdr:nvPicPr>
        <xdr:cNvPr id="2" name="Picture 1" descr="CCS_2935_SML_A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6" y="101600"/>
          <a:ext cx="1154654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44450</xdr:rowOff>
    </xdr:from>
    <xdr:to>
      <xdr:col>0</xdr:col>
      <xdr:colOff>1098550</xdr:colOff>
      <xdr:row>0</xdr:row>
      <xdr:rowOff>863600</xdr:rowOff>
    </xdr:to>
    <xdr:pic>
      <xdr:nvPicPr>
        <xdr:cNvPr id="2" name="image00.png" descr="CCS_logo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" y="44450"/>
          <a:ext cx="996950" cy="8191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44450</xdr:colOff>
      <xdr:row>0</xdr:row>
      <xdr:rowOff>4762</xdr:rowOff>
    </xdr:from>
    <xdr:to>
      <xdr:col>1</xdr:col>
      <xdr:colOff>47625</xdr:colOff>
      <xdr:row>0</xdr:row>
      <xdr:rowOff>80962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60850" y="4762"/>
          <a:ext cx="3175" cy="76200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12392025</xdr:colOff>
      <xdr:row>0</xdr:row>
      <xdr:rowOff>76200</xdr:rowOff>
    </xdr:from>
    <xdr:to>
      <xdr:col>1</xdr:col>
      <xdr:colOff>0</xdr:colOff>
      <xdr:row>0</xdr:row>
      <xdr:rowOff>152400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55425" y="76200"/>
          <a:ext cx="3175" cy="76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98051</xdr:colOff>
      <xdr:row>0</xdr:row>
      <xdr:rowOff>38100</xdr:rowOff>
    </xdr:from>
    <xdr:to>
      <xdr:col>0</xdr:col>
      <xdr:colOff>1180394</xdr:colOff>
      <xdr:row>0</xdr:row>
      <xdr:rowOff>828322</xdr:rowOff>
    </xdr:to>
    <xdr:pic>
      <xdr:nvPicPr>
        <xdr:cNvPr id="4" name="image00.png" descr="CCS_logo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051" y="38100"/>
          <a:ext cx="1082343" cy="790222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44450</xdr:colOff>
      <xdr:row>0</xdr:row>
      <xdr:rowOff>4762</xdr:rowOff>
    </xdr:from>
    <xdr:to>
      <xdr:col>1</xdr:col>
      <xdr:colOff>47625</xdr:colOff>
      <xdr:row>0</xdr:row>
      <xdr:rowOff>80962</xdr:rowOff>
    </xdr:to>
    <xdr:pic>
      <xdr:nvPicPr>
        <xdr:cNvPr id="5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03050" y="4762"/>
          <a:ext cx="3175" cy="76200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</xdr:colOff>
      <xdr:row>0</xdr:row>
      <xdr:rowOff>4762</xdr:rowOff>
    </xdr:from>
    <xdr:to>
      <xdr:col>4</xdr:col>
      <xdr:colOff>47625</xdr:colOff>
      <xdr:row>0</xdr:row>
      <xdr:rowOff>80962</xdr:rowOff>
    </xdr:to>
    <xdr:pic>
      <xdr:nvPicPr>
        <xdr:cNvPr id="2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59250" y="4762"/>
          <a:ext cx="3175" cy="762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44450</xdr:colOff>
      <xdr:row>0</xdr:row>
      <xdr:rowOff>4762</xdr:rowOff>
    </xdr:from>
    <xdr:to>
      <xdr:col>4</xdr:col>
      <xdr:colOff>47625</xdr:colOff>
      <xdr:row>0</xdr:row>
      <xdr:rowOff>80962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59250" y="4762"/>
          <a:ext cx="3175" cy="76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120650</xdr:colOff>
      <xdr:row>0</xdr:row>
      <xdr:rowOff>107950</xdr:rowOff>
    </xdr:from>
    <xdr:to>
      <xdr:col>0</xdr:col>
      <xdr:colOff>1193800</xdr:colOff>
      <xdr:row>0</xdr:row>
      <xdr:rowOff>895350</xdr:rowOff>
    </xdr:to>
    <xdr:pic>
      <xdr:nvPicPr>
        <xdr:cNvPr id="4" name="Picture 3" descr="CCS_2935_SML_AW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107950"/>
          <a:ext cx="100330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</sheetPr>
  <dimension ref="A1:C26"/>
  <sheetViews>
    <sheetView tabSelected="1" topLeftCell="A4" workbookViewId="0">
      <selection activeCell="B13" sqref="B13"/>
    </sheetView>
  </sheetViews>
  <sheetFormatPr defaultColWidth="9.1796875" defaultRowHeight="14" x14ac:dyDescent="0.3"/>
  <cols>
    <col min="1" max="1" width="11.453125" style="2" customWidth="1"/>
    <col min="2" max="2" width="57.453125" style="2" customWidth="1"/>
    <col min="3" max="3" width="61.1796875" style="2" customWidth="1"/>
    <col min="4" max="16384" width="9.1796875" style="2"/>
  </cols>
  <sheetData>
    <row r="1" spans="1:3" ht="15" customHeight="1" x14ac:dyDescent="0.35">
      <c r="A1" s="1"/>
      <c r="C1" s="3"/>
    </row>
    <row r="6" spans="1:3" ht="15" customHeight="1" x14ac:dyDescent="0.35">
      <c r="B6" s="87" t="s">
        <v>79</v>
      </c>
      <c r="C6" s="87"/>
    </row>
    <row r="7" spans="1:3" ht="15" customHeight="1" x14ac:dyDescent="0.35">
      <c r="B7" s="53"/>
    </row>
    <row r="8" spans="1:3" ht="15" customHeight="1" x14ac:dyDescent="0.3">
      <c r="B8" s="88" t="s">
        <v>25</v>
      </c>
      <c r="C8" s="88"/>
    </row>
    <row r="9" spans="1:3" ht="15" customHeight="1" x14ac:dyDescent="0.35">
      <c r="B9" s="53"/>
    </row>
    <row r="10" spans="1:3" ht="15" customHeight="1" x14ac:dyDescent="0.35">
      <c r="B10" s="87" t="s">
        <v>22</v>
      </c>
      <c r="C10" s="87"/>
    </row>
    <row r="11" spans="1:3" ht="15" customHeight="1" x14ac:dyDescent="0.35">
      <c r="B11" s="53"/>
    </row>
    <row r="12" spans="1:3" s="5" customFormat="1" ht="24.5" customHeight="1" x14ac:dyDescent="0.35">
      <c r="B12" s="88" t="s">
        <v>26</v>
      </c>
      <c r="C12" s="88"/>
    </row>
    <row r="14" spans="1:3" ht="15" customHeight="1" x14ac:dyDescent="0.35">
      <c r="B14" s="89" t="s">
        <v>23</v>
      </c>
      <c r="C14" s="90"/>
    </row>
    <row r="15" spans="1:3" ht="15" customHeight="1" thickBot="1" x14ac:dyDescent="0.35"/>
    <row r="16" spans="1:3" ht="22" customHeight="1" thickBot="1" x14ac:dyDescent="0.45">
      <c r="B16" s="85"/>
      <c r="C16" s="86"/>
    </row>
    <row r="19" spans="1:3" ht="15" customHeight="1" x14ac:dyDescent="0.3">
      <c r="C19" s="3"/>
    </row>
    <row r="20" spans="1:3" ht="15" customHeight="1" x14ac:dyDescent="0.3">
      <c r="A20" s="4" t="s">
        <v>24</v>
      </c>
    </row>
    <row r="26" spans="1:3" ht="15" customHeight="1" x14ac:dyDescent="0.3">
      <c r="C26" s="3"/>
    </row>
  </sheetData>
  <sheetProtection algorithmName="SHA-512" hashValue="/TfMmVf1WjxCZ+zlYLyZZe3St12P9ToUJmFBY5mKvm2RLBOujCG2TDZwt0q4sdetLWit5FGKI6iTnMR1MAuubQ==" saltValue="IBZRcavEfQjsQjYgiJfL8w==" spinCount="100000" sheet="1" objects="1" scenarios="1"/>
  <mergeCells count="6">
    <mergeCell ref="B16:C16"/>
    <mergeCell ref="B6:C6"/>
    <mergeCell ref="B8:C8"/>
    <mergeCell ref="B10:C10"/>
    <mergeCell ref="B12:C12"/>
    <mergeCell ref="B14:C1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5"/>
  <sheetViews>
    <sheetView workbookViewId="0">
      <selection activeCell="A12" sqref="A12"/>
    </sheetView>
  </sheetViews>
  <sheetFormatPr defaultColWidth="8.7265625" defaultRowHeight="12.5" x14ac:dyDescent="0.25"/>
  <cols>
    <col min="1" max="1" width="60.36328125" style="19" customWidth="1"/>
    <col min="2" max="2" width="40" style="19" customWidth="1"/>
    <col min="3" max="4" width="16.54296875" style="19" customWidth="1"/>
    <col min="5" max="5" width="8.08984375" style="19" customWidth="1"/>
    <col min="6" max="6" width="8.90625" style="19" customWidth="1"/>
    <col min="7" max="16384" width="8.7265625" style="19"/>
  </cols>
  <sheetData>
    <row r="1" spans="1:6" ht="75" customHeight="1" x14ac:dyDescent="0.25">
      <c r="A1" s="91" t="s">
        <v>43</v>
      </c>
      <c r="B1" s="92"/>
      <c r="C1" s="92"/>
      <c r="D1" s="92"/>
      <c r="E1" s="92"/>
      <c r="F1" s="93"/>
    </row>
    <row r="3" spans="1:6" ht="12.5" customHeight="1" x14ac:dyDescent="0.25">
      <c r="A3" s="94" t="s">
        <v>44</v>
      </c>
      <c r="B3" s="95"/>
      <c r="C3" s="95"/>
      <c r="D3" s="95"/>
      <c r="E3" s="95"/>
      <c r="F3" s="96"/>
    </row>
    <row r="4" spans="1:6" ht="12.5" customHeight="1" x14ac:dyDescent="0.25">
      <c r="A4" s="97"/>
      <c r="B4" s="98"/>
      <c r="C4" s="98"/>
      <c r="D4" s="98"/>
      <c r="E4" s="98"/>
      <c r="F4" s="99"/>
    </row>
    <row r="5" spans="1:6" ht="12.5" customHeight="1" x14ac:dyDescent="0.25">
      <c r="A5" s="97"/>
      <c r="B5" s="98"/>
      <c r="C5" s="98"/>
      <c r="D5" s="98"/>
      <c r="E5" s="98"/>
      <c r="F5" s="99"/>
    </row>
    <row r="6" spans="1:6" ht="12.5" customHeight="1" x14ac:dyDescent="0.25">
      <c r="A6" s="100"/>
      <c r="B6" s="101"/>
      <c r="C6" s="101"/>
      <c r="D6" s="101"/>
      <c r="E6" s="101"/>
      <c r="F6" s="102"/>
    </row>
    <row r="9" spans="1:6" ht="13" x14ac:dyDescent="0.25">
      <c r="A9" s="20" t="s">
        <v>45</v>
      </c>
      <c r="B9" s="21"/>
      <c r="C9" s="22"/>
      <c r="D9" s="22"/>
      <c r="E9" s="22"/>
      <c r="F9" s="23"/>
    </row>
    <row r="10" spans="1:6" ht="13" x14ac:dyDescent="0.25">
      <c r="A10" s="24"/>
      <c r="B10" s="25"/>
      <c r="C10" s="26"/>
      <c r="D10" s="26"/>
      <c r="E10" s="26"/>
      <c r="F10" s="27"/>
    </row>
    <row r="11" spans="1:6" x14ac:dyDescent="0.25">
      <c r="A11" s="28" t="s">
        <v>46</v>
      </c>
      <c r="B11" s="25"/>
      <c r="C11" s="26"/>
      <c r="D11" s="26"/>
      <c r="E11" s="26"/>
      <c r="F11" s="27"/>
    </row>
    <row r="12" spans="1:6" x14ac:dyDescent="0.25">
      <c r="A12" s="52" t="s">
        <v>47</v>
      </c>
      <c r="B12" s="25"/>
      <c r="C12" s="26"/>
      <c r="D12" s="26"/>
      <c r="E12" s="26"/>
      <c r="F12" s="27"/>
    </row>
    <row r="13" spans="1:6" x14ac:dyDescent="0.25">
      <c r="A13" s="29"/>
      <c r="B13" s="25"/>
      <c r="C13" s="26"/>
      <c r="D13" s="26"/>
      <c r="E13" s="26"/>
      <c r="F13" s="27"/>
    </row>
    <row r="14" spans="1:6" ht="13" x14ac:dyDescent="0.3">
      <c r="A14" s="30" t="s">
        <v>48</v>
      </c>
      <c r="B14" s="31" t="s">
        <v>49</v>
      </c>
      <c r="C14" s="32"/>
      <c r="D14" s="26"/>
      <c r="E14" s="26"/>
      <c r="F14" s="27"/>
    </row>
    <row r="15" spans="1:6" ht="13" x14ac:dyDescent="0.3">
      <c r="A15" s="33"/>
      <c r="B15" s="34"/>
      <c r="C15" s="32"/>
      <c r="D15" s="26"/>
      <c r="E15" s="26"/>
      <c r="F15" s="27"/>
    </row>
    <row r="16" spans="1:6" x14ac:dyDescent="0.25">
      <c r="A16" s="35" t="s">
        <v>51</v>
      </c>
      <c r="B16" s="36" t="s">
        <v>50</v>
      </c>
      <c r="C16" s="37"/>
      <c r="D16" s="26"/>
      <c r="E16" s="26"/>
      <c r="F16" s="27"/>
    </row>
    <row r="17" spans="1:6" ht="13" x14ac:dyDescent="0.25">
      <c r="A17" s="38"/>
      <c r="B17" s="39"/>
      <c r="C17" s="37"/>
      <c r="D17" s="26"/>
      <c r="E17" s="26"/>
      <c r="F17" s="27"/>
    </row>
    <row r="18" spans="1:6" ht="13" x14ac:dyDescent="0.25">
      <c r="A18" s="45"/>
      <c r="B18" s="46"/>
      <c r="C18" s="37"/>
      <c r="D18" s="26"/>
      <c r="E18" s="26"/>
      <c r="F18" s="27"/>
    </row>
    <row r="19" spans="1:6" ht="13" x14ac:dyDescent="0.25">
      <c r="A19" s="45"/>
      <c r="B19" s="46"/>
      <c r="C19" s="37"/>
      <c r="D19" s="26"/>
      <c r="E19" s="26"/>
      <c r="F19" s="27"/>
    </row>
    <row r="20" spans="1:6" x14ac:dyDescent="0.25">
      <c r="A20" s="40"/>
      <c r="B20" s="41"/>
      <c r="C20" s="41"/>
      <c r="D20" s="42"/>
      <c r="E20" s="42"/>
      <c r="F20" s="43"/>
    </row>
    <row r="22" spans="1:6" x14ac:dyDescent="0.25">
      <c r="A22" s="44"/>
    </row>
    <row r="23" spans="1:6" x14ac:dyDescent="0.25">
      <c r="A23" s="44"/>
    </row>
    <row r="24" spans="1:6" x14ac:dyDescent="0.25">
      <c r="A24" s="44"/>
    </row>
    <row r="25" spans="1:6" x14ac:dyDescent="0.25">
      <c r="A25" s="44"/>
    </row>
  </sheetData>
  <sheetProtection algorithmName="SHA-512" hashValue="9IJSifMvXoqJzMqsQ9Tq8WN2CNpGMJfeAqwtVtfFzZz9k8tN/9YTh/h/kHQDKXArXUvNw1wdWkWef52REz1kZw==" saltValue="BF1urZlvCygglKkwjgm6Qw==" spinCount="100000" sheet="1" objects="1" scenarios="1"/>
  <mergeCells count="2">
    <mergeCell ref="A1:F1"/>
    <mergeCell ref="A3:F6"/>
  </mergeCells>
  <hyperlinks>
    <hyperlink ref="A11" location="Coversheet!A1" display="Coversheet"/>
    <hyperlink ref="B16" location="'Lot 3'!A1" display="Lot 3"/>
    <hyperlink ref="A12" location="'Instructions Please Read'!A1" display="Pricing Instructions Please Read"/>
  </hyperlink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7"/>
  <sheetViews>
    <sheetView workbookViewId="0">
      <selection activeCell="A33" sqref="A33"/>
    </sheetView>
  </sheetViews>
  <sheetFormatPr defaultColWidth="8.1796875" defaultRowHeight="14.5" x14ac:dyDescent="0.35"/>
  <cols>
    <col min="1" max="1" width="166.90625" style="18" customWidth="1"/>
    <col min="2" max="2" width="8.1796875" style="8"/>
    <col min="3" max="3" width="13.1796875" style="8" customWidth="1"/>
    <col min="4" max="16384" width="8.1796875" style="8"/>
  </cols>
  <sheetData>
    <row r="1" spans="1:8" ht="75" customHeight="1" thickBot="1" x14ac:dyDescent="0.4">
      <c r="A1" s="6" t="s">
        <v>42</v>
      </c>
      <c r="B1" s="7"/>
      <c r="C1" s="7"/>
      <c r="D1" s="7"/>
      <c r="E1" s="7"/>
      <c r="F1" s="7"/>
      <c r="G1" s="7"/>
      <c r="H1" s="7"/>
    </row>
    <row r="2" spans="1:8" ht="15" thickBot="1" x14ac:dyDescent="0.4">
      <c r="A2" s="47" t="s">
        <v>52</v>
      </c>
    </row>
    <row r="3" spans="1:8" ht="64.5" customHeight="1" x14ac:dyDescent="0.35">
      <c r="A3" s="9" t="s">
        <v>77</v>
      </c>
    </row>
    <row r="4" spans="1:8" x14ac:dyDescent="0.35">
      <c r="A4" s="10" t="s">
        <v>40</v>
      </c>
    </row>
    <row r="5" spans="1:8" x14ac:dyDescent="0.35">
      <c r="A5" s="10"/>
    </row>
    <row r="6" spans="1:8" x14ac:dyDescent="0.35">
      <c r="A6" s="10" t="s">
        <v>27</v>
      </c>
    </row>
    <row r="7" spans="1:8" x14ac:dyDescent="0.35">
      <c r="A7" s="10"/>
    </row>
    <row r="8" spans="1:8" x14ac:dyDescent="0.35">
      <c r="A8" s="10" t="s">
        <v>28</v>
      </c>
    </row>
    <row r="9" spans="1:8" x14ac:dyDescent="0.35">
      <c r="A9" s="10"/>
    </row>
    <row r="10" spans="1:8" x14ac:dyDescent="0.35">
      <c r="A10" s="10" t="s">
        <v>29</v>
      </c>
    </row>
    <row r="11" spans="1:8" ht="15" thickBot="1" x14ac:dyDescent="0.4">
      <c r="A11" s="11"/>
    </row>
    <row r="12" spans="1:8" ht="15" thickBot="1" x14ac:dyDescent="0.4">
      <c r="A12" s="12"/>
    </row>
    <row r="13" spans="1:8" ht="26.25" customHeight="1" x14ac:dyDescent="0.35">
      <c r="A13" s="9" t="s">
        <v>30</v>
      </c>
    </row>
    <row r="14" spans="1:8" ht="25" x14ac:dyDescent="0.35">
      <c r="A14" s="10" t="s">
        <v>80</v>
      </c>
    </row>
    <row r="15" spans="1:8" x14ac:dyDescent="0.35">
      <c r="A15" s="10"/>
    </row>
    <row r="16" spans="1:8" x14ac:dyDescent="0.35">
      <c r="A16" s="10" t="s">
        <v>31</v>
      </c>
    </row>
    <row r="17" spans="1:1" ht="15" thickBot="1" x14ac:dyDescent="0.4">
      <c r="A17" s="11"/>
    </row>
    <row r="18" spans="1:1" ht="15" thickBot="1" x14ac:dyDescent="0.4">
      <c r="A18" s="12"/>
    </row>
    <row r="19" spans="1:1" ht="15" thickBot="1" x14ac:dyDescent="0.4">
      <c r="A19" s="13" t="s">
        <v>32</v>
      </c>
    </row>
    <row r="20" spans="1:1" x14ac:dyDescent="0.35">
      <c r="A20" s="9"/>
    </row>
    <row r="21" spans="1:1" x14ac:dyDescent="0.35">
      <c r="A21" s="14" t="s">
        <v>81</v>
      </c>
    </row>
    <row r="22" spans="1:1" x14ac:dyDescent="0.35">
      <c r="A22" s="14"/>
    </row>
    <row r="23" spans="1:1" ht="58" customHeight="1" x14ac:dyDescent="0.35">
      <c r="A23" s="48" t="s">
        <v>82</v>
      </c>
    </row>
    <row r="24" spans="1:1" ht="71" customHeight="1" x14ac:dyDescent="0.35">
      <c r="A24" s="51" t="s">
        <v>83</v>
      </c>
    </row>
    <row r="25" spans="1:1" ht="57.5" customHeight="1" x14ac:dyDescent="0.35">
      <c r="A25" s="49" t="s">
        <v>84</v>
      </c>
    </row>
    <row r="26" spans="1:1" ht="27.5" customHeight="1" thickBot="1" x14ac:dyDescent="0.4">
      <c r="A26" s="12" t="s">
        <v>33</v>
      </c>
    </row>
    <row r="27" spans="1:1" ht="23.5" customHeight="1" thickBot="1" x14ac:dyDescent="0.4">
      <c r="A27" s="15" t="s">
        <v>85</v>
      </c>
    </row>
    <row r="28" spans="1:1" ht="21" customHeight="1" x14ac:dyDescent="0.35">
      <c r="A28" s="50" t="s">
        <v>34</v>
      </c>
    </row>
    <row r="29" spans="1:1" ht="21" customHeight="1" x14ac:dyDescent="0.35">
      <c r="A29" s="50" t="s">
        <v>35</v>
      </c>
    </row>
    <row r="30" spans="1:1" ht="21" customHeight="1" x14ac:dyDescent="0.35">
      <c r="A30" s="10" t="s">
        <v>36</v>
      </c>
    </row>
    <row r="31" spans="1:1" ht="21" customHeight="1" x14ac:dyDescent="0.35">
      <c r="A31" s="10" t="s">
        <v>37</v>
      </c>
    </row>
    <row r="32" spans="1:1" ht="21" customHeight="1" x14ac:dyDescent="0.35">
      <c r="A32" s="84" t="s">
        <v>78</v>
      </c>
    </row>
    <row r="33" spans="1:1" ht="57" customHeight="1" x14ac:dyDescent="0.35">
      <c r="A33" s="10" t="s">
        <v>38</v>
      </c>
    </row>
    <row r="34" spans="1:1" ht="22" customHeight="1" x14ac:dyDescent="0.35">
      <c r="A34" s="10" t="s">
        <v>58</v>
      </c>
    </row>
    <row r="35" spans="1:1" ht="19" customHeight="1" x14ac:dyDescent="0.35">
      <c r="A35" s="10" t="s">
        <v>41</v>
      </c>
    </row>
    <row r="36" spans="1:1" ht="15" thickBot="1" x14ac:dyDescent="0.4">
      <c r="A36" s="16" t="s">
        <v>39</v>
      </c>
    </row>
    <row r="37" spans="1:1" ht="20.5" customHeight="1" thickBot="1" x14ac:dyDescent="0.4">
      <c r="A37" s="17" t="s">
        <v>86</v>
      </c>
    </row>
  </sheetData>
  <sheetProtection algorithmName="SHA-512" hashValue="DJmEMxZFLLFUXLe6e3qt6nXotNGGe4ZJsbg8WKfzzM+9m6HSXfxA//nBWlkDkVF2KzGjQrZZvIwuiC9TxMBGiA==" saltValue="pqxFVVUAaNZu5YY/pU5oKg==" spinCount="100000" sheet="1" objects="1" scenarios="1"/>
  <hyperlinks>
    <hyperlink ref="A2" location="Index!A1" display="Click to return to Index Page"/>
  </hyperlink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M87"/>
  <sheetViews>
    <sheetView workbookViewId="0">
      <selection activeCell="A6" sqref="A6:M6"/>
    </sheetView>
  </sheetViews>
  <sheetFormatPr defaultColWidth="8.7265625" defaultRowHeight="14.5" x14ac:dyDescent="0.35"/>
  <cols>
    <col min="1" max="1" width="20.90625" style="54" customWidth="1"/>
    <col min="2" max="5" width="13.54296875" style="54" customWidth="1"/>
    <col min="6" max="6" width="14.54296875" style="54" customWidth="1"/>
    <col min="7" max="11" width="12.1796875" style="54" customWidth="1"/>
    <col min="12" max="12" width="10.81640625" style="54" customWidth="1"/>
    <col min="13" max="13" width="1.36328125" style="54" customWidth="1"/>
    <col min="14" max="14" width="3.6328125" style="54" customWidth="1"/>
    <col min="15" max="16384" width="8.7265625" style="54"/>
  </cols>
  <sheetData>
    <row r="1" spans="1:13" ht="75" customHeight="1" x14ac:dyDescent="0.35">
      <c r="A1" s="125" t="s">
        <v>56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/>
    </row>
    <row r="2" spans="1:13" ht="20" customHeight="1" x14ac:dyDescent="0.35">
      <c r="A2" s="128" t="s">
        <v>52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3" spans="1:13" ht="20" customHeight="1" x14ac:dyDescent="0.35">
      <c r="A3" s="131" t="s">
        <v>53</v>
      </c>
      <c r="B3" s="132"/>
      <c r="C3" s="133">
        <f>Coversheet!B16</f>
        <v>0</v>
      </c>
      <c r="D3" s="134"/>
      <c r="E3" s="134"/>
      <c r="F3" s="134"/>
      <c r="G3" s="134"/>
      <c r="H3" s="134"/>
      <c r="I3" s="134"/>
      <c r="J3" s="134"/>
      <c r="K3" s="134"/>
      <c r="L3" s="134"/>
      <c r="M3" s="135"/>
    </row>
    <row r="4" spans="1:13" ht="20" customHeight="1" x14ac:dyDescent="0.35">
      <c r="A4" s="131" t="s">
        <v>54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2"/>
    </row>
    <row r="5" spans="1:13" ht="35.5" customHeight="1" x14ac:dyDescent="0.35">
      <c r="A5" s="137" t="s">
        <v>55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9"/>
    </row>
    <row r="6" spans="1:13" ht="49" customHeight="1" x14ac:dyDescent="0.35">
      <c r="A6" s="122" t="s">
        <v>72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4"/>
    </row>
    <row r="7" spans="1:13" ht="21.5" customHeight="1" x14ac:dyDescent="0.35">
      <c r="A7" s="55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ht="21.5" customHeight="1" x14ac:dyDescent="0.35">
      <c r="A8" s="118" t="s">
        <v>57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20"/>
    </row>
    <row r="9" spans="1:13" ht="20" customHeight="1" x14ac:dyDescent="0.35">
      <c r="A9" s="57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9"/>
    </row>
    <row r="10" spans="1:13" ht="20" customHeight="1" x14ac:dyDescent="0.35">
      <c r="A10" s="57"/>
      <c r="B10" s="121" t="s">
        <v>60</v>
      </c>
      <c r="C10" s="121"/>
      <c r="D10" s="121"/>
      <c r="E10" s="121"/>
      <c r="F10" s="121" t="s">
        <v>61</v>
      </c>
      <c r="G10" s="121"/>
      <c r="H10" s="121"/>
      <c r="I10" s="121"/>
      <c r="J10" s="121"/>
      <c r="K10" s="121"/>
      <c r="L10" s="58"/>
      <c r="M10" s="59"/>
    </row>
    <row r="11" spans="1:13" ht="80.5" customHeight="1" x14ac:dyDescent="0.35">
      <c r="A11" s="60" t="s">
        <v>0</v>
      </c>
      <c r="B11" s="60" t="s">
        <v>67</v>
      </c>
      <c r="C11" s="60" t="s">
        <v>68</v>
      </c>
      <c r="D11" s="60" t="s">
        <v>69</v>
      </c>
      <c r="E11" s="60" t="s">
        <v>70</v>
      </c>
      <c r="F11" s="60" t="s">
        <v>62</v>
      </c>
      <c r="G11" s="60" t="s">
        <v>66</v>
      </c>
      <c r="H11" s="60" t="s">
        <v>63</v>
      </c>
      <c r="I11" s="60" t="s">
        <v>64</v>
      </c>
      <c r="J11" s="60" t="s">
        <v>65</v>
      </c>
      <c r="K11" s="60" t="s">
        <v>5</v>
      </c>
      <c r="L11" s="61" t="s">
        <v>71</v>
      </c>
      <c r="M11" s="59"/>
    </row>
    <row r="12" spans="1:13" ht="26" customHeight="1" x14ac:dyDescent="0.35">
      <c r="A12" s="62" t="s">
        <v>6</v>
      </c>
      <c r="B12" s="80"/>
      <c r="C12" s="80"/>
      <c r="D12" s="80"/>
      <c r="E12" s="80"/>
      <c r="F12" s="81"/>
      <c r="G12" s="80"/>
      <c r="H12" s="80"/>
      <c r="I12" s="80"/>
      <c r="J12" s="80"/>
      <c r="K12" s="80"/>
      <c r="L12" s="63" t="str">
        <f>IF(B12="","",SUM(B12+C12+D12+E12+G12+H12+I12+J12))</f>
        <v/>
      </c>
      <c r="M12" s="59"/>
    </row>
    <row r="13" spans="1:13" ht="28" customHeight="1" x14ac:dyDescent="0.35">
      <c r="A13" s="64"/>
      <c r="B13" s="65" t="str">
        <f>IF(B12="","",IF(B12&lt;0.01,"Cell B12 is Non Compliant no zero bids",""))</f>
        <v/>
      </c>
      <c r="C13" s="65" t="str">
        <f>IF(C12="","",IF(C12&lt;0.01,"Cell C12 is Non Compliant no zero bids",""))</f>
        <v/>
      </c>
      <c r="D13" s="65" t="str">
        <f>IF(D12="","",IF(D12&lt;0.01,"Cell D12 is Non Compliant no zero bids",""))</f>
        <v/>
      </c>
      <c r="E13" s="65" t="str">
        <f>IF(E12="","",IF(E12&lt;0.01,"Cell E12 is Non Compliant no zero bids",""))</f>
        <v/>
      </c>
      <c r="F13" s="65"/>
      <c r="G13" s="65" t="str">
        <f>IF(G12="","",IF(G12&lt;0.01,"Cell G12 is Non Compliant no zero bids",""))</f>
        <v/>
      </c>
      <c r="H13" s="65" t="str">
        <f>IF(H12="","",IF(H12&lt;0.01,"Cell H12 is Non Compliant no zero bids",""))</f>
        <v/>
      </c>
      <c r="I13" s="65" t="str">
        <f>IF(I12="","",IF(I12&lt;0.01,"Cell I12 is Non Compliant no zero bids",""))</f>
        <v/>
      </c>
      <c r="J13" s="65" t="str">
        <f>IF(J12="","",IF(J12&lt;0.01,"Cell J is Non Compliant no zero bids",""))</f>
        <v/>
      </c>
      <c r="K13" s="65" t="str">
        <f>IF(K12="","",IF(K12&lt;0.01,"Cell K12 is Non Compliant no zero bids",""))</f>
        <v/>
      </c>
      <c r="L13" s="66"/>
      <c r="M13" s="59"/>
    </row>
    <row r="14" spans="1:13" ht="26" customHeight="1" x14ac:dyDescent="0.35">
      <c r="A14" s="62" t="s">
        <v>7</v>
      </c>
      <c r="B14" s="80"/>
      <c r="C14" s="80"/>
      <c r="D14" s="80"/>
      <c r="E14" s="80"/>
      <c r="F14" s="81"/>
      <c r="G14" s="80"/>
      <c r="H14" s="80"/>
      <c r="I14" s="80"/>
      <c r="J14" s="80"/>
      <c r="K14" s="80"/>
      <c r="L14" s="83" t="str">
        <f>IF(B14="","",SUM(B14+C14+D14+E14+G14+H14+I14+J14))</f>
        <v/>
      </c>
      <c r="M14" s="59"/>
    </row>
    <row r="15" spans="1:13" ht="26" customHeight="1" x14ac:dyDescent="0.35">
      <c r="A15" s="64"/>
      <c r="B15" s="65" t="str">
        <f>IF(B14="","",IF(B14&lt;0.01,"Cell B14 is Non Compliant no zero bids",""))</f>
        <v/>
      </c>
      <c r="C15" s="65" t="str">
        <f>IF(C14="","",IF(C14&lt;0.01,"Cell C14 is Non Compliant no zero bids",""))</f>
        <v/>
      </c>
      <c r="D15" s="65" t="str">
        <f>IF(D14="","",IF(D14&lt;0.01,"Cell D14 is Non Compliant no zero bids",""))</f>
        <v/>
      </c>
      <c r="E15" s="65" t="str">
        <f>IF(E14="","",IF(E14&lt;0.01,"Cell E14 is Non Compliant no zero bids",""))</f>
        <v/>
      </c>
      <c r="F15" s="67"/>
      <c r="G15" s="65" t="str">
        <f>IF(G14="","",IF(G14&lt;0.01,"Cell G14 is Non Compliant no zero bids",""))</f>
        <v/>
      </c>
      <c r="H15" s="65" t="str">
        <f>IF(H14="","",IF(H14&lt;0.01,"Cell C14 is Non Compliant no zero bids",""))</f>
        <v/>
      </c>
      <c r="I15" s="65" t="str">
        <f>IF(I14="","",IF(I14&lt;0.01,"Cell D14 is Non Compliant no zero bids",""))</f>
        <v/>
      </c>
      <c r="J15" s="65" t="str">
        <f>IF(J14="","",IF(J14&lt;0.01,"Cell J14 is Non Compliant no zero bids",""))</f>
        <v/>
      </c>
      <c r="K15" s="65" t="str">
        <f>IF(K14="","",IF(K14&lt;0.01,"Cell K14 is Non Compliant no zero bids",""))</f>
        <v/>
      </c>
      <c r="L15" s="68"/>
      <c r="M15" s="59"/>
    </row>
    <row r="16" spans="1:13" ht="26" customHeight="1" x14ac:dyDescent="0.35">
      <c r="A16" s="62" t="s">
        <v>8</v>
      </c>
      <c r="B16" s="80"/>
      <c r="C16" s="80"/>
      <c r="D16" s="80"/>
      <c r="E16" s="80"/>
      <c r="F16" s="81"/>
      <c r="G16" s="80"/>
      <c r="H16" s="80"/>
      <c r="I16" s="80"/>
      <c r="J16" s="80"/>
      <c r="K16" s="80"/>
      <c r="L16" s="83" t="str">
        <f>IF(B16="","",SUM(B16+C16+D16+E16+G16+H16+I16+J16))</f>
        <v/>
      </c>
      <c r="M16" s="59"/>
    </row>
    <row r="17" spans="1:13" ht="26" customHeight="1" x14ac:dyDescent="0.35">
      <c r="A17" s="64"/>
      <c r="B17" s="65" t="str">
        <f>IF(B16="","",IF(B16&lt;0.01,"Cell B16 is Non Compliant no zero bids",""))</f>
        <v/>
      </c>
      <c r="C17" s="65" t="str">
        <f>IF(C16="","",IF(C16&lt;0.01,"Cell C16 is Non Compliant no zero bids",""))</f>
        <v/>
      </c>
      <c r="D17" s="65" t="str">
        <f>IF(D16="","",IF(D16&lt;0.01,"Cell D16 is Non Compliant no zero bids",""))</f>
        <v/>
      </c>
      <c r="E17" s="65" t="str">
        <f>IF(E16="","",IF(E16&lt;0.01,"Cell E16 is Non Compliant no zero bids",""))</f>
        <v/>
      </c>
      <c r="F17" s="67"/>
      <c r="G17" s="65" t="str">
        <f>IF(G16="","",IF(G16&lt;0.01,"Cell B16 is Non Compliant no zero bids",""))</f>
        <v/>
      </c>
      <c r="H17" s="65" t="str">
        <f>IF(H16="","",IF(H16&lt;0.01,"Cell C16 is Non Compliant no zero bids",""))</f>
        <v/>
      </c>
      <c r="I17" s="65" t="str">
        <f>IF(I16="","",IF(I16&lt;0.01,"Cell D16 is Non Compliant no zero bids",""))</f>
        <v/>
      </c>
      <c r="J17" s="65" t="str">
        <f>IF(J16="","",IF(J16&lt;0.01,"Cell E16 is Non Compliant no zero bids",""))</f>
        <v/>
      </c>
      <c r="K17" s="65" t="str">
        <f>IF(K16="","",IF(K16&lt;0.01,"Cell K16 is Non Compliant no zero bids",""))</f>
        <v/>
      </c>
      <c r="L17" s="68"/>
      <c r="M17" s="59"/>
    </row>
    <row r="18" spans="1:13" ht="26" customHeight="1" x14ac:dyDescent="0.35">
      <c r="A18" s="62" t="s">
        <v>9</v>
      </c>
      <c r="B18" s="80"/>
      <c r="C18" s="80"/>
      <c r="D18" s="80"/>
      <c r="E18" s="80"/>
      <c r="F18" s="81"/>
      <c r="G18" s="80"/>
      <c r="H18" s="80"/>
      <c r="I18" s="80"/>
      <c r="J18" s="80"/>
      <c r="K18" s="80"/>
      <c r="L18" s="83" t="str">
        <f>IF(B18="","",SUM(B18+C18+D18+E18+G18+H18+I18+J18))</f>
        <v/>
      </c>
      <c r="M18" s="59"/>
    </row>
    <row r="19" spans="1:13" ht="26" customHeight="1" x14ac:dyDescent="0.35">
      <c r="A19" s="64"/>
      <c r="B19" s="65" t="str">
        <f>IF(B18="","",IF(B18&lt;0.01,"Cell B18 is Non Compliant no zero bids",""))</f>
        <v/>
      </c>
      <c r="C19" s="65" t="str">
        <f>IF(C18="","",IF(C18&lt;0.01,"Cell C18 is Non Compliant no zero bids",""))</f>
        <v/>
      </c>
      <c r="D19" s="65" t="str">
        <f>IF(D18="","",IF(D18&lt;0.01,"Cell D18 is Non Compliant no zero bids",""))</f>
        <v/>
      </c>
      <c r="E19" s="65" t="str">
        <f>IF(E18="","",IF(E18&lt;0.01,"Cell E18 is Non Compliant no zero bids",""))</f>
        <v/>
      </c>
      <c r="F19" s="67"/>
      <c r="G19" s="65" t="str">
        <f>IF(G18="","",IF(G18&lt;0.01,"Cell B18 is Non Compliant no zero bids",""))</f>
        <v/>
      </c>
      <c r="H19" s="65" t="str">
        <f>IF(H18="","",IF(H18&lt;0.01,"Cell C18 is Non Compliant no zero bids",""))</f>
        <v/>
      </c>
      <c r="I19" s="65" t="str">
        <f>IF(I18="","",IF(I18&lt;0.01,"Cell D18 is Non Compliant no zero bids",""))</f>
        <v/>
      </c>
      <c r="J19" s="65" t="str">
        <f>IF(J18="","",IF(J18&lt;0.01,"Cell E18 is Non Compliant no zero bids",""))</f>
        <v/>
      </c>
      <c r="K19" s="65" t="str">
        <f>IF(K18="","",IF(K18&lt;0.01,"Cell K18 is Non Compliant no zero bids",""))</f>
        <v/>
      </c>
      <c r="L19" s="68"/>
      <c r="M19" s="59"/>
    </row>
    <row r="20" spans="1:13" ht="26" customHeight="1" x14ac:dyDescent="0.35">
      <c r="A20" s="62" t="s">
        <v>10</v>
      </c>
      <c r="B20" s="80"/>
      <c r="C20" s="80"/>
      <c r="D20" s="80"/>
      <c r="E20" s="80"/>
      <c r="F20" s="81"/>
      <c r="G20" s="80"/>
      <c r="H20" s="80"/>
      <c r="I20" s="80"/>
      <c r="J20" s="80"/>
      <c r="K20" s="80"/>
      <c r="L20" s="83" t="str">
        <f>IF(B20="","",SUM(B20+C20+D20+E20+G20+H20+I20+J20))</f>
        <v/>
      </c>
      <c r="M20" s="59"/>
    </row>
    <row r="21" spans="1:13" ht="26" customHeight="1" x14ac:dyDescent="0.35">
      <c r="A21" s="64"/>
      <c r="B21" s="65" t="str">
        <f>IF(B20="","",IF(B20&lt;0.01,"Cell B20 is Non Compliant no zero bids",""))</f>
        <v/>
      </c>
      <c r="C21" s="65" t="str">
        <f>IF(C20="","",IF(C20&lt;0.01,"Cell C20 is Non Compliant no zero bids",""))</f>
        <v/>
      </c>
      <c r="D21" s="65" t="str">
        <f>IF(D20="","",IF(D20&lt;0.01,"Cell D20 is Non Compliant no zero bids",""))</f>
        <v/>
      </c>
      <c r="E21" s="65" t="str">
        <f>IF(E20="","",IF(E20&lt;0.01,"Cell E20 is Non Compliant no zero bids",""))</f>
        <v/>
      </c>
      <c r="F21" s="67"/>
      <c r="G21" s="65" t="str">
        <f>IF(G20="","",IF(G20&lt;0.01,"Cell G20 is Non Compliant no zero bids",""))</f>
        <v/>
      </c>
      <c r="H21" s="65" t="str">
        <f>IF(H20="","",IF(H20&lt;0.01,"Cell H20 is Non Compliant no zero bids",""))</f>
        <v/>
      </c>
      <c r="I21" s="65" t="str">
        <f>IF(I20="","",IF(I20&lt;0.01,"Cell I20 is Non Compliant no zero bids",""))</f>
        <v/>
      </c>
      <c r="J21" s="65" t="str">
        <f>IF(J20="","",IF(J20&lt;0.01,"Cell J20 is Non Compliant no zero bids",""))</f>
        <v/>
      </c>
      <c r="K21" s="65" t="str">
        <f>IF(K20="","",IF(K20&lt;0.01,"Cell K20 is Non Compliant no zero bids",""))</f>
        <v/>
      </c>
      <c r="L21" s="68"/>
      <c r="M21" s="59"/>
    </row>
    <row r="22" spans="1:13" ht="26" customHeight="1" x14ac:dyDescent="0.35">
      <c r="A22" s="62" t="s">
        <v>11</v>
      </c>
      <c r="B22" s="80"/>
      <c r="C22" s="80"/>
      <c r="D22" s="80"/>
      <c r="E22" s="80"/>
      <c r="F22" s="81"/>
      <c r="G22" s="80"/>
      <c r="H22" s="80"/>
      <c r="I22" s="80"/>
      <c r="J22" s="80"/>
      <c r="K22" s="80"/>
      <c r="L22" s="83" t="str">
        <f>IF(B22="","",SUM(B22+C22+D22+E22+G22+H22+I22+J22))</f>
        <v/>
      </c>
      <c r="M22" s="59"/>
    </row>
    <row r="23" spans="1:13" ht="28" customHeight="1" x14ac:dyDescent="0.35">
      <c r="A23" s="64"/>
      <c r="B23" s="65" t="str">
        <f>IF(B22="","",IF(B22&lt;0.01,"Cell B22 is Non Compliant no zero bids",""))</f>
        <v/>
      </c>
      <c r="C23" s="65" t="str">
        <f>IF(C22="","",IF(C22&lt;0.01,"Cell C22 is Non Compliant no zero bids",""))</f>
        <v/>
      </c>
      <c r="D23" s="65" t="str">
        <f>IF(D22="","",IF(D22&lt;0.01,"Cell D22 is Non Compliant no zero bids",""))</f>
        <v/>
      </c>
      <c r="E23" s="65" t="str">
        <f>IF(E22="","",IF(E22&lt;0.01,"Cell E22 is Non Compliant no zero bids",""))</f>
        <v/>
      </c>
      <c r="F23" s="67"/>
      <c r="G23" s="65" t="str">
        <f>IF(G22="","",IF(G22&lt;0.01,"Cell G22 is Non Compliant no zero bids",""))</f>
        <v/>
      </c>
      <c r="H23" s="65" t="str">
        <f>IF(H22="","",IF(H22&lt;0.01,"Cell H22 is Non Compliant no zero bids",""))</f>
        <v/>
      </c>
      <c r="I23" s="65" t="str">
        <f>IF(I22="","",IF(I22&lt;0.01,"Cell I22 is Non Compliant no zero bids",""))</f>
        <v/>
      </c>
      <c r="J23" s="65" t="str">
        <f>IF(J22="","",IF(J22&lt;0.01,"Cell J22 is Non Compliant no zero bids",""))</f>
        <v/>
      </c>
      <c r="K23" s="65" t="str">
        <f>IF(K22="","",IF(K22&lt;0.01,"Cell K22 is Non Compliant no zero bids",""))</f>
        <v/>
      </c>
      <c r="L23" s="68"/>
      <c r="M23" s="59"/>
    </row>
    <row r="24" spans="1:13" ht="26" customHeight="1" x14ac:dyDescent="0.35">
      <c r="A24" s="62" t="s">
        <v>12</v>
      </c>
      <c r="B24" s="80"/>
      <c r="C24" s="80"/>
      <c r="D24" s="80"/>
      <c r="E24" s="80"/>
      <c r="F24" s="81"/>
      <c r="G24" s="80"/>
      <c r="H24" s="80"/>
      <c r="I24" s="80"/>
      <c r="J24" s="80"/>
      <c r="K24" s="80"/>
      <c r="L24" s="83" t="str">
        <f>IF(B24="","",SUM(B24+C24+D24+E24+G24+H24+I24+J24))</f>
        <v/>
      </c>
      <c r="M24" s="59"/>
    </row>
    <row r="25" spans="1:13" ht="26" customHeight="1" x14ac:dyDescent="0.35">
      <c r="A25" s="64"/>
      <c r="B25" s="65" t="str">
        <f>IF(B24="","",IF(B24&lt;0.01,"Cell B12 is Non Compliant no zero bids",""))</f>
        <v/>
      </c>
      <c r="C25" s="65" t="str">
        <f>IF(C24="","",IF(C24&lt;0.01,"Cell C24 is Non Compliant no zero bids",""))</f>
        <v/>
      </c>
      <c r="D25" s="65" t="str">
        <f>IF(D24="","",IF(D24&lt;0.01,"Cell D24 is Non Compliant no zero bids",""))</f>
        <v/>
      </c>
      <c r="E25" s="65" t="str">
        <f>IF(E24="","",IF(E24&lt;0.01,"Cell E24 is Non Compliant no zero bids",""))</f>
        <v/>
      </c>
      <c r="F25" s="67"/>
      <c r="G25" s="65" t="str">
        <f>IF(G24="","",IF(G24&lt;0.01,"Cell B24 is Non Compliant no zero bids",""))</f>
        <v/>
      </c>
      <c r="H25" s="65" t="str">
        <f>IF(H24="","",IF(H24&lt;0.01,"Cell C24 is Non Compliant no zero bids",""))</f>
        <v/>
      </c>
      <c r="I25" s="65" t="str">
        <f>IF(I24="","",IF(I24&lt;0.01,"Cell D24 is Non Compliant no zero bids",""))</f>
        <v/>
      </c>
      <c r="J25" s="65" t="str">
        <f>IF(J24="","",IF(J24&lt;0.01,"Cell E24 is Non Compliant no zero bids",""))</f>
        <v/>
      </c>
      <c r="K25" s="65" t="str">
        <f>IF(K24="","",IF(K24&lt;0.01,"Cell E24 is Non Compliant no zero bids",""))</f>
        <v/>
      </c>
      <c r="L25" s="68"/>
      <c r="M25" s="59"/>
    </row>
    <row r="26" spans="1:13" ht="20" customHeight="1" x14ac:dyDescent="0.35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9"/>
    </row>
    <row r="27" spans="1:13" ht="20" customHeight="1" x14ac:dyDescent="0.35">
      <c r="A27" s="57"/>
      <c r="B27" s="58"/>
      <c r="C27" s="58"/>
      <c r="D27" s="58"/>
      <c r="E27" s="82"/>
      <c r="F27" s="69"/>
      <c r="G27" s="69"/>
      <c r="H27" s="69"/>
      <c r="I27" s="108" t="s">
        <v>73</v>
      </c>
      <c r="J27" s="109"/>
      <c r="K27" s="109"/>
      <c r="L27" s="70" t="str">
        <f>IF(L12="","",SUM(L12+L14+L16+L18+L20+L22+L24))</f>
        <v/>
      </c>
      <c r="M27" s="59"/>
    </row>
    <row r="28" spans="1:13" ht="20" customHeight="1" x14ac:dyDescent="0.35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3"/>
    </row>
    <row r="29" spans="1:13" ht="20" customHeight="1" x14ac:dyDescent="0.35">
      <c r="A29" s="74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6"/>
    </row>
    <row r="30" spans="1:13" ht="20" customHeight="1" x14ac:dyDescent="0.35">
      <c r="A30" s="118" t="s">
        <v>59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20"/>
    </row>
    <row r="31" spans="1:13" ht="46.5" customHeight="1" x14ac:dyDescent="0.35">
      <c r="A31" s="77" t="s">
        <v>13</v>
      </c>
      <c r="B31" s="77" t="s">
        <v>14</v>
      </c>
      <c r="C31" s="77" t="s">
        <v>15</v>
      </c>
      <c r="D31" s="77" t="s">
        <v>16</v>
      </c>
      <c r="E31" s="77" t="s">
        <v>17</v>
      </c>
      <c r="F31" s="61" t="s">
        <v>74</v>
      </c>
      <c r="G31" s="58"/>
      <c r="H31" s="58"/>
      <c r="I31" s="58"/>
      <c r="J31" s="58"/>
      <c r="K31" s="58"/>
      <c r="L31" s="58"/>
      <c r="M31" s="59"/>
    </row>
    <row r="32" spans="1:13" ht="20" customHeight="1" x14ac:dyDescent="0.35">
      <c r="A32" s="110" t="s">
        <v>18</v>
      </c>
      <c r="B32" s="112" t="s">
        <v>1</v>
      </c>
      <c r="C32" s="113"/>
      <c r="D32" s="113"/>
      <c r="E32" s="113"/>
      <c r="F32" s="107" t="str">
        <f>IF(C32="","",SUM(C32:E34))</f>
        <v/>
      </c>
      <c r="G32" s="58"/>
      <c r="H32" s="58"/>
      <c r="I32" s="58"/>
      <c r="J32" s="58"/>
      <c r="K32" s="58"/>
      <c r="L32" s="58"/>
      <c r="M32" s="59"/>
    </row>
    <row r="33" spans="1:13" ht="20" customHeight="1" x14ac:dyDescent="0.35">
      <c r="A33" s="111"/>
      <c r="B33" s="111"/>
      <c r="C33" s="114"/>
      <c r="D33" s="114"/>
      <c r="E33" s="114"/>
      <c r="F33" s="107"/>
      <c r="G33" s="58"/>
      <c r="H33" s="58"/>
      <c r="I33" s="58"/>
      <c r="J33" s="58"/>
      <c r="K33" s="58"/>
      <c r="L33" s="58"/>
      <c r="M33" s="59"/>
    </row>
    <row r="34" spans="1:13" ht="20" customHeight="1" x14ac:dyDescent="0.35">
      <c r="A34" s="111"/>
      <c r="B34" s="111"/>
      <c r="C34" s="114"/>
      <c r="D34" s="114"/>
      <c r="E34" s="114"/>
      <c r="F34" s="107"/>
      <c r="G34" s="58"/>
      <c r="H34" s="58"/>
      <c r="I34" s="58"/>
      <c r="J34" s="58"/>
      <c r="K34" s="58"/>
      <c r="L34" s="58"/>
      <c r="M34" s="59"/>
    </row>
    <row r="35" spans="1:13" ht="28.5" customHeight="1" x14ac:dyDescent="0.35">
      <c r="A35" s="78"/>
      <c r="B35" s="78"/>
      <c r="C35" s="65" t="str">
        <f>IF(C32="","",IF(C32&lt;0.01,"Cell C32 is Non Compliant no zero bids",""))</f>
        <v/>
      </c>
      <c r="D35" s="65" t="str">
        <f>IF(D32="","",IF(D32&lt;0.01,"Cell D32 is Non Compliant no zero bids",""))</f>
        <v/>
      </c>
      <c r="E35" s="65" t="str">
        <f>IF(E32="","",IF(E32&lt;0.01,"Cell E32 is Non Compliant no zero bids",""))</f>
        <v/>
      </c>
      <c r="F35" s="68"/>
      <c r="G35" s="58"/>
      <c r="H35" s="58"/>
      <c r="I35" s="58"/>
      <c r="J35" s="58"/>
      <c r="K35" s="58"/>
      <c r="L35" s="58"/>
      <c r="M35" s="59"/>
    </row>
    <row r="36" spans="1:13" ht="20" customHeight="1" x14ac:dyDescent="0.35">
      <c r="A36" s="110" t="s">
        <v>19</v>
      </c>
      <c r="B36" s="112" t="s">
        <v>2</v>
      </c>
      <c r="C36" s="113"/>
      <c r="D36" s="115"/>
      <c r="E36" s="115"/>
      <c r="F36" s="107" t="str">
        <f t="shared" ref="F36" si="0">IF(C36="","",SUM(C36:E38))</f>
        <v/>
      </c>
      <c r="G36" s="58"/>
      <c r="H36" s="58"/>
      <c r="I36" s="58"/>
      <c r="J36" s="58"/>
      <c r="K36" s="58"/>
      <c r="L36" s="58"/>
      <c r="M36" s="59"/>
    </row>
    <row r="37" spans="1:13" ht="20" customHeight="1" x14ac:dyDescent="0.35">
      <c r="A37" s="111"/>
      <c r="B37" s="111"/>
      <c r="C37" s="114"/>
      <c r="D37" s="116"/>
      <c r="E37" s="116"/>
      <c r="F37" s="107"/>
      <c r="G37" s="58"/>
      <c r="H37" s="58"/>
      <c r="I37" s="58"/>
      <c r="J37" s="58"/>
      <c r="K37" s="58"/>
      <c r="L37" s="58"/>
      <c r="M37" s="59"/>
    </row>
    <row r="38" spans="1:13" ht="20" customHeight="1" x14ac:dyDescent="0.35">
      <c r="A38" s="111"/>
      <c r="B38" s="111"/>
      <c r="C38" s="114"/>
      <c r="D38" s="117"/>
      <c r="E38" s="117"/>
      <c r="F38" s="107"/>
      <c r="G38" s="58"/>
      <c r="H38" s="58"/>
      <c r="I38" s="58"/>
      <c r="J38" s="58"/>
      <c r="K38" s="58"/>
      <c r="L38" s="58"/>
      <c r="M38" s="59"/>
    </row>
    <row r="39" spans="1:13" ht="28.5" customHeight="1" x14ac:dyDescent="0.35">
      <c r="A39" s="78"/>
      <c r="B39" s="78"/>
      <c r="C39" s="65" t="str">
        <f>IF(C36="","",IF(C36&lt;0.01,"Cell C36 is Non Compliant no zero bids",""))</f>
        <v/>
      </c>
      <c r="D39" s="65" t="str">
        <f>IF(D36="","",IF(D36&lt;0.01,"Cell D36 is Non Compliant no zero bids",""))</f>
        <v/>
      </c>
      <c r="E39" s="65" t="str">
        <f>IF(E36="","",IF(E36&lt;0.01,"Cell E36 is Non Compliant no zero bids",""))</f>
        <v/>
      </c>
      <c r="F39" s="68"/>
      <c r="G39" s="58"/>
      <c r="H39" s="58"/>
      <c r="I39" s="58"/>
      <c r="J39" s="58"/>
      <c r="K39" s="58"/>
      <c r="L39" s="58"/>
      <c r="M39" s="59"/>
    </row>
    <row r="40" spans="1:13" ht="20" customHeight="1" x14ac:dyDescent="0.35">
      <c r="A40" s="110" t="s">
        <v>20</v>
      </c>
      <c r="B40" s="112" t="s">
        <v>3</v>
      </c>
      <c r="C40" s="113"/>
      <c r="D40" s="113"/>
      <c r="E40" s="113"/>
      <c r="F40" s="107" t="str">
        <f t="shared" ref="F40" si="1">IF(C40="","",SUM(C40:E42))</f>
        <v/>
      </c>
      <c r="G40" s="58"/>
      <c r="H40" s="58"/>
      <c r="I40" s="58"/>
      <c r="J40" s="58"/>
      <c r="K40" s="58"/>
      <c r="L40" s="58"/>
      <c r="M40" s="59"/>
    </row>
    <row r="41" spans="1:13" ht="20" customHeight="1" x14ac:dyDescent="0.35">
      <c r="A41" s="111"/>
      <c r="B41" s="111"/>
      <c r="C41" s="114"/>
      <c r="D41" s="114"/>
      <c r="E41" s="114"/>
      <c r="F41" s="107"/>
      <c r="G41" s="58"/>
      <c r="H41" s="58"/>
      <c r="I41" s="58"/>
      <c r="J41" s="58"/>
      <c r="K41" s="58"/>
      <c r="L41" s="58"/>
      <c r="M41" s="59"/>
    </row>
    <row r="42" spans="1:13" ht="20" customHeight="1" x14ac:dyDescent="0.35">
      <c r="A42" s="111"/>
      <c r="B42" s="111"/>
      <c r="C42" s="114"/>
      <c r="D42" s="114"/>
      <c r="E42" s="114"/>
      <c r="F42" s="107"/>
      <c r="G42" s="58"/>
      <c r="H42" s="58"/>
      <c r="I42" s="58"/>
      <c r="J42" s="58"/>
      <c r="K42" s="58"/>
      <c r="L42" s="58"/>
      <c r="M42" s="59"/>
    </row>
    <row r="43" spans="1:13" ht="28" customHeight="1" x14ac:dyDescent="0.35">
      <c r="A43" s="78"/>
      <c r="B43" s="78"/>
      <c r="C43" s="65" t="str">
        <f>IF(C40="","",IF(C40&lt;0.01,"Cell C40 is Non Compliant no zero bids",""))</f>
        <v/>
      </c>
      <c r="D43" s="65" t="str">
        <f>IF(D40="","",IF(D40&lt;0.01,"Cell D40 is Non Compliant no zero bids",""))</f>
        <v/>
      </c>
      <c r="E43" s="65" t="str">
        <f>IF(E40="","",IF(E40&lt;0.01,"Cell E40 is Non Compliant no zero bids",""))</f>
        <v/>
      </c>
      <c r="F43" s="68"/>
      <c r="G43" s="58"/>
      <c r="H43" s="58"/>
      <c r="I43" s="58"/>
      <c r="J43" s="58"/>
      <c r="K43" s="58"/>
      <c r="L43" s="58"/>
      <c r="M43" s="59"/>
    </row>
    <row r="44" spans="1:13" ht="20" customHeight="1" x14ac:dyDescent="0.35">
      <c r="A44" s="110" t="s">
        <v>21</v>
      </c>
      <c r="B44" s="112" t="s">
        <v>4</v>
      </c>
      <c r="C44" s="113"/>
      <c r="D44" s="113"/>
      <c r="E44" s="113"/>
      <c r="F44" s="107" t="str">
        <f t="shared" ref="F44" si="2">IF(C44="","",SUM(C44:E46))</f>
        <v/>
      </c>
      <c r="G44" s="58"/>
      <c r="H44" s="58"/>
      <c r="I44" s="58"/>
      <c r="J44" s="58"/>
      <c r="K44" s="58"/>
      <c r="L44" s="58"/>
      <c r="M44" s="59"/>
    </row>
    <row r="45" spans="1:13" ht="20" customHeight="1" x14ac:dyDescent="0.35">
      <c r="A45" s="111"/>
      <c r="B45" s="111"/>
      <c r="C45" s="114"/>
      <c r="D45" s="114"/>
      <c r="E45" s="114"/>
      <c r="F45" s="107"/>
      <c r="G45" s="58"/>
      <c r="H45" s="58"/>
      <c r="I45" s="58"/>
      <c r="J45" s="58"/>
      <c r="K45" s="58"/>
      <c r="L45" s="58"/>
      <c r="M45" s="59"/>
    </row>
    <row r="46" spans="1:13" ht="20" customHeight="1" x14ac:dyDescent="0.35">
      <c r="A46" s="111"/>
      <c r="B46" s="111"/>
      <c r="C46" s="114"/>
      <c r="D46" s="114"/>
      <c r="E46" s="114"/>
      <c r="F46" s="107"/>
      <c r="G46" s="58"/>
      <c r="H46" s="58"/>
      <c r="I46" s="58"/>
      <c r="J46" s="58"/>
      <c r="K46" s="58"/>
      <c r="L46" s="58"/>
      <c r="M46" s="59"/>
    </row>
    <row r="47" spans="1:13" ht="28" customHeight="1" x14ac:dyDescent="0.35">
      <c r="A47" s="57"/>
      <c r="B47" s="58"/>
      <c r="C47" s="65" t="str">
        <f>IF(C44="","",IF(C44&lt;0.01,"Cell C40 is Non Compliant no zero bids",""))</f>
        <v/>
      </c>
      <c r="D47" s="65" t="str">
        <f>IF(D44="","",IF(D44&lt;0.01,"Cell D40 is Non Compliant no zero bids",""))</f>
        <v/>
      </c>
      <c r="E47" s="65" t="str">
        <f>IF(E44="","",IF(E44&lt;0.01,"Cell E40 is Non Compliant no zero bids",""))</f>
        <v/>
      </c>
      <c r="F47" s="58"/>
      <c r="G47" s="58"/>
      <c r="H47" s="58"/>
      <c r="I47" s="58"/>
      <c r="J47" s="58"/>
      <c r="K47" s="58"/>
      <c r="L47" s="58"/>
      <c r="M47" s="59"/>
    </row>
    <row r="48" spans="1:13" ht="20" customHeight="1" x14ac:dyDescent="0.35">
      <c r="A48" s="57"/>
      <c r="B48" s="58"/>
      <c r="C48" s="108" t="s">
        <v>75</v>
      </c>
      <c r="D48" s="109"/>
      <c r="E48" s="109"/>
      <c r="F48" s="70" t="str">
        <f>IF(F32="","",SUM(F32+F36+F40+F44))</f>
        <v/>
      </c>
      <c r="G48" s="58"/>
      <c r="H48" s="58"/>
      <c r="I48" s="58"/>
      <c r="J48" s="58"/>
      <c r="K48" s="58"/>
      <c r="L48" s="58"/>
      <c r="M48" s="59"/>
    </row>
    <row r="49" spans="1:13" ht="20" customHeight="1" x14ac:dyDescent="0.35">
      <c r="A49" s="7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3"/>
    </row>
    <row r="50" spans="1:13" ht="20" customHeight="1" x14ac:dyDescent="0.35">
      <c r="A50" s="57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9"/>
    </row>
    <row r="51" spans="1:13" ht="20" customHeight="1" x14ac:dyDescent="0.35">
      <c r="A51" s="103" t="s">
        <v>76</v>
      </c>
      <c r="B51" s="104"/>
      <c r="C51" s="104"/>
      <c r="D51" s="104"/>
      <c r="E51" s="104"/>
      <c r="F51" s="104"/>
      <c r="G51" s="104"/>
      <c r="H51" s="104"/>
      <c r="I51" s="104"/>
      <c r="J51" s="105" t="str">
        <f>IF(L27="","",L27+F48)</f>
        <v/>
      </c>
      <c r="K51" s="105"/>
      <c r="L51" s="105"/>
      <c r="M51" s="106"/>
    </row>
    <row r="52" spans="1:13" x14ac:dyDescent="0.35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</row>
    <row r="53" spans="1:13" x14ac:dyDescent="0.35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</row>
    <row r="54" spans="1:13" x14ac:dyDescent="0.35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</row>
    <row r="55" spans="1:13" x14ac:dyDescent="0.35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</row>
    <row r="56" spans="1:13" x14ac:dyDescent="0.35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</row>
    <row r="57" spans="1:13" x14ac:dyDescent="0.35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</row>
    <row r="58" spans="1:13" x14ac:dyDescent="0.35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</row>
    <row r="59" spans="1:13" x14ac:dyDescent="0.35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</row>
    <row r="60" spans="1:13" x14ac:dyDescent="0.35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</row>
    <row r="61" spans="1:13" x14ac:dyDescent="0.35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</row>
    <row r="62" spans="1:13" x14ac:dyDescent="0.35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</row>
    <row r="63" spans="1:13" x14ac:dyDescent="0.35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</row>
    <row r="64" spans="1:13" x14ac:dyDescent="0.35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</row>
    <row r="65" spans="1:12" x14ac:dyDescent="0.35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</row>
    <row r="66" spans="1:12" x14ac:dyDescent="0.35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</row>
    <row r="67" spans="1:12" x14ac:dyDescent="0.35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</row>
    <row r="68" spans="1:12" x14ac:dyDescent="0.35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</row>
    <row r="69" spans="1:12" x14ac:dyDescent="0.35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</row>
    <row r="70" spans="1:12" x14ac:dyDescent="0.35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</row>
    <row r="71" spans="1:12" x14ac:dyDescent="0.35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</row>
    <row r="72" spans="1:12" x14ac:dyDescent="0.35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</row>
    <row r="73" spans="1:12" x14ac:dyDescent="0.35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</row>
    <row r="74" spans="1:12" x14ac:dyDescent="0.35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</row>
    <row r="75" spans="1:12" x14ac:dyDescent="0.35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</row>
    <row r="76" spans="1:12" x14ac:dyDescent="0.35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</row>
    <row r="77" spans="1:12" x14ac:dyDescent="0.35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</row>
    <row r="78" spans="1:12" x14ac:dyDescent="0.35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</row>
    <row r="79" spans="1:12" x14ac:dyDescent="0.3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</row>
    <row r="80" spans="1:12" x14ac:dyDescent="0.35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</row>
    <row r="81" spans="1:12" x14ac:dyDescent="0.35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</row>
    <row r="82" spans="1:12" x14ac:dyDescent="0.35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</row>
    <row r="83" spans="1:12" x14ac:dyDescent="0.35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</row>
    <row r="84" spans="1:12" x14ac:dyDescent="0.35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</row>
    <row r="85" spans="1:12" x14ac:dyDescent="0.35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</row>
    <row r="86" spans="1:12" x14ac:dyDescent="0.35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</row>
    <row r="87" spans="1:12" x14ac:dyDescent="0.35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</row>
  </sheetData>
  <sheetProtection algorithmName="SHA-512" hashValue="kpeKfGXiAWhZo8ujsBSzoKVfdv5iX+yHm/T9x1C8GCTOtFzP9qAiiOyjQ4b2XYk/BRP6S+1+Hgyhx9OPG+q3Ag==" saltValue="bkQSTmTAwqJYVB76U1arTA==" spinCount="100000" sheet="1" objects="1" scenarios="1"/>
  <mergeCells count="39">
    <mergeCell ref="B10:E10"/>
    <mergeCell ref="F10:K10"/>
    <mergeCell ref="A6:M6"/>
    <mergeCell ref="I27:K27"/>
    <mergeCell ref="A1:M1"/>
    <mergeCell ref="A2:M2"/>
    <mergeCell ref="A3:B3"/>
    <mergeCell ref="C3:M3"/>
    <mergeCell ref="A4:M4"/>
    <mergeCell ref="A5:M5"/>
    <mergeCell ref="A8:M8"/>
    <mergeCell ref="A30:M30"/>
    <mergeCell ref="A40:A42"/>
    <mergeCell ref="B40:B42"/>
    <mergeCell ref="C40:C42"/>
    <mergeCell ref="D40:D42"/>
    <mergeCell ref="E40:E42"/>
    <mergeCell ref="A32:A34"/>
    <mergeCell ref="B32:B34"/>
    <mergeCell ref="C32:C34"/>
    <mergeCell ref="D32:D34"/>
    <mergeCell ref="E32:E34"/>
    <mergeCell ref="A36:A38"/>
    <mergeCell ref="B36:B38"/>
    <mergeCell ref="C36:C38"/>
    <mergeCell ref="D36:D38"/>
    <mergeCell ref="A51:I51"/>
    <mergeCell ref="J51:M51"/>
    <mergeCell ref="F32:F34"/>
    <mergeCell ref="F36:F38"/>
    <mergeCell ref="F40:F42"/>
    <mergeCell ref="F44:F46"/>
    <mergeCell ref="C48:E48"/>
    <mergeCell ref="A44:A46"/>
    <mergeCell ref="B44:B46"/>
    <mergeCell ref="C44:C46"/>
    <mergeCell ref="D44:D46"/>
    <mergeCell ref="E44:E46"/>
    <mergeCell ref="E36:E38"/>
  </mergeCells>
  <dataValidations count="1">
    <dataValidation allowBlank="1" showInputMessage="1" showErrorMessage="1" prompt="The router will need to be business grade and capable of delivering the throughout of the bandwidth required" sqref="F12 F14:F25"/>
  </dataValidations>
  <hyperlinks>
    <hyperlink ref="A2:B2" location="'Index Page Please Read'!A1" display="Click to return to Index Page"/>
    <hyperlink ref="A2:F2" location="Index!A1" display="Click to return to Index Page"/>
  </hyperlinks>
  <pageMargins left="0.7" right="0.7" top="0.75" bottom="0.75" header="0.3" footer="0.3"/>
  <pageSetup paperSize="9" orientation="portrait" verticalDpi="0" r:id="rId1"/>
  <ignoredErrors>
    <ignoredError sqref="D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Coversheet</vt:lpstr>
      <vt:lpstr>Index</vt:lpstr>
      <vt:lpstr>Instructions Please Read</vt:lpstr>
      <vt:lpstr>Lot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Landor</dc:creator>
  <cp:lastModifiedBy>Richard Landor</cp:lastModifiedBy>
  <dcterms:created xsi:type="dcterms:W3CDTF">2018-11-08T10:03:46Z</dcterms:created>
  <dcterms:modified xsi:type="dcterms:W3CDTF">2018-12-04T19:00:41Z</dcterms:modified>
</cp:coreProperties>
</file>