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tca\Desktop\OTG (redacted documents)\"/>
    </mc:Choice>
  </mc:AlternateContent>
  <xr:revisionPtr revIDLastSave="0" documentId="13_ncr:1_{6FB7F229-0346-4821-8435-F6F9AA879FF3}" xr6:coauthVersionLast="47" xr6:coauthVersionMax="47" xr10:uidLastSave="{00000000-0000-0000-0000-000000000000}"/>
  <bookViews>
    <workbookView xWindow="-110" yWindow="-110" windowWidth="19420" windowHeight="10420" xr2:uid="{411C09E0-13BA-4B90-A4F4-893E8B0CE3A8}"/>
  </bookViews>
  <sheets>
    <sheet name="Goods Maintenance" sheetId="1" r:id="rId1"/>
    <sheet name="Regional Amount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G63" i="2"/>
  <c r="F63" i="2"/>
  <c r="E63" i="2"/>
  <c r="D63" i="2"/>
  <c r="D16" i="2" l="1"/>
  <c r="D55" i="2"/>
  <c r="D45" i="2"/>
  <c r="D36" i="2"/>
  <c r="D26" i="2"/>
  <c r="D9" i="2"/>
  <c r="H55" i="2"/>
  <c r="G55" i="2"/>
  <c r="F55" i="2"/>
  <c r="E55" i="2"/>
  <c r="H45" i="2"/>
  <c r="G45" i="2"/>
  <c r="F45" i="2"/>
  <c r="E45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E36" i="2" s="1"/>
  <c r="H26" i="2"/>
  <c r="G26" i="2"/>
  <c r="F26" i="2"/>
  <c r="E26" i="2"/>
  <c r="H15" i="2"/>
  <c r="G15" i="2"/>
  <c r="F15" i="2"/>
  <c r="E15" i="2"/>
  <c r="C15" i="2"/>
  <c r="H14" i="2"/>
  <c r="G14" i="2"/>
  <c r="F14" i="2"/>
  <c r="E14" i="2"/>
  <c r="C14" i="2"/>
  <c r="H13" i="2"/>
  <c r="G13" i="2"/>
  <c r="F13" i="2"/>
  <c r="E13" i="2"/>
  <c r="C13" i="2"/>
  <c r="H8" i="2"/>
  <c r="G8" i="2"/>
  <c r="F8" i="2"/>
  <c r="E8" i="2"/>
  <c r="C8" i="2"/>
  <c r="H7" i="2"/>
  <c r="G7" i="2"/>
  <c r="F7" i="2"/>
  <c r="E7" i="2"/>
  <c r="C7" i="2"/>
  <c r="H6" i="2"/>
  <c r="G6" i="2"/>
  <c r="F6" i="2"/>
  <c r="E6" i="2"/>
  <c r="C6" i="2"/>
  <c r="H5" i="2"/>
  <c r="G5" i="2"/>
  <c r="F5" i="2"/>
  <c r="E5" i="2"/>
  <c r="C5" i="2"/>
  <c r="H4" i="2"/>
  <c r="G4" i="2"/>
  <c r="F4" i="2"/>
  <c r="E4" i="2"/>
  <c r="C4" i="2"/>
  <c r="E16" i="2" l="1"/>
  <c r="F9" i="2"/>
  <c r="F36" i="2"/>
  <c r="F16" i="2"/>
  <c r="H36" i="2"/>
  <c r="H16" i="2"/>
  <c r="G36" i="2"/>
  <c r="E9" i="2"/>
  <c r="G16" i="2"/>
  <c r="G9" i="2"/>
  <c r="H9" i="2"/>
</calcChain>
</file>

<file path=xl/sharedStrings.xml><?xml version="1.0" encoding="utf-8"?>
<sst xmlns="http://schemas.openxmlformats.org/spreadsheetml/2006/main" count="153" uniqueCount="75">
  <si>
    <t>Item</t>
  </si>
  <si>
    <t>Maintenance Period (Cycle)</t>
  </si>
  <si>
    <t>No in Service</t>
  </si>
  <si>
    <t>Single-Source (TBC)</t>
  </si>
  <si>
    <t>tow rope 50mm wide 2 leg sling</t>
  </si>
  <si>
    <t>6 Months</t>
  </si>
  <si>
    <t>Y</t>
  </si>
  <si>
    <t>tow rope 50mm wide single sling</t>
  </si>
  <si>
    <t>2 tonne Polyester round sling</t>
  </si>
  <si>
    <t>Load Cell</t>
  </si>
  <si>
    <t>12 Months</t>
  </si>
  <si>
    <t>N</t>
  </si>
  <si>
    <t>CAT and Genny</t>
  </si>
  <si>
    <t>Laser Level, Tripod &amp; Staff</t>
  </si>
  <si>
    <t>Laser Measure, handheld</t>
  </si>
  <si>
    <t>non-contact Infrared Digital thermometers</t>
  </si>
  <si>
    <t>24 Months</t>
  </si>
  <si>
    <t>Cover meter</t>
  </si>
  <si>
    <t>Clamp meter</t>
  </si>
  <si>
    <t>West Mids Region - Towing Equipment needed per O/S</t>
  </si>
  <si>
    <t>Outstation</t>
  </si>
  <si>
    <t>No. of TOV's</t>
  </si>
  <si>
    <t>Brother Strap (2 leg)</t>
  </si>
  <si>
    <t>Single Leg Tow Strap</t>
  </si>
  <si>
    <t>Round Sling</t>
  </si>
  <si>
    <t>Shackles</t>
  </si>
  <si>
    <t>Quinton</t>
  </si>
  <si>
    <t>Hilton Park</t>
  </si>
  <si>
    <t>Longbridge</t>
  </si>
  <si>
    <t>Ansty</t>
  </si>
  <si>
    <t>Strensham</t>
  </si>
  <si>
    <t>Totals</t>
  </si>
  <si>
    <t>East Mids Region - Towing Equipment needed per O/S</t>
  </si>
  <si>
    <t>Brother Strap</t>
  </si>
  <si>
    <t>Felley</t>
  </si>
  <si>
    <t>Shepshed</t>
  </si>
  <si>
    <t>Watford Gap</t>
  </si>
  <si>
    <t>North East Region - Towing Equipment needed per O/S</t>
  </si>
  <si>
    <t>Barton</t>
  </si>
  <si>
    <t>Carrville</t>
  </si>
  <si>
    <t>Sprotbrough</t>
  </si>
  <si>
    <t>Tingley</t>
  </si>
  <si>
    <t>West Cowick</t>
  </si>
  <si>
    <t>Resilience TOV's</t>
  </si>
  <si>
    <t>North West Region - Towing Equipment needed per O/S</t>
  </si>
  <si>
    <t>Rob Lane</t>
  </si>
  <si>
    <t>Knutsford</t>
  </si>
  <si>
    <t>Milnrow</t>
  </si>
  <si>
    <t>Samlesbury</t>
  </si>
  <si>
    <t>Cumbria North (Lowhurst)</t>
  </si>
  <si>
    <t>Cumbria South (Millness)</t>
  </si>
  <si>
    <t>South West - Towing Equipment needed per O/S</t>
  </si>
  <si>
    <t>Almondsbury</t>
  </si>
  <si>
    <t>Stanton St Quinton</t>
  </si>
  <si>
    <t>Edithmead</t>
  </si>
  <si>
    <t>Chelston</t>
  </si>
  <si>
    <t>Pridhamsleigh</t>
  </si>
  <si>
    <t>East  Region - Towing Equipment needed per TOV</t>
  </si>
  <si>
    <t xml:space="preserve">Chieveley </t>
  </si>
  <si>
    <t xml:space="preserve">Milton Common </t>
  </si>
  <si>
    <t>Heston</t>
  </si>
  <si>
    <t>South Mimms</t>
  </si>
  <si>
    <t>Toddington</t>
  </si>
  <si>
    <t>Whittlesford</t>
  </si>
  <si>
    <t>South East Region - Towing Equipment needed per TOV</t>
  </si>
  <si>
    <t>Dartford</t>
  </si>
  <si>
    <t>Weatherhill</t>
  </si>
  <si>
    <t>Easton Lane</t>
  </si>
  <si>
    <t>Coldharbour</t>
  </si>
  <si>
    <t>Load Cells</t>
  </si>
  <si>
    <t>[Redacted under FOIA Section 43(2) Commercial Interests] Bat Detectors</t>
  </si>
  <si>
    <t>[Redacted under FOIA Section 43(2) Commercial Interests] Bat Detector</t>
  </si>
  <si>
    <t>[Redacted under FOIA Section 43(2) Commercial Interests] Gas Detector</t>
  </si>
  <si>
    <t>[Redacted under FOIA Section 43(2) Commercial Interests] meter</t>
  </si>
  <si>
    <t>[Redacted under FOIA Section 43(2) Commercial Interests] probes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</si>
</sst>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2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 indent="1"/>
    </xf>
    <xf numFmtId="0" fontId="2" fillId="2" borderId="1" xfId="0" applyFont="1" applyFill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/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2" xfId="0" applyFill="1" applyBorder="1"/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0" fillId="4" borderId="16" xfId="0" applyFill="1" applyBorder="1"/>
    <xf numFmtId="0" fontId="0" fillId="4" borderId="2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6" borderId="10" xfId="0" applyFont="1" applyFill="1" applyBorder="1"/>
    <xf numFmtId="0" fontId="7" fillId="6" borderId="11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6" borderId="12" xfId="0" applyFont="1" applyFill="1" applyBorder="1"/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utea\AppData\Local\OTLocal\EC_share\c61569357\Towing%20equipment%20requirements%20%20-%20All%20Regions%20as%20of%20July%202021.xlsx" TargetMode="External"/><Relationship Id="rId1" Type="http://schemas.openxmlformats.org/officeDocument/2006/relationships/externalLinkPath" Target="/Users/crutea/AppData/Local/Microsoft/Windows/INetCache/Content.Outlook/M9KK5C8P/Towing%20equipment%20requirements%20%20-%20All%20Regions%20as%20of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 PER REGION"/>
      <sheetName val="East"/>
      <sheetName val="South East"/>
      <sheetName val="East Mids"/>
      <sheetName val="South West"/>
      <sheetName val="North East"/>
      <sheetName val="North West"/>
      <sheetName val="West Mids"/>
    </sheetNames>
    <sheetDataSet>
      <sheetData sheetId="0"/>
      <sheetData sheetId="1"/>
      <sheetData sheetId="2"/>
      <sheetData sheetId="3">
        <row r="18">
          <cell r="C18">
            <v>11</v>
          </cell>
          <cell r="D18">
            <v>15</v>
          </cell>
          <cell r="E18">
            <v>22</v>
          </cell>
          <cell r="F18">
            <v>42</v>
          </cell>
          <cell r="G18">
            <v>65</v>
          </cell>
        </row>
        <row r="19">
          <cell r="C19">
            <v>9</v>
          </cell>
          <cell r="D19">
            <v>13</v>
          </cell>
          <cell r="E19">
            <v>20</v>
          </cell>
          <cell r="F19">
            <v>38</v>
          </cell>
          <cell r="G19">
            <v>65</v>
          </cell>
        </row>
        <row r="20">
          <cell r="C20">
            <v>12</v>
          </cell>
          <cell r="D20">
            <v>16</v>
          </cell>
          <cell r="E20">
            <v>23</v>
          </cell>
          <cell r="F20">
            <v>44</v>
          </cell>
          <cell r="G20">
            <v>70</v>
          </cell>
        </row>
      </sheetData>
      <sheetData sheetId="4"/>
      <sheetData sheetId="5"/>
      <sheetData sheetId="6"/>
      <sheetData sheetId="7">
        <row r="25">
          <cell r="C25">
            <v>8</v>
          </cell>
          <cell r="D25">
            <v>10</v>
          </cell>
          <cell r="E25">
            <v>14</v>
          </cell>
          <cell r="F25">
            <v>36</v>
          </cell>
          <cell r="G25">
            <v>50</v>
          </cell>
        </row>
        <row r="26">
          <cell r="C26">
            <v>9</v>
          </cell>
          <cell r="D26">
            <v>11</v>
          </cell>
          <cell r="E26">
            <v>15</v>
          </cell>
          <cell r="F26">
            <v>38</v>
          </cell>
          <cell r="G26">
            <v>55</v>
          </cell>
        </row>
        <row r="27">
          <cell r="C27">
            <v>7</v>
          </cell>
          <cell r="D27">
            <v>9</v>
          </cell>
          <cell r="E27">
            <v>13</v>
          </cell>
          <cell r="F27">
            <v>34</v>
          </cell>
          <cell r="G27">
            <v>45</v>
          </cell>
        </row>
        <row r="28">
          <cell r="C28">
            <v>9</v>
          </cell>
          <cell r="D28">
            <v>11</v>
          </cell>
          <cell r="E28">
            <v>15</v>
          </cell>
          <cell r="F28">
            <v>38</v>
          </cell>
          <cell r="G28">
            <v>55</v>
          </cell>
        </row>
        <row r="29">
          <cell r="C29">
            <v>9</v>
          </cell>
          <cell r="D29">
            <v>11</v>
          </cell>
          <cell r="E29">
            <v>15</v>
          </cell>
          <cell r="F29">
            <v>38</v>
          </cell>
          <cell r="G29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E425-94BD-45B0-BAEA-E899B32136C6}">
  <dimension ref="B2:E19"/>
  <sheetViews>
    <sheetView tabSelected="1" workbookViewId="0">
      <selection activeCell="G11" sqref="G11"/>
    </sheetView>
  </sheetViews>
  <sheetFormatPr defaultRowHeight="15.5" x14ac:dyDescent="0.35"/>
  <cols>
    <col min="2" max="2" width="32.84375" customWidth="1"/>
    <col min="3" max="3" width="12.84375" customWidth="1"/>
    <col min="4" max="4" width="11.84375" style="9" customWidth="1"/>
    <col min="5" max="5" width="15.53515625" style="9" customWidth="1"/>
  </cols>
  <sheetData>
    <row r="2" spans="2:5" ht="23" x14ac:dyDescent="0.35">
      <c r="B2" s="1" t="s">
        <v>0</v>
      </c>
      <c r="C2" s="2" t="s">
        <v>1</v>
      </c>
      <c r="D2" s="7" t="s">
        <v>2</v>
      </c>
      <c r="E2" s="7" t="s">
        <v>3</v>
      </c>
    </row>
    <row r="3" spans="2:5" x14ac:dyDescent="0.35">
      <c r="B3" s="3" t="s">
        <v>4</v>
      </c>
      <c r="C3" s="3" t="s">
        <v>5</v>
      </c>
      <c r="D3" s="8">
        <v>370</v>
      </c>
      <c r="E3" s="8" t="s">
        <v>6</v>
      </c>
    </row>
    <row r="4" spans="2:5" x14ac:dyDescent="0.35">
      <c r="B4" s="4" t="s">
        <v>7</v>
      </c>
      <c r="C4" s="3" t="s">
        <v>5</v>
      </c>
      <c r="D4" s="8">
        <v>476</v>
      </c>
      <c r="E4" s="8" t="s">
        <v>6</v>
      </c>
    </row>
    <row r="5" spans="2:5" x14ac:dyDescent="0.35">
      <c r="B5" s="4" t="s">
        <v>8</v>
      </c>
      <c r="C5" s="3" t="s">
        <v>5</v>
      </c>
      <c r="D5" s="8">
        <v>1153</v>
      </c>
      <c r="E5" s="8" t="s">
        <v>6</v>
      </c>
    </row>
    <row r="6" spans="2:5" x14ac:dyDescent="0.35">
      <c r="B6" s="5" t="s">
        <v>9</v>
      </c>
      <c r="C6" s="5" t="s">
        <v>10</v>
      </c>
      <c r="D6" s="8">
        <v>323</v>
      </c>
      <c r="E6" s="8" t="s">
        <v>6</v>
      </c>
    </row>
    <row r="7" spans="2:5" ht="24" x14ac:dyDescent="0.35">
      <c r="B7" s="5" t="s">
        <v>70</v>
      </c>
      <c r="C7" s="5" t="s">
        <v>10</v>
      </c>
      <c r="D7" s="8">
        <v>2</v>
      </c>
      <c r="E7" s="8" t="s">
        <v>11</v>
      </c>
    </row>
    <row r="8" spans="2:5" ht="24" x14ac:dyDescent="0.35">
      <c r="B8" s="5" t="s">
        <v>70</v>
      </c>
      <c r="C8" s="5" t="s">
        <v>10</v>
      </c>
      <c r="D8" s="8">
        <v>1</v>
      </c>
      <c r="E8" s="8" t="s">
        <v>11</v>
      </c>
    </row>
    <row r="9" spans="2:5" ht="23" x14ac:dyDescent="0.35">
      <c r="B9" s="6" t="s">
        <v>71</v>
      </c>
      <c r="C9" s="5" t="s">
        <v>10</v>
      </c>
      <c r="D9" s="8">
        <v>1</v>
      </c>
      <c r="E9" s="8" t="s">
        <v>11</v>
      </c>
    </row>
    <row r="10" spans="2:5" ht="23" x14ac:dyDescent="0.35">
      <c r="B10" s="6" t="s">
        <v>71</v>
      </c>
      <c r="C10" s="5" t="s">
        <v>10</v>
      </c>
      <c r="D10" s="8">
        <v>1</v>
      </c>
      <c r="E10" s="8" t="s">
        <v>11</v>
      </c>
    </row>
    <row r="11" spans="2:5" ht="24" x14ac:dyDescent="0.35">
      <c r="B11" s="5" t="s">
        <v>72</v>
      </c>
      <c r="C11" s="5" t="s">
        <v>5</v>
      </c>
      <c r="D11" s="8">
        <v>6</v>
      </c>
      <c r="E11" s="8" t="s">
        <v>11</v>
      </c>
    </row>
    <row r="12" spans="2:5" x14ac:dyDescent="0.35">
      <c r="B12" s="5" t="s">
        <v>12</v>
      </c>
      <c r="C12" s="5" t="s">
        <v>10</v>
      </c>
      <c r="D12" s="8">
        <v>5</v>
      </c>
      <c r="E12" s="8" t="s">
        <v>11</v>
      </c>
    </row>
    <row r="13" spans="2:5" ht="24" x14ac:dyDescent="0.35">
      <c r="B13" s="5" t="s">
        <v>74</v>
      </c>
      <c r="C13" s="5" t="s">
        <v>10</v>
      </c>
      <c r="D13" s="8">
        <v>3</v>
      </c>
      <c r="E13" s="8" t="s">
        <v>11</v>
      </c>
    </row>
    <row r="14" spans="2:5" x14ac:dyDescent="0.35">
      <c r="B14" s="5" t="s">
        <v>13</v>
      </c>
      <c r="C14" s="5" t="s">
        <v>10</v>
      </c>
      <c r="D14" s="8">
        <v>11</v>
      </c>
      <c r="E14" s="8" t="s">
        <v>11</v>
      </c>
    </row>
    <row r="15" spans="2:5" x14ac:dyDescent="0.35">
      <c r="B15" s="5" t="s">
        <v>14</v>
      </c>
      <c r="C15" s="5" t="s">
        <v>10</v>
      </c>
      <c r="D15" s="8">
        <v>3</v>
      </c>
      <c r="E15" s="8" t="s">
        <v>11</v>
      </c>
    </row>
    <row r="16" spans="2:5" x14ac:dyDescent="0.35">
      <c r="B16" s="5" t="s">
        <v>15</v>
      </c>
      <c r="C16" s="5" t="s">
        <v>16</v>
      </c>
      <c r="D16" s="8">
        <v>18</v>
      </c>
      <c r="E16" s="8" t="s">
        <v>11</v>
      </c>
    </row>
    <row r="17" spans="2:5" ht="24" x14ac:dyDescent="0.35">
      <c r="B17" s="5" t="s">
        <v>73</v>
      </c>
      <c r="C17" s="5" t="s">
        <v>10</v>
      </c>
      <c r="D17" s="8">
        <v>2</v>
      </c>
      <c r="E17" s="8" t="s">
        <v>11</v>
      </c>
    </row>
    <row r="18" spans="2:5" x14ac:dyDescent="0.35">
      <c r="B18" s="5" t="s">
        <v>17</v>
      </c>
      <c r="C18" s="5" t="s">
        <v>10</v>
      </c>
      <c r="D18" s="8">
        <v>4</v>
      </c>
      <c r="E18" s="8" t="s">
        <v>11</v>
      </c>
    </row>
    <row r="19" spans="2:5" x14ac:dyDescent="0.35">
      <c r="B19" s="5" t="s">
        <v>18</v>
      </c>
      <c r="C19" s="5" t="s">
        <v>10</v>
      </c>
      <c r="D19" s="8">
        <v>1</v>
      </c>
      <c r="E19" s="8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E2D3-6B47-454F-A30D-A103CEBA3465}">
  <dimension ref="B1:H63"/>
  <sheetViews>
    <sheetView workbookViewId="0">
      <selection activeCell="C62" sqref="C62"/>
    </sheetView>
  </sheetViews>
  <sheetFormatPr defaultRowHeight="15.5" x14ac:dyDescent="0.35"/>
  <cols>
    <col min="2" max="2" width="14.4609375" customWidth="1"/>
    <col min="3" max="4" width="13.15234375" customWidth="1"/>
    <col min="5" max="5" width="14.53515625" customWidth="1"/>
    <col min="6" max="6" width="13.84375" customWidth="1"/>
    <col min="7" max="7" width="14.23046875" customWidth="1"/>
    <col min="8" max="8" width="18.61328125" customWidth="1"/>
  </cols>
  <sheetData>
    <row r="1" spans="2:8" ht="16" thickBot="1" x14ac:dyDescent="0.4"/>
    <row r="2" spans="2:8" ht="25.5" thickBot="1" x14ac:dyDescent="0.55000000000000004">
      <c r="B2" s="75" t="s">
        <v>19</v>
      </c>
      <c r="C2" s="76"/>
      <c r="D2" s="76"/>
      <c r="E2" s="76"/>
      <c r="F2" s="76"/>
      <c r="G2" s="76"/>
      <c r="H2" s="77"/>
    </row>
    <row r="3" spans="2:8" ht="31" x14ac:dyDescent="0.35">
      <c r="B3" s="10" t="s">
        <v>20</v>
      </c>
      <c r="C3" s="11" t="s">
        <v>21</v>
      </c>
      <c r="D3" s="53" t="s">
        <v>69</v>
      </c>
      <c r="E3" s="23" t="s">
        <v>22</v>
      </c>
      <c r="F3" s="13" t="s">
        <v>23</v>
      </c>
      <c r="G3" s="13" t="s">
        <v>24</v>
      </c>
      <c r="H3" s="14" t="s">
        <v>25</v>
      </c>
    </row>
    <row r="4" spans="2:8" x14ac:dyDescent="0.35">
      <c r="B4" s="15" t="s">
        <v>26</v>
      </c>
      <c r="C4" s="16">
        <f>'[1]West Mids'!C25</f>
        <v>8</v>
      </c>
      <c r="D4" s="17">
        <v>8</v>
      </c>
      <c r="E4" s="17">
        <f>'[1]West Mids'!D25</f>
        <v>10</v>
      </c>
      <c r="F4" s="17">
        <f>'[1]West Mids'!E25</f>
        <v>14</v>
      </c>
      <c r="G4" s="17">
        <f>'[1]West Mids'!F25</f>
        <v>36</v>
      </c>
      <c r="H4" s="17">
        <f>'[1]West Mids'!G25</f>
        <v>50</v>
      </c>
    </row>
    <row r="5" spans="2:8" x14ac:dyDescent="0.35">
      <c r="B5" s="15" t="s">
        <v>27</v>
      </c>
      <c r="C5" s="16">
        <f>'[1]West Mids'!C26</f>
        <v>9</v>
      </c>
      <c r="D5" s="17">
        <v>9</v>
      </c>
      <c r="E5" s="17">
        <f>'[1]West Mids'!D26</f>
        <v>11</v>
      </c>
      <c r="F5" s="17">
        <f>'[1]West Mids'!E26</f>
        <v>15</v>
      </c>
      <c r="G5" s="17">
        <f>'[1]West Mids'!F26</f>
        <v>38</v>
      </c>
      <c r="H5" s="17">
        <f>'[1]West Mids'!G26</f>
        <v>55</v>
      </c>
    </row>
    <row r="6" spans="2:8" x14ac:dyDescent="0.35">
      <c r="B6" s="15" t="s">
        <v>28</v>
      </c>
      <c r="C6" s="16">
        <f>'[1]West Mids'!C27</f>
        <v>7</v>
      </c>
      <c r="D6" s="17">
        <v>7</v>
      </c>
      <c r="E6" s="17">
        <f>'[1]West Mids'!D27</f>
        <v>9</v>
      </c>
      <c r="F6" s="17">
        <f>'[1]West Mids'!E27</f>
        <v>13</v>
      </c>
      <c r="G6" s="17">
        <f>'[1]West Mids'!F27</f>
        <v>34</v>
      </c>
      <c r="H6" s="17">
        <f>'[1]West Mids'!G27</f>
        <v>45</v>
      </c>
    </row>
    <row r="7" spans="2:8" x14ac:dyDescent="0.35">
      <c r="B7" s="15" t="s">
        <v>29</v>
      </c>
      <c r="C7" s="16">
        <f>'[1]West Mids'!C28</f>
        <v>9</v>
      </c>
      <c r="D7" s="17">
        <v>9</v>
      </c>
      <c r="E7" s="17">
        <f>'[1]West Mids'!D28</f>
        <v>11</v>
      </c>
      <c r="F7" s="17">
        <f>'[1]West Mids'!E28</f>
        <v>15</v>
      </c>
      <c r="G7" s="17">
        <f>'[1]West Mids'!F28</f>
        <v>38</v>
      </c>
      <c r="H7" s="17">
        <f>'[1]West Mids'!G28</f>
        <v>55</v>
      </c>
    </row>
    <row r="8" spans="2:8" ht="16" thickBot="1" x14ac:dyDescent="0.4">
      <c r="B8" s="18" t="s">
        <v>30</v>
      </c>
      <c r="C8" s="16">
        <f>'[1]West Mids'!C29</f>
        <v>9</v>
      </c>
      <c r="D8" s="17">
        <v>9</v>
      </c>
      <c r="E8" s="17">
        <f>'[1]West Mids'!D29</f>
        <v>11</v>
      </c>
      <c r="F8" s="17">
        <f>'[1]West Mids'!E29</f>
        <v>15</v>
      </c>
      <c r="G8" s="17">
        <f>'[1]West Mids'!F29</f>
        <v>38</v>
      </c>
      <c r="H8" s="17">
        <f>'[1]West Mids'!G29</f>
        <v>55</v>
      </c>
    </row>
    <row r="9" spans="2:8" ht="16" thickBot="1" x14ac:dyDescent="0.4">
      <c r="B9" s="73" t="s">
        <v>31</v>
      </c>
      <c r="C9" s="74"/>
      <c r="D9" s="19">
        <f>SUM(D4:D8)</f>
        <v>42</v>
      </c>
      <c r="E9" s="20">
        <f>SUM(E4:E8)</f>
        <v>52</v>
      </c>
      <c r="F9" s="20">
        <f>SUM(F4:F8)</f>
        <v>72</v>
      </c>
      <c r="G9" s="20">
        <f>SUM(G4:G8)</f>
        <v>184</v>
      </c>
      <c r="H9" s="20">
        <f>SUM(H4:H8)</f>
        <v>260</v>
      </c>
    </row>
    <row r="10" spans="2:8" ht="16" thickBot="1" x14ac:dyDescent="0.4"/>
    <row r="11" spans="2:8" ht="25.5" thickBot="1" x14ac:dyDescent="0.55000000000000004">
      <c r="B11" s="75" t="s">
        <v>32</v>
      </c>
      <c r="C11" s="76"/>
      <c r="D11" s="76"/>
      <c r="E11" s="76"/>
      <c r="F11" s="76"/>
      <c r="G11" s="76"/>
      <c r="H11" s="77"/>
    </row>
    <row r="12" spans="2:8" ht="31" x14ac:dyDescent="0.35">
      <c r="B12" s="10" t="s">
        <v>20</v>
      </c>
      <c r="C12" s="11" t="s">
        <v>21</v>
      </c>
      <c r="D12" s="53" t="s">
        <v>69</v>
      </c>
      <c r="E12" s="23" t="s">
        <v>33</v>
      </c>
      <c r="F12" s="13" t="s">
        <v>23</v>
      </c>
      <c r="G12" s="13" t="s">
        <v>24</v>
      </c>
      <c r="H12" s="14" t="s">
        <v>25</v>
      </c>
    </row>
    <row r="13" spans="2:8" x14ac:dyDescent="0.35">
      <c r="B13" s="15" t="s">
        <v>34</v>
      </c>
      <c r="C13" s="16">
        <f>'[1]East Mids'!C18</f>
        <v>11</v>
      </c>
      <c r="D13" s="17">
        <v>11</v>
      </c>
      <c r="E13" s="17">
        <f>'[1]East Mids'!D18</f>
        <v>15</v>
      </c>
      <c r="F13" s="17">
        <f>'[1]East Mids'!E18</f>
        <v>22</v>
      </c>
      <c r="G13" s="17">
        <f>'[1]East Mids'!F18</f>
        <v>42</v>
      </c>
      <c r="H13" s="17">
        <f>'[1]East Mids'!G18</f>
        <v>65</v>
      </c>
    </row>
    <row r="14" spans="2:8" x14ac:dyDescent="0.35">
      <c r="B14" s="15" t="s">
        <v>35</v>
      </c>
      <c r="C14" s="16">
        <f>'[1]East Mids'!C19</f>
        <v>9</v>
      </c>
      <c r="D14" s="17">
        <v>9</v>
      </c>
      <c r="E14" s="17">
        <f>'[1]East Mids'!D19</f>
        <v>13</v>
      </c>
      <c r="F14" s="17">
        <f>'[1]East Mids'!E19</f>
        <v>20</v>
      </c>
      <c r="G14" s="17">
        <f>'[1]East Mids'!F19</f>
        <v>38</v>
      </c>
      <c r="H14" s="17">
        <f>'[1]East Mids'!G19</f>
        <v>65</v>
      </c>
    </row>
    <row r="15" spans="2:8" ht="16" thickBot="1" x14ac:dyDescent="0.4">
      <c r="B15" s="21" t="s">
        <v>36</v>
      </c>
      <c r="C15" s="16">
        <f>'[1]East Mids'!C20</f>
        <v>12</v>
      </c>
      <c r="D15" s="17">
        <v>12</v>
      </c>
      <c r="E15" s="17">
        <f>'[1]East Mids'!D20</f>
        <v>16</v>
      </c>
      <c r="F15" s="17">
        <f>'[1]East Mids'!E20</f>
        <v>23</v>
      </c>
      <c r="G15" s="17">
        <f>'[1]East Mids'!F20</f>
        <v>44</v>
      </c>
      <c r="H15" s="17">
        <f>'[1]East Mids'!G20</f>
        <v>70</v>
      </c>
    </row>
    <row r="16" spans="2:8" ht="16" thickBot="1" x14ac:dyDescent="0.4">
      <c r="B16" s="73" t="s">
        <v>31</v>
      </c>
      <c r="C16" s="74"/>
      <c r="D16" s="19">
        <f>SUM(D13:D15)</f>
        <v>32</v>
      </c>
      <c r="E16" s="20">
        <f>SUM(E13:E15)</f>
        <v>44</v>
      </c>
      <c r="F16" s="20">
        <f>SUM(F13:F15)</f>
        <v>65</v>
      </c>
      <c r="G16" s="20">
        <f>SUM(G13:G15)</f>
        <v>124</v>
      </c>
      <c r="H16" s="20">
        <f>SUM(H13:H15)</f>
        <v>200</v>
      </c>
    </row>
    <row r="17" spans="2:8" ht="16" thickBot="1" x14ac:dyDescent="0.4"/>
    <row r="18" spans="2:8" ht="25.5" thickBot="1" x14ac:dyDescent="0.55000000000000004">
      <c r="B18" s="78" t="s">
        <v>37</v>
      </c>
      <c r="C18" s="79"/>
      <c r="D18" s="79"/>
      <c r="E18" s="79"/>
      <c r="F18" s="79"/>
      <c r="G18" s="79"/>
      <c r="H18" s="80"/>
    </row>
    <row r="19" spans="2:8" ht="31" x14ac:dyDescent="0.35">
      <c r="B19" s="10" t="s">
        <v>20</v>
      </c>
      <c r="C19" s="22" t="s">
        <v>21</v>
      </c>
      <c r="D19" s="58" t="s">
        <v>69</v>
      </c>
      <c r="E19" s="58" t="s">
        <v>33</v>
      </c>
      <c r="F19" s="23" t="s">
        <v>23</v>
      </c>
      <c r="G19" s="23" t="s">
        <v>24</v>
      </c>
      <c r="H19" s="24" t="s">
        <v>25</v>
      </c>
    </row>
    <row r="20" spans="2:8" x14ac:dyDescent="0.35">
      <c r="B20" s="15" t="s">
        <v>38</v>
      </c>
      <c r="C20" s="59">
        <v>5</v>
      </c>
      <c r="D20" s="60">
        <v>5</v>
      </c>
      <c r="E20" s="61">
        <v>7</v>
      </c>
      <c r="F20" s="61">
        <v>10</v>
      </c>
      <c r="G20" s="61">
        <v>20</v>
      </c>
      <c r="H20" s="61">
        <v>26</v>
      </c>
    </row>
    <row r="21" spans="2:8" x14ac:dyDescent="0.35">
      <c r="B21" s="15" t="s">
        <v>39</v>
      </c>
      <c r="C21" s="59">
        <v>5</v>
      </c>
      <c r="D21" s="60">
        <v>5</v>
      </c>
      <c r="E21" s="61">
        <v>7</v>
      </c>
      <c r="F21" s="61">
        <v>10</v>
      </c>
      <c r="G21" s="61">
        <v>20</v>
      </c>
      <c r="H21" s="61">
        <v>26</v>
      </c>
    </row>
    <row r="22" spans="2:8" x14ac:dyDescent="0.35">
      <c r="B22" s="15" t="s">
        <v>40</v>
      </c>
      <c r="C22" s="59">
        <v>15</v>
      </c>
      <c r="D22" s="60">
        <v>15</v>
      </c>
      <c r="E22" s="66">
        <v>17</v>
      </c>
      <c r="F22" s="66">
        <v>25</v>
      </c>
      <c r="G22" s="66">
        <v>50</v>
      </c>
      <c r="H22" s="67">
        <v>66</v>
      </c>
    </row>
    <row r="23" spans="2:8" x14ac:dyDescent="0.35">
      <c r="B23" s="15" t="s">
        <v>41</v>
      </c>
      <c r="C23" s="59">
        <v>15</v>
      </c>
      <c r="D23" s="70">
        <v>15</v>
      </c>
      <c r="E23" s="69">
        <v>17</v>
      </c>
      <c r="F23" s="67">
        <v>25</v>
      </c>
      <c r="G23" s="67">
        <v>50</v>
      </c>
      <c r="H23" s="66">
        <v>66</v>
      </c>
    </row>
    <row r="24" spans="2:8" x14ac:dyDescent="0.35">
      <c r="B24" s="18" t="s">
        <v>42</v>
      </c>
      <c r="C24" s="62">
        <v>4</v>
      </c>
      <c r="D24" s="60">
        <v>4</v>
      </c>
      <c r="E24" s="69">
        <v>6</v>
      </c>
      <c r="F24" s="67">
        <v>9</v>
      </c>
      <c r="G24" s="68">
        <v>18</v>
      </c>
      <c r="H24" s="67">
        <v>22</v>
      </c>
    </row>
    <row r="25" spans="2:8" ht="16" thickBot="1" x14ac:dyDescent="0.4">
      <c r="B25" s="21" t="s">
        <v>43</v>
      </c>
      <c r="C25" s="25">
        <v>4</v>
      </c>
      <c r="D25" s="63">
        <v>4</v>
      </c>
      <c r="E25" s="63">
        <v>2</v>
      </c>
      <c r="F25" s="64">
        <v>2</v>
      </c>
      <c r="G25" s="64">
        <v>10</v>
      </c>
      <c r="H25" s="65">
        <v>6</v>
      </c>
    </row>
    <row r="26" spans="2:8" ht="16" thickBot="1" x14ac:dyDescent="0.4">
      <c r="B26" s="73" t="s">
        <v>31</v>
      </c>
      <c r="C26" s="74"/>
      <c r="D26" s="19">
        <f>SUM(D20:D25)</f>
        <v>48</v>
      </c>
      <c r="E26" s="20">
        <f>SUM(E20:E25)</f>
        <v>56</v>
      </c>
      <c r="F26" s="20">
        <f t="shared" ref="F26:H26" si="0">SUM(F20:F25)</f>
        <v>81</v>
      </c>
      <c r="G26" s="20">
        <f t="shared" si="0"/>
        <v>168</v>
      </c>
      <c r="H26" s="20">
        <f t="shared" si="0"/>
        <v>212</v>
      </c>
    </row>
    <row r="27" spans="2:8" ht="16" thickBot="1" x14ac:dyDescent="0.4"/>
    <row r="28" spans="2:8" ht="25.5" thickBot="1" x14ac:dyDescent="0.55000000000000004">
      <c r="B28" s="75" t="s">
        <v>44</v>
      </c>
      <c r="C28" s="76"/>
      <c r="D28" s="79"/>
      <c r="E28" s="79"/>
      <c r="F28" s="79"/>
      <c r="G28" s="79"/>
      <c r="H28" s="80"/>
    </row>
    <row r="29" spans="2:8" ht="31" x14ac:dyDescent="0.35">
      <c r="B29" s="10" t="s">
        <v>20</v>
      </c>
      <c r="C29" s="22" t="s">
        <v>21</v>
      </c>
      <c r="D29" s="53" t="s">
        <v>69</v>
      </c>
      <c r="E29" s="28" t="s">
        <v>33</v>
      </c>
      <c r="F29" s="29" t="s">
        <v>23</v>
      </c>
      <c r="G29" s="29" t="s">
        <v>24</v>
      </c>
      <c r="H29" s="30" t="s">
        <v>25</v>
      </c>
    </row>
    <row r="30" spans="2:8" x14ac:dyDescent="0.35">
      <c r="B30" s="15" t="s">
        <v>45</v>
      </c>
      <c r="C30" s="31">
        <v>13</v>
      </c>
      <c r="D30" s="55">
        <v>13</v>
      </c>
      <c r="E30" s="32">
        <f t="shared" ref="E30:E35" si="1">C30</f>
        <v>13</v>
      </c>
      <c r="F30" s="33">
        <f t="shared" ref="F30:F35" si="2">C30</f>
        <v>13</v>
      </c>
      <c r="G30" s="33">
        <f t="shared" ref="G30:G35" si="3">C30*2</f>
        <v>26</v>
      </c>
      <c r="H30" s="17">
        <f t="shared" ref="H30:H35" si="4">C30*4</f>
        <v>52</v>
      </c>
    </row>
    <row r="31" spans="2:8" x14ac:dyDescent="0.35">
      <c r="B31" s="15" t="s">
        <v>46</v>
      </c>
      <c r="C31" s="31">
        <v>14</v>
      </c>
      <c r="D31" s="55">
        <v>14</v>
      </c>
      <c r="E31" s="32">
        <f t="shared" si="1"/>
        <v>14</v>
      </c>
      <c r="F31" s="33">
        <f t="shared" si="2"/>
        <v>14</v>
      </c>
      <c r="G31" s="33">
        <f t="shared" si="3"/>
        <v>28</v>
      </c>
      <c r="H31" s="17">
        <f t="shared" si="4"/>
        <v>56</v>
      </c>
    </row>
    <row r="32" spans="2:8" x14ac:dyDescent="0.35">
      <c r="B32" s="15" t="s">
        <v>47</v>
      </c>
      <c r="C32" s="31">
        <v>11</v>
      </c>
      <c r="D32" s="55">
        <v>11</v>
      </c>
      <c r="E32" s="32">
        <f t="shared" si="1"/>
        <v>11</v>
      </c>
      <c r="F32" s="33">
        <f t="shared" si="2"/>
        <v>11</v>
      </c>
      <c r="G32" s="33">
        <f t="shared" si="3"/>
        <v>22</v>
      </c>
      <c r="H32" s="17">
        <f t="shared" si="4"/>
        <v>44</v>
      </c>
    </row>
    <row r="33" spans="2:8" x14ac:dyDescent="0.35">
      <c r="B33" s="15" t="s">
        <v>48</v>
      </c>
      <c r="C33" s="31">
        <v>9</v>
      </c>
      <c r="D33" s="55">
        <v>9</v>
      </c>
      <c r="E33" s="32">
        <f t="shared" si="1"/>
        <v>9</v>
      </c>
      <c r="F33" s="33">
        <f t="shared" si="2"/>
        <v>9</v>
      </c>
      <c r="G33" s="33">
        <f t="shared" si="3"/>
        <v>18</v>
      </c>
      <c r="H33" s="17">
        <f t="shared" si="4"/>
        <v>36</v>
      </c>
    </row>
    <row r="34" spans="2:8" x14ac:dyDescent="0.35">
      <c r="B34" s="15" t="s">
        <v>49</v>
      </c>
      <c r="C34" s="31">
        <v>4</v>
      </c>
      <c r="D34" s="55">
        <v>4</v>
      </c>
      <c r="E34" s="32">
        <f t="shared" si="1"/>
        <v>4</v>
      </c>
      <c r="F34" s="33">
        <f t="shared" si="2"/>
        <v>4</v>
      </c>
      <c r="G34" s="33">
        <f t="shared" si="3"/>
        <v>8</v>
      </c>
      <c r="H34" s="17">
        <f t="shared" si="4"/>
        <v>16</v>
      </c>
    </row>
    <row r="35" spans="2:8" ht="16" thickBot="1" x14ac:dyDescent="0.4">
      <c r="B35" s="21" t="s">
        <v>50</v>
      </c>
      <c r="C35" s="25">
        <v>4</v>
      </c>
      <c r="D35" s="54">
        <v>4</v>
      </c>
      <c r="E35" s="34">
        <f t="shared" si="1"/>
        <v>4</v>
      </c>
      <c r="F35" s="26">
        <f t="shared" si="2"/>
        <v>4</v>
      </c>
      <c r="G35" s="26">
        <f t="shared" si="3"/>
        <v>8</v>
      </c>
      <c r="H35" s="17">
        <f t="shared" si="4"/>
        <v>16</v>
      </c>
    </row>
    <row r="36" spans="2:8" ht="16" thickBot="1" x14ac:dyDescent="0.4">
      <c r="B36" s="73" t="s">
        <v>31</v>
      </c>
      <c r="C36" s="74"/>
      <c r="D36" s="19">
        <f>SUM(D30:D35)</f>
        <v>55</v>
      </c>
      <c r="E36" s="20">
        <f>SUM(E30:E35)</f>
        <v>55</v>
      </c>
      <c r="F36" s="20">
        <f t="shared" ref="F36:H36" si="5">SUM(F30:F35)</f>
        <v>55</v>
      </c>
      <c r="G36" s="20">
        <f t="shared" si="5"/>
        <v>110</v>
      </c>
      <c r="H36" s="20">
        <f t="shared" si="5"/>
        <v>220</v>
      </c>
    </row>
    <row r="37" spans="2:8" ht="16" thickBot="1" x14ac:dyDescent="0.4"/>
    <row r="38" spans="2:8" ht="25.5" thickBot="1" x14ac:dyDescent="0.55000000000000004">
      <c r="B38" s="75" t="s">
        <v>51</v>
      </c>
      <c r="C38" s="76"/>
      <c r="D38" s="76"/>
      <c r="E38" s="76"/>
      <c r="F38" s="76"/>
      <c r="G38" s="76"/>
      <c r="H38" s="77"/>
    </row>
    <row r="39" spans="2:8" ht="31" x14ac:dyDescent="0.35">
      <c r="B39" s="10" t="s">
        <v>20</v>
      </c>
      <c r="C39" s="11" t="s">
        <v>21</v>
      </c>
      <c r="D39" s="53" t="s">
        <v>69</v>
      </c>
      <c r="E39" s="12" t="s">
        <v>33</v>
      </c>
      <c r="F39" s="13" t="s">
        <v>23</v>
      </c>
      <c r="G39" s="13" t="s">
        <v>24</v>
      </c>
      <c r="H39" s="14" t="s">
        <v>25</v>
      </c>
    </row>
    <row r="40" spans="2:8" x14ac:dyDescent="0.35">
      <c r="B40" s="15" t="s">
        <v>52</v>
      </c>
      <c r="C40" s="16">
        <v>9</v>
      </c>
      <c r="D40" s="55">
        <v>9</v>
      </c>
      <c r="E40" s="35">
        <v>11</v>
      </c>
      <c r="F40" s="33">
        <v>13</v>
      </c>
      <c r="G40" s="33">
        <v>36</v>
      </c>
      <c r="H40" s="17">
        <v>50</v>
      </c>
    </row>
    <row r="41" spans="2:8" x14ac:dyDescent="0.35">
      <c r="B41" s="15" t="s">
        <v>53</v>
      </c>
      <c r="C41" s="16">
        <v>5</v>
      </c>
      <c r="D41" s="55">
        <v>5</v>
      </c>
      <c r="E41" s="35">
        <v>7</v>
      </c>
      <c r="F41" s="33">
        <v>9</v>
      </c>
      <c r="G41" s="33">
        <v>20</v>
      </c>
      <c r="H41" s="17">
        <v>30</v>
      </c>
    </row>
    <row r="42" spans="2:8" x14ac:dyDescent="0.35">
      <c r="B42" s="15" t="s">
        <v>54</v>
      </c>
      <c r="C42" s="16">
        <v>3</v>
      </c>
      <c r="D42" s="55">
        <v>3</v>
      </c>
      <c r="E42" s="35">
        <v>4</v>
      </c>
      <c r="F42" s="33">
        <v>5</v>
      </c>
      <c r="G42" s="33">
        <v>12</v>
      </c>
      <c r="H42" s="17">
        <v>20</v>
      </c>
    </row>
    <row r="43" spans="2:8" x14ac:dyDescent="0.35">
      <c r="B43" s="15" t="s">
        <v>55</v>
      </c>
      <c r="C43" s="16">
        <v>5</v>
      </c>
      <c r="D43" s="55">
        <v>5</v>
      </c>
      <c r="E43" s="35">
        <v>7</v>
      </c>
      <c r="F43" s="33">
        <v>9</v>
      </c>
      <c r="G43" s="33">
        <v>20</v>
      </c>
      <c r="H43" s="17">
        <v>30</v>
      </c>
    </row>
    <row r="44" spans="2:8" ht="16" thickBot="1" x14ac:dyDescent="0.4">
      <c r="B44" s="21" t="s">
        <v>56</v>
      </c>
      <c r="C44" s="36">
        <v>5</v>
      </c>
      <c r="D44" s="54">
        <v>5</v>
      </c>
      <c r="E44" s="37">
        <v>7</v>
      </c>
      <c r="F44" s="26">
        <v>9</v>
      </c>
      <c r="G44" s="26">
        <v>20</v>
      </c>
      <c r="H44" s="27">
        <v>25</v>
      </c>
    </row>
    <row r="45" spans="2:8" ht="16" thickBot="1" x14ac:dyDescent="0.4">
      <c r="B45" s="73" t="s">
        <v>31</v>
      </c>
      <c r="C45" s="74"/>
      <c r="D45" s="19">
        <f>SUM(D40:D44)</f>
        <v>27</v>
      </c>
      <c r="E45" s="20">
        <f>SUM(E40:E44)</f>
        <v>36</v>
      </c>
      <c r="F45" s="20">
        <f t="shared" ref="F45:H45" si="6">SUM(F40:F44)</f>
        <v>45</v>
      </c>
      <c r="G45" s="20">
        <f t="shared" si="6"/>
        <v>108</v>
      </c>
      <c r="H45" s="20">
        <f t="shared" si="6"/>
        <v>155</v>
      </c>
    </row>
    <row r="46" spans="2:8" ht="16" thickBot="1" x14ac:dyDescent="0.4"/>
    <row r="47" spans="2:8" ht="25.5" thickBot="1" x14ac:dyDescent="0.55000000000000004">
      <c r="B47" s="75" t="s">
        <v>57</v>
      </c>
      <c r="C47" s="76"/>
      <c r="D47" s="76"/>
      <c r="E47" s="76"/>
      <c r="F47" s="76"/>
      <c r="G47" s="76"/>
      <c r="H47" s="77"/>
    </row>
    <row r="48" spans="2:8" ht="31" x14ac:dyDescent="0.35">
      <c r="B48" s="10" t="s">
        <v>20</v>
      </c>
      <c r="C48" s="11" t="s">
        <v>21</v>
      </c>
      <c r="D48" s="53" t="s">
        <v>69</v>
      </c>
      <c r="E48" s="12" t="s">
        <v>33</v>
      </c>
      <c r="F48" s="13" t="s">
        <v>23</v>
      </c>
      <c r="G48" s="13" t="s">
        <v>24</v>
      </c>
      <c r="H48" s="14" t="s">
        <v>25</v>
      </c>
    </row>
    <row r="49" spans="2:8" x14ac:dyDescent="0.35">
      <c r="B49" s="15" t="s">
        <v>58</v>
      </c>
      <c r="C49" s="16">
        <v>10</v>
      </c>
      <c r="D49" s="55">
        <v>10</v>
      </c>
      <c r="E49" s="38">
        <v>12</v>
      </c>
      <c r="F49" s="39">
        <v>16</v>
      </c>
      <c r="G49" s="39">
        <v>32</v>
      </c>
      <c r="H49" s="40">
        <v>42</v>
      </c>
    </row>
    <row r="50" spans="2:8" x14ac:dyDescent="0.35">
      <c r="B50" s="15" t="s">
        <v>59</v>
      </c>
      <c r="C50" s="16">
        <v>8</v>
      </c>
      <c r="D50" s="55">
        <v>8</v>
      </c>
      <c r="E50" s="38">
        <v>13</v>
      </c>
      <c r="F50" s="39">
        <v>31</v>
      </c>
      <c r="G50" s="39">
        <v>34</v>
      </c>
      <c r="H50" s="40">
        <v>48</v>
      </c>
    </row>
    <row r="51" spans="2:8" x14ac:dyDescent="0.35">
      <c r="B51" s="15" t="s">
        <v>60</v>
      </c>
      <c r="C51" s="16">
        <v>11</v>
      </c>
      <c r="D51" s="55">
        <v>11</v>
      </c>
      <c r="E51" s="38">
        <v>16</v>
      </c>
      <c r="F51" s="39">
        <v>22</v>
      </c>
      <c r="G51" s="39">
        <v>42</v>
      </c>
      <c r="H51" s="40">
        <v>55</v>
      </c>
    </row>
    <row r="52" spans="2:8" x14ac:dyDescent="0.35">
      <c r="B52" s="15" t="s">
        <v>61</v>
      </c>
      <c r="C52" s="16">
        <v>14</v>
      </c>
      <c r="D52" s="55">
        <v>14</v>
      </c>
      <c r="E52" s="38">
        <v>21</v>
      </c>
      <c r="F52" s="39">
        <v>21</v>
      </c>
      <c r="G52" s="39">
        <v>48</v>
      </c>
      <c r="H52" s="40">
        <v>98</v>
      </c>
    </row>
    <row r="53" spans="2:8" x14ac:dyDescent="0.35">
      <c r="B53" s="15" t="s">
        <v>62</v>
      </c>
      <c r="C53" s="16">
        <v>11</v>
      </c>
      <c r="D53" s="55">
        <v>11</v>
      </c>
      <c r="E53" s="38">
        <v>13</v>
      </c>
      <c r="F53" s="39">
        <v>17</v>
      </c>
      <c r="G53" s="39">
        <v>42</v>
      </c>
      <c r="H53" s="40">
        <v>88</v>
      </c>
    </row>
    <row r="54" spans="2:8" ht="16" thickBot="1" x14ac:dyDescent="0.4">
      <c r="B54" s="21" t="s">
        <v>63</v>
      </c>
      <c r="C54" s="36">
        <v>10</v>
      </c>
      <c r="D54" s="54">
        <v>10</v>
      </c>
      <c r="E54" s="41">
        <v>12</v>
      </c>
      <c r="F54" s="42">
        <v>15</v>
      </c>
      <c r="G54" s="42">
        <v>30</v>
      </c>
      <c r="H54" s="43">
        <v>50</v>
      </c>
    </row>
    <row r="55" spans="2:8" ht="16" thickBot="1" x14ac:dyDescent="0.4">
      <c r="B55" s="73" t="s">
        <v>31</v>
      </c>
      <c r="C55" s="74"/>
      <c r="D55" s="19">
        <f>SUM(D49:D54)</f>
        <v>64</v>
      </c>
      <c r="E55" s="20">
        <f>SUM(E49:E54)</f>
        <v>87</v>
      </c>
      <c r="F55" s="20">
        <f t="shared" ref="F55:H55" si="7">SUM(F49:F54)</f>
        <v>122</v>
      </c>
      <c r="G55" s="20">
        <f t="shared" si="7"/>
        <v>228</v>
      </c>
      <c r="H55" s="20">
        <f t="shared" si="7"/>
        <v>381</v>
      </c>
    </row>
    <row r="56" spans="2:8" ht="16" thickBot="1" x14ac:dyDescent="0.4"/>
    <row r="57" spans="2:8" ht="25.5" thickBot="1" x14ac:dyDescent="0.55000000000000004">
      <c r="B57" s="81" t="s">
        <v>64</v>
      </c>
      <c r="C57" s="82"/>
      <c r="D57" s="82"/>
      <c r="E57" s="82"/>
      <c r="F57" s="82"/>
      <c r="G57" s="82"/>
      <c r="H57" s="83"/>
    </row>
    <row r="58" spans="2:8" ht="31" x14ac:dyDescent="0.35">
      <c r="B58" s="44" t="s">
        <v>20</v>
      </c>
      <c r="C58" s="45" t="s">
        <v>21</v>
      </c>
      <c r="D58" s="56" t="s">
        <v>69</v>
      </c>
      <c r="E58" s="46" t="s">
        <v>33</v>
      </c>
      <c r="F58" s="47" t="s">
        <v>23</v>
      </c>
      <c r="G58" s="47" t="s">
        <v>24</v>
      </c>
      <c r="H58" s="48" t="s">
        <v>25</v>
      </c>
    </row>
    <row r="59" spans="2:8" x14ac:dyDescent="0.35">
      <c r="B59" s="49" t="s">
        <v>65</v>
      </c>
      <c r="C59" s="50">
        <v>23</v>
      </c>
      <c r="D59" s="57">
        <v>23</v>
      </c>
      <c r="E59" s="51">
        <v>23</v>
      </c>
      <c r="F59" s="71">
        <v>30</v>
      </c>
      <c r="G59" s="71">
        <v>56</v>
      </c>
      <c r="H59" s="72">
        <v>115</v>
      </c>
    </row>
    <row r="60" spans="2:8" x14ac:dyDescent="0.35">
      <c r="B60" s="49" t="s">
        <v>66</v>
      </c>
      <c r="C60" s="50">
        <v>10</v>
      </c>
      <c r="D60" s="57">
        <v>10</v>
      </c>
      <c r="E60" s="51">
        <v>18</v>
      </c>
      <c r="F60" s="71">
        <v>25</v>
      </c>
      <c r="G60" s="71">
        <v>60</v>
      </c>
      <c r="H60" s="72">
        <v>60</v>
      </c>
    </row>
    <row r="61" spans="2:8" x14ac:dyDescent="0.35">
      <c r="B61" s="49" t="s">
        <v>67</v>
      </c>
      <c r="C61" s="50">
        <v>8</v>
      </c>
      <c r="D61" s="57">
        <v>8</v>
      </c>
      <c r="E61" s="51">
        <v>11</v>
      </c>
      <c r="F61" s="71">
        <v>11</v>
      </c>
      <c r="G61" s="71">
        <v>32</v>
      </c>
      <c r="H61" s="72">
        <v>56</v>
      </c>
    </row>
    <row r="62" spans="2:8" ht="16" thickBot="1" x14ac:dyDescent="0.4">
      <c r="B62" s="52" t="s">
        <v>68</v>
      </c>
      <c r="C62" s="50">
        <v>21</v>
      </c>
      <c r="D62" s="57">
        <v>21</v>
      </c>
      <c r="E62" s="66">
        <v>30</v>
      </c>
      <c r="F62" s="66">
        <v>30</v>
      </c>
      <c r="G62" s="66">
        <v>84</v>
      </c>
      <c r="H62" s="66">
        <v>126</v>
      </c>
    </row>
    <row r="63" spans="2:8" ht="16" thickBot="1" x14ac:dyDescent="0.4">
      <c r="B63" s="73" t="s">
        <v>31</v>
      </c>
      <c r="C63" s="74"/>
      <c r="D63" s="19">
        <f>SUM(D59:D62)</f>
        <v>62</v>
      </c>
      <c r="E63" s="20">
        <f>SUM(E59:E62)</f>
        <v>82</v>
      </c>
      <c r="F63" s="20">
        <f>SUM(F59:F62)</f>
        <v>96</v>
      </c>
      <c r="G63" s="20">
        <f>SUM(G59:G62)</f>
        <v>232</v>
      </c>
      <c r="H63" s="20">
        <f>SUM(H59:H62)</f>
        <v>357</v>
      </c>
    </row>
  </sheetData>
  <mergeCells count="14">
    <mergeCell ref="B57:H57"/>
    <mergeCell ref="B63:C63"/>
    <mergeCell ref="B28:H28"/>
    <mergeCell ref="B36:C36"/>
    <mergeCell ref="B38:H38"/>
    <mergeCell ref="B45:C45"/>
    <mergeCell ref="B47:H47"/>
    <mergeCell ref="B55:C55"/>
    <mergeCell ref="B26:C26"/>
    <mergeCell ref="B2:H2"/>
    <mergeCell ref="B9:C9"/>
    <mergeCell ref="B11:H11"/>
    <mergeCell ref="B16:C16"/>
    <mergeCell ref="B18:H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0AC8779D43E4E9E455296C5A270A0" ma:contentTypeVersion="5" ma:contentTypeDescription="Create a new document." ma:contentTypeScope="" ma:versionID="aa12f5b9a0ae86315967d05d763872fe">
  <xsd:schema xmlns:xsd="http://www.w3.org/2001/XMLSchema" xmlns:xs="http://www.w3.org/2001/XMLSchema" xmlns:p="http://schemas.microsoft.com/office/2006/metadata/properties" xmlns:ns2="e278071e-fbc1-435d-b677-c94351f24848" xmlns:ns3="b4503d75-78be-4338-a980-c9c1e48d8a95" targetNamespace="http://schemas.microsoft.com/office/2006/metadata/properties" ma:root="true" ma:fieldsID="36483e20ebb9f6fac0162b7f91c90b1b" ns2:_="" ns3:_="">
    <xsd:import namespace="e278071e-fbc1-435d-b677-c94351f24848"/>
    <xsd:import namespace="b4503d75-78be-4338-a980-c9c1e48d8a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8071e-fbc1-435d-b677-c94351f24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03d75-78be-4338-a980-c9c1e48d8a9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C0034-78F1-489B-BD82-CC20A9854F3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4503d75-78be-4338-a980-c9c1e48d8a95"/>
    <ds:schemaRef ds:uri="http://schemas.microsoft.com/office/infopath/2007/PartnerControls"/>
    <ds:schemaRef ds:uri="http://purl.org/dc/elements/1.1/"/>
    <ds:schemaRef ds:uri="e278071e-fbc1-435d-b677-c94351f2484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998C7B-11A8-43B2-91CC-5A8004CE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78071e-fbc1-435d-b677-c94351f24848"/>
    <ds:schemaRef ds:uri="b4503d75-78be-4338-a980-c9c1e48d8a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50D8EE-4570-47B4-9650-7332A60DF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Goods Maintenance</vt:lpstr>
      <vt:lpstr>Regional Amounts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Crute</dc:creator>
  <cp:keywords/>
  <dc:description/>
  <cp:lastModifiedBy>Andrew Pritchard</cp:lastModifiedBy>
  <cp:revision/>
  <dcterms:created xsi:type="dcterms:W3CDTF">2023-10-23T14:56:50Z</dcterms:created>
  <dcterms:modified xsi:type="dcterms:W3CDTF">2024-06-21T16:00:19Z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0x010100B1D0AC8779D43E4E9E455296C5A270A0</vt:lpwstr>
  </property>
</Properties>
</file>